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94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BE34" i="10"/>
  <c r="C34" i="10"/>
  <c r="U34" i="10" s="1"/>
  <c r="U35" i="10" l="1"/>
  <c r="U36" i="10" s="1"/>
  <c r="AM34" i="10"/>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<sst xmlns="http://schemas.openxmlformats.org/spreadsheetml/2006/main" count="1141" uniqueCount="613">
  <si>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</si>
  <si>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</si>
  <si>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</si>
  <si>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</si>
  <si>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</si>
  <si>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</si>
  <si>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</si>
  <si>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</si>
  <si>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</si>
  <si>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</si>
  <si>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</si>
  <si>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</si>
  <si>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</si>
  <si>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</si>
  <si>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</si>
  <si>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</si>
  <si>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</si>
  <si>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</si>
  <si>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</si>
  <si>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</si>
  <si>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</si>
  <si>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</si>
  <si>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</si>
  <si>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</si>
  <si>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</si>
  <si>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</si>
  <si>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</si>
  <si>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</si>
  <si>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</si>
  <si>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</si>
  <si>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</si>
  <si>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</si>
  <si>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</si>
  <si>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</si>
  <si>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</si>
  <si>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</si>
  <si>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</si>
  <si>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</si>
  <si>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</si>
  <si>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</si>
  <si>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</si>
  <si>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</si>
  <si>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</si>
  <si>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</si>
  <si>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</si>
  <si>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</si>
  <si>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</si>
  <si>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</si>
  <si>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</si>
  <si>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</si>
  <si>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</si>
  <si>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</si>
  <si>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</si>
  <si>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</si>
  <si>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</si>
  <si>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</si>
  <si>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</si>
  <si>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</si>
  <si>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</si>
  <si>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</si>
  <si>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</si>
  <si>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</si>
  <si>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</si>
  <si>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</si>
  <si>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</si>
  <si>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</si>
  <si>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</si>
  <si>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</si>
  <si>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</si>
  <si>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</si>
  <si>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</si>
  <si>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</si>
  <si>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</si>
  <si>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</si>
  <si>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</si>
  <si>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</si>
  <si>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</si>
  <si>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</si>
  <si>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</si>
  <si>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</si>
  <si>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</si>
  <si>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</si>
  <si>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</si>
  <si>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</si>
  <si>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</si>
  <si>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</si>
  <si>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</si>
  <si>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</si>
  <si>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</si>
  <si>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</si>
  <si>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</si>
  <si>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</si>
  <si>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</si>
  <si>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</si>
  <si>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</si>
  <si>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</si>
  <si>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</si>
  <si>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</si>
  <si>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</si>
  <si>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</si>
  <si>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</si>
  <si>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</si>
  <si>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</si>
  <si>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</si>
  <si>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</si>
  <si>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</si>
  <si>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</si>
  <si>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</si>
  <si>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</si>
  <si>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</si>
  <si>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</si>
  <si>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</si>
  <si>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</si>
  <si>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</si>
  <si>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</si>
  <si>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</si>
  <si>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</si>
  <si>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</si>
  <si>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</si>
  <si>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</si>
  <si>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</si>
  <si>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</si>
  <si>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</si>
  <si>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</si>
  <si>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</si>
  <si>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</si>
  <si>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</si>
  <si>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</si>
  <si>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</si>
  <si>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</si>
  <si>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</si>
  <si>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</si>
  <si>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</si>
  <si>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</si>
  <si>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</si>
  <si>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</si>
  <si>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</si>
  <si>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</si>
  <si>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</si>
  <si>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</si>
  <si>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</si>
  <si>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</si>
  <si>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</si>
  <si>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</si>
  <si>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</si>
  <si>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</si>
  <si>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</si>
  <si>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</si>
  <si>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</si>
  <si>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</si>
  <si>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</si>
  <si>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</si>
  <si>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</si>
  <si>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</si>
  <si>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</si>
  <si>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</si>
  <si>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</si>
  <si>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</si>
  <si>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</si>
  <si>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</si>
  <si>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</si>
  <si>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</si>
  <si>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</si>
  <si>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</si>
  <si>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</si>
  <si>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</si>
  <si>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</si>
  <si>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</si>
  <si>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</si>
  <si>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</si>
  <si>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</si>
  <si>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</si>
  <si>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</si>
  <si>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</si>
  <si>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</si>
  <si>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</si>
  <si>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</si>
  <si>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</si>
  <si>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</si>
  <si>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</si>
  <si>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</si>
  <si>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</si>
  <si>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</si>
  <si>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</si>
  <si>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</si>
  <si>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</si>
  <si>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</si>
  <si>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</si>
  <si>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</si>
  <si>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</si>
  <si>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</si>
  <si>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</si>
  <si>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</si>
  <si>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</si>
  <si>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</si>
  <si>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</si>
  <si>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</si>
  <si>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</si>
  <si>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</si>
  <si>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</si>
  <si>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</si>
  <si>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</si>
  <si>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</si>
  <si>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</si>
  <si>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</si>
  <si>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</si>
  <si>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</si>
  <si>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</si>
  <si>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</si>
  <si>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</si>
  <si>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</si>
  <si>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</si>
  <si>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</si>
  <si>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</si>
  <si>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</si>
  <si>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</si>
  <si>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鹿児島県南種子町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</si>
  <si>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</si>
  <si>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</si>
  <si>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</si>
  <si>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</si>
  <si>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</si>
  <si>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</si>
  <si>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</si>
  <si>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</si>
  <si>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</si>
  <si>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</si>
  <si>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</si>
  <si>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</si>
  <si>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</si>
  <si>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</si>
  <si>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</si>
  <si>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</si>
  <si>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</si>
  <si>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</si>
  <si>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</si>
  <si>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</si>
  <si>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</si>
  <si>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</si>
  <si>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</si>
  <si>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</si>
  <si>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</si>
  <si>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</si>
  <si>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</si>
  <si>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</si>
  <si>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</si>
  <si>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</si>
  <si>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</si>
  <si>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</si>
  <si>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</si>
  <si>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</si>
  <si>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</si>
  <si>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</si>
  <si>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</si>
  <si>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</si>
  <si>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</si>
  <si>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</si>
  <si>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</si>
  <si>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</si>
  <si>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</si>
  <si>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</si>
  <si>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</si>
  <si>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</si>
  <si>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</si>
  <si>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</si>
  <si>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</si>
  <si>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</si>
  <si>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</si>
  <si>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</si>
  <si>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</si>
  <si>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</si>
  <si>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</si>
  <si>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</si>
  <si>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</si>
  <si>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</si>
  <si>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</si>
  <si>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</si>
  <si>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</si>
  <si>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</si>
  <si>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</si>
  <si>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</si>
  <si>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</si>
  <si>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</si>
  <si>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</si>
  <si>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</si>
  <si>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</si>
  <si>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</si>
  <si>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</si>
  <si>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</si>
  <si>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</si>
  <si>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</si>
  <si>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</si>
  <si>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</si>
  <si>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</si>
  <si>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</si>
  <si>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</si>
  <si>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</si>
  <si>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</si>
  <si>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</si>
  <si>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</si>
  <si>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</si>
  <si>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</si>
  <si>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</si>
  <si>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</si>
  <si>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</si>
  <si>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</si>
  <si>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</si>
  <si>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</si>
  <si>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</si>
  <si>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</si>
  <si>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</si>
  <si>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</si>
  <si>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</si>
  <si>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</si>
  <si>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</si>
  <si>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</si>
  <si>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</si>
  <si>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</si>
  <si>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</si>
  <si>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</si>
  <si>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</si>
  <si>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</si>
  <si>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</si>
  <si>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</si>
  <si>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</si>
  <si>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</si>
  <si>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</si>
  <si>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</si>
  <si>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</si>
  <si>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</si>
  <si>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</si>
  <si>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</si>
  <si>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</si>
  <si>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</si>
  <si>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</si>
  <si>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</si>
  <si>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</si>
  <si>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</si>
  <si>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</si>
  <si>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</si>
  <si>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</si>
  <si>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</si>
  <si>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</si>
  <si>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</si>
  <si>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</si>
  <si>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</si>
  <si>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</si>
  <si>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</si>
  <si>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</si>
  <si>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</si>
  <si>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</si>
  <si>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</si>
  <si>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</si>
  <si>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</si>
  <si>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</si>
  <si>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</si>
  <si>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</si>
  <si>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</si>
  <si>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</si>
  <si>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</si>
  <si>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</si>
  <si>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</si>
  <si>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</si>
  <si>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</si>
  <si>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</si>
  <si>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</si>
  <si>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</si>
  <si>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</si>
  <si>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</si>
  <si>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鹿児島県南種子町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</si>
  <si>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</si>
  <si>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</si>
  <si>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</si>
  <si>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</si>
  <si>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</si>
  <si>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</si>
  <si>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</si>
  <si>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</si>
  <si>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</si>
  <si>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</si>
  <si>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</si>
  <si>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</si>
  <si>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</si>
  <si>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</si>
  <si>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</si>
  <si>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</si>
  <si>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</si>
  <si>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</si>
  <si>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</si>
  <si>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</si>
  <si>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</si>
  <si>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</si>
  <si>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</si>
  <si>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</si>
  <si>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</si>
  <si>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</si>
  <si>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</si>
  <si>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</si>
  <si>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</si>
  <si>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</si>
  <si>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</si>
  <si>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</si>
  <si>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</si>
  <si>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</si>
  <si>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</si>
  <si>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</si>
  <si>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後期高齢者医療保険特別会計</t>
    <phoneticPr fontId="5"/>
  </si>
  <si>
    <t>南種子町水道事業会計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</si>
  <si>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</si>
  <si>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</si>
  <si>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</si>
  <si>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</si>
  <si>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</si>
  <si>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</si>
  <si>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</si>
  <si>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</si>
  <si>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</si>
  <si>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</si>
  <si>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</si>
  <si>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</si>
  <si>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</si>
  <si>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</si>
  <si>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</si>
  <si>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</si>
  <si>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</si>
  <si>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</si>
  <si>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</si>
  <si>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</si>
  <si>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</si>
  <si>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</si>
  <si>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</si>
  <si>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</si>
  <si>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</si>
  <si>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</si>
  <si>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</si>
  <si>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</si>
  <si>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</si>
  <si>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</si>
  <si>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</si>
  <si>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</si>
  <si>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</si>
  <si>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</si>
  <si>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</si>
  <si>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</si>
  <si>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</si>
  <si>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</si>
  <si>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</si>
  <si>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</si>
  <si>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</si>
  <si>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</si>
  <si>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</si>
  <si>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</si>
  <si>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</si>
  <si>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</si>
  <si>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</si>
  <si>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</si>
  <si>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</si>
  <si>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</si>
  <si>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</si>
  <si>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</si>
  <si>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</si>
  <si>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</si>
  <si>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</si>
  <si>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</si>
  <si>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</si>
  <si>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</si>
  <si>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</si>
  <si>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</si>
  <si>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</si>
  <si>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</si>
  <si>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</si>
  <si>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</si>
  <si>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</si>
  <si>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</si>
  <si>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</si>
  <si>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南種子町水道事業会計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</si>
  <si>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</si>
  <si>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</si>
  <si>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</si>
  <si>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</si>
  <si>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</si>
  <si>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</si>
  <si>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</si>
  <si>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</si>
  <si>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</si>
  <si>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</si>
  <si>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</si>
  <si>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</si>
  <si>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</si>
  <si>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</si>
  <si>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</si>
  <si>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</si>
  <si>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</si>
  <si>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</si>
  <si>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</si>
  <si>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</si>
  <si>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</si>
  <si>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</si>
  <si>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</si>
  <si>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</si>
  <si>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</si>
  <si>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</si>
  <si>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</si>
  <si>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</si>
  <si>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</si>
  <si>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</si>
  <si>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</si>
  <si>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</si>
  <si>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</si>
  <si>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</si>
  <si>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</si>
  <si>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</si>
  <si>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</si>
  <si>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</si>
  <si>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</si>
  <si>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</si>
  <si>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</si>
  <si>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</si>
  <si>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</si>
  <si>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</si>
  <si>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</si>
  <si>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</si>
  <si>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</si>
  <si>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</si>
  <si>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</si>
  <si>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</si>
  <si>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</si>
  <si>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</si>
  <si>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</si>
  <si>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</si>
  <si>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</si>
  <si>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</si>
  <si>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</si>
  <si>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</si>
  <si>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</si>
  <si>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</si>
  <si>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</si>
  <si>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</si>
  <si>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</si>
  <si>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</si>
  <si>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</si>
  <si>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</si>
  <si>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</si>
  <si>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</si>
  <si>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</si>
  <si>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</si>
  <si>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</si>
  <si>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</si>
  <si>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</si>
  <si>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</si>
  <si>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</si>
  <si>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</si>
  <si>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</si>
  <si>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</si>
  <si>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</si>
  <si>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</si>
  <si>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</si>
  <si>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</si>
  <si>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</si>
  <si>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</si>
  <si>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</si>
  <si>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</si>
  <si>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</si>
  <si>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</si>
  <si>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</si>
  <si>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</si>
  <si>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</si>
  <si>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0.90</t>
  </si>
  <si>
    <t>▲ 6.59</t>
  </si>
  <si>
    <t>一般会計</t>
  </si>
  <si>
    <t>南種子町水道事業会計</t>
  </si>
  <si>
    <t>国民健康保険事業勘定特別会計</t>
  </si>
  <si>
    <t>後期高齢者医療保険特別会計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</si>
  <si>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</si>
  <si>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</si>
  <si>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</si>
  <si>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</si>
  <si>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</si>
  <si>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</si>
  <si>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</si>
  <si>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</si>
  <si>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</si>
  <si>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</si>
  <si>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</si>
  <si>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中南衛生管理組合</t>
    <rPh sb="0" eb="1">
      <t>チュウ</t>
    </rPh>
    <rPh sb="1" eb="2">
      <t>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</si>
  <si>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</si>
  <si>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</si>
  <si>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20">
      <t>トッカイ</t>
    </rPh>
    <phoneticPr fontId="2"/>
  </si>
  <si>
    <t>公立種子島病院組合</t>
    <rPh sb="0" eb="2">
      <t>コウリツ</t>
    </rPh>
    <rPh sb="2" eb="5">
      <t>タネガシマ</t>
    </rPh>
    <rPh sb="5" eb="7">
      <t>ビョウイン</t>
    </rPh>
    <rPh sb="7" eb="9">
      <t>クミアイ</t>
    </rPh>
    <phoneticPr fontId="2"/>
  </si>
  <si>
    <t>種子島産産婦人科医院組合</t>
    <rPh sb="0" eb="3">
      <t>タネガシマ</t>
    </rPh>
    <rPh sb="3" eb="4">
      <t>サン</t>
    </rPh>
    <rPh sb="4" eb="8">
      <t>サンフジンカ</t>
    </rPh>
    <rPh sb="8" eb="10">
      <t>イイン</t>
    </rPh>
    <rPh sb="10" eb="12">
      <t>クミアイ</t>
    </rPh>
    <phoneticPr fontId="2"/>
  </si>
  <si>
    <t>南種子町町有施設整備事業基金</t>
    <rPh sb="0" eb="4">
      <t>ミナ</t>
    </rPh>
    <rPh sb="4" eb="5">
      <t>チョウ</t>
    </rPh>
    <rPh sb="5" eb="6">
      <t>ユウ</t>
    </rPh>
    <rPh sb="6" eb="8">
      <t>シセツ</t>
    </rPh>
    <rPh sb="8" eb="10">
      <t>セイビ</t>
    </rPh>
    <rPh sb="10" eb="12">
      <t>ジギョウ</t>
    </rPh>
    <rPh sb="12" eb="14">
      <t>キキン</t>
    </rPh>
    <phoneticPr fontId="5"/>
  </si>
  <si>
    <t>南種子町ふるさと創生基金</t>
    <rPh sb="0" eb="4">
      <t>ミナ</t>
    </rPh>
    <rPh sb="8" eb="10">
      <t>ソウセイ</t>
    </rPh>
    <rPh sb="10" eb="12">
      <t>キキン</t>
    </rPh>
    <phoneticPr fontId="5"/>
  </si>
  <si>
    <t>南種子町地域福祉基金</t>
    <rPh sb="0" eb="4">
      <t>ミナ</t>
    </rPh>
    <rPh sb="4" eb="6">
      <t>チイキ</t>
    </rPh>
    <rPh sb="6" eb="8">
      <t>フクシ</t>
    </rPh>
    <rPh sb="8" eb="10">
      <t>キキン</t>
    </rPh>
    <phoneticPr fontId="5"/>
  </si>
  <si>
    <t>南種子町地域振興基金</t>
    <rPh sb="0" eb="4">
      <t>ミナ</t>
    </rPh>
    <rPh sb="4" eb="6">
      <t>チイキ</t>
    </rPh>
    <rPh sb="6" eb="8">
      <t>シンコウ</t>
    </rPh>
    <rPh sb="8" eb="10">
      <t>キキン</t>
    </rPh>
    <phoneticPr fontId="5"/>
  </si>
  <si>
    <t>南種子町人材育成基金</t>
    <rPh sb="0" eb="4">
      <t>ミナ</t>
    </rPh>
    <rPh sb="4" eb="6">
      <t>ジンザイ</t>
    </rPh>
    <rPh sb="6" eb="8">
      <t>イクセイ</t>
    </rPh>
    <rPh sb="8" eb="10">
      <t>キキン</t>
    </rPh>
    <phoneticPr fontId="5"/>
  </si>
  <si>
    <t>-</t>
    <phoneticPr fontId="2"/>
  </si>
  <si>
    <t>種子島空港ターミナルビル</t>
    <rPh sb="0" eb="3">
      <t>タネガシマ</t>
    </rPh>
    <rPh sb="3" eb="5">
      <t>クウコウ</t>
    </rPh>
    <phoneticPr fontId="2"/>
  </si>
  <si>
    <t>種子島農業公社</t>
    <rPh sb="0" eb="3">
      <t>タネガシマ</t>
    </rPh>
    <rPh sb="3" eb="5">
      <t>ノウギョウ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</si>
  <si>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</si>
  <si>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</si>
  <si>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</si>
  <si>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</si>
  <si>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</si>
  <si>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</si>
  <si>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</si>
  <si>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</si>
  <si>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</si>
  <si>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</si>
  <si>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</si>
  <si>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</si>
  <si>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</si>
  <si>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については、加入する一部事務組合や本町の地方債残高の減少に伴い、債務については減少してきているが、令和元年度は基金を取り崩したことから債務の減少幅より財源の減少幅が大きくなった影響で前年度より4.4ポイント増加している。今後大型事業が予定されていることから地方債残高は増加傾向になると見込まれるため、一部事務組合も含めた地方債の新規発行の抑制に取り組んでいく。
有形固定資産減価償却率は類似団体より高い水準にあるが、公共施設等総合管理計画における目標値を実現するため、策定した個別施設管理計画をもとに財源調整を図りながら施設の老朽化対策に取り組んでいく。</t>
    <rPh sb="0" eb="4">
      <t>ショウライフタン</t>
    </rPh>
    <rPh sb="4" eb="6">
      <t>ヒリツ</t>
    </rPh>
    <rPh sb="94" eb="96">
      <t>エイキョウ</t>
    </rPh>
    <rPh sb="97" eb="100">
      <t>ゼンネンド</t>
    </rPh>
    <rPh sb="118" eb="120">
      <t>オオガタ</t>
    </rPh>
    <rPh sb="120" eb="122">
      <t>ジギョウ</t>
    </rPh>
    <phoneticPr fontId="5"/>
  </si>
  <si>
    <t>将来負担比率については、加入する一部事務組合や本町の地方債残高の減少に伴い、債務については減少してきているが、令和元年度は基金を取り崩したことから債務の減少幅より財源の減少幅が大きくなった影響で前年度より4.4ポイント増加している。今後大型事業が予定されていることから地方債残高は増加傾向になると見込まれるため、一部事務組合も含めた地方債の新規発行の抑制に取り組んでいく。
実質公債費比率については、令和元年度は普通交付税額が増となった影響で前年度より0.3ポイント減少しているが、今後は既発債の据え置き期間の終了による元金償還の開始など増加傾向にあるため、地方債の新規発行抑制に取り組んでいく。</t>
    <rPh sb="0" eb="4">
      <t>ショウライフタン</t>
    </rPh>
    <rPh sb="4" eb="6">
      <t>ヒリツ</t>
    </rPh>
    <rPh sb="97" eb="100">
      <t>ゼンネンド</t>
    </rPh>
    <rPh sb="118" eb="122">
      <t>オオガタジギョウ</t>
    </rPh>
    <rPh sb="200" eb="205">
      <t>レイワガンネンド</t>
    </rPh>
    <rPh sb="206" eb="208">
      <t>フツウ</t>
    </rPh>
    <rPh sb="208" eb="211">
      <t>コウフゼイ</t>
    </rPh>
    <rPh sb="211" eb="212">
      <t>ガク</t>
    </rPh>
    <rPh sb="213" eb="214">
      <t>ゾウ</t>
    </rPh>
    <rPh sb="218" eb="220">
      <t>エイキョウ</t>
    </rPh>
    <rPh sb="221" eb="224">
      <t>ゼンネンド</t>
    </rPh>
    <rPh sb="233" eb="235">
      <t>ゲンショウ</t>
    </rPh>
    <rPh sb="241" eb="243">
      <t>コンゴ</t>
    </rPh>
    <rPh sb="260" eb="262">
      <t>ガンキン</t>
    </rPh>
    <rPh sb="262" eb="264">
      <t>ショウカン</t>
    </rPh>
    <rPh sb="265" eb="267">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</si>
</sst>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2BE6-45F2-BB6D-6944EFD7C3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96699</c:v>
                </c:pt>
                <c:pt idx="1">
                  <c:v>132719</c:v>
                </c:pt>
                <c:pt idx="2">
                  <c:v>164801</c:v>
                </c:pt>
                <c:pt idx="3">
                  <c:v>127054</c:v>
                </c:pt>
                <c:pt idx="4">
                  <c:v>187630</c:v>
                </c:pt>
              </c:numCache>
            </c:numRef>
          </c:val>
          <c:smooth val="0"/>
          <c:extLst>
            <c:ext xmlns:c16="http://schemas.microsoft.com/office/drawing/2014/chart" uri="{C3380CC4-5D6E-409C-BE32-E72D297353CC}">
              <c16:uniqueId val="{00000001-2BE6-45F2-BB6D-6944EFD7C3E1}"/>
            </c:ext>
          </c:extLst>
        </c:ser>
        <c:dLbls>
          <c:showLegendKey val="0"/>
          <c:showVal val="0"/>
          <c:showCatName val="0"/>
          <c:showSerName val="0"/>
          <c:showPercent val="0"/>
          <c:showBubbleSize val="0"/>
        </c:dLbls>
        <c:marker val="1"/>
        <c:smooth val="0"/>
        <c:axId val="243454184"/>
        <c:axId val="245606656"/>
      </c:lineChart>
      <c:catAx>
        <c:axId val="243454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606656"/>
        <c:crosses val="autoZero"/>
        <c:auto val="1"/>
        <c:lblAlgn val="ctr"/>
        <c:lblOffset val="100"/>
        <c:tickLblSkip val="1"/>
        <c:tickMarkSkip val="1"/>
        <c:noMultiLvlLbl val="0"/>
      </c:catAx>
      <c:valAx>
        <c:axId val="2456066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454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1.37</c:v>
                </c:pt>
                <c:pt idx="1">
                  <c:v>2.0499999999999998</c:v>
                </c:pt>
                <c:pt idx="2">
                  <c:v>1.41</c:v>
                </c:pt>
                <c:pt idx="3">
                  <c:v>0.78</c:v>
                </c:pt>
                <c:pt idx="4">
                  <c:v>1.36</c:v>
                </c:pt>
              </c:numCache>
            </c:numRef>
          </c:val>
          <c:extLst>
            <c:ext xmlns:c16="http://schemas.microsoft.com/office/drawing/2014/chart" uri="{C3380CC4-5D6E-409C-BE32-E72D297353CC}">
              <c16:uniqueId val="{00000000-8F97-4298-A7BB-79BFCB375A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25.69</c:v>
                </c:pt>
                <c:pt idx="1">
                  <c:v>29.18</c:v>
                </c:pt>
                <c:pt idx="2">
                  <c:v>32.51</c:v>
                </c:pt>
                <c:pt idx="3">
                  <c:v>34.86</c:v>
                </c:pt>
                <c:pt idx="4">
                  <c:v>27.12</c:v>
                </c:pt>
              </c:numCache>
            </c:numRef>
          </c:val>
          <c:extLst>
            <c:ext xmlns:c16="http://schemas.microsoft.com/office/drawing/2014/chart" uri="{C3380CC4-5D6E-409C-BE32-E72D297353CC}">
              <c16:uniqueId val="{00000001-8F97-4298-A7BB-79BFCB375ACC}"/>
            </c:ext>
          </c:extLst>
        </c:ser>
        <c:dLbls>
          <c:showLegendKey val="0"/>
          <c:showVal val="0"/>
          <c:showCatName val="0"/>
          <c:showSerName val="0"/>
          <c:showPercent val="0"/>
          <c:showBubbleSize val="0"/>
        </c:dLbls>
        <c:gapWidth val="250"/>
        <c:overlap val="100"/>
        <c:axId val="509930528"/>
        <c:axId val="50993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c:v>
                </c:pt>
                <c:pt idx="1">
                  <c:v>3.44</c:v>
                </c:pt>
                <c:pt idx="2">
                  <c:v>1.39</c:v>
                </c:pt>
                <c:pt idx="3">
                  <c:v>1.1299999999999999</c:v>
                </c:pt>
                <c:pt idx="4">
                  <c:v>-6.59</c:v>
                </c:pt>
              </c:numCache>
            </c:numRef>
          </c:val>
          <c:smooth val="0"/>
          <c:extLst>
            <c:ext xmlns:c16="http://schemas.microsoft.com/office/drawing/2014/chart" uri="{C3380CC4-5D6E-409C-BE32-E72D297353CC}">
              <c16:uniqueId val="{00000002-8F97-4298-A7BB-79BFCB375ACC}"/>
            </c:ext>
          </c:extLst>
        </c:ser>
        <c:dLbls>
          <c:showLegendKey val="0"/>
          <c:showVal val="0"/>
          <c:showCatName val="0"/>
          <c:showSerName val="0"/>
          <c:showPercent val="0"/>
          <c:showBubbleSize val="0"/>
        </c:dLbls>
        <c:marker val="1"/>
        <c:smooth val="0"/>
        <c:axId val="509930528"/>
        <c:axId val="509930912"/>
      </c:lineChart>
      <c:catAx>
        <c:axId val="5099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9930912"/>
        <c:crosses val="autoZero"/>
        <c:auto val="1"/>
        <c:lblAlgn val="ctr"/>
        <c:lblOffset val="100"/>
        <c:tickLblSkip val="1"/>
        <c:tickMarkSkip val="1"/>
        <c:noMultiLvlLbl val="0"/>
      </c:catAx>
      <c:valAx>
        <c:axId val="50993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9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0.15</c:v>
                </c:pt>
                <c:pt idx="2">
                  <c:v>#N/A</c:v>
                </c:pt>
                <c:pt idx="3">
                  <c:v>0.06</c:v>
                </c:pt>
                <c:pt idx="4">
                  <c:v>#N/A</c:v>
                </c:pt>
                <c:pt idx="5">
                  <c:v>0.09</c:v>
                </c:pt>
                <c:pt idx="6">
                  <c:v>#N/A</c:v>
                </c:pt>
                <c:pt idx="7">
                  <c:v>0.09</c:v>
                </c:pt>
                <c:pt idx="8">
                  <c:v>0</c:v>
                </c:pt>
                <c:pt idx="9">
                  <c:v>0</c:v>
                </c:pt>
              </c:numCache>
            </c:numRef>
          </c:val>
          <c:extLst>
            <c:ext xmlns:c16="http://schemas.microsoft.com/office/drawing/2014/chart" uri="{C3380CC4-5D6E-409C-BE32-E72D297353CC}">
              <c16:uniqueId val="{00000000-EAA1-4CCC-9C52-C16CFFEFA3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A1-4CCC-9C52-C16CFFEFA3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A1-4CCC-9C52-C16CFFEFA35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AA1-4CCC-9C52-C16CFFEFA35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AA1-4CCC-9C52-C16CFFEFA35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5-EAA1-4CCC-9C52-C16CFFEFA357}"/>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0.06</c:v>
                </c:pt>
                <c:pt idx="4">
                  <c:v>#N/A</c:v>
                </c:pt>
                <c:pt idx="5">
                  <c:v>0.06</c:v>
                </c:pt>
                <c:pt idx="6">
                  <c:v>#N/A</c:v>
                </c:pt>
                <c:pt idx="7">
                  <c:v>0.06</c:v>
                </c:pt>
                <c:pt idx="8">
                  <c:v>#N/A</c:v>
                </c:pt>
                <c:pt idx="9">
                  <c:v>0.05</c:v>
                </c:pt>
              </c:numCache>
            </c:numRef>
          </c:val>
          <c:extLst>
            <c:ext xmlns:c16="http://schemas.microsoft.com/office/drawing/2014/chart" uri="{C3380CC4-5D6E-409C-BE32-E72D297353CC}">
              <c16:uniqueId val="{00000006-EAA1-4CCC-9C52-C16CFFEFA357}"/>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0.33</c:v>
                </c:pt>
                <c:pt idx="2">
                  <c:v>#N/A</c:v>
                </c:pt>
                <c:pt idx="3">
                  <c:v>0.78</c:v>
                </c:pt>
                <c:pt idx="4">
                  <c:v>#N/A</c:v>
                </c:pt>
                <c:pt idx="5">
                  <c:v>0.15</c:v>
                </c:pt>
                <c:pt idx="6">
                  <c:v>#N/A</c:v>
                </c:pt>
                <c:pt idx="7">
                  <c:v>0.22</c:v>
                </c:pt>
                <c:pt idx="8">
                  <c:v>#N/A</c:v>
                </c:pt>
                <c:pt idx="9">
                  <c:v>0.21</c:v>
                </c:pt>
              </c:numCache>
            </c:numRef>
          </c:val>
          <c:extLst>
            <c:ext xmlns:c16="http://schemas.microsoft.com/office/drawing/2014/chart" uri="{C3380CC4-5D6E-409C-BE32-E72D297353CC}">
              <c16:uniqueId val="{00000007-EAA1-4CCC-9C52-C16CFFEFA357}"/>
            </c:ext>
          </c:extLst>
        </c:ser>
        <c:ser>
          <c:idx val="8"/>
          <c:order val="8"/>
          <c:tx>
            <c:strRef>
              <c:f>データシート!$A$35</c:f>
              <c:strCache>
                <c:ptCount val="1"/>
                <c:pt idx="0">
                  <c:v>南種子町水道事業会計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0.76</c:v>
                </c:pt>
              </c:numCache>
            </c:numRef>
          </c:val>
          <c:extLst>
            <c:ext xmlns:c16="http://schemas.microsoft.com/office/drawing/2014/chart" uri="{C3380CC4-5D6E-409C-BE32-E72D297353CC}">
              <c16:uniqueId val="{00000008-EAA1-4CCC-9C52-C16CFFEFA3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1.36</c:v>
                </c:pt>
                <c:pt idx="2">
                  <c:v>#N/A</c:v>
                </c:pt>
                <c:pt idx="3">
                  <c:v>2.0499999999999998</c:v>
                </c:pt>
                <c:pt idx="4">
                  <c:v>#N/A</c:v>
                </c:pt>
                <c:pt idx="5">
                  <c:v>1.4</c:v>
                </c:pt>
                <c:pt idx="6">
                  <c:v>#N/A</c:v>
                </c:pt>
                <c:pt idx="7">
                  <c:v>0.77</c:v>
                </c:pt>
                <c:pt idx="8">
                  <c:v>#N/A</c:v>
                </c:pt>
                <c:pt idx="9">
                  <c:v>1.36</c:v>
                </c:pt>
              </c:numCache>
            </c:numRef>
          </c:val>
          <c:extLst>
            <c:ext xmlns:c16="http://schemas.microsoft.com/office/drawing/2014/chart" uri="{C3380CC4-5D6E-409C-BE32-E72D297353CC}">
              <c16:uniqueId val="{00000009-EAA1-4CCC-9C52-C16CFFEFA357}"/>
            </c:ext>
          </c:extLst>
        </c:ser>
        <c:dLbls>
          <c:showLegendKey val="0"/>
          <c:showVal val="0"/>
          <c:showCatName val="0"/>
          <c:showSerName val="0"/>
          <c:showPercent val="0"/>
          <c:showBubbleSize val="0"/>
        </c:dLbls>
        <c:gapWidth val="150"/>
        <c:overlap val="100"/>
        <c:axId val="514033352"/>
        <c:axId val="514033736"/>
      </c:barChart>
      <c:catAx>
        <c:axId val="51403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033736"/>
        <c:crosses val="autoZero"/>
        <c:auto val="1"/>
        <c:lblAlgn val="ctr"/>
        <c:lblOffset val="100"/>
        <c:tickLblSkip val="1"/>
        <c:tickMarkSkip val="1"/>
        <c:noMultiLvlLbl val="0"/>
      </c:catAx>
      <c:valAx>
        <c:axId val="514033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033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528</c:v>
                </c:pt>
                <c:pt idx="5">
                  <c:v>514</c:v>
                </c:pt>
                <c:pt idx="8">
                  <c:v>513</c:v>
                </c:pt>
                <c:pt idx="11">
                  <c:v>516</c:v>
                </c:pt>
                <c:pt idx="14">
                  <c:v>490</c:v>
                </c:pt>
              </c:numCache>
            </c:numRef>
          </c:val>
          <c:extLst>
            <c:ext xmlns:c16="http://schemas.microsoft.com/office/drawing/2014/chart" uri="{C3380CC4-5D6E-409C-BE32-E72D297353CC}">
              <c16:uniqueId val="{00000000-9E5D-47FC-9091-07455ED993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9E5D-47FC-9091-07455ED993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E5D-47FC-9091-07455ED993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97</c:v>
                </c:pt>
                <c:pt idx="3">
                  <c:v>98</c:v>
                </c:pt>
                <c:pt idx="6">
                  <c:v>93</c:v>
                </c:pt>
                <c:pt idx="9">
                  <c:v>71</c:v>
                </c:pt>
                <c:pt idx="12">
                  <c:v>73</c:v>
                </c:pt>
              </c:numCache>
            </c:numRef>
          </c:val>
          <c:extLst>
            <c:ext xmlns:c16="http://schemas.microsoft.com/office/drawing/2014/chart" uri="{C3380CC4-5D6E-409C-BE32-E72D297353CC}">
              <c16:uniqueId val="{00000003-9E5D-47FC-9091-07455ED993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c:v>
                </c:pt>
                <c:pt idx="3">
                  <c:v>44</c:v>
                </c:pt>
                <c:pt idx="6">
                  <c:v>43</c:v>
                </c:pt>
                <c:pt idx="9">
                  <c:v>46</c:v>
                </c:pt>
                <c:pt idx="12">
                  <c:v>49</c:v>
                </c:pt>
              </c:numCache>
            </c:numRef>
          </c:val>
          <c:extLst>
            <c:ext xmlns:c16="http://schemas.microsoft.com/office/drawing/2014/chart" uri="{C3380CC4-5D6E-409C-BE32-E72D297353CC}">
              <c16:uniqueId val="{00000004-9E5D-47FC-9091-07455ED993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5D-47FC-9091-07455ED993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5D-47FC-9091-07455ED993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707</c:v>
                </c:pt>
                <c:pt idx="3">
                  <c:v>720</c:v>
                </c:pt>
                <c:pt idx="6">
                  <c:v>740</c:v>
                </c:pt>
                <c:pt idx="9">
                  <c:v>723</c:v>
                </c:pt>
                <c:pt idx="12">
                  <c:v>703</c:v>
                </c:pt>
              </c:numCache>
            </c:numRef>
          </c:val>
          <c:extLst>
            <c:ext xmlns:c16="http://schemas.microsoft.com/office/drawing/2014/chart" uri="{C3380CC4-5D6E-409C-BE32-E72D297353CC}">
              <c16:uniqueId val="{00000007-9E5D-47FC-9091-07455ED993DF}"/>
            </c:ext>
          </c:extLst>
        </c:ser>
        <c:dLbls>
          <c:showLegendKey val="0"/>
          <c:showVal val="0"/>
          <c:showCatName val="0"/>
          <c:showSerName val="0"/>
          <c:showPercent val="0"/>
          <c:showBubbleSize val="0"/>
        </c:dLbls>
        <c:gapWidth val="100"/>
        <c:overlap val="100"/>
        <c:axId val="511752720"/>
        <c:axId val="511734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322</c:v>
                </c:pt>
                <c:pt idx="2">
                  <c:v>#N/A</c:v>
                </c:pt>
                <c:pt idx="3">
                  <c:v>#N/A</c:v>
                </c:pt>
                <c:pt idx="4">
                  <c:v>348</c:v>
                </c:pt>
                <c:pt idx="5">
                  <c:v>#N/A</c:v>
                </c:pt>
                <c:pt idx="6">
                  <c:v>#N/A</c:v>
                </c:pt>
                <c:pt idx="7">
                  <c:v>363</c:v>
                </c:pt>
                <c:pt idx="8">
                  <c:v>#N/A</c:v>
                </c:pt>
                <c:pt idx="9">
                  <c:v>#N/A</c:v>
                </c:pt>
                <c:pt idx="10">
                  <c:v>324</c:v>
                </c:pt>
                <c:pt idx="11">
                  <c:v>#N/A</c:v>
                </c:pt>
                <c:pt idx="12">
                  <c:v>#N/A</c:v>
                </c:pt>
                <c:pt idx="13">
                  <c:v>336</c:v>
                </c:pt>
                <c:pt idx="14">
                  <c:v>#N/A</c:v>
                </c:pt>
              </c:numCache>
            </c:numRef>
          </c:val>
          <c:smooth val="0"/>
          <c:extLst>
            <c:ext xmlns:c16="http://schemas.microsoft.com/office/drawing/2014/chart" uri="{C3380CC4-5D6E-409C-BE32-E72D297353CC}">
              <c16:uniqueId val="{00000008-9E5D-47FC-9091-07455ED993DF}"/>
            </c:ext>
          </c:extLst>
        </c:ser>
        <c:dLbls>
          <c:showLegendKey val="0"/>
          <c:showVal val="0"/>
          <c:showCatName val="0"/>
          <c:showSerName val="0"/>
          <c:showPercent val="0"/>
          <c:showBubbleSize val="0"/>
        </c:dLbls>
        <c:marker val="1"/>
        <c:smooth val="0"/>
        <c:axId val="511752720"/>
        <c:axId val="511734160"/>
      </c:lineChart>
      <c:catAx>
        <c:axId val="51175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1734160"/>
        <c:crosses val="autoZero"/>
        <c:auto val="1"/>
        <c:lblAlgn val="ctr"/>
        <c:lblOffset val="100"/>
        <c:tickLblSkip val="1"/>
        <c:tickMarkSkip val="1"/>
        <c:noMultiLvlLbl val="0"/>
      </c:catAx>
      <c:valAx>
        <c:axId val="51173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75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5778</c:v>
                </c:pt>
                <c:pt idx="5">
                  <c:v>5768</c:v>
                </c:pt>
                <c:pt idx="8">
                  <c:v>5851</c:v>
                </c:pt>
                <c:pt idx="11">
                  <c:v>5710</c:v>
                </c:pt>
                <c:pt idx="14">
                  <c:v>5683</c:v>
                </c:pt>
              </c:numCache>
            </c:numRef>
          </c:val>
          <c:extLst>
            <c:ext xmlns:c16="http://schemas.microsoft.com/office/drawing/2014/chart" uri="{C3380CC4-5D6E-409C-BE32-E72D297353CC}">
              <c16:uniqueId val="{00000000-6CF1-400D-A7B3-2D95156C2C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CF1-400D-A7B3-2D95156C2C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2067</c:v>
                </c:pt>
                <c:pt idx="5">
                  <c:v>2182</c:v>
                </c:pt>
                <c:pt idx="8">
                  <c:v>2312</c:v>
                </c:pt>
                <c:pt idx="11">
                  <c:v>2448</c:v>
                </c:pt>
                <c:pt idx="14">
                  <c:v>2229</c:v>
                </c:pt>
              </c:numCache>
            </c:numRef>
          </c:val>
          <c:extLst>
            <c:ext xmlns:c16="http://schemas.microsoft.com/office/drawing/2014/chart" uri="{C3380CC4-5D6E-409C-BE32-E72D297353CC}">
              <c16:uniqueId val="{00000002-6CF1-400D-A7B3-2D95156C2C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3-6CF1-400D-A7B3-2D95156C2C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F1-400D-A7B3-2D95156C2C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20</c:v>
                </c:pt>
                <c:pt idx="3">
                  <c:v>17</c:v>
                </c:pt>
                <c:pt idx="6">
                  <c:v>14</c:v>
                </c:pt>
                <c:pt idx="9">
                  <c:v>12</c:v>
                </c:pt>
                <c:pt idx="12">
                  <c:v>10</c:v>
                </c:pt>
              </c:numCache>
            </c:numRef>
          </c:val>
          <c:extLst>
            <c:ext xmlns:c16="http://schemas.microsoft.com/office/drawing/2014/chart" uri="{C3380CC4-5D6E-409C-BE32-E72D297353CC}">
              <c16:uniqueId val="{00000005-6CF1-400D-A7B3-2D95156C2C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1146</c:v>
                </c:pt>
                <c:pt idx="3">
                  <c:v>1123</c:v>
                </c:pt>
                <c:pt idx="6">
                  <c:v>1077</c:v>
                </c:pt>
                <c:pt idx="9">
                  <c:v>941</c:v>
                </c:pt>
                <c:pt idx="12">
                  <c:v>944</c:v>
                </c:pt>
              </c:numCache>
            </c:numRef>
          </c:val>
          <c:extLst>
            <c:ext xmlns:c16="http://schemas.microsoft.com/office/drawing/2014/chart" uri="{C3380CC4-5D6E-409C-BE32-E72D297353CC}">
              <c16:uniqueId val="{00000006-6CF1-400D-A7B3-2D95156C2C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1340</c:v>
                </c:pt>
                <c:pt idx="3">
                  <c:v>1263</c:v>
                </c:pt>
                <c:pt idx="6">
                  <c:v>1178</c:v>
                </c:pt>
                <c:pt idx="9">
                  <c:v>1109</c:v>
                </c:pt>
                <c:pt idx="12">
                  <c:v>1041</c:v>
                </c:pt>
              </c:numCache>
            </c:numRef>
          </c:val>
          <c:extLst>
            <c:ext xmlns:c16="http://schemas.microsoft.com/office/drawing/2014/chart" uri="{C3380CC4-5D6E-409C-BE32-E72D297353CC}">
              <c16:uniqueId val="{00000007-6CF1-400D-A7B3-2D95156C2C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595</c:v>
                </c:pt>
                <c:pt idx="3">
                  <c:v>644</c:v>
                </c:pt>
                <c:pt idx="6">
                  <c:v>637</c:v>
                </c:pt>
                <c:pt idx="9">
                  <c:v>664</c:v>
                </c:pt>
                <c:pt idx="12">
                  <c:v>642</c:v>
                </c:pt>
              </c:numCache>
            </c:numRef>
          </c:val>
          <c:extLst>
            <c:ext xmlns:c16="http://schemas.microsoft.com/office/drawing/2014/chart" uri="{C3380CC4-5D6E-409C-BE32-E72D297353CC}">
              <c16:uniqueId val="{00000008-6CF1-400D-A7B3-2D95156C2C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CF1-400D-A7B3-2D95156C2C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6564</c:v>
                </c:pt>
                <c:pt idx="3">
                  <c:v>6498</c:v>
                </c:pt>
                <c:pt idx="6">
                  <c:v>6489</c:v>
                </c:pt>
                <c:pt idx="9">
                  <c:v>6315</c:v>
                </c:pt>
                <c:pt idx="12">
                  <c:v>6319</c:v>
                </c:pt>
              </c:numCache>
            </c:numRef>
          </c:val>
          <c:extLst>
            <c:ext xmlns:c16="http://schemas.microsoft.com/office/drawing/2014/chart" uri="{C3380CC4-5D6E-409C-BE32-E72D297353CC}">
              <c16:uniqueId val="{0000000A-6CF1-400D-A7B3-2D95156C2C59}"/>
            </c:ext>
          </c:extLst>
        </c:ser>
        <c:dLbls>
          <c:showLegendKey val="0"/>
          <c:showVal val="0"/>
          <c:showCatName val="0"/>
          <c:showSerName val="0"/>
          <c:showPercent val="0"/>
          <c:showBubbleSize val="0"/>
        </c:dLbls>
        <c:gapWidth val="100"/>
        <c:overlap val="100"/>
        <c:axId val="514873912"/>
        <c:axId val="514873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1820</c:v>
                </c:pt>
                <c:pt idx="2">
                  <c:v>#N/A</c:v>
                </c:pt>
                <c:pt idx="3">
                  <c:v>#N/A</c:v>
                </c:pt>
                <c:pt idx="4">
                  <c:v>1594</c:v>
                </c:pt>
                <c:pt idx="5">
                  <c:v>#N/A</c:v>
                </c:pt>
                <c:pt idx="6">
                  <c:v>#N/A</c:v>
                </c:pt>
                <c:pt idx="7">
                  <c:v>1231</c:v>
                </c:pt>
                <c:pt idx="8">
                  <c:v>#N/A</c:v>
                </c:pt>
                <c:pt idx="9">
                  <c:v>#N/A</c:v>
                </c:pt>
                <c:pt idx="10">
                  <c:v>883</c:v>
                </c:pt>
                <c:pt idx="11">
                  <c:v>#N/A</c:v>
                </c:pt>
                <c:pt idx="12">
                  <c:v>#N/A</c:v>
                </c:pt>
                <c:pt idx="13">
                  <c:v>1047</c:v>
                </c:pt>
                <c:pt idx="14">
                  <c:v>#N/A</c:v>
                </c:pt>
              </c:numCache>
            </c:numRef>
          </c:val>
          <c:smooth val="0"/>
          <c:extLst>
            <c:ext xmlns:c16="http://schemas.microsoft.com/office/drawing/2014/chart" uri="{C3380CC4-5D6E-409C-BE32-E72D297353CC}">
              <c16:uniqueId val="{0000000B-6CF1-400D-A7B3-2D95156C2C59}"/>
            </c:ext>
          </c:extLst>
        </c:ser>
        <c:dLbls>
          <c:showLegendKey val="0"/>
          <c:showVal val="0"/>
          <c:showCatName val="0"/>
          <c:showSerName val="0"/>
          <c:showPercent val="0"/>
          <c:showBubbleSize val="0"/>
        </c:dLbls>
        <c:marker val="1"/>
        <c:smooth val="0"/>
        <c:axId val="514873912"/>
        <c:axId val="514873520"/>
      </c:lineChart>
      <c:catAx>
        <c:axId val="51487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4873520"/>
        <c:crosses val="autoZero"/>
        <c:auto val="1"/>
        <c:lblAlgn val="ctr"/>
        <c:lblOffset val="100"/>
        <c:tickLblSkip val="1"/>
        <c:tickMarkSkip val="1"/>
        <c:noMultiLvlLbl val="0"/>
      </c:catAx>
      <c:valAx>
        <c:axId val="51487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873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1060</c:v>
                </c:pt>
                <c:pt idx="1">
                  <c:v>1143</c:v>
                </c:pt>
                <c:pt idx="2">
                  <c:v>913</c:v>
                </c:pt>
              </c:numCache>
            </c:numRef>
          </c:val>
          <c:extLst>
            <c:ext xmlns:c16="http://schemas.microsoft.com/office/drawing/2014/chart" uri="{C3380CC4-5D6E-409C-BE32-E72D297353CC}">
              <c16:uniqueId val="{00000000-F8DD-4F97-8F5C-14FEE1128B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423</c:v>
                </c:pt>
                <c:pt idx="1">
                  <c:v>424</c:v>
                </c:pt>
                <c:pt idx="2">
                  <c:v>424</c:v>
                </c:pt>
              </c:numCache>
            </c:numRef>
          </c:val>
          <c:extLst>
            <c:ext xmlns:c16="http://schemas.microsoft.com/office/drawing/2014/chart" uri="{C3380CC4-5D6E-409C-BE32-E72D297353CC}">
              <c16:uniqueId val="{00000001-F8DD-4F97-8F5C-14FEE1128B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654</c:v>
                </c:pt>
                <c:pt idx="1">
                  <c:v>706</c:v>
                </c:pt>
                <c:pt idx="2">
                  <c:v>709</c:v>
                </c:pt>
              </c:numCache>
            </c:numRef>
          </c:val>
          <c:extLst>
            <c:ext xmlns:c16="http://schemas.microsoft.com/office/drawing/2014/chart" uri="{C3380CC4-5D6E-409C-BE32-E72D297353CC}">
              <c16:uniqueId val="{00000002-F8DD-4F97-8F5C-14FEE1128B8A}"/>
            </c:ext>
          </c:extLst>
        </c:ser>
        <c:dLbls>
          <c:showLegendKey val="0"/>
          <c:showVal val="0"/>
          <c:showCatName val="0"/>
          <c:showSerName val="0"/>
          <c:showPercent val="0"/>
          <c:showBubbleSize val="0"/>
        </c:dLbls>
        <c:gapWidth val="120"/>
        <c:overlap val="100"/>
        <c:axId val="514871168"/>
        <c:axId val="514870776"/>
      </c:barChart>
      <c:catAx>
        <c:axId val="51487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4870776"/>
        <c:crosses val="autoZero"/>
        <c:auto val="1"/>
        <c:lblAlgn val="ctr"/>
        <c:lblOffset val="100"/>
        <c:tickLblSkip val="1"/>
        <c:tickMarkSkip val="1"/>
        <c:noMultiLvlLbl val="0"/>
      </c:catAx>
      <c:valAx>
        <c:axId val="514870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487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{DA963537-F470-41CC-85FB-8235F2F4BFB1}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93C-49A3-90C5-0D611588C5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{6D471187-F1CE-4537-9C8E-4DBC6781C056}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3C-49A3-90C5-0D611588C5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{94FC9BF1-5BE8-4C1D-89DA-07CEED74B4C9}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3C-49A3-90C5-0D611588C5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{81D13C34-45A8-472F-B52B-A3C69D711075}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3C-49A3-90C5-0D611588C5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{6ABEFF89-762C-445C-B688-8AA7240B641C}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3C-49A3-90C5-0D611588C5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{3B0D9B8C-EE5B-447B-8377-144026BA09BD}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93C-49A3-90C5-0D611588C5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{6BDB8E5B-C1BE-44C4-8870-6879A7C89A6D}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93C-49A3-90C5-0D611588C5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{7A04B7F4-532C-4173-A6C8-1192EE83E200}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93C-49A3-90C5-0D611588C5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{EFB72DBB-BEB5-44F4-906D-FF243DC6D73E}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93C-49A3-90C5-0D611588C5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58.3</c:v>
                </c:pt>
                <c:pt idx="16">
                  <c:v>60.3</c:v>
                </c:pt>
                <c:pt idx="24">
                  <c:v>61.9</c:v>
                </c:pt>
                <c:pt idx="32">
                  <c:v>62.8</c:v>
                </c:pt>
              </c:numCache>
            </c:numRef>
          </c:xVal>
          <c:yVal>
            <c:numRef>
              <c:f>公会計指標分析・財政指標組合せ分析表!$BP$51:$DC$51</c:f>
              <c:numCache>
                <c:formatCode>#,##0.0;"▲ "#,##0.0</c:formatCode>
                <c:ptCount val="40"/>
                <c:pt idx="8">
                  <c:v>58.2</c:v>
                </c:pt>
                <c:pt idx="16">
                  <c:v>44.8</c:v>
                </c:pt>
                <c:pt idx="24">
                  <c:v>31.9</c:v>
                </c:pt>
                <c:pt idx="32">
                  <c:v>36.299999999999997</c:v>
                </c:pt>
              </c:numCache>
            </c:numRef>
          </c:yVal>
          <c:smooth val="0"/>
          <c:extLst>
            <c:ext xmlns:c16="http://schemas.microsoft.com/office/drawing/2014/chart" uri="{C3380CC4-5D6E-409C-BE32-E72D297353CC}">
              <c16:uniqueId val="{00000009-193C-49A3-90C5-0D611588C5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{FF262E7B-392B-4590-9DC0-47F83AB28F0B}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93C-49A3-90C5-0D611588C5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{2A903CE9-404C-46FB-BAAD-D7EB080EECBE}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3C-49A3-90C5-0D611588C5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{DF0C663C-8F2A-4249-979F-F3DDEB227899}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3C-49A3-90C5-0D611588C5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{6B3C487A-F7D4-4169-9BBA-699FBE2EDC18}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3C-49A3-90C5-0D611588C5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{292DADBD-474C-441E-B369-2B631D894D6B}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3C-49A3-90C5-0D611588C5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{647F9237-D072-469A-9B19-2E2A35EC8CFA}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93C-49A3-90C5-0D611588C5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{FA2AF82B-7DD5-443C-91CB-AB7E8233ABF4}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93C-49A3-90C5-0D611588C5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{487E8750-7534-470B-BAF2-2621AA8AF6FF}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93C-49A3-90C5-0D611588C5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{10C50C86-6075-4DDC-A02A-3ADB030884B5}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93C-49A3-90C5-0D611588C5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193C-49A3-90C5-0D611588C5A3}"/>
            </c:ext>
          </c:extLst>
        </c:ser>
        <c:dLbls>
          <c:showLegendKey val="0"/>
          <c:showVal val="1"/>
          <c:showCatName val="0"/>
          <c:showSerName val="0"/>
          <c:showPercent val="0"/>
          <c:showBubbleSize val="0"/>
        </c:dLbls>
        <c:axId val="514871560"/>
        <c:axId val="514872736"/>
      </c:scatterChart>
      <c:valAx>
        <c:axId val="514871560"/>
        <c:scaling>
          <c:orientation val="minMax"/>
          <c:max val="63.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4872736"/>
        <c:crosses val="autoZero"/>
        <c:crossBetween val="midCat"/>
      </c:valAx>
      <c:valAx>
        <c:axId val="514872736"/>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487156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{06EE7212-0510-41E5-9278-519ED2459BB5}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A10-4D5C-ABC2-C45C251C24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{E44EDBD6-37BA-4919-9014-2E12B5A83A15}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10-4D5C-ABC2-C45C251C24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{FC075426-B332-42D1-9BDC-AAE66E69D90E}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10-4D5C-ABC2-C45C251C24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{2256ED42-6D73-451D-A47B-66D01C4A0769}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10-4D5C-ABC2-C45C251C24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{4CDD0755-EA57-45C0-BE91-3F4CC33CA13C}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10-4D5C-ABC2-C45C251C247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{95142163-77DB-452C-822D-8C1A020E261B}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A10-4D5C-ABC2-C45C251C247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{528E7439-08F9-4E58-A156-8A46A94DAC2C}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A10-4D5C-ABC2-C45C251C247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{981B25B5-D7B4-4416-8614-B37F171706FE}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A10-4D5C-ABC2-C45C251C247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{49344184-4E44-412C-8B31-DEF7AA06B421}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A10-4D5C-ABC2-C45C251C24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12.2</c:v>
                </c:pt>
                <c:pt idx="16">
                  <c:v>12.5</c:v>
                </c:pt>
                <c:pt idx="24">
                  <c:v>12.5</c:v>
                </c:pt>
                <c:pt idx="32">
                  <c:v>12.2</c:v>
                </c:pt>
              </c:numCache>
            </c:numRef>
          </c:xVal>
          <c:yVal>
            <c:numRef>
              <c:f>公会計指標分析・財政指標組合せ分析表!$BP$73:$DC$73</c:f>
              <c:numCache>
                <c:formatCode>#,##0.0;"▲ "#,##0.0</c:formatCode>
                <c:ptCount val="40"/>
                <c:pt idx="0">
                  <c:v>66.8</c:v>
                </c:pt>
                <c:pt idx="8">
                  <c:v>58.2</c:v>
                </c:pt>
                <c:pt idx="16">
                  <c:v>44.8</c:v>
                </c:pt>
                <c:pt idx="24">
                  <c:v>31.9</c:v>
                </c:pt>
                <c:pt idx="32">
                  <c:v>36.299999999999997</c:v>
                </c:pt>
              </c:numCache>
            </c:numRef>
          </c:yVal>
          <c:smooth val="0"/>
          <c:extLst>
            <c:ext xmlns:c16="http://schemas.microsoft.com/office/drawing/2014/chart" uri="{C3380CC4-5D6E-409C-BE32-E72D297353CC}">
              <c16:uniqueId val="{00000009-8A10-4D5C-ABC2-C45C251C24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251961973552414E-2"/>
                  <c:y val="-0.10557949924207509"/>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{36EAB77B-3190-4F99-8825-408BDFB4B73B}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A10-4D5C-ABC2-C45C251C24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{49523D24-4734-4014-B0DC-13DC06A942B6}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10-4D5C-ABC2-C45C251C24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{92B53296-7BDD-4751-B054-3F38F5F4CBF4}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10-4D5C-ABC2-C45C251C24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{8F755DDD-A8DF-49DD-B9D6-5BD28BF65460}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10-4D5C-ABC2-C45C251C24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{752A3551-71F9-4E5C-A5E6-C5158D4DE46F}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10-4D5C-ABC2-C45C251C247A}"/>
                </c:ext>
              </c:extLst>
            </c:dLbl>
            <c:dLbl>
              <c:idx val="8"/>
              <c:layout>
                <c:manualLayout>
                  <c:x val="-3.6144021264668855E-2"/>
                  <c:y val="-9.877992228272074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{45953F73-256B-42B9-82FA-824DDD9A16EE}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A10-4D5C-ABC2-C45C251C247A}"/>
                </c:ext>
              </c:extLst>
            </c:dLbl>
            <c:dLbl>
              <c:idx val="16"/>
              <c:layout>
                <c:manualLayout>
                  <c:x val="-3.1697991619110633E-2"/>
                  <c:y val="3.3255542990067176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{14F0049F-DCF3-4252-A721-EE2AFC2365D3}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A10-4D5C-ABC2-C45C251C247A}"/>
                </c:ext>
              </c:extLst>
            </c:dLbl>
            <c:dLbl>
              <c:idx val="24"/>
              <c:layout>
                <c:manualLayout>
                  <c:x val="-3.1697991619110633E-2"/>
                  <c:y val="-7.294848233483373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{DEA8B7C6-AFB5-44B5-A06E-A71F736AA87E}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A10-4D5C-ABC2-C45C251C247A}"/>
                </c:ext>
              </c:extLst>
            </c:dLbl>
            <c:dLbl>
              <c:idx val="32"/>
              <c:layout>
                <c:manualLayout>
                  <c:x val="-3.1570342725075584E-2"/>
                  <c:y val="-3.510703079031746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{80BEED80-3597-423A-8943-0B1F571AC363}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A10-4D5C-ABC2-C45C251C24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A10-4D5C-ABC2-C45C251C247A}"/>
            </c:ext>
          </c:extLst>
        </c:ser>
        <c:dLbls>
          <c:showLegendKey val="0"/>
          <c:showVal val="1"/>
          <c:showCatName val="0"/>
          <c:showSerName val="0"/>
          <c:showPercent val="0"/>
          <c:showBubbleSize val="0"/>
        </c:dLbls>
        <c:axId val="516248240"/>
        <c:axId val="516247848"/>
      </c:scatterChart>
      <c:valAx>
        <c:axId val="516248240"/>
        <c:scaling>
          <c:orientation val="minMax"/>
          <c:max val="12.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6247848"/>
        <c:crosses val="autoZero"/>
        <c:crossBetween val="midCat"/>
      </c:valAx>
      <c:valAx>
        <c:axId val="516247848"/>
        <c:scaling>
          <c:orientation val="minMax"/>
          <c:max val="7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6248240"/>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過去に借り入れた健康公園整備事業などの償還終了に伴い、元利償還金が減少した。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今後も交付税措置のある有利な地方債を活用しながら地方債残高・償還額を管理し、将来の負担軽減に努めていく。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なお、一部事務組合における起債が予定されていることから、負担金の増加にも注視していく必要がある。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満期一括償還地方債の借入れがない。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加入する一部事務組合における地方債現在高の減少により将来負担額は減少しているが、基金を繰入れて予算編成を行ったため、充当可能財源が減少することとなり、将来負担比率の分子は増加している。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今後も交付税措置のある有利な地方債を活用しながら地方債残高・償還額を管理し、将来の負担軽減に努めていく。</a:t>
          </a:r>
        </a:p>
        <a:p>
          <a:r>
            <a:rPr kumimoji="1" lang="ja-JP" altLang="en-US" sz="1400">
              <a:latin typeface="ＭＳ ゴシック" pitchFamily="49" charset="-128"/>
              <a:ea typeface="ＭＳ ゴシック" pitchFamily="49" charset="-128"/>
            </a:rPr>
            <a:t>  なお、一部事務組合における起債が予定されていることから、負担金の増加にも注視していく必要がある。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鹿児島県南種子町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0" lang="en-US" altLang="ja-JP" sz="1100" b="0" i="0" u="none" strike="noStrike">
            <a:solidFill>
              <a:schemeClr val="dk1"/>
            </a:solidFill>
            <a:effectLst/>
            <a:latin typeface="+mn-lt"/>
            <a:ea typeface="+mn-ea"/>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当初予算編成時において、財源不足を補うため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万円の基金繰入れを行い予算を編成していた。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その後、歳入額の決定や歳出における不用額の減額に伴い繰り戻したが、最終的に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万円の基金を繰り入れたことにより減となった。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各基金へ予算積み立てが可能な財政状況に近づけるよう努める。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なお、その他特定目的基金が十分に活用されていないため、今後の事業計画に沿った、活用できるかたちの整理・統合を図っていく。また、基金を原資とした資産運用も視野に入れながら活用方法について検討を進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・町有施設整備事業基金：大規模な町有施設の整備を図るため。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・ふるさと創生基金：ふるさと創生事業の財源に充てるため。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・肉用牛キャトルセンターの預託牛頭数の増加に伴い、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・令和元年度から譲与された森林環境譲与税について、基金を創設し、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その他特定目的基金が十分に活用されていないため、今後の事業計画に沿った、活用できるかたちの整理・統合を図っていく。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財源不足を補うため最終的に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万円の基金を繰り入れたことにより減となった。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今後の財源調整や大規模災害対応に必要な残高を確保しながら、必要であれば取り崩して各基金へ積み立てていく。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当初予算編成時において、財源不足を補うため繰入れていたが、歳入額の決定や歳出における不用額の減額に伴い、繰入れていた全額を繰り戻したため、増減なしとなっている。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基金残高と地方債償還額に大きな乖離があるため、今後は計画的な積み立てを行い残高増加に努める。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5,647
5,629
110.36
5,757,166
5,695,950
45,915
3,367,243
6,319,469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有形固定資産減価償却率が類似団体より高い水準にある。</a:t>
          </a: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本町では平成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年度に策定した公共施設等総合管理計画において、公共施設に関わる維持・更新のための費用を今後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％圧縮することを目標としており、個別施設計画についても策定はしているが、財源調整ができていない施設もあるため、早急に財源調整を図り、施設の老朽化対策に取り組んでいく。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81" name="楕円 80"/>
        <xdr:cNvSpPr/>
      </xdr:nvSpPr>
      <xdr:spPr>
        <a:xfrm>
          <a:off x="47117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95479</xdr:rowOff>
    </xdr:from>
    <xdr:ext cx="405111" cy="259045"/>
    <xdr:sp macro="" textlink="">
      <xdr:nvSpPr>
        <xdr:cNvPr id="82" name="有形固定資産減価償却率該当値テキスト"/>
        <xdr:cNvSpPr txBox="1"/>
      </xdr:nvSpPr>
      <xdr:spPr>
        <a:xfrm>
          <a:off x="4813300" y="601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100859</xdr:rowOff>
    </xdr:from>
    <xdr:to>
      <xdr:col>19</xdr:col>
      <xdr:colOff>187325</xdr:colOff>
      <xdr:row>31</xdr:row>
      <xdr:rowOff>31009</xdr:rowOff>
    </xdr:to>
    <xdr:sp macro="" textlink="">
      <xdr:nvSpPr>
        <xdr:cNvPr id="83" name="楕円 82"/>
        <xdr:cNvSpPr/>
      </xdr:nvSpPr>
      <xdr:spPr>
        <a:xfrm>
          <a:off x="4000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151659</xdr:rowOff>
    </xdr:from>
    <xdr:to>
      <xdr:col>23</xdr:col>
      <xdr:colOff>85725</xdr:colOff>
      <xdr:row>30</xdr:row>
      <xdr:rowOff>167852</xdr:rowOff>
    </xdr:to>
    <xdr:cxnSp macro="">
      <xdr:nvCxnSpPr>
        <xdr:cNvPr id="84" name="直線コネクタ 83"/>
        <xdr:cNvCxnSpPr/>
      </xdr:nvCxnSpPr>
      <xdr:spPr>
        <a:xfrm>
          <a:off x="4051300" y="6066684"/>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72072</xdr:rowOff>
    </xdr:from>
    <xdr:to>
      <xdr:col>15</xdr:col>
      <xdr:colOff>187325</xdr:colOff>
      <xdr:row>31</xdr:row>
      <xdr:rowOff>2222</xdr:rowOff>
    </xdr:to>
    <xdr:sp macro="" textlink="">
      <xdr:nvSpPr>
        <xdr:cNvPr id="85" name="楕円 84"/>
        <xdr:cNvSpPr/>
      </xdr:nvSpPr>
      <xdr:spPr>
        <a:xfrm>
          <a:off x="3238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122872</xdr:rowOff>
    </xdr:from>
    <xdr:to>
      <xdr:col>19</xdr:col>
      <xdr:colOff>136525</xdr:colOff>
      <xdr:row>30</xdr:row>
      <xdr:rowOff>151659</xdr:rowOff>
    </xdr:to>
    <xdr:cxnSp macro="">
      <xdr:nvCxnSpPr>
        <xdr:cNvPr id="86" name="直線コネクタ 85"/>
        <xdr:cNvCxnSpPr/>
      </xdr:nvCxnSpPr>
      <xdr:spPr>
        <a:xfrm>
          <a:off x="3289300" y="6037897"/>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36089</xdr:rowOff>
    </xdr:from>
    <xdr:to>
      <xdr:col>11</xdr:col>
      <xdr:colOff>187325</xdr:colOff>
      <xdr:row>30</xdr:row>
      <xdr:rowOff>137689</xdr:rowOff>
    </xdr:to>
    <xdr:sp macro="" textlink="">
      <xdr:nvSpPr>
        <xdr:cNvPr id="87" name="楕円 86"/>
        <xdr:cNvSpPr/>
      </xdr:nvSpPr>
      <xdr:spPr>
        <a:xfrm>
          <a:off x="24765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86889</xdr:rowOff>
    </xdr:from>
    <xdr:to>
      <xdr:col>15</xdr:col>
      <xdr:colOff>136525</xdr:colOff>
      <xdr:row>30</xdr:row>
      <xdr:rowOff>122872</xdr:rowOff>
    </xdr:to>
    <xdr:cxnSp macro="">
      <xdr:nvCxnSpPr>
        <xdr:cNvPr id="88" name="直線コネクタ 87"/>
        <xdr:cNvCxnSpPr/>
      </xdr:nvCxnSpPr>
      <xdr:spPr>
        <a:xfrm>
          <a:off x="2527300" y="6001914"/>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89"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0"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1"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2"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22136</xdr:rowOff>
    </xdr:from>
    <xdr:ext cx="405111" cy="259045"/>
    <xdr:sp macro="" textlink="">
      <xdr:nvSpPr>
        <xdr:cNvPr id="93" name="n_1mainValue有形固定資産減価償却率"/>
        <xdr:cNvSpPr txBox="1"/>
      </xdr:nvSpPr>
      <xdr:spPr>
        <a:xfrm>
          <a:off x="38360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94" name="n_2mainValue有形固定資産減価償却率"/>
        <xdr:cNvSpPr txBox="1"/>
      </xdr:nvSpPr>
      <xdr:spPr>
        <a:xfrm>
          <a:off x="3086744" y="607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128816</xdr:rowOff>
    </xdr:from>
    <xdr:ext cx="405111" cy="259045"/>
    <xdr:sp macro="" textlink="">
      <xdr:nvSpPr>
        <xdr:cNvPr id="95" name="n_3mainValue有形固定資産減価償却率"/>
        <xdr:cNvSpPr txBox="1"/>
      </xdr:nvSpPr>
      <xdr:spPr>
        <a:xfrm>
          <a:off x="2324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加入する一部事務組合や本町の地方債残高の減少に伴い、債務については減少してきているが、令和元年度は基金を取り崩したことから債務の減少幅より財源の減少幅が大きくなり債務償還比率が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依然として類似団体よりも高い水準にあるため、一部事務組合も含めた地方債の新規発行の抑制に取り組んでいく。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6" name="直線コネクタ 125"/>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7"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8" name="直線コネクタ 127"/>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1"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2" name="フローチャート: 判断 131"/>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3" name="フローチャート: 判断 132"/>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4" name="フローチャート: 判断 133"/>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5" name="フローチャート: 判断 134"/>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6" name="フローチャート: 判断 135"/>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24030</xdr:rowOff>
    </xdr:from>
    <xdr:to>
      <xdr:col>76</xdr:col>
      <xdr:colOff>73025</xdr:colOff>
      <xdr:row>32</xdr:row>
      <xdr:rowOff>125630</xdr:rowOff>
    </xdr:to>
    <xdr:sp macro="" textlink="">
      <xdr:nvSpPr>
        <xdr:cNvPr id="142" name="楕円 141"/>
        <xdr:cNvSpPr/>
      </xdr:nvSpPr>
      <xdr:spPr>
        <a:xfrm>
          <a:off x="14744700" y="62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2457</xdr:rowOff>
    </xdr:from>
    <xdr:ext cx="469744" cy="259045"/>
    <xdr:sp macro="" textlink="">
      <xdr:nvSpPr>
        <xdr:cNvPr id="143" name="債務償還比率該当値テキスト"/>
        <xdr:cNvSpPr txBox="1"/>
      </xdr:nvSpPr>
      <xdr:spPr>
        <a:xfrm>
          <a:off x="14846300" y="62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111742</xdr:rowOff>
    </xdr:from>
    <xdr:to>
      <xdr:col>72</xdr:col>
      <xdr:colOff>123825</xdr:colOff>
      <xdr:row>32</xdr:row>
      <xdr:rowOff>41892</xdr:rowOff>
    </xdr:to>
    <xdr:sp macro="" textlink="">
      <xdr:nvSpPr>
        <xdr:cNvPr id="144" name="楕円 143"/>
        <xdr:cNvSpPr/>
      </xdr:nvSpPr>
      <xdr:spPr>
        <a:xfrm>
          <a:off x="14033500" y="61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162542</xdr:rowOff>
    </xdr:from>
    <xdr:to>
      <xdr:col>76</xdr:col>
      <xdr:colOff>22225</xdr:colOff>
      <xdr:row>32</xdr:row>
      <xdr:rowOff>74830</xdr:rowOff>
    </xdr:to>
    <xdr:cxnSp macro="">
      <xdr:nvCxnSpPr>
        <xdr:cNvPr id="145" name="直線コネクタ 144"/>
        <xdr:cNvCxnSpPr/>
      </xdr:nvCxnSpPr>
      <xdr:spPr>
        <a:xfrm>
          <a:off x="14084300" y="6249017"/>
          <a:ext cx="711200" cy="8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5216</xdr:rowOff>
    </xdr:from>
    <xdr:to>
      <xdr:col>68</xdr:col>
      <xdr:colOff>123825</xdr:colOff>
      <xdr:row>32</xdr:row>
      <xdr:rowOff>106816</xdr:rowOff>
    </xdr:to>
    <xdr:sp macro="" textlink="">
      <xdr:nvSpPr>
        <xdr:cNvPr id="146" name="楕円 145"/>
        <xdr:cNvSpPr/>
      </xdr:nvSpPr>
      <xdr:spPr>
        <a:xfrm>
          <a:off x="13271500" y="6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162542</xdr:rowOff>
    </xdr:from>
    <xdr:to>
      <xdr:col>72</xdr:col>
      <xdr:colOff>73025</xdr:colOff>
      <xdr:row>32</xdr:row>
      <xdr:rowOff>56016</xdr:rowOff>
    </xdr:to>
    <xdr:cxnSp macro="">
      <xdr:nvCxnSpPr>
        <xdr:cNvPr id="147" name="直線コネクタ 146"/>
        <xdr:cNvCxnSpPr/>
      </xdr:nvCxnSpPr>
      <xdr:spPr>
        <a:xfrm flipV="1">
          <a:off x="13322300" y="6249017"/>
          <a:ext cx="762000" cy="6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146903</xdr:rowOff>
    </xdr:from>
    <xdr:to>
      <xdr:col>64</xdr:col>
      <xdr:colOff>123825</xdr:colOff>
      <xdr:row>32</xdr:row>
      <xdr:rowOff>77053</xdr:rowOff>
    </xdr:to>
    <xdr:sp macro="" textlink="">
      <xdr:nvSpPr>
        <xdr:cNvPr id="148" name="楕円 147"/>
        <xdr:cNvSpPr/>
      </xdr:nvSpPr>
      <xdr:spPr>
        <a:xfrm>
          <a:off x="12509500" y="62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26253</xdr:rowOff>
    </xdr:from>
    <xdr:to>
      <xdr:col>68</xdr:col>
      <xdr:colOff>73025</xdr:colOff>
      <xdr:row>32</xdr:row>
      <xdr:rowOff>56016</xdr:rowOff>
    </xdr:to>
    <xdr:cxnSp macro="">
      <xdr:nvCxnSpPr>
        <xdr:cNvPr id="149" name="直線コネクタ 148"/>
        <xdr:cNvCxnSpPr/>
      </xdr:nvCxnSpPr>
      <xdr:spPr>
        <a:xfrm>
          <a:off x="12560300" y="6284178"/>
          <a:ext cx="7620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45158</xdr:rowOff>
    </xdr:from>
    <xdr:to>
      <xdr:col>60</xdr:col>
      <xdr:colOff>123825</xdr:colOff>
      <xdr:row>32</xdr:row>
      <xdr:rowOff>146758</xdr:rowOff>
    </xdr:to>
    <xdr:sp macro="" textlink="">
      <xdr:nvSpPr>
        <xdr:cNvPr id="150" name="楕円 149"/>
        <xdr:cNvSpPr/>
      </xdr:nvSpPr>
      <xdr:spPr>
        <a:xfrm>
          <a:off x="11747500" y="63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26253</xdr:rowOff>
    </xdr:from>
    <xdr:to>
      <xdr:col>64</xdr:col>
      <xdr:colOff>73025</xdr:colOff>
      <xdr:row>32</xdr:row>
      <xdr:rowOff>95958</xdr:rowOff>
    </xdr:to>
    <xdr:cxnSp macro="">
      <xdr:nvCxnSpPr>
        <xdr:cNvPr id="151" name="直線コネクタ 150"/>
        <xdr:cNvCxnSpPr/>
      </xdr:nvCxnSpPr>
      <xdr:spPr>
        <a:xfrm flipV="1">
          <a:off x="11798300" y="6284178"/>
          <a:ext cx="762000" cy="6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2"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3"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4"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5"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33019</xdr:rowOff>
    </xdr:from>
    <xdr:ext cx="469744" cy="259045"/>
    <xdr:sp macro="" textlink="">
      <xdr:nvSpPr>
        <xdr:cNvPr id="156" name="n_1mainValue債務償還比率"/>
        <xdr:cNvSpPr txBox="1"/>
      </xdr:nvSpPr>
      <xdr:spPr>
        <a:xfrm>
          <a:off x="13836727" y="629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97943</xdr:rowOff>
    </xdr:from>
    <xdr:ext cx="469744" cy="259045"/>
    <xdr:sp macro="" textlink="">
      <xdr:nvSpPr>
        <xdr:cNvPr id="157" name="n_2mainValue債務償還比率"/>
        <xdr:cNvSpPr txBox="1"/>
      </xdr:nvSpPr>
      <xdr:spPr>
        <a:xfrm>
          <a:off x="13087427" y="635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68180</xdr:rowOff>
    </xdr:from>
    <xdr:ext cx="469744" cy="259045"/>
    <xdr:sp macro="" textlink="">
      <xdr:nvSpPr>
        <xdr:cNvPr id="158" name="n_3mainValue債務償還比率"/>
        <xdr:cNvSpPr txBox="1"/>
      </xdr:nvSpPr>
      <xdr:spPr>
        <a:xfrm>
          <a:off x="12325427" y="632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137885</xdr:rowOff>
    </xdr:from>
    <xdr:ext cx="469744" cy="259045"/>
    <xdr:sp macro="" textlink="">
      <xdr:nvSpPr>
        <xdr:cNvPr id="159" name="n_4mainValue債務償還比率"/>
        <xdr:cNvSpPr txBox="1"/>
      </xdr:nvSpPr>
      <xdr:spPr>
        <a:xfrm>
          <a:off x="11563427" y="639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5,647
5,629
110.36
5,757,166
5,695,950
45,915
3,367,243
6,319,469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74" name="楕円 73"/>
        <xdr:cNvSpPr/>
      </xdr:nvSpPr>
      <xdr:spPr>
        <a:xfrm>
          <a:off x="4584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144615</xdr:rowOff>
    </xdr:from>
    <xdr:ext cx="405111" cy="259045"/>
    <xdr:sp macro="" textlink="">
      <xdr:nvSpPr>
        <xdr:cNvPr id="75" name="【道路】&#10;有形固定資産減価償却率該当値テキスト"/>
        <xdr:cNvSpPr txBox="1"/>
      </xdr:nvSpPr>
      <xdr:spPr>
        <a:xfrm>
          <a:off x="4673600" y="648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90715</xdr:rowOff>
    </xdr:from>
    <xdr:to>
      <xdr:col>20</xdr:col>
      <xdr:colOff>38100</xdr:colOff>
      <xdr:row>39</xdr:row>
      <xdr:rowOff>20865</xdr:rowOff>
    </xdr:to>
    <xdr:sp macro="" textlink="">
      <xdr:nvSpPr>
        <xdr:cNvPr id="76" name="楕円 75"/>
        <xdr:cNvSpPr/>
      </xdr:nvSpPr>
      <xdr:spPr>
        <a:xfrm>
          <a:off x="3746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141515</xdr:rowOff>
    </xdr:from>
    <xdr:to>
      <xdr:col>24</xdr:col>
      <xdr:colOff>63500</xdr:colOff>
      <xdr:row>39</xdr:row>
      <xdr:rowOff>1088</xdr:rowOff>
    </xdr:to>
    <xdr:cxnSp macro="">
      <xdr:nvCxnSpPr>
        <xdr:cNvPr id="77" name="直線コネクタ 76"/>
        <xdr:cNvCxnSpPr/>
      </xdr:nvCxnSpPr>
      <xdr:spPr>
        <a:xfrm>
          <a:off x="3797300" y="665661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66222</xdr:rowOff>
    </xdr:from>
    <xdr:to>
      <xdr:col>15</xdr:col>
      <xdr:colOff>101600</xdr:colOff>
      <xdr:row>38</xdr:row>
      <xdr:rowOff>167822</xdr:rowOff>
    </xdr:to>
    <xdr:sp macro="" textlink="">
      <xdr:nvSpPr>
        <xdr:cNvPr id="78" name="楕円 77"/>
        <xdr:cNvSpPr/>
      </xdr:nvSpPr>
      <xdr:spPr>
        <a:xfrm>
          <a:off x="2857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117022</xdr:rowOff>
    </xdr:from>
    <xdr:to>
      <xdr:col>19</xdr:col>
      <xdr:colOff>177800</xdr:colOff>
      <xdr:row>38</xdr:row>
      <xdr:rowOff>141515</xdr:rowOff>
    </xdr:to>
    <xdr:cxnSp macro="">
      <xdr:nvCxnSpPr>
        <xdr:cNvPr id="79" name="直線コネクタ 78"/>
        <xdr:cNvCxnSpPr/>
      </xdr:nvCxnSpPr>
      <xdr:spPr>
        <a:xfrm>
          <a:off x="2908300" y="66321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33565</xdr:rowOff>
    </xdr:from>
    <xdr:to>
      <xdr:col>10</xdr:col>
      <xdr:colOff>165100</xdr:colOff>
      <xdr:row>38</xdr:row>
      <xdr:rowOff>135165</xdr:rowOff>
    </xdr:to>
    <xdr:sp macro="" textlink="">
      <xdr:nvSpPr>
        <xdr:cNvPr id="80" name="楕円 79"/>
        <xdr:cNvSpPr/>
      </xdr:nvSpPr>
      <xdr:spPr>
        <a:xfrm>
          <a:off x="1968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84365</xdr:rowOff>
    </xdr:from>
    <xdr:to>
      <xdr:col>15</xdr:col>
      <xdr:colOff>50800</xdr:colOff>
      <xdr:row>38</xdr:row>
      <xdr:rowOff>117022</xdr:rowOff>
    </xdr:to>
    <xdr:cxnSp macro="">
      <xdr:nvCxnSpPr>
        <xdr:cNvPr id="81" name="直線コネクタ 80"/>
        <xdr:cNvCxnSpPr/>
      </xdr:nvCxnSpPr>
      <xdr:spPr>
        <a:xfrm>
          <a:off x="2019300" y="65994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2"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3"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4"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37391</xdr:rowOff>
    </xdr:from>
    <xdr:ext cx="405111" cy="259045"/>
    <xdr:sp macro="" textlink="">
      <xdr:nvSpPr>
        <xdr:cNvPr id="86" name="n_1mainValue【道路】&#10;有形固定資産減価償却率"/>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7" name="n_2mainValue【道路】&#10;有形固定資産減価償却率"/>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126292</xdr:rowOff>
    </xdr:from>
    <xdr:ext cx="405111" cy="259045"/>
    <xdr:sp macro="" textlink="">
      <xdr:nvSpPr>
        <xdr:cNvPr id="88" name="n_3mainValue【道路】&#10;有形固定資産減価償却率"/>
        <xdr:cNvSpPr txBox="1"/>
      </xdr:nvSpPr>
      <xdr:spPr>
        <a:xfrm>
          <a:off x="1816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35981</xdr:rowOff>
    </xdr:from>
    <xdr:to>
      <xdr:col>55</xdr:col>
      <xdr:colOff>50800</xdr:colOff>
      <xdr:row>41</xdr:row>
      <xdr:rowOff>137581</xdr:rowOff>
    </xdr:to>
    <xdr:sp macro="" textlink="">
      <xdr:nvSpPr>
        <xdr:cNvPr id="128" name="楕円 127"/>
        <xdr:cNvSpPr/>
      </xdr:nvSpPr>
      <xdr:spPr>
        <a:xfrm>
          <a:off x="10426700" y="70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122358</xdr:rowOff>
    </xdr:from>
    <xdr:ext cx="534377" cy="259045"/>
    <xdr:sp macro="" textlink="">
      <xdr:nvSpPr>
        <xdr:cNvPr id="129" name="【道路】&#10;一人当たり延長該当値テキスト"/>
        <xdr:cNvSpPr txBox="1"/>
      </xdr:nvSpPr>
      <xdr:spPr>
        <a:xfrm>
          <a:off x="10515600" y="69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37405</xdr:rowOff>
    </xdr:from>
    <xdr:to>
      <xdr:col>50</xdr:col>
      <xdr:colOff>165100</xdr:colOff>
      <xdr:row>41</xdr:row>
      <xdr:rowOff>139005</xdr:rowOff>
    </xdr:to>
    <xdr:sp macro="" textlink="">
      <xdr:nvSpPr>
        <xdr:cNvPr id="130" name="楕円 129"/>
        <xdr:cNvSpPr/>
      </xdr:nvSpPr>
      <xdr:spPr>
        <a:xfrm>
          <a:off x="9588500" y="70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86781</xdr:rowOff>
    </xdr:from>
    <xdr:to>
      <xdr:col>55</xdr:col>
      <xdr:colOff>0</xdr:colOff>
      <xdr:row>41</xdr:row>
      <xdr:rowOff>88205</xdr:rowOff>
    </xdr:to>
    <xdr:cxnSp macro="">
      <xdr:nvCxnSpPr>
        <xdr:cNvPr id="131" name="直線コネクタ 130"/>
        <xdr:cNvCxnSpPr/>
      </xdr:nvCxnSpPr>
      <xdr:spPr>
        <a:xfrm flipV="1">
          <a:off x="9639300" y="7116231"/>
          <a:ext cx="8382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38602</xdr:rowOff>
    </xdr:from>
    <xdr:to>
      <xdr:col>46</xdr:col>
      <xdr:colOff>38100</xdr:colOff>
      <xdr:row>41</xdr:row>
      <xdr:rowOff>140202</xdr:rowOff>
    </xdr:to>
    <xdr:sp macro="" textlink="">
      <xdr:nvSpPr>
        <xdr:cNvPr id="132" name="楕円 131"/>
        <xdr:cNvSpPr/>
      </xdr:nvSpPr>
      <xdr:spPr>
        <a:xfrm>
          <a:off x="8699500" y="70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88205</xdr:rowOff>
    </xdr:from>
    <xdr:to>
      <xdr:col>50</xdr:col>
      <xdr:colOff>114300</xdr:colOff>
      <xdr:row>41</xdr:row>
      <xdr:rowOff>89402</xdr:rowOff>
    </xdr:to>
    <xdr:cxnSp macro="">
      <xdr:nvCxnSpPr>
        <xdr:cNvPr id="133" name="直線コネクタ 132"/>
        <xdr:cNvCxnSpPr/>
      </xdr:nvCxnSpPr>
      <xdr:spPr>
        <a:xfrm flipV="1">
          <a:off x="8750300" y="7117655"/>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38522</xdr:rowOff>
    </xdr:from>
    <xdr:to>
      <xdr:col>41</xdr:col>
      <xdr:colOff>101600</xdr:colOff>
      <xdr:row>41</xdr:row>
      <xdr:rowOff>140122</xdr:rowOff>
    </xdr:to>
    <xdr:sp macro="" textlink="">
      <xdr:nvSpPr>
        <xdr:cNvPr id="134" name="楕円 133"/>
        <xdr:cNvSpPr/>
      </xdr:nvSpPr>
      <xdr:spPr>
        <a:xfrm>
          <a:off x="7810500" y="70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89322</xdr:rowOff>
    </xdr:from>
    <xdr:to>
      <xdr:col>45</xdr:col>
      <xdr:colOff>177800</xdr:colOff>
      <xdr:row>41</xdr:row>
      <xdr:rowOff>89402</xdr:rowOff>
    </xdr:to>
    <xdr:cxnSp macro="">
      <xdr:nvCxnSpPr>
        <xdr:cNvPr id="135" name="直線コネクタ 134"/>
        <xdr:cNvCxnSpPr/>
      </xdr:nvCxnSpPr>
      <xdr:spPr>
        <a:xfrm>
          <a:off x="7861300" y="7118772"/>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130132</xdr:rowOff>
    </xdr:from>
    <xdr:ext cx="534377" cy="259045"/>
    <xdr:sp macro="" textlink="">
      <xdr:nvSpPr>
        <xdr:cNvPr id="140" name="n_1mainValue【道路】&#10;一人当たり延長"/>
        <xdr:cNvSpPr txBox="1"/>
      </xdr:nvSpPr>
      <xdr:spPr>
        <a:xfrm>
          <a:off x="9359411" y="7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131329</xdr:rowOff>
    </xdr:from>
    <xdr:ext cx="534377" cy="259045"/>
    <xdr:sp macro="" textlink="">
      <xdr:nvSpPr>
        <xdr:cNvPr id="141" name="n_2mainValue【道路】&#10;一人当たり延長"/>
        <xdr:cNvSpPr txBox="1"/>
      </xdr:nvSpPr>
      <xdr:spPr>
        <a:xfrm>
          <a:off x="8483111" y="71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131249</xdr:rowOff>
    </xdr:from>
    <xdr:ext cx="534377" cy="259045"/>
    <xdr:sp macro="" textlink="">
      <xdr:nvSpPr>
        <xdr:cNvPr id="142" name="n_3mainValue【道路】&#10;一人当たり延長"/>
        <xdr:cNvSpPr txBox="1"/>
      </xdr:nvSpPr>
      <xdr:spPr>
        <a:xfrm>
          <a:off x="7594111" y="716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3"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84" name="楕円 183"/>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185" name="【橋りょう・トンネル】&#10;有形固定資産減価償却率該当値テキスト"/>
        <xdr:cNvSpPr txBox="1"/>
      </xdr:nvSpPr>
      <xdr:spPr>
        <a:xfrm>
          <a:off x="4673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86" name="楕円 185"/>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59</xdr:row>
      <xdr:rowOff>93073</xdr:rowOff>
    </xdr:to>
    <xdr:cxnSp macro="">
      <xdr:nvCxnSpPr>
        <xdr:cNvPr id="187" name="直線コネクタ 186"/>
        <xdr:cNvCxnSpPr/>
      </xdr:nvCxnSpPr>
      <xdr:spPr>
        <a:xfrm flipV="1">
          <a:off x="3797300" y="1020699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88" name="楕円 187"/>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99604</xdr:rowOff>
    </xdr:to>
    <xdr:cxnSp macro="">
      <xdr:nvCxnSpPr>
        <xdr:cNvPr id="189" name="直線コネクタ 188"/>
        <xdr:cNvCxnSpPr/>
      </xdr:nvCxnSpPr>
      <xdr:spPr>
        <a:xfrm flipV="1">
          <a:off x="2908300" y="102086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24312</xdr:rowOff>
    </xdr:from>
    <xdr:to>
      <xdr:col>10</xdr:col>
      <xdr:colOff>165100</xdr:colOff>
      <xdr:row>59</xdr:row>
      <xdr:rowOff>125912</xdr:rowOff>
    </xdr:to>
    <xdr:sp macro="" textlink="">
      <xdr:nvSpPr>
        <xdr:cNvPr id="190" name="楕円 189"/>
        <xdr:cNvSpPr/>
      </xdr:nvSpPr>
      <xdr:spPr>
        <a:xfrm>
          <a:off x="1968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75112</xdr:rowOff>
    </xdr:from>
    <xdr:to>
      <xdr:col>15</xdr:col>
      <xdr:colOff>50800</xdr:colOff>
      <xdr:row>59</xdr:row>
      <xdr:rowOff>99604</xdr:rowOff>
    </xdr:to>
    <xdr:cxnSp macro="">
      <xdr:nvCxnSpPr>
        <xdr:cNvPr id="191" name="直線コネクタ 190"/>
        <xdr:cNvCxnSpPr/>
      </xdr:nvCxnSpPr>
      <xdr:spPr>
        <a:xfrm>
          <a:off x="2019300" y="101906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92"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193"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94"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160400</xdr:rowOff>
    </xdr:from>
    <xdr:ext cx="405111" cy="259045"/>
    <xdr:sp macro="" textlink="">
      <xdr:nvSpPr>
        <xdr:cNvPr id="196" name="n_1mainValue【橋りょう・トンネル】&#10;有形固定資産減価償却率"/>
        <xdr:cNvSpPr txBox="1"/>
      </xdr:nvSpPr>
      <xdr:spPr>
        <a:xfrm>
          <a:off x="35820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197" name="n_2mainValue【橋りょう・トンネル】&#10;有形固定資産減価償却率"/>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142439</xdr:rowOff>
    </xdr:from>
    <xdr:ext cx="405111" cy="259045"/>
    <xdr:sp macro="" textlink="">
      <xdr:nvSpPr>
        <xdr:cNvPr id="198" name="n_3mainValue【橋りょう・トンネル】&#10;有形固定資産減価償却率"/>
        <xdr:cNvSpPr txBox="1"/>
      </xdr:nvSpPr>
      <xdr:spPr>
        <a:xfrm>
          <a:off x="1816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142607</xdr:rowOff>
    </xdr:from>
    <xdr:to>
      <xdr:col>55</xdr:col>
      <xdr:colOff>50800</xdr:colOff>
      <xdr:row>64</xdr:row>
      <xdr:rowOff>72757</xdr:rowOff>
    </xdr:to>
    <xdr:sp macro="" textlink="">
      <xdr:nvSpPr>
        <xdr:cNvPr id="238" name="楕円 237"/>
        <xdr:cNvSpPr/>
      </xdr:nvSpPr>
      <xdr:spPr>
        <a:xfrm>
          <a:off x="10426700" y="109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57534</xdr:rowOff>
    </xdr:from>
    <xdr:ext cx="599010" cy="259045"/>
    <xdr:sp macro="" textlink="">
      <xdr:nvSpPr>
        <xdr:cNvPr id="239" name="【橋りょう・トンネル】&#10;一人当たり有形固定資産（償却資産）額該当値テキスト"/>
        <xdr:cNvSpPr txBox="1"/>
      </xdr:nvSpPr>
      <xdr:spPr>
        <a:xfrm>
          <a:off x="10515600" y="1085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145041</xdr:rowOff>
    </xdr:from>
    <xdr:to>
      <xdr:col>50</xdr:col>
      <xdr:colOff>165100</xdr:colOff>
      <xdr:row>64</xdr:row>
      <xdr:rowOff>75191</xdr:rowOff>
    </xdr:to>
    <xdr:sp macro="" textlink="">
      <xdr:nvSpPr>
        <xdr:cNvPr id="240" name="楕円 239"/>
        <xdr:cNvSpPr/>
      </xdr:nvSpPr>
      <xdr:spPr>
        <a:xfrm>
          <a:off x="9588500" y="1094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21957</xdr:rowOff>
    </xdr:from>
    <xdr:to>
      <xdr:col>55</xdr:col>
      <xdr:colOff>0</xdr:colOff>
      <xdr:row>64</xdr:row>
      <xdr:rowOff>24391</xdr:rowOff>
    </xdr:to>
    <xdr:cxnSp macro="">
      <xdr:nvCxnSpPr>
        <xdr:cNvPr id="241" name="直線コネクタ 240"/>
        <xdr:cNvCxnSpPr/>
      </xdr:nvCxnSpPr>
      <xdr:spPr>
        <a:xfrm flipV="1">
          <a:off x="9639300" y="10994757"/>
          <a:ext cx="8382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147591</xdr:rowOff>
    </xdr:from>
    <xdr:to>
      <xdr:col>46</xdr:col>
      <xdr:colOff>38100</xdr:colOff>
      <xdr:row>64</xdr:row>
      <xdr:rowOff>77741</xdr:rowOff>
    </xdr:to>
    <xdr:sp macro="" textlink="">
      <xdr:nvSpPr>
        <xdr:cNvPr id="242" name="楕円 241"/>
        <xdr:cNvSpPr/>
      </xdr:nvSpPr>
      <xdr:spPr>
        <a:xfrm>
          <a:off x="8699500" y="109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24391</xdr:rowOff>
    </xdr:from>
    <xdr:to>
      <xdr:col>50</xdr:col>
      <xdr:colOff>114300</xdr:colOff>
      <xdr:row>64</xdr:row>
      <xdr:rowOff>26941</xdr:rowOff>
    </xdr:to>
    <xdr:cxnSp macro="">
      <xdr:nvCxnSpPr>
        <xdr:cNvPr id="243" name="直線コネクタ 242"/>
        <xdr:cNvCxnSpPr/>
      </xdr:nvCxnSpPr>
      <xdr:spPr>
        <a:xfrm flipV="1">
          <a:off x="8750300" y="10997191"/>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147565</xdr:rowOff>
    </xdr:from>
    <xdr:to>
      <xdr:col>41</xdr:col>
      <xdr:colOff>101600</xdr:colOff>
      <xdr:row>64</xdr:row>
      <xdr:rowOff>77715</xdr:rowOff>
    </xdr:to>
    <xdr:sp macro="" textlink="">
      <xdr:nvSpPr>
        <xdr:cNvPr id="244" name="楕円 243"/>
        <xdr:cNvSpPr/>
      </xdr:nvSpPr>
      <xdr:spPr>
        <a:xfrm>
          <a:off x="7810500" y="109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26915</xdr:rowOff>
    </xdr:from>
    <xdr:to>
      <xdr:col>45</xdr:col>
      <xdr:colOff>177800</xdr:colOff>
      <xdr:row>64</xdr:row>
      <xdr:rowOff>26941</xdr:rowOff>
    </xdr:to>
    <xdr:cxnSp macro="">
      <xdr:nvCxnSpPr>
        <xdr:cNvPr id="245" name="直線コネクタ 244"/>
        <xdr:cNvCxnSpPr/>
      </xdr:nvCxnSpPr>
      <xdr:spPr>
        <a:xfrm>
          <a:off x="7861300" y="1099971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66318</xdr:rowOff>
    </xdr:from>
    <xdr:ext cx="599010" cy="259045"/>
    <xdr:sp macro="" textlink="">
      <xdr:nvSpPr>
        <xdr:cNvPr id="250" name="n_1mainValue【橋りょう・トンネル】&#10;一人当たり有形固定資産（償却資産）額"/>
        <xdr:cNvSpPr txBox="1"/>
      </xdr:nvSpPr>
      <xdr:spPr>
        <a:xfrm>
          <a:off x="9327095" y="1103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68868</xdr:rowOff>
    </xdr:from>
    <xdr:ext cx="599010" cy="259045"/>
    <xdr:sp macro="" textlink="">
      <xdr:nvSpPr>
        <xdr:cNvPr id="251" name="n_2mainValue【橋りょう・トンネル】&#10;一人当たり有形固定資産（償却資産）額"/>
        <xdr:cNvSpPr txBox="1"/>
      </xdr:nvSpPr>
      <xdr:spPr>
        <a:xfrm>
          <a:off x="8450795" y="1104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68842</xdr:rowOff>
    </xdr:from>
    <xdr:ext cx="599010" cy="259045"/>
    <xdr:sp macro="" textlink="">
      <xdr:nvSpPr>
        <xdr:cNvPr id="252" name="n_3mainValue【橋りょう・トンネル】&#10;一人当たり有形固定資産（償却資産）額"/>
        <xdr:cNvSpPr txBox="1"/>
      </xdr:nvSpPr>
      <xdr:spPr>
        <a:xfrm>
          <a:off x="7561795" y="1104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83"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160382</xdr:rowOff>
    </xdr:from>
    <xdr:to>
      <xdr:col>24</xdr:col>
      <xdr:colOff>114300</xdr:colOff>
      <xdr:row>86</xdr:row>
      <xdr:rowOff>90532</xdr:rowOff>
    </xdr:to>
    <xdr:sp macro="" textlink="">
      <xdr:nvSpPr>
        <xdr:cNvPr id="294" name="楕円 293"/>
        <xdr:cNvSpPr/>
      </xdr:nvSpPr>
      <xdr:spPr>
        <a:xfrm>
          <a:off x="45847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138809</xdr:rowOff>
    </xdr:from>
    <xdr:ext cx="405111" cy="259045"/>
    <xdr:sp macro="" textlink="">
      <xdr:nvSpPr>
        <xdr:cNvPr id="295" name="【公営住宅】&#10;有形固定資産減価償却率該当値テキスト"/>
        <xdr:cNvSpPr txBox="1"/>
      </xdr:nvSpPr>
      <xdr:spPr>
        <a:xfrm>
          <a:off x="4673600"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139156</xdr:rowOff>
    </xdr:from>
    <xdr:to>
      <xdr:col>20</xdr:col>
      <xdr:colOff>38100</xdr:colOff>
      <xdr:row>86</xdr:row>
      <xdr:rowOff>69306</xdr:rowOff>
    </xdr:to>
    <xdr:sp macro="" textlink="">
      <xdr:nvSpPr>
        <xdr:cNvPr id="296" name="楕円 295"/>
        <xdr:cNvSpPr/>
      </xdr:nvSpPr>
      <xdr:spPr>
        <a:xfrm>
          <a:off x="3746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18506</xdr:rowOff>
    </xdr:from>
    <xdr:to>
      <xdr:col>24</xdr:col>
      <xdr:colOff>63500</xdr:colOff>
      <xdr:row>86</xdr:row>
      <xdr:rowOff>39732</xdr:rowOff>
    </xdr:to>
    <xdr:cxnSp macro="">
      <xdr:nvCxnSpPr>
        <xdr:cNvPr id="297" name="直線コネクタ 296"/>
        <xdr:cNvCxnSpPr/>
      </xdr:nvCxnSpPr>
      <xdr:spPr>
        <a:xfrm>
          <a:off x="3797300" y="1476320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111398</xdr:rowOff>
    </xdr:from>
    <xdr:to>
      <xdr:col>15</xdr:col>
      <xdr:colOff>101600</xdr:colOff>
      <xdr:row>86</xdr:row>
      <xdr:rowOff>41548</xdr:rowOff>
    </xdr:to>
    <xdr:sp macro="" textlink="">
      <xdr:nvSpPr>
        <xdr:cNvPr id="298" name="楕円 297"/>
        <xdr:cNvSpPr/>
      </xdr:nvSpPr>
      <xdr:spPr>
        <a:xfrm>
          <a:off x="2857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162198</xdr:rowOff>
    </xdr:from>
    <xdr:to>
      <xdr:col>19</xdr:col>
      <xdr:colOff>177800</xdr:colOff>
      <xdr:row>86</xdr:row>
      <xdr:rowOff>18506</xdr:rowOff>
    </xdr:to>
    <xdr:cxnSp macro="">
      <xdr:nvCxnSpPr>
        <xdr:cNvPr id="299" name="直線コネクタ 298"/>
        <xdr:cNvCxnSpPr/>
      </xdr:nvCxnSpPr>
      <xdr:spPr>
        <a:xfrm>
          <a:off x="2908300" y="1473544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16692</xdr:rowOff>
    </xdr:from>
    <xdr:to>
      <xdr:col>10</xdr:col>
      <xdr:colOff>165100</xdr:colOff>
      <xdr:row>85</xdr:row>
      <xdr:rowOff>118292</xdr:rowOff>
    </xdr:to>
    <xdr:sp macro="" textlink="">
      <xdr:nvSpPr>
        <xdr:cNvPr id="300" name="楕円 299"/>
        <xdr:cNvSpPr/>
      </xdr:nvSpPr>
      <xdr:spPr>
        <a:xfrm>
          <a:off x="1968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67492</xdr:rowOff>
    </xdr:from>
    <xdr:to>
      <xdr:col>15</xdr:col>
      <xdr:colOff>50800</xdr:colOff>
      <xdr:row>85</xdr:row>
      <xdr:rowOff>162198</xdr:rowOff>
    </xdr:to>
    <xdr:cxnSp macro="">
      <xdr:nvCxnSpPr>
        <xdr:cNvPr id="301" name="直線コネクタ 300"/>
        <xdr:cNvCxnSpPr/>
      </xdr:nvCxnSpPr>
      <xdr:spPr>
        <a:xfrm>
          <a:off x="2019300" y="1464074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02"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03"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04"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60433</xdr:rowOff>
    </xdr:from>
    <xdr:ext cx="405111" cy="259045"/>
    <xdr:sp macro="" textlink="">
      <xdr:nvSpPr>
        <xdr:cNvPr id="306" name="n_1mainValue【公営住宅】&#10;有形固定資産減価償却率"/>
        <xdr:cNvSpPr txBox="1"/>
      </xdr:nvSpPr>
      <xdr:spPr>
        <a:xfrm>
          <a:off x="35820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32675</xdr:rowOff>
    </xdr:from>
    <xdr:ext cx="405111" cy="259045"/>
    <xdr:sp macro="" textlink="">
      <xdr:nvSpPr>
        <xdr:cNvPr id="307" name="n_2mainValue【公営住宅】&#10;有形固定資産減価償却率"/>
        <xdr:cNvSpPr txBox="1"/>
      </xdr:nvSpPr>
      <xdr:spPr>
        <a:xfrm>
          <a:off x="2705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109419</xdr:rowOff>
    </xdr:from>
    <xdr:ext cx="405111" cy="259045"/>
    <xdr:sp macro="" textlink="">
      <xdr:nvSpPr>
        <xdr:cNvPr id="308" name="n_3mainValue【公営住宅】&#10;有形固定資産減価償却率"/>
        <xdr:cNvSpPr txBox="1"/>
      </xdr:nvSpPr>
      <xdr:spPr>
        <a:xfrm>
          <a:off x="18167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7"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95656</xdr:rowOff>
    </xdr:from>
    <xdr:to>
      <xdr:col>55</xdr:col>
      <xdr:colOff>50800</xdr:colOff>
      <xdr:row>86</xdr:row>
      <xdr:rowOff>25806</xdr:rowOff>
    </xdr:to>
    <xdr:sp macro="" textlink="">
      <xdr:nvSpPr>
        <xdr:cNvPr id="348" name="楕円 347"/>
        <xdr:cNvSpPr/>
      </xdr:nvSpPr>
      <xdr:spPr>
        <a:xfrm>
          <a:off x="104267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74083</xdr:rowOff>
    </xdr:from>
    <xdr:ext cx="469744" cy="259045"/>
    <xdr:sp macro="" textlink="">
      <xdr:nvSpPr>
        <xdr:cNvPr id="349" name="【公営住宅】&#10;一人当たり面積該当値テキスト"/>
        <xdr:cNvSpPr txBox="1"/>
      </xdr:nvSpPr>
      <xdr:spPr>
        <a:xfrm>
          <a:off x="10515600" y="1464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95732</xdr:rowOff>
    </xdr:from>
    <xdr:to>
      <xdr:col>50</xdr:col>
      <xdr:colOff>165100</xdr:colOff>
      <xdr:row>86</xdr:row>
      <xdr:rowOff>25882</xdr:rowOff>
    </xdr:to>
    <xdr:sp macro="" textlink="">
      <xdr:nvSpPr>
        <xdr:cNvPr id="350" name="楕円 349"/>
        <xdr:cNvSpPr/>
      </xdr:nvSpPr>
      <xdr:spPr>
        <a:xfrm>
          <a:off x="9588500" y="146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146456</xdr:rowOff>
    </xdr:from>
    <xdr:to>
      <xdr:col>55</xdr:col>
      <xdr:colOff>0</xdr:colOff>
      <xdr:row>85</xdr:row>
      <xdr:rowOff>146532</xdr:rowOff>
    </xdr:to>
    <xdr:cxnSp macro="">
      <xdr:nvCxnSpPr>
        <xdr:cNvPr id="351" name="直線コネクタ 350"/>
        <xdr:cNvCxnSpPr/>
      </xdr:nvCxnSpPr>
      <xdr:spPr>
        <a:xfrm flipV="1">
          <a:off x="9639300" y="1471970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97104</xdr:rowOff>
    </xdr:from>
    <xdr:to>
      <xdr:col>46</xdr:col>
      <xdr:colOff>38100</xdr:colOff>
      <xdr:row>86</xdr:row>
      <xdr:rowOff>27254</xdr:rowOff>
    </xdr:to>
    <xdr:sp macro="" textlink="">
      <xdr:nvSpPr>
        <xdr:cNvPr id="352" name="楕円 351"/>
        <xdr:cNvSpPr/>
      </xdr:nvSpPr>
      <xdr:spPr>
        <a:xfrm>
          <a:off x="8699500" y="146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146532</xdr:rowOff>
    </xdr:from>
    <xdr:to>
      <xdr:col>50</xdr:col>
      <xdr:colOff>114300</xdr:colOff>
      <xdr:row>85</xdr:row>
      <xdr:rowOff>147904</xdr:rowOff>
    </xdr:to>
    <xdr:cxnSp macro="">
      <xdr:nvCxnSpPr>
        <xdr:cNvPr id="353" name="直線コネクタ 352"/>
        <xdr:cNvCxnSpPr/>
      </xdr:nvCxnSpPr>
      <xdr:spPr>
        <a:xfrm flipV="1">
          <a:off x="8750300" y="1471978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21895</xdr:rowOff>
    </xdr:from>
    <xdr:to>
      <xdr:col>41</xdr:col>
      <xdr:colOff>101600</xdr:colOff>
      <xdr:row>85</xdr:row>
      <xdr:rowOff>123495</xdr:rowOff>
    </xdr:to>
    <xdr:sp macro="" textlink="">
      <xdr:nvSpPr>
        <xdr:cNvPr id="354" name="楕円 353"/>
        <xdr:cNvSpPr/>
      </xdr:nvSpPr>
      <xdr:spPr>
        <a:xfrm>
          <a:off x="7810500" y="145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72695</xdr:rowOff>
    </xdr:from>
    <xdr:to>
      <xdr:col>45</xdr:col>
      <xdr:colOff>177800</xdr:colOff>
      <xdr:row>85</xdr:row>
      <xdr:rowOff>147904</xdr:rowOff>
    </xdr:to>
    <xdr:cxnSp macro="">
      <xdr:nvCxnSpPr>
        <xdr:cNvPr id="355" name="直線コネクタ 354"/>
        <xdr:cNvCxnSpPr/>
      </xdr:nvCxnSpPr>
      <xdr:spPr>
        <a:xfrm>
          <a:off x="7861300" y="14645945"/>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7"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58"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17009</xdr:rowOff>
    </xdr:from>
    <xdr:ext cx="469744" cy="259045"/>
    <xdr:sp macro="" textlink="">
      <xdr:nvSpPr>
        <xdr:cNvPr id="360" name="n_1mainValue【公営住宅】&#10;一人当たり面積"/>
        <xdr:cNvSpPr txBox="1"/>
      </xdr:nvSpPr>
      <xdr:spPr>
        <a:xfrm>
          <a:off x="9391727" y="1476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18381</xdr:rowOff>
    </xdr:from>
    <xdr:ext cx="469744" cy="259045"/>
    <xdr:sp macro="" textlink="">
      <xdr:nvSpPr>
        <xdr:cNvPr id="361" name="n_2mainValue【公営住宅】&#10;一人当たり面積"/>
        <xdr:cNvSpPr txBox="1"/>
      </xdr:nvSpPr>
      <xdr:spPr>
        <a:xfrm>
          <a:off x="8515427" y="1476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140022</xdr:rowOff>
    </xdr:from>
    <xdr:ext cx="469744" cy="259045"/>
    <xdr:sp macro="" textlink="">
      <xdr:nvSpPr>
        <xdr:cNvPr id="362" name="n_3mainValue【公営住宅】&#10;一人当たり面積"/>
        <xdr:cNvSpPr txBox="1"/>
      </xdr:nvSpPr>
      <xdr:spPr>
        <a:xfrm>
          <a:off x="7626427" y="143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04" name="直線コネクタ 403"/>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07"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08" name="直線コネクタ 407"/>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09"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10" name="フローチャート: 判断 409"/>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11" name="フローチャート: 判断 410"/>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2" name="フローチャート: 判断 411"/>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3" name="フローチャート: 判断 412"/>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4" name="フローチャート: 判断 413"/>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22134</xdr:rowOff>
    </xdr:from>
    <xdr:to>
      <xdr:col>85</xdr:col>
      <xdr:colOff>177800</xdr:colOff>
      <xdr:row>40</xdr:row>
      <xdr:rowOff>123734</xdr:rowOff>
    </xdr:to>
    <xdr:sp macro="" textlink="">
      <xdr:nvSpPr>
        <xdr:cNvPr id="420" name="楕円 419"/>
        <xdr:cNvSpPr/>
      </xdr:nvSpPr>
      <xdr:spPr>
        <a:xfrm>
          <a:off x="162687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561</xdr:rowOff>
    </xdr:from>
    <xdr:ext cx="405111" cy="259045"/>
    <xdr:sp macro="" textlink="">
      <xdr:nvSpPr>
        <xdr:cNvPr id="421" name="【認定こども園・幼稚園・保育所】&#10;有形固定資産減価償却率該当値テキスト"/>
        <xdr:cNvSpPr txBox="1"/>
      </xdr:nvSpPr>
      <xdr:spPr>
        <a:xfrm>
          <a:off x="16357600"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422" name="楕円 421"/>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40</xdr:row>
      <xdr:rowOff>72934</xdr:rowOff>
    </xdr:to>
    <xdr:cxnSp macro="">
      <xdr:nvCxnSpPr>
        <xdr:cNvPr id="423" name="直線コネクタ 422"/>
        <xdr:cNvCxnSpPr/>
      </xdr:nvCxnSpPr>
      <xdr:spPr>
        <a:xfrm>
          <a:off x="15481300" y="685419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41728</xdr:rowOff>
    </xdr:from>
    <xdr:to>
      <xdr:col>76</xdr:col>
      <xdr:colOff>165100</xdr:colOff>
      <xdr:row>39</xdr:row>
      <xdr:rowOff>143328</xdr:rowOff>
    </xdr:to>
    <xdr:sp macro="" textlink="">
      <xdr:nvSpPr>
        <xdr:cNvPr id="424" name="楕円 423"/>
        <xdr:cNvSpPr/>
      </xdr:nvSpPr>
      <xdr:spPr>
        <a:xfrm>
          <a:off x="14541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92528</xdr:rowOff>
    </xdr:from>
    <xdr:to>
      <xdr:col>81</xdr:col>
      <xdr:colOff>50800</xdr:colOff>
      <xdr:row>39</xdr:row>
      <xdr:rowOff>167640</xdr:rowOff>
    </xdr:to>
    <xdr:cxnSp macro="">
      <xdr:nvCxnSpPr>
        <xdr:cNvPr id="425" name="直線コネクタ 424"/>
        <xdr:cNvCxnSpPr/>
      </xdr:nvCxnSpPr>
      <xdr:spPr>
        <a:xfrm>
          <a:off x="14592300" y="677907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154396</xdr:rowOff>
    </xdr:from>
    <xdr:to>
      <xdr:col>72</xdr:col>
      <xdr:colOff>38100</xdr:colOff>
      <xdr:row>39</xdr:row>
      <xdr:rowOff>84546</xdr:rowOff>
    </xdr:to>
    <xdr:sp macro="" textlink="">
      <xdr:nvSpPr>
        <xdr:cNvPr id="426" name="楕円 425"/>
        <xdr:cNvSpPr/>
      </xdr:nvSpPr>
      <xdr:spPr>
        <a:xfrm>
          <a:off x="13652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39</xdr:row>
      <xdr:rowOff>92528</xdr:rowOff>
    </xdr:to>
    <xdr:cxnSp macro="">
      <xdr:nvCxnSpPr>
        <xdr:cNvPr id="427" name="直線コネクタ 426"/>
        <xdr:cNvCxnSpPr/>
      </xdr:nvCxnSpPr>
      <xdr:spPr>
        <a:xfrm>
          <a:off x="13703300" y="672029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28"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29"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3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3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432" name="n_1mainValue【認定こども園・幼稚園・保育所】&#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134455</xdr:rowOff>
    </xdr:from>
    <xdr:ext cx="405111" cy="259045"/>
    <xdr:sp macro="" textlink="">
      <xdr:nvSpPr>
        <xdr:cNvPr id="433" name="n_2mainValue【認定こども園・幼稚園・保育所】&#10;有形固定資産減価償却率"/>
        <xdr:cNvSpPr txBox="1"/>
      </xdr:nvSpPr>
      <xdr:spPr>
        <a:xfrm>
          <a:off x="14389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75673</xdr:rowOff>
    </xdr:from>
    <xdr:ext cx="405111" cy="259045"/>
    <xdr:sp macro="" textlink="">
      <xdr:nvSpPr>
        <xdr:cNvPr id="434" name="n_3mainValue【認定こども園・幼稚園・保育所】&#10;有形固定資産減価償却率"/>
        <xdr:cNvSpPr txBox="1"/>
      </xdr:nvSpPr>
      <xdr:spPr>
        <a:xfrm>
          <a:off x="13500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56" name="直線コネクタ 455"/>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8" name="直線コネクタ 45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59"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0" name="直線コネクタ 459"/>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61"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62" name="フローチャート: 判断 461"/>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63" name="フローチャート: 判断 462"/>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64" name="フローチャート: 判断 463"/>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65" name="フローチャート: 判断 464"/>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6" name="フローチャート: 判断 465"/>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81179</xdr:rowOff>
    </xdr:from>
    <xdr:to>
      <xdr:col>116</xdr:col>
      <xdr:colOff>114300</xdr:colOff>
      <xdr:row>41</xdr:row>
      <xdr:rowOff>11329</xdr:rowOff>
    </xdr:to>
    <xdr:sp macro="" textlink="">
      <xdr:nvSpPr>
        <xdr:cNvPr id="472" name="楕円 471"/>
        <xdr:cNvSpPr/>
      </xdr:nvSpPr>
      <xdr:spPr>
        <a:xfrm>
          <a:off x="22110700" y="69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59606</xdr:rowOff>
    </xdr:from>
    <xdr:ext cx="469744" cy="259045"/>
    <xdr:sp macro="" textlink="">
      <xdr:nvSpPr>
        <xdr:cNvPr id="473" name="【認定こども園・幼稚園・保育所】&#10;一人当たり面積該当値テキスト"/>
        <xdr:cNvSpPr txBox="1"/>
      </xdr:nvSpPr>
      <xdr:spPr>
        <a:xfrm>
          <a:off x="22199600" y="691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102209</xdr:rowOff>
    </xdr:from>
    <xdr:to>
      <xdr:col>112</xdr:col>
      <xdr:colOff>38100</xdr:colOff>
      <xdr:row>41</xdr:row>
      <xdr:rowOff>32359</xdr:rowOff>
    </xdr:to>
    <xdr:sp macro="" textlink="">
      <xdr:nvSpPr>
        <xdr:cNvPr id="474" name="楕円 473"/>
        <xdr:cNvSpPr/>
      </xdr:nvSpPr>
      <xdr:spPr>
        <a:xfrm>
          <a:off x="21272500" y="69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131979</xdr:rowOff>
    </xdr:from>
    <xdr:to>
      <xdr:col>116</xdr:col>
      <xdr:colOff>63500</xdr:colOff>
      <xdr:row>40</xdr:row>
      <xdr:rowOff>153009</xdr:rowOff>
    </xdr:to>
    <xdr:cxnSp macro="">
      <xdr:nvCxnSpPr>
        <xdr:cNvPr id="475" name="直線コネクタ 474"/>
        <xdr:cNvCxnSpPr/>
      </xdr:nvCxnSpPr>
      <xdr:spPr>
        <a:xfrm flipV="1">
          <a:off x="21323300" y="6989979"/>
          <a:ext cx="8382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104039</xdr:rowOff>
    </xdr:from>
    <xdr:to>
      <xdr:col>107</xdr:col>
      <xdr:colOff>101600</xdr:colOff>
      <xdr:row>41</xdr:row>
      <xdr:rowOff>34189</xdr:rowOff>
    </xdr:to>
    <xdr:sp macro="" textlink="">
      <xdr:nvSpPr>
        <xdr:cNvPr id="476" name="楕円 475"/>
        <xdr:cNvSpPr/>
      </xdr:nvSpPr>
      <xdr:spPr>
        <a:xfrm>
          <a:off x="20383500" y="69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153009</xdr:rowOff>
    </xdr:from>
    <xdr:to>
      <xdr:col>111</xdr:col>
      <xdr:colOff>177800</xdr:colOff>
      <xdr:row>40</xdr:row>
      <xdr:rowOff>154839</xdr:rowOff>
    </xdr:to>
    <xdr:cxnSp macro="">
      <xdr:nvCxnSpPr>
        <xdr:cNvPr id="477" name="直線コネクタ 476"/>
        <xdr:cNvCxnSpPr/>
      </xdr:nvCxnSpPr>
      <xdr:spPr>
        <a:xfrm flipV="1">
          <a:off x="20434300" y="701100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85751</xdr:rowOff>
    </xdr:from>
    <xdr:to>
      <xdr:col>102</xdr:col>
      <xdr:colOff>165100</xdr:colOff>
      <xdr:row>41</xdr:row>
      <xdr:rowOff>15901</xdr:rowOff>
    </xdr:to>
    <xdr:sp macro="" textlink="">
      <xdr:nvSpPr>
        <xdr:cNvPr id="478" name="楕円 477"/>
        <xdr:cNvSpPr/>
      </xdr:nvSpPr>
      <xdr:spPr>
        <a:xfrm>
          <a:off x="19494500" y="69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136551</xdr:rowOff>
    </xdr:from>
    <xdr:to>
      <xdr:col>107</xdr:col>
      <xdr:colOff>50800</xdr:colOff>
      <xdr:row>40</xdr:row>
      <xdr:rowOff>154839</xdr:rowOff>
    </xdr:to>
    <xdr:cxnSp macro="">
      <xdr:nvCxnSpPr>
        <xdr:cNvPr id="479" name="直線コネクタ 478"/>
        <xdr:cNvCxnSpPr/>
      </xdr:nvCxnSpPr>
      <xdr:spPr>
        <a:xfrm>
          <a:off x="19545300" y="699455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80"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81"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82"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83"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23486</xdr:rowOff>
    </xdr:from>
    <xdr:ext cx="469744" cy="259045"/>
    <xdr:sp macro="" textlink="">
      <xdr:nvSpPr>
        <xdr:cNvPr id="484" name="n_1mainValue【認定こども園・幼稚園・保育所】&#10;一人当たり面積"/>
        <xdr:cNvSpPr txBox="1"/>
      </xdr:nvSpPr>
      <xdr:spPr>
        <a:xfrm>
          <a:off x="21075727" y="70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25316</xdr:rowOff>
    </xdr:from>
    <xdr:ext cx="469744" cy="259045"/>
    <xdr:sp macro="" textlink="">
      <xdr:nvSpPr>
        <xdr:cNvPr id="485" name="n_2mainValue【認定こども園・幼稚園・保育所】&#10;一人当たり面積"/>
        <xdr:cNvSpPr txBox="1"/>
      </xdr:nvSpPr>
      <xdr:spPr>
        <a:xfrm>
          <a:off x="20199427" y="70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7028</xdr:rowOff>
    </xdr:from>
    <xdr:ext cx="469744" cy="259045"/>
    <xdr:sp macro="" textlink="">
      <xdr:nvSpPr>
        <xdr:cNvPr id="486" name="n_3mainValue【認定こども園・幼稚園・保育所】&#10;一人当たり面積"/>
        <xdr:cNvSpPr txBox="1"/>
      </xdr:nvSpPr>
      <xdr:spPr>
        <a:xfrm>
          <a:off x="19310427" y="70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16"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1" name="フローチャート: 判断 520"/>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27" name="楕円 526"/>
        <xdr:cNvSpPr/>
      </xdr:nvSpPr>
      <xdr:spPr>
        <a:xfrm>
          <a:off x="16268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82567</xdr:rowOff>
    </xdr:from>
    <xdr:ext cx="405111" cy="259045"/>
    <xdr:sp macro="" textlink="">
      <xdr:nvSpPr>
        <xdr:cNvPr id="528" name="【学校施設】&#10;有形固定資産減価償却率該当値テキスト"/>
        <xdr:cNvSpPr txBox="1"/>
      </xdr:nvSpPr>
      <xdr:spPr>
        <a:xfrm>
          <a:off x="163576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529" name="楕円 528"/>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60</xdr:row>
      <xdr:rowOff>64770</xdr:rowOff>
    </xdr:to>
    <xdr:cxnSp macro="">
      <xdr:nvCxnSpPr>
        <xdr:cNvPr id="530" name="直線コネクタ 529"/>
        <xdr:cNvCxnSpPr/>
      </xdr:nvCxnSpPr>
      <xdr:spPr>
        <a:xfrm flipV="1">
          <a:off x="15481300" y="1022604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31" name="楕円 530"/>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60</xdr:row>
      <xdr:rowOff>64770</xdr:rowOff>
    </xdr:to>
    <xdr:cxnSp macro="">
      <xdr:nvCxnSpPr>
        <xdr:cNvPr id="532" name="直線コネクタ 531"/>
        <xdr:cNvCxnSpPr/>
      </xdr:nvCxnSpPr>
      <xdr:spPr>
        <a:xfrm>
          <a:off x="14592300" y="10306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92075</xdr:rowOff>
    </xdr:from>
    <xdr:to>
      <xdr:col>72</xdr:col>
      <xdr:colOff>38100</xdr:colOff>
      <xdr:row>60</xdr:row>
      <xdr:rowOff>22225</xdr:rowOff>
    </xdr:to>
    <xdr:sp macro="" textlink="">
      <xdr:nvSpPr>
        <xdr:cNvPr id="533" name="楕円 532"/>
        <xdr:cNvSpPr/>
      </xdr:nvSpPr>
      <xdr:spPr>
        <a:xfrm>
          <a:off x="13652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142875</xdr:rowOff>
    </xdr:from>
    <xdr:to>
      <xdr:col>76</xdr:col>
      <xdr:colOff>114300</xdr:colOff>
      <xdr:row>60</xdr:row>
      <xdr:rowOff>19050</xdr:rowOff>
    </xdr:to>
    <xdr:cxnSp macro="">
      <xdr:nvCxnSpPr>
        <xdr:cNvPr id="534" name="直線コネクタ 533"/>
        <xdr:cNvCxnSpPr/>
      </xdr:nvCxnSpPr>
      <xdr:spPr>
        <a:xfrm>
          <a:off x="13703300" y="102584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35"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36"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37"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8"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106697</xdr:rowOff>
    </xdr:from>
    <xdr:ext cx="405111" cy="259045"/>
    <xdr:sp macro="" textlink="">
      <xdr:nvSpPr>
        <xdr:cNvPr id="539" name="n_1main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540" name="n_2main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13352</xdr:rowOff>
    </xdr:from>
    <xdr:ext cx="405111" cy="259045"/>
    <xdr:sp macro="" textlink="">
      <xdr:nvSpPr>
        <xdr:cNvPr id="541" name="n_3mainValue【学校施設】&#10;有形固定資産減価償却率"/>
        <xdr:cNvSpPr txBox="1"/>
      </xdr:nvSpPr>
      <xdr:spPr>
        <a:xfrm>
          <a:off x="13500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5" name="直線コネクタ 564"/>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6"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67" name="直線コネクタ 566"/>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68"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69" name="直線コネクタ 568"/>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70" name="【学校施設】&#10;一人当たり面積平均値テキスト"/>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1" name="フローチャート: 判断 570"/>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2" name="フローチャート: 判断 571"/>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3" name="フローチャート: 判断 572"/>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4" name="フローチャート: 判断 573"/>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75" name="フローチャート: 判断 574"/>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84531</xdr:rowOff>
    </xdr:from>
    <xdr:to>
      <xdr:col>116</xdr:col>
      <xdr:colOff>114300</xdr:colOff>
      <xdr:row>63</xdr:row>
      <xdr:rowOff>14681</xdr:rowOff>
    </xdr:to>
    <xdr:sp macro="" textlink="">
      <xdr:nvSpPr>
        <xdr:cNvPr id="581" name="楕円 580"/>
        <xdr:cNvSpPr/>
      </xdr:nvSpPr>
      <xdr:spPr>
        <a:xfrm>
          <a:off x="22110700" y="107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107408</xdr:rowOff>
    </xdr:from>
    <xdr:ext cx="469744" cy="259045"/>
    <xdr:sp macro="" textlink="">
      <xdr:nvSpPr>
        <xdr:cNvPr id="582" name="【学校施設】&#10;一人当たり面積該当値テキスト"/>
        <xdr:cNvSpPr txBox="1"/>
      </xdr:nvSpPr>
      <xdr:spPr>
        <a:xfrm>
          <a:off x="22199600" y="1056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86208</xdr:rowOff>
    </xdr:from>
    <xdr:to>
      <xdr:col>112</xdr:col>
      <xdr:colOff>38100</xdr:colOff>
      <xdr:row>63</xdr:row>
      <xdr:rowOff>16358</xdr:rowOff>
    </xdr:to>
    <xdr:sp macro="" textlink="">
      <xdr:nvSpPr>
        <xdr:cNvPr id="583" name="楕円 582"/>
        <xdr:cNvSpPr/>
      </xdr:nvSpPr>
      <xdr:spPr>
        <a:xfrm>
          <a:off x="21272500" y="107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135331</xdr:rowOff>
    </xdr:from>
    <xdr:to>
      <xdr:col>116</xdr:col>
      <xdr:colOff>63500</xdr:colOff>
      <xdr:row>62</xdr:row>
      <xdr:rowOff>137008</xdr:rowOff>
    </xdr:to>
    <xdr:cxnSp macro="">
      <xdr:nvCxnSpPr>
        <xdr:cNvPr id="584" name="直線コネクタ 583"/>
        <xdr:cNvCxnSpPr/>
      </xdr:nvCxnSpPr>
      <xdr:spPr>
        <a:xfrm flipV="1">
          <a:off x="21323300" y="10765231"/>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88951</xdr:rowOff>
    </xdr:from>
    <xdr:to>
      <xdr:col>107</xdr:col>
      <xdr:colOff>101600</xdr:colOff>
      <xdr:row>63</xdr:row>
      <xdr:rowOff>19101</xdr:rowOff>
    </xdr:to>
    <xdr:sp macro="" textlink="">
      <xdr:nvSpPr>
        <xdr:cNvPr id="585" name="楕円 584"/>
        <xdr:cNvSpPr/>
      </xdr:nvSpPr>
      <xdr:spPr>
        <a:xfrm>
          <a:off x="20383500" y="107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137008</xdr:rowOff>
    </xdr:from>
    <xdr:to>
      <xdr:col>111</xdr:col>
      <xdr:colOff>177800</xdr:colOff>
      <xdr:row>62</xdr:row>
      <xdr:rowOff>139751</xdr:rowOff>
    </xdr:to>
    <xdr:cxnSp macro="">
      <xdr:nvCxnSpPr>
        <xdr:cNvPr id="586" name="直線コネクタ 585"/>
        <xdr:cNvCxnSpPr/>
      </xdr:nvCxnSpPr>
      <xdr:spPr>
        <a:xfrm flipV="1">
          <a:off x="20434300" y="1076690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60452</xdr:rowOff>
    </xdr:from>
    <xdr:to>
      <xdr:col>102</xdr:col>
      <xdr:colOff>165100</xdr:colOff>
      <xdr:row>62</xdr:row>
      <xdr:rowOff>162052</xdr:rowOff>
    </xdr:to>
    <xdr:sp macro="" textlink="">
      <xdr:nvSpPr>
        <xdr:cNvPr id="587" name="楕円 586"/>
        <xdr:cNvSpPr/>
      </xdr:nvSpPr>
      <xdr:spPr>
        <a:xfrm>
          <a:off x="19494500" y="106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111252</xdr:rowOff>
    </xdr:from>
    <xdr:to>
      <xdr:col>107</xdr:col>
      <xdr:colOff>50800</xdr:colOff>
      <xdr:row>62</xdr:row>
      <xdr:rowOff>139751</xdr:rowOff>
    </xdr:to>
    <xdr:cxnSp macro="">
      <xdr:nvCxnSpPr>
        <xdr:cNvPr id="588" name="直線コネクタ 587"/>
        <xdr:cNvCxnSpPr/>
      </xdr:nvCxnSpPr>
      <xdr:spPr>
        <a:xfrm>
          <a:off x="19545300" y="10741152"/>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589" name="n_1aveValue【学校施設】&#10;一人当たり面積"/>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590" name="n_2aveValue【学校施設】&#10;一人当たり面積"/>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591"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92"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32885</xdr:rowOff>
    </xdr:from>
    <xdr:ext cx="469744" cy="259045"/>
    <xdr:sp macro="" textlink="">
      <xdr:nvSpPr>
        <xdr:cNvPr id="593" name="n_1mainValue【学校施設】&#10;一人当たり面積"/>
        <xdr:cNvSpPr txBox="1"/>
      </xdr:nvSpPr>
      <xdr:spPr>
        <a:xfrm>
          <a:off x="21075727" y="1049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35628</xdr:rowOff>
    </xdr:from>
    <xdr:ext cx="469744" cy="259045"/>
    <xdr:sp macro="" textlink="">
      <xdr:nvSpPr>
        <xdr:cNvPr id="594" name="n_2mainValue【学校施設】&#10;一人当たり面積"/>
        <xdr:cNvSpPr txBox="1"/>
      </xdr:nvSpPr>
      <xdr:spPr>
        <a:xfrm>
          <a:off x="20199427" y="104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7129</xdr:rowOff>
    </xdr:from>
    <xdr:ext cx="469744" cy="259045"/>
    <xdr:sp macro="" textlink="">
      <xdr:nvSpPr>
        <xdr:cNvPr id="595" name="n_3mainValue【学校施設】&#10;一人当たり面積"/>
        <xdr:cNvSpPr txBox="1"/>
      </xdr:nvSpPr>
      <xdr:spPr>
        <a:xfrm>
          <a:off x="19310427" y="1046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37" name="直線コネクタ 63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4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41" name="直線コネクタ 64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42"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43" name="フローチャート: 判断 64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44" name="フローチャート: 判断 64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45" name="フローチャート: 判断 64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46" name="フローチャート: 判断 64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47" name="フローチャート: 判断 64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144599</xdr:rowOff>
    </xdr:from>
    <xdr:to>
      <xdr:col>85</xdr:col>
      <xdr:colOff>177800</xdr:colOff>
      <xdr:row>108</xdr:row>
      <xdr:rowOff>74749</xdr:rowOff>
    </xdr:to>
    <xdr:sp macro="" textlink="">
      <xdr:nvSpPr>
        <xdr:cNvPr id="653" name="楕円 652"/>
        <xdr:cNvSpPr/>
      </xdr:nvSpPr>
      <xdr:spPr>
        <a:xfrm>
          <a:off x="16268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123026</xdr:rowOff>
    </xdr:from>
    <xdr:ext cx="405111" cy="259045"/>
    <xdr:sp macro="" textlink="">
      <xdr:nvSpPr>
        <xdr:cNvPr id="654" name="【公民館】&#10;有形固定資産減価償却率該当値テキスト"/>
        <xdr:cNvSpPr txBox="1"/>
      </xdr:nvSpPr>
      <xdr:spPr>
        <a:xfrm>
          <a:off x="16357600"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134801</xdr:rowOff>
    </xdr:from>
    <xdr:to>
      <xdr:col>81</xdr:col>
      <xdr:colOff>101600</xdr:colOff>
      <xdr:row>108</xdr:row>
      <xdr:rowOff>64951</xdr:rowOff>
    </xdr:to>
    <xdr:sp macro="" textlink="">
      <xdr:nvSpPr>
        <xdr:cNvPr id="655" name="楕円 654"/>
        <xdr:cNvSpPr/>
      </xdr:nvSpPr>
      <xdr:spPr>
        <a:xfrm>
          <a:off x="15430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14151</xdr:rowOff>
    </xdr:from>
    <xdr:to>
      <xdr:col>85</xdr:col>
      <xdr:colOff>127000</xdr:colOff>
      <xdr:row>108</xdr:row>
      <xdr:rowOff>23949</xdr:rowOff>
    </xdr:to>
    <xdr:cxnSp macro="">
      <xdr:nvCxnSpPr>
        <xdr:cNvPr id="656" name="直線コネクタ 655"/>
        <xdr:cNvCxnSpPr/>
      </xdr:nvCxnSpPr>
      <xdr:spPr>
        <a:xfrm>
          <a:off x="15481300" y="185307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121738</xdr:rowOff>
    </xdr:from>
    <xdr:to>
      <xdr:col>76</xdr:col>
      <xdr:colOff>165100</xdr:colOff>
      <xdr:row>108</xdr:row>
      <xdr:rowOff>51888</xdr:rowOff>
    </xdr:to>
    <xdr:sp macro="" textlink="">
      <xdr:nvSpPr>
        <xdr:cNvPr id="657" name="楕円 656"/>
        <xdr:cNvSpPr/>
      </xdr:nvSpPr>
      <xdr:spPr>
        <a:xfrm>
          <a:off x="1454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xdr:rowOff>
    </xdr:from>
    <xdr:to>
      <xdr:col>81</xdr:col>
      <xdr:colOff>50800</xdr:colOff>
      <xdr:row>108</xdr:row>
      <xdr:rowOff>14151</xdr:rowOff>
    </xdr:to>
    <xdr:cxnSp macro="">
      <xdr:nvCxnSpPr>
        <xdr:cNvPr id="658" name="直線コネクタ 657"/>
        <xdr:cNvCxnSpPr/>
      </xdr:nvCxnSpPr>
      <xdr:spPr>
        <a:xfrm>
          <a:off x="14592300" y="185176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131536</xdr:rowOff>
    </xdr:from>
    <xdr:to>
      <xdr:col>72</xdr:col>
      <xdr:colOff>38100</xdr:colOff>
      <xdr:row>108</xdr:row>
      <xdr:rowOff>61686</xdr:rowOff>
    </xdr:to>
    <xdr:sp macro="" textlink="">
      <xdr:nvSpPr>
        <xdr:cNvPr id="659" name="楕円 658"/>
        <xdr:cNvSpPr/>
      </xdr:nvSpPr>
      <xdr:spPr>
        <a:xfrm>
          <a:off x="1365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xdr:rowOff>
    </xdr:from>
    <xdr:to>
      <xdr:col>76</xdr:col>
      <xdr:colOff>114300</xdr:colOff>
      <xdr:row>108</xdr:row>
      <xdr:rowOff>10886</xdr:rowOff>
    </xdr:to>
    <xdr:cxnSp macro="">
      <xdr:nvCxnSpPr>
        <xdr:cNvPr id="660" name="直線コネクタ 659"/>
        <xdr:cNvCxnSpPr/>
      </xdr:nvCxnSpPr>
      <xdr:spPr>
        <a:xfrm flipV="1">
          <a:off x="13703300" y="185176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61"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62"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63"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64"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56078</xdr:rowOff>
    </xdr:from>
    <xdr:ext cx="405111" cy="259045"/>
    <xdr:sp macro="" textlink="">
      <xdr:nvSpPr>
        <xdr:cNvPr id="665" name="n_1mainValue【公民館】&#10;有形固定資産減価償却率"/>
        <xdr:cNvSpPr txBox="1"/>
      </xdr:nvSpPr>
      <xdr:spPr>
        <a:xfrm>
          <a:off x="152660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43015</xdr:rowOff>
    </xdr:from>
    <xdr:ext cx="405111" cy="259045"/>
    <xdr:sp macro="" textlink="">
      <xdr:nvSpPr>
        <xdr:cNvPr id="666" name="n_2mainValue【公民館】&#10;有形固定資産減価償却率"/>
        <xdr:cNvSpPr txBox="1"/>
      </xdr:nvSpPr>
      <xdr:spPr>
        <a:xfrm>
          <a:off x="14389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52813</xdr:rowOff>
    </xdr:from>
    <xdr:ext cx="405111" cy="259045"/>
    <xdr:sp macro="" textlink="">
      <xdr:nvSpPr>
        <xdr:cNvPr id="667" name="n_3mainValue【公民館】&#10;有形固定資産減価償却率"/>
        <xdr:cNvSpPr txBox="1"/>
      </xdr:nvSpPr>
      <xdr:spPr>
        <a:xfrm>
          <a:off x="13500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91" name="直線コネクタ 690"/>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92"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93" name="直線コネクタ 692"/>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94"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95" name="直線コネクタ 694"/>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696"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97" name="フローチャート: 判断 696"/>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98" name="フローチャート: 判断 697"/>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99" name="フローチャート: 判断 698"/>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00" name="フローチャート: 判断 699"/>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01" name="フローチャート: 判断 700"/>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122937</xdr:rowOff>
    </xdr:from>
    <xdr:to>
      <xdr:col>116</xdr:col>
      <xdr:colOff>114300</xdr:colOff>
      <xdr:row>106</xdr:row>
      <xdr:rowOff>53087</xdr:rowOff>
    </xdr:to>
    <xdr:sp macro="" textlink="">
      <xdr:nvSpPr>
        <xdr:cNvPr id="707" name="楕円 706"/>
        <xdr:cNvSpPr/>
      </xdr:nvSpPr>
      <xdr:spPr>
        <a:xfrm>
          <a:off x="22110700" y="181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145814</xdr:rowOff>
    </xdr:from>
    <xdr:ext cx="469744" cy="259045"/>
    <xdr:sp macro="" textlink="">
      <xdr:nvSpPr>
        <xdr:cNvPr id="708" name="【公民館】&#10;一人当たり面積該当値テキスト"/>
        <xdr:cNvSpPr txBox="1"/>
      </xdr:nvSpPr>
      <xdr:spPr>
        <a:xfrm>
          <a:off x="22199600"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129032</xdr:rowOff>
    </xdr:from>
    <xdr:to>
      <xdr:col>112</xdr:col>
      <xdr:colOff>38100</xdr:colOff>
      <xdr:row>106</xdr:row>
      <xdr:rowOff>59182</xdr:rowOff>
    </xdr:to>
    <xdr:sp macro="" textlink="">
      <xdr:nvSpPr>
        <xdr:cNvPr id="709" name="楕円 708"/>
        <xdr:cNvSpPr/>
      </xdr:nvSpPr>
      <xdr:spPr>
        <a:xfrm>
          <a:off x="21272500" y="181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2287</xdr:rowOff>
    </xdr:from>
    <xdr:to>
      <xdr:col>116</xdr:col>
      <xdr:colOff>63500</xdr:colOff>
      <xdr:row>106</xdr:row>
      <xdr:rowOff>8382</xdr:rowOff>
    </xdr:to>
    <xdr:cxnSp macro="">
      <xdr:nvCxnSpPr>
        <xdr:cNvPr id="710" name="直線コネクタ 709"/>
        <xdr:cNvCxnSpPr/>
      </xdr:nvCxnSpPr>
      <xdr:spPr>
        <a:xfrm flipV="1">
          <a:off x="21323300" y="18175987"/>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133604</xdr:rowOff>
    </xdr:from>
    <xdr:to>
      <xdr:col>107</xdr:col>
      <xdr:colOff>101600</xdr:colOff>
      <xdr:row>106</xdr:row>
      <xdr:rowOff>63754</xdr:rowOff>
    </xdr:to>
    <xdr:sp macro="" textlink="">
      <xdr:nvSpPr>
        <xdr:cNvPr id="711" name="楕円 710"/>
        <xdr:cNvSpPr/>
      </xdr:nvSpPr>
      <xdr:spPr>
        <a:xfrm>
          <a:off x="20383500" y="181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8382</xdr:rowOff>
    </xdr:from>
    <xdr:to>
      <xdr:col>111</xdr:col>
      <xdr:colOff>177800</xdr:colOff>
      <xdr:row>106</xdr:row>
      <xdr:rowOff>12954</xdr:rowOff>
    </xdr:to>
    <xdr:cxnSp macro="">
      <xdr:nvCxnSpPr>
        <xdr:cNvPr id="712" name="直線コネクタ 711"/>
        <xdr:cNvCxnSpPr/>
      </xdr:nvCxnSpPr>
      <xdr:spPr>
        <a:xfrm flipV="1">
          <a:off x="20434300" y="181820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713" name="楕円 712"/>
        <xdr:cNvSpPr/>
      </xdr:nvSpPr>
      <xdr:spPr>
        <a:xfrm>
          <a:off x="19494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92202</xdr:rowOff>
    </xdr:from>
    <xdr:to>
      <xdr:col>107</xdr:col>
      <xdr:colOff>50800</xdr:colOff>
      <xdr:row>106</xdr:row>
      <xdr:rowOff>12954</xdr:rowOff>
    </xdr:to>
    <xdr:cxnSp macro="">
      <xdr:nvCxnSpPr>
        <xdr:cNvPr id="714" name="直線コネクタ 713"/>
        <xdr:cNvCxnSpPr/>
      </xdr:nvCxnSpPr>
      <xdr:spPr>
        <a:xfrm>
          <a:off x="19545300" y="18094452"/>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715"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716"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717"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18"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75709</xdr:rowOff>
    </xdr:from>
    <xdr:ext cx="469744" cy="259045"/>
    <xdr:sp macro="" textlink="">
      <xdr:nvSpPr>
        <xdr:cNvPr id="719" name="n_1mainValue【公民館】&#10;一人当たり面積"/>
        <xdr:cNvSpPr txBox="1"/>
      </xdr:nvSpPr>
      <xdr:spPr>
        <a:xfrm>
          <a:off x="21075727" y="1790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80281</xdr:rowOff>
    </xdr:from>
    <xdr:ext cx="469744" cy="259045"/>
    <xdr:sp macro="" textlink="">
      <xdr:nvSpPr>
        <xdr:cNvPr id="720" name="n_2mainValue【公民館】&#10;一人当たり面積"/>
        <xdr:cNvSpPr txBox="1"/>
      </xdr:nvSpPr>
      <xdr:spPr>
        <a:xfrm>
          <a:off x="20199427" y="179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159529</xdr:rowOff>
    </xdr:from>
    <xdr:ext cx="469744" cy="259045"/>
    <xdr:sp macro="" textlink="">
      <xdr:nvSpPr>
        <xdr:cNvPr id="721" name="n_3mainValue【公民館】&#10;一人当たり面積"/>
        <xdr:cNvSpPr txBox="1"/>
      </xdr:nvSpPr>
      <xdr:spPr>
        <a:xfrm>
          <a:off x="19310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有形固定資産減価償却率が類似団体と比較して特に高い水準となっている施設は、公営住宅・保育所・公民館となっている。</a:t>
          </a:r>
        </a:p>
        <a:p>
          <a:r>
            <a:rPr kumimoji="1" lang="ja-JP" altLang="en-US" sz="1400">
              <a:latin typeface="ＭＳ Ｐゴシック" panose="020B0600070205080204" pitchFamily="50" charset="-128"/>
              <a:ea typeface="ＭＳ Ｐゴシック" panose="020B0600070205080204" pitchFamily="50" charset="-128"/>
            </a:rPr>
            <a:t>公営住宅については、有形固定資産減価償却率が</a:t>
          </a:r>
          <a:r>
            <a:rPr kumimoji="1" lang="en-US" altLang="ja-JP" sz="1400">
              <a:latin typeface="ＭＳ Ｐゴシック" panose="020B0600070205080204" pitchFamily="50" charset="-128"/>
              <a:ea typeface="ＭＳ Ｐゴシック" panose="020B0600070205080204" pitchFamily="50" charset="-128"/>
            </a:rPr>
            <a:t>92.1</a:t>
          </a:r>
          <a:r>
            <a:rPr kumimoji="1" lang="ja-JP" altLang="en-US" sz="1400">
              <a:latin typeface="ＭＳ Ｐゴシック" panose="020B0600070205080204" pitchFamily="50" charset="-128"/>
              <a:ea typeface="ＭＳ Ｐゴシック" panose="020B0600070205080204" pitchFamily="50" charset="-128"/>
            </a:rPr>
            <a:t>％となっており、今後は公営住宅長寿命化計画との整合性を図りながら、用途廃止を含めた方針を検討していく。</a:t>
          </a:r>
        </a:p>
        <a:p>
          <a:r>
            <a:rPr kumimoji="1" lang="ja-JP" altLang="en-US" sz="1400">
              <a:latin typeface="ＭＳ Ｐゴシック" panose="020B0600070205080204" pitchFamily="50" charset="-128"/>
              <a:ea typeface="ＭＳ Ｐゴシック" panose="020B0600070205080204" pitchFamily="50" charset="-128"/>
            </a:rPr>
            <a:t>保育所については、有形固定資産減価償却率が</a:t>
          </a:r>
          <a:r>
            <a:rPr kumimoji="1" lang="en-US" altLang="ja-JP" sz="1400">
              <a:latin typeface="ＭＳ Ｐゴシック" panose="020B0600070205080204" pitchFamily="50" charset="-128"/>
              <a:ea typeface="ＭＳ Ｐゴシック" panose="020B0600070205080204" pitchFamily="50" charset="-128"/>
            </a:rPr>
            <a:t>77.8</a:t>
          </a:r>
          <a:r>
            <a:rPr kumimoji="1" lang="ja-JP" altLang="en-US" sz="1400">
              <a:latin typeface="ＭＳ Ｐゴシック" panose="020B0600070205080204" pitchFamily="50" charset="-128"/>
              <a:ea typeface="ＭＳ Ｐゴシック" panose="020B0600070205080204" pitchFamily="50" charset="-128"/>
            </a:rPr>
            <a:t>％となっており、今後は園児の減少も見込まれ、さらに民間事業所も参入していることなどから、民間委託・用途廃止を含めた方針を検討していく。</a:t>
          </a:r>
        </a:p>
        <a:p>
          <a:r>
            <a:rPr kumimoji="1" lang="ja-JP" altLang="en-US" sz="1400">
              <a:latin typeface="ＭＳ Ｐゴシック" panose="020B0600070205080204" pitchFamily="50" charset="-128"/>
              <a:ea typeface="ＭＳ Ｐゴシック" panose="020B0600070205080204" pitchFamily="50" charset="-128"/>
            </a:rPr>
            <a:t>公民館については、有形固定資産減価償却率が</a:t>
          </a:r>
          <a:r>
            <a:rPr kumimoji="1" lang="en-US" altLang="ja-JP" sz="1400">
              <a:latin typeface="ＭＳ Ｐゴシック" panose="020B0600070205080204" pitchFamily="50" charset="-128"/>
              <a:ea typeface="ＭＳ Ｐゴシック" panose="020B0600070205080204" pitchFamily="50" charset="-128"/>
            </a:rPr>
            <a:t>88.8</a:t>
          </a:r>
          <a:r>
            <a:rPr kumimoji="1" lang="ja-JP" altLang="en-US" sz="1400">
              <a:latin typeface="ＭＳ Ｐゴシック" panose="020B0600070205080204" pitchFamily="50" charset="-128"/>
              <a:ea typeface="ＭＳ Ｐゴシック" panose="020B0600070205080204" pitchFamily="50" charset="-128"/>
            </a:rPr>
            <a:t>％となっており、今後は近隣の他施設との統廃合や複合化、地域コミュニティへの譲渡などについて検討していく。</a:t>
          </a:r>
        </a:p>
        <a:p>
          <a:r>
            <a:rPr kumimoji="1" lang="ja-JP" altLang="en-US" sz="1400">
              <a:latin typeface="ＭＳ Ｐゴシック" panose="020B0600070205080204" pitchFamily="50" charset="-128"/>
              <a:ea typeface="ＭＳ Ｐゴシック" panose="020B0600070205080204" pitchFamily="50" charset="-128"/>
            </a:rPr>
            <a:t>ほぼ全ての施設において類似団体の水準を上回っているため、策定した個別施設計画をもとに財源調整を図りながら老朽化対策に取り組んでいく。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5,647
5,629
110.36
5,757,166
5,695,950
45,915
3,367,243
6,319,469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2"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3" name="n_2ave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4"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5"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6"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7"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88"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0" name="直線コネクタ 109"/>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3"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4" name="直線コネクタ 113"/>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5"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6" name="フローチャート: 判断 115"/>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8" name="フローチャート: 判断 117"/>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0" name="フローチャート: 判断 119"/>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26" name="楕円 125"/>
        <xdr:cNvSpPr/>
      </xdr:nvSpPr>
      <xdr:spPr>
        <a:xfrm>
          <a:off x="10426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4335</xdr:rowOff>
    </xdr:from>
    <xdr:ext cx="469744" cy="259045"/>
    <xdr:sp macro="" textlink="">
      <xdr:nvSpPr>
        <xdr:cNvPr id="127" name="【図書館】&#10;一人当たり面積該当値テキスト"/>
        <xdr:cNvSpPr txBox="1"/>
      </xdr:nvSpPr>
      <xdr:spPr>
        <a:xfrm>
          <a:off x="10515600" y="68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89408</xdr:rowOff>
    </xdr:from>
    <xdr:to>
      <xdr:col>50</xdr:col>
      <xdr:colOff>165100</xdr:colOff>
      <xdr:row>41</xdr:row>
      <xdr:rowOff>19558</xdr:rowOff>
    </xdr:to>
    <xdr:sp macro="" textlink="">
      <xdr:nvSpPr>
        <xdr:cNvPr id="128" name="楕円 127"/>
        <xdr:cNvSpPr/>
      </xdr:nvSpPr>
      <xdr:spPr>
        <a:xfrm>
          <a:off x="9588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140208</xdr:rowOff>
    </xdr:from>
    <xdr:to>
      <xdr:col>55</xdr:col>
      <xdr:colOff>0</xdr:colOff>
      <xdr:row>40</xdr:row>
      <xdr:rowOff>140208</xdr:rowOff>
    </xdr:to>
    <xdr:cxnSp macro="">
      <xdr:nvCxnSpPr>
        <xdr:cNvPr id="129" name="直線コネクタ 128"/>
        <xdr:cNvCxnSpPr/>
      </xdr:nvCxnSpPr>
      <xdr:spPr>
        <a:xfrm>
          <a:off x="9639300" y="699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0" name="楕円 129"/>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140208</xdr:rowOff>
    </xdr:from>
    <xdr:to>
      <xdr:col>50</xdr:col>
      <xdr:colOff>114300</xdr:colOff>
      <xdr:row>40</xdr:row>
      <xdr:rowOff>144780</xdr:rowOff>
    </xdr:to>
    <xdr:cxnSp macro="">
      <xdr:nvCxnSpPr>
        <xdr:cNvPr id="131" name="直線コネクタ 130"/>
        <xdr:cNvCxnSpPr/>
      </xdr:nvCxnSpPr>
      <xdr:spPr>
        <a:xfrm flipV="1">
          <a:off x="8750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2" name="楕円 131"/>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144780</xdr:rowOff>
    </xdr:to>
    <xdr:cxnSp macro="">
      <xdr:nvCxnSpPr>
        <xdr:cNvPr id="133" name="直線コネクタ 132"/>
        <xdr:cNvCxnSpPr/>
      </xdr:nvCxnSpPr>
      <xdr:spPr>
        <a:xfrm>
          <a:off x="7861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4"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35"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36"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7"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10685</xdr:rowOff>
    </xdr:from>
    <xdr:ext cx="469744" cy="259045"/>
    <xdr:sp macro="" textlink="">
      <xdr:nvSpPr>
        <xdr:cNvPr id="138" name="n_1main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9"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0" name="n_3main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6" name="直線コネクタ 165"/>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9"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0" name="直線コネクタ 169"/>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1"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2" name="フローチャート: 判断 171"/>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3" name="フローチャート: 判断 172"/>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6" name="フローチャート: 判断 175"/>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119017</xdr:rowOff>
    </xdr:from>
    <xdr:to>
      <xdr:col>24</xdr:col>
      <xdr:colOff>114300</xdr:colOff>
      <xdr:row>63</xdr:row>
      <xdr:rowOff>49167</xdr:rowOff>
    </xdr:to>
    <xdr:sp macro="" textlink="">
      <xdr:nvSpPr>
        <xdr:cNvPr id="182" name="楕円 181"/>
        <xdr:cNvSpPr/>
      </xdr:nvSpPr>
      <xdr:spPr>
        <a:xfrm>
          <a:off x="4584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97444</xdr:rowOff>
    </xdr:from>
    <xdr:ext cx="405111" cy="259045"/>
    <xdr:sp macro="" textlink="">
      <xdr:nvSpPr>
        <xdr:cNvPr id="183" name="【体育館・プール】&#10;有形固定資産減価償却率該当値テキスト"/>
        <xdr:cNvSpPr txBox="1"/>
      </xdr:nvSpPr>
      <xdr:spPr>
        <a:xfrm>
          <a:off x="4673600"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184" name="楕円 183"/>
        <xdr:cNvSpPr/>
      </xdr:nvSpPr>
      <xdr:spPr>
        <a:xfrm>
          <a:off x="3746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133894</xdr:rowOff>
    </xdr:from>
    <xdr:to>
      <xdr:col>24</xdr:col>
      <xdr:colOff>63500</xdr:colOff>
      <xdr:row>62</xdr:row>
      <xdr:rowOff>169817</xdr:rowOff>
    </xdr:to>
    <xdr:cxnSp macro="">
      <xdr:nvCxnSpPr>
        <xdr:cNvPr id="185" name="直線コネクタ 184"/>
        <xdr:cNvCxnSpPr/>
      </xdr:nvCxnSpPr>
      <xdr:spPr>
        <a:xfrm>
          <a:off x="3797300" y="107637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86"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87"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88"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89"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190" name="n_1mainValue【体育館・プール】&#10;有形固定資産減価償却率"/>
        <xdr:cNvSpPr txBox="1"/>
      </xdr:nvSpPr>
      <xdr:spPr>
        <a:xfrm>
          <a:off x="3582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1" name="直線コネクタ 20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2" name="テキスト ボックス 20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5" name="直線コネクタ 20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6" name="テキスト ボックス 20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0" name="直線コネクタ 209"/>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1"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2" name="直線コネクタ 211"/>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3"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14" name="直線コネクタ 213"/>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15"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16" name="フローチャート: 判断 215"/>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17" name="フローチャート: 判断 216"/>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18" name="フローチャート: 判断 217"/>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19" name="フローチャート: 判断 218"/>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0" name="フローチャート: 判断 219"/>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160083</xdr:rowOff>
    </xdr:from>
    <xdr:to>
      <xdr:col>55</xdr:col>
      <xdr:colOff>50800</xdr:colOff>
      <xdr:row>62</xdr:row>
      <xdr:rowOff>90233</xdr:rowOff>
    </xdr:to>
    <xdr:sp macro="" textlink="">
      <xdr:nvSpPr>
        <xdr:cNvPr id="226" name="楕円 225"/>
        <xdr:cNvSpPr/>
      </xdr:nvSpPr>
      <xdr:spPr>
        <a:xfrm>
          <a:off x="10426700" y="106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138510</xdr:rowOff>
    </xdr:from>
    <xdr:ext cx="469744" cy="259045"/>
    <xdr:sp macro="" textlink="">
      <xdr:nvSpPr>
        <xdr:cNvPr id="227" name="【体育館・プール】&#10;一人当たり面積該当値テキスト"/>
        <xdr:cNvSpPr txBox="1"/>
      </xdr:nvSpPr>
      <xdr:spPr>
        <a:xfrm>
          <a:off x="10515600" y="105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162369</xdr:rowOff>
    </xdr:from>
    <xdr:to>
      <xdr:col>50</xdr:col>
      <xdr:colOff>165100</xdr:colOff>
      <xdr:row>62</xdr:row>
      <xdr:rowOff>92519</xdr:rowOff>
    </xdr:to>
    <xdr:sp macro="" textlink="">
      <xdr:nvSpPr>
        <xdr:cNvPr id="228" name="楕円 227"/>
        <xdr:cNvSpPr/>
      </xdr:nvSpPr>
      <xdr:spPr>
        <a:xfrm>
          <a:off x="9588500" y="106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39433</xdr:rowOff>
    </xdr:from>
    <xdr:to>
      <xdr:col>55</xdr:col>
      <xdr:colOff>0</xdr:colOff>
      <xdr:row>62</xdr:row>
      <xdr:rowOff>41719</xdr:rowOff>
    </xdr:to>
    <xdr:cxnSp macro="">
      <xdr:nvCxnSpPr>
        <xdr:cNvPr id="229" name="直線コネクタ 228"/>
        <xdr:cNvCxnSpPr/>
      </xdr:nvCxnSpPr>
      <xdr:spPr>
        <a:xfrm flipV="1">
          <a:off x="9639300" y="1066933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30"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31"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32"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33"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83646</xdr:rowOff>
    </xdr:from>
    <xdr:ext cx="469744" cy="259045"/>
    <xdr:sp macro="" textlink="">
      <xdr:nvSpPr>
        <xdr:cNvPr id="234" name="n_1mainValue【体育館・プール】&#10;一人当たり面積"/>
        <xdr:cNvSpPr txBox="1"/>
      </xdr:nvSpPr>
      <xdr:spPr>
        <a:xfrm>
          <a:off x="9391727" y="1071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9" name="正方形/長方形 2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0" name="正方形/長方形 2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1" name="正方形/長方形 2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2" name="正方形/長方形 2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3" name="正方形/長方形 2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4" name="正方形/長方形 2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5" name="正方形/長方形 2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6" name="正方形/長方形 2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7" name="正方形/長方形 2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正方形/長方形 2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5" name="テキスト ボックス 2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6" name="直線コネクタ 2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7" name="テキスト ボックス 2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8" name="直線コネクタ 2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79" name="テキスト ボックス 2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0" name="直線コネクタ 2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1" name="テキスト ボックス 2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2" name="直線コネクタ 2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3" name="テキスト ボックス 2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4" name="直線コネクタ 2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5" name="テキスト ボックス 2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6" name="直線コネクタ 2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7" name="テキスト ボックス 2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8" name="直線コネクタ 2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89" name="テキスト ボックス 2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292" name="直線コネクタ 291"/>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293"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294" name="直線コネクタ 293"/>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295"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296" name="直線コネクタ 295"/>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297"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298" name="フローチャート: 判断 297"/>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299" name="フローチャート: 判断 298"/>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00" name="フローチャート: 判断 299"/>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01" name="フローチャート: 判断 300"/>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02" name="フローチャート: 判断 301"/>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3" name="テキスト ボックス 3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308" name="楕円 307"/>
        <xdr:cNvSpPr/>
      </xdr:nvSpPr>
      <xdr:spPr>
        <a:xfrm>
          <a:off x="16268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146249</xdr:rowOff>
    </xdr:from>
    <xdr:ext cx="405111" cy="259045"/>
    <xdr:sp macro="" textlink="">
      <xdr:nvSpPr>
        <xdr:cNvPr id="309" name="【一般廃棄物処理施設】&#10;有形固定資産減価償却率該当値テキスト"/>
        <xdr:cNvSpPr txBox="1"/>
      </xdr:nvSpPr>
      <xdr:spPr>
        <a:xfrm>
          <a:off x="16357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310" name="楕円 309"/>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136616</xdr:rowOff>
    </xdr:from>
    <xdr:to>
      <xdr:col>85</xdr:col>
      <xdr:colOff>127000</xdr:colOff>
      <xdr:row>37</xdr:row>
      <xdr:rowOff>2722</xdr:rowOff>
    </xdr:to>
    <xdr:cxnSp macro="">
      <xdr:nvCxnSpPr>
        <xdr:cNvPr id="311" name="直線コネクタ 310"/>
        <xdr:cNvCxnSpPr/>
      </xdr:nvCxnSpPr>
      <xdr:spPr>
        <a:xfrm>
          <a:off x="15481300" y="630881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40096</xdr:rowOff>
    </xdr:from>
    <xdr:to>
      <xdr:col>76</xdr:col>
      <xdr:colOff>165100</xdr:colOff>
      <xdr:row>36</xdr:row>
      <xdr:rowOff>141696</xdr:rowOff>
    </xdr:to>
    <xdr:sp macro="" textlink="">
      <xdr:nvSpPr>
        <xdr:cNvPr id="312" name="楕円 311"/>
        <xdr:cNvSpPr/>
      </xdr:nvSpPr>
      <xdr:spPr>
        <a:xfrm>
          <a:off x="14541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90896</xdr:rowOff>
    </xdr:from>
    <xdr:to>
      <xdr:col>81</xdr:col>
      <xdr:colOff>50800</xdr:colOff>
      <xdr:row>36</xdr:row>
      <xdr:rowOff>136616</xdr:rowOff>
    </xdr:to>
    <xdr:cxnSp macro="">
      <xdr:nvCxnSpPr>
        <xdr:cNvPr id="313" name="直線コネクタ 312"/>
        <xdr:cNvCxnSpPr/>
      </xdr:nvCxnSpPr>
      <xdr:spPr>
        <a:xfrm>
          <a:off x="14592300" y="62630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7439</xdr:rowOff>
    </xdr:from>
    <xdr:to>
      <xdr:col>72</xdr:col>
      <xdr:colOff>38100</xdr:colOff>
      <xdr:row>36</xdr:row>
      <xdr:rowOff>109039</xdr:rowOff>
    </xdr:to>
    <xdr:sp macro="" textlink="">
      <xdr:nvSpPr>
        <xdr:cNvPr id="314" name="楕円 313"/>
        <xdr:cNvSpPr/>
      </xdr:nvSpPr>
      <xdr:spPr>
        <a:xfrm>
          <a:off x="13652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58239</xdr:rowOff>
    </xdr:from>
    <xdr:to>
      <xdr:col>76</xdr:col>
      <xdr:colOff>114300</xdr:colOff>
      <xdr:row>36</xdr:row>
      <xdr:rowOff>90896</xdr:rowOff>
    </xdr:to>
    <xdr:cxnSp macro="">
      <xdr:nvCxnSpPr>
        <xdr:cNvPr id="315" name="直線コネクタ 314"/>
        <xdr:cNvCxnSpPr/>
      </xdr:nvCxnSpPr>
      <xdr:spPr>
        <a:xfrm>
          <a:off x="13703300" y="62304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316"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317" name="n_2aveValue【一般廃棄物処理施設】&#10;有形固定資産減価償却率"/>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318" name="n_3aveValue【一般廃棄物処理施設】&#10;有形固定資産減価償却率"/>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19"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320" name="n_1main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158223</xdr:rowOff>
    </xdr:from>
    <xdr:ext cx="405111" cy="259045"/>
    <xdr:sp macro="" textlink="">
      <xdr:nvSpPr>
        <xdr:cNvPr id="321" name="n_2mainValue【一般廃棄物処理施設】&#10;有形固定資産減価償却率"/>
        <xdr:cNvSpPr txBox="1"/>
      </xdr:nvSpPr>
      <xdr:spPr>
        <a:xfrm>
          <a:off x="14389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125566</xdr:rowOff>
    </xdr:from>
    <xdr:ext cx="405111" cy="259045"/>
    <xdr:sp macro="" textlink="">
      <xdr:nvSpPr>
        <xdr:cNvPr id="322" name="n_3mainValue【一般廃棄物処理施設】&#10;有形固定資産減価償却率"/>
        <xdr:cNvSpPr txBox="1"/>
      </xdr:nvSpPr>
      <xdr:spPr>
        <a:xfrm>
          <a:off x="13500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3" name="直線コネクタ 3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4" name="テキスト ボックス 33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5" name="直線コネクタ 3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6" name="テキスト ボックス 33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7" name="直線コネクタ 3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8" name="テキスト ボックス 33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9" name="直線コネクタ 3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0" name="テキスト ボックス 33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1" name="直線コネクタ 3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2" name="テキスト ボックス 34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3" name="直線コネクタ 3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4" name="テキスト ボックス 34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6" name="テキスト ボックス 3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48" name="直線コネクタ 347"/>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49"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50" name="直線コネクタ 349"/>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51"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52" name="直線コネクタ 351"/>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353" name="【一般廃棄物処理施設】&#10;一人当たり有形固定資産（償却資産）額平均値テキスト"/>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54" name="フローチャート: 判断 353"/>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55" name="フローチャート: 判断 354"/>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56" name="フローチャート: 判断 355"/>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57" name="フローチャート: 判断 356"/>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58" name="フローチャート: 判断 357"/>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91531</xdr:rowOff>
    </xdr:from>
    <xdr:to>
      <xdr:col>116</xdr:col>
      <xdr:colOff>114300</xdr:colOff>
      <xdr:row>35</xdr:row>
      <xdr:rowOff>21681</xdr:rowOff>
    </xdr:to>
    <xdr:sp macro="" textlink="">
      <xdr:nvSpPr>
        <xdr:cNvPr id="364" name="楕円 363"/>
        <xdr:cNvSpPr/>
      </xdr:nvSpPr>
      <xdr:spPr>
        <a:xfrm>
          <a:off x="22110700" y="59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114408</xdr:rowOff>
    </xdr:from>
    <xdr:ext cx="599010" cy="259045"/>
    <xdr:sp macro="" textlink="">
      <xdr:nvSpPr>
        <xdr:cNvPr id="365" name="【一般廃棄物処理施設】&#10;一人当たり有形固定資産（償却資産）額該当値テキスト"/>
        <xdr:cNvSpPr txBox="1"/>
      </xdr:nvSpPr>
      <xdr:spPr>
        <a:xfrm>
          <a:off x="22199600" y="577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121700</xdr:rowOff>
    </xdr:from>
    <xdr:to>
      <xdr:col>112</xdr:col>
      <xdr:colOff>38100</xdr:colOff>
      <xdr:row>35</xdr:row>
      <xdr:rowOff>51850</xdr:rowOff>
    </xdr:to>
    <xdr:sp macro="" textlink="">
      <xdr:nvSpPr>
        <xdr:cNvPr id="366" name="楕円 365"/>
        <xdr:cNvSpPr/>
      </xdr:nvSpPr>
      <xdr:spPr>
        <a:xfrm>
          <a:off x="21272500" y="59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142331</xdr:rowOff>
    </xdr:from>
    <xdr:to>
      <xdr:col>116</xdr:col>
      <xdr:colOff>63500</xdr:colOff>
      <xdr:row>35</xdr:row>
      <xdr:rowOff>1050</xdr:rowOff>
    </xdr:to>
    <xdr:cxnSp macro="">
      <xdr:nvCxnSpPr>
        <xdr:cNvPr id="367" name="直線コネクタ 366"/>
        <xdr:cNvCxnSpPr/>
      </xdr:nvCxnSpPr>
      <xdr:spPr>
        <a:xfrm flipV="1">
          <a:off x="21323300" y="5971631"/>
          <a:ext cx="838200" cy="3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134458</xdr:rowOff>
    </xdr:from>
    <xdr:to>
      <xdr:col>107</xdr:col>
      <xdr:colOff>101600</xdr:colOff>
      <xdr:row>35</xdr:row>
      <xdr:rowOff>64608</xdr:rowOff>
    </xdr:to>
    <xdr:sp macro="" textlink="">
      <xdr:nvSpPr>
        <xdr:cNvPr id="368" name="楕円 367"/>
        <xdr:cNvSpPr/>
      </xdr:nvSpPr>
      <xdr:spPr>
        <a:xfrm>
          <a:off x="20383500" y="596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1050</xdr:rowOff>
    </xdr:from>
    <xdr:to>
      <xdr:col>111</xdr:col>
      <xdr:colOff>177800</xdr:colOff>
      <xdr:row>35</xdr:row>
      <xdr:rowOff>13808</xdr:rowOff>
    </xdr:to>
    <xdr:cxnSp macro="">
      <xdr:nvCxnSpPr>
        <xdr:cNvPr id="369" name="直線コネクタ 368"/>
        <xdr:cNvCxnSpPr/>
      </xdr:nvCxnSpPr>
      <xdr:spPr>
        <a:xfrm flipV="1">
          <a:off x="20434300" y="6001800"/>
          <a:ext cx="889000" cy="1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156727</xdr:rowOff>
    </xdr:from>
    <xdr:to>
      <xdr:col>102</xdr:col>
      <xdr:colOff>165100</xdr:colOff>
      <xdr:row>35</xdr:row>
      <xdr:rowOff>86877</xdr:rowOff>
    </xdr:to>
    <xdr:sp macro="" textlink="">
      <xdr:nvSpPr>
        <xdr:cNvPr id="370" name="楕円 369"/>
        <xdr:cNvSpPr/>
      </xdr:nvSpPr>
      <xdr:spPr>
        <a:xfrm>
          <a:off x="19494500" y="59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13808</xdr:rowOff>
    </xdr:from>
    <xdr:to>
      <xdr:col>107</xdr:col>
      <xdr:colOff>50800</xdr:colOff>
      <xdr:row>35</xdr:row>
      <xdr:rowOff>36077</xdr:rowOff>
    </xdr:to>
    <xdr:cxnSp macro="">
      <xdr:nvCxnSpPr>
        <xdr:cNvPr id="371" name="直線コネクタ 370"/>
        <xdr:cNvCxnSpPr/>
      </xdr:nvCxnSpPr>
      <xdr:spPr>
        <a:xfrm flipV="1">
          <a:off x="19545300" y="6014558"/>
          <a:ext cx="889000" cy="2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372" name="n_1aveValue【一般廃棄物処理施設】&#10;一人当たり有形固定資産（償却資産）額"/>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373" name="n_2aveValue【一般廃棄物処理施設】&#10;一人当たり有形固定資産（償却資産）額"/>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126376</xdr:rowOff>
    </xdr:from>
    <xdr:ext cx="599010" cy="259045"/>
    <xdr:sp macro="" textlink="">
      <xdr:nvSpPr>
        <xdr:cNvPr id="374" name="n_3aveValue【一般廃棄物処理施設】&#10;一人当たり有形固定資産（償却資産）額"/>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75"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68377</xdr:rowOff>
    </xdr:from>
    <xdr:ext cx="599010" cy="259045"/>
    <xdr:sp macro="" textlink="">
      <xdr:nvSpPr>
        <xdr:cNvPr id="376" name="n_1mainValue【一般廃棄物処理施設】&#10;一人当たり有形固定資産（償却資産）額"/>
        <xdr:cNvSpPr txBox="1"/>
      </xdr:nvSpPr>
      <xdr:spPr>
        <a:xfrm>
          <a:off x="21011095" y="572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81135</xdr:rowOff>
    </xdr:from>
    <xdr:ext cx="599010" cy="259045"/>
    <xdr:sp macro="" textlink="">
      <xdr:nvSpPr>
        <xdr:cNvPr id="377" name="n_2mainValue【一般廃棄物処理施設】&#10;一人当たり有形固定資産（償却資産）額"/>
        <xdr:cNvSpPr txBox="1"/>
      </xdr:nvSpPr>
      <xdr:spPr>
        <a:xfrm>
          <a:off x="20134795" y="573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103404</xdr:rowOff>
    </xdr:from>
    <xdr:ext cx="599010" cy="259045"/>
    <xdr:sp macro="" textlink="">
      <xdr:nvSpPr>
        <xdr:cNvPr id="378" name="n_3mainValue【一般廃棄物処理施設】&#10;一人当たり有形固定資産（償却資産）額"/>
        <xdr:cNvSpPr txBox="1"/>
      </xdr:nvSpPr>
      <xdr:spPr>
        <a:xfrm>
          <a:off x="19245795" y="576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5" name="テキスト ボックス 4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6" name="直線コネクタ 4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07" name="テキスト ボックス 40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8" name="直線コネクタ 4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9" name="テキスト ボックス 4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0" name="直線コネクタ 4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1" name="テキスト ボックス 4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2" name="直線コネクタ 4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3" name="テキスト ボックス 4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4" name="直線コネクタ 4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15" name="テキスト ボックス 41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6" name="直線コネクタ 4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17" name="テキスト ボックス 41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19" name="直線コネクタ 418"/>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20"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21" name="直線コネクタ 42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22"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23" name="直線コネクタ 422"/>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24"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25" name="フローチャート: 判断 42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26" name="フローチャート: 判断 425"/>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27" name="フローチャート: 判断 426"/>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28" name="フローチャート: 判断 427"/>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29" name="フローチャート: 判断 428"/>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0" name="テキスト ボックス 4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50164</xdr:rowOff>
    </xdr:from>
    <xdr:to>
      <xdr:col>85</xdr:col>
      <xdr:colOff>177800</xdr:colOff>
      <xdr:row>82</xdr:row>
      <xdr:rowOff>151764</xdr:rowOff>
    </xdr:to>
    <xdr:sp macro="" textlink="">
      <xdr:nvSpPr>
        <xdr:cNvPr id="435" name="楕円 434"/>
        <xdr:cNvSpPr/>
      </xdr:nvSpPr>
      <xdr:spPr>
        <a:xfrm>
          <a:off x="16268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73041</xdr:rowOff>
    </xdr:from>
    <xdr:ext cx="405111" cy="259045"/>
    <xdr:sp macro="" textlink="">
      <xdr:nvSpPr>
        <xdr:cNvPr id="436" name="【消防施設】&#10;有形固定資産減価償却率該当値テキスト"/>
        <xdr:cNvSpPr txBox="1"/>
      </xdr:nvSpPr>
      <xdr:spPr>
        <a:xfrm>
          <a:off x="16357600"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19686</xdr:rowOff>
    </xdr:from>
    <xdr:to>
      <xdr:col>81</xdr:col>
      <xdr:colOff>101600</xdr:colOff>
      <xdr:row>82</xdr:row>
      <xdr:rowOff>121286</xdr:rowOff>
    </xdr:to>
    <xdr:sp macro="" textlink="">
      <xdr:nvSpPr>
        <xdr:cNvPr id="437" name="楕円 436"/>
        <xdr:cNvSpPr/>
      </xdr:nvSpPr>
      <xdr:spPr>
        <a:xfrm>
          <a:off x="15430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70486</xdr:rowOff>
    </xdr:from>
    <xdr:to>
      <xdr:col>85</xdr:col>
      <xdr:colOff>127000</xdr:colOff>
      <xdr:row>82</xdr:row>
      <xdr:rowOff>100964</xdr:rowOff>
    </xdr:to>
    <xdr:cxnSp macro="">
      <xdr:nvCxnSpPr>
        <xdr:cNvPr id="438" name="直線コネクタ 437"/>
        <xdr:cNvCxnSpPr/>
      </xdr:nvCxnSpPr>
      <xdr:spPr>
        <a:xfrm>
          <a:off x="15481300" y="141293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439" name="楕円 438"/>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70486</xdr:rowOff>
    </xdr:to>
    <xdr:cxnSp macro="">
      <xdr:nvCxnSpPr>
        <xdr:cNvPr id="440" name="直線コネクタ 439"/>
        <xdr:cNvCxnSpPr/>
      </xdr:nvCxnSpPr>
      <xdr:spPr>
        <a:xfrm>
          <a:off x="14592300" y="140855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441" name="n_1ave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42"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443"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444"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137813</xdr:rowOff>
    </xdr:from>
    <xdr:ext cx="405111" cy="259045"/>
    <xdr:sp macro="" textlink="">
      <xdr:nvSpPr>
        <xdr:cNvPr id="445" name="n_1mainValue【消防施設】&#10;有形固定資産減価償却率"/>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446" name="n_2mainValue【消防施設】&#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4" name="正方形/長方形 4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5" name="テキスト ボックス 4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6" name="直線コネクタ 4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7" name="直線コネクタ 4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8" name="テキスト ボックス 4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9" name="直線コネクタ 4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0" name="テキスト ボックス 4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1" name="直線コネクタ 4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2" name="テキスト ボックス 4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3" name="直線コネクタ 4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4" name="テキスト ボックス 4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5" name="直線コネクタ 4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6" name="テキスト ボックス 4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7" name="直線コネクタ 4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8" name="テキスト ボックス 4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70" name="直線コネクタ 469"/>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7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72" name="直線コネクタ 47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473"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474" name="直線コネクタ 473"/>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475"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476" name="フローチャート: 判断 475"/>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77" name="フローチャート: 判断 476"/>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78" name="フローチャート: 判断 477"/>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79" name="フローチャート: 判断 478"/>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480" name="フローチャート: 判断 479"/>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1" name="テキスト ボックス 4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2" name="テキスト ボックス 4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3" name="テキスト ボックス 4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4" name="テキスト ボックス 4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5" name="テキスト ボックス 4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17780</xdr:rowOff>
    </xdr:from>
    <xdr:to>
      <xdr:col>116</xdr:col>
      <xdr:colOff>114300</xdr:colOff>
      <xdr:row>85</xdr:row>
      <xdr:rowOff>119380</xdr:rowOff>
    </xdr:to>
    <xdr:sp macro="" textlink="">
      <xdr:nvSpPr>
        <xdr:cNvPr id="486" name="楕円 485"/>
        <xdr:cNvSpPr/>
      </xdr:nvSpPr>
      <xdr:spPr>
        <a:xfrm>
          <a:off x="22110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167657</xdr:rowOff>
    </xdr:from>
    <xdr:ext cx="469744" cy="259045"/>
    <xdr:sp macro="" textlink="">
      <xdr:nvSpPr>
        <xdr:cNvPr id="487" name="【消防施設】&#10;一人当たり面積該当値テキスト"/>
        <xdr:cNvSpPr txBox="1"/>
      </xdr:nvSpPr>
      <xdr:spPr>
        <a:xfrm>
          <a:off x="22199600"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19686</xdr:rowOff>
    </xdr:from>
    <xdr:to>
      <xdr:col>112</xdr:col>
      <xdr:colOff>38100</xdr:colOff>
      <xdr:row>85</xdr:row>
      <xdr:rowOff>121286</xdr:rowOff>
    </xdr:to>
    <xdr:sp macro="" textlink="">
      <xdr:nvSpPr>
        <xdr:cNvPr id="488" name="楕円 487"/>
        <xdr:cNvSpPr/>
      </xdr:nvSpPr>
      <xdr:spPr>
        <a:xfrm>
          <a:off x="21272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68580</xdr:rowOff>
    </xdr:from>
    <xdr:to>
      <xdr:col>116</xdr:col>
      <xdr:colOff>63500</xdr:colOff>
      <xdr:row>85</xdr:row>
      <xdr:rowOff>70486</xdr:rowOff>
    </xdr:to>
    <xdr:cxnSp macro="">
      <xdr:nvCxnSpPr>
        <xdr:cNvPr id="489" name="直線コネクタ 488"/>
        <xdr:cNvCxnSpPr/>
      </xdr:nvCxnSpPr>
      <xdr:spPr>
        <a:xfrm flipV="1">
          <a:off x="21323300" y="146418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490" name="楕円 489"/>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70486</xdr:rowOff>
    </xdr:from>
    <xdr:to>
      <xdr:col>111</xdr:col>
      <xdr:colOff>177800</xdr:colOff>
      <xdr:row>85</xdr:row>
      <xdr:rowOff>72389</xdr:rowOff>
    </xdr:to>
    <xdr:cxnSp macro="">
      <xdr:nvCxnSpPr>
        <xdr:cNvPr id="491" name="直線コネクタ 490"/>
        <xdr:cNvCxnSpPr/>
      </xdr:nvCxnSpPr>
      <xdr:spPr>
        <a:xfrm flipV="1">
          <a:off x="20434300" y="146437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492"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493"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494"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495"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112413</xdr:rowOff>
    </xdr:from>
    <xdr:ext cx="469744" cy="259045"/>
    <xdr:sp macro="" textlink="">
      <xdr:nvSpPr>
        <xdr:cNvPr id="496" name="n_1mainValue【消防施設】&#10;一人当たり面積"/>
        <xdr:cNvSpPr txBox="1"/>
      </xdr:nvSpPr>
      <xdr:spPr>
        <a:xfrm>
          <a:off x="210757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497" name="n_2mainValue【消防施設】&#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8" name="テキスト ボックス 5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9" name="直線コネクタ 5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10" name="テキスト ボックス 5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1" name="直線コネクタ 5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2" name="テキスト ボックス 5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3" name="直線コネクタ 5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4" name="テキスト ボックス 5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5" name="直線コネクタ 5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6" name="テキスト ボックス 5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7" name="直線コネクタ 5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8" name="テキスト ボックス 5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9" name="直線コネクタ 5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20" name="テキスト ボックス 5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23" name="直線コネクタ 52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2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25" name="直線コネクタ 52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2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27" name="直線コネクタ 52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28"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29" name="フローチャート: 判断 528"/>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30" name="フローチャート: 判断 529"/>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31" name="フローチャート: 判断 530"/>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32" name="フローチャート: 判断 531"/>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33" name="フローチャート: 判断 532"/>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154395</xdr:rowOff>
    </xdr:from>
    <xdr:to>
      <xdr:col>85</xdr:col>
      <xdr:colOff>177800</xdr:colOff>
      <xdr:row>107</xdr:row>
      <xdr:rowOff>84545</xdr:rowOff>
    </xdr:to>
    <xdr:sp macro="" textlink="">
      <xdr:nvSpPr>
        <xdr:cNvPr id="539" name="楕円 538"/>
        <xdr:cNvSpPr/>
      </xdr:nvSpPr>
      <xdr:spPr>
        <a:xfrm>
          <a:off x="162687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132822</xdr:rowOff>
    </xdr:from>
    <xdr:ext cx="405111" cy="259045"/>
    <xdr:sp macro="" textlink="">
      <xdr:nvSpPr>
        <xdr:cNvPr id="540" name="【庁舎】&#10;有形固定資産減価償却率該当値テキスト"/>
        <xdr:cNvSpPr txBox="1"/>
      </xdr:nvSpPr>
      <xdr:spPr>
        <a:xfrm>
          <a:off x="16357600"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541" name="楕円 540"/>
        <xdr:cNvSpPr/>
      </xdr:nvSpPr>
      <xdr:spPr>
        <a:xfrm>
          <a:off x="1543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33745</xdr:rowOff>
    </xdr:to>
    <xdr:cxnSp macro="">
      <xdr:nvCxnSpPr>
        <xdr:cNvPr id="542" name="直線コネクタ 541"/>
        <xdr:cNvCxnSpPr/>
      </xdr:nvCxnSpPr>
      <xdr:spPr>
        <a:xfrm>
          <a:off x="15481300" y="1835766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111942</xdr:rowOff>
    </xdr:from>
    <xdr:to>
      <xdr:col>76</xdr:col>
      <xdr:colOff>165100</xdr:colOff>
      <xdr:row>107</xdr:row>
      <xdr:rowOff>42092</xdr:rowOff>
    </xdr:to>
    <xdr:sp macro="" textlink="">
      <xdr:nvSpPr>
        <xdr:cNvPr id="543" name="楕円 542"/>
        <xdr:cNvSpPr/>
      </xdr:nvSpPr>
      <xdr:spPr>
        <a:xfrm>
          <a:off x="14541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162742</xdr:rowOff>
    </xdr:from>
    <xdr:to>
      <xdr:col>81</xdr:col>
      <xdr:colOff>50800</xdr:colOff>
      <xdr:row>107</xdr:row>
      <xdr:rowOff>12519</xdr:rowOff>
    </xdr:to>
    <xdr:cxnSp macro="">
      <xdr:nvCxnSpPr>
        <xdr:cNvPr id="544" name="直線コネクタ 543"/>
        <xdr:cNvCxnSpPr/>
      </xdr:nvCxnSpPr>
      <xdr:spPr>
        <a:xfrm>
          <a:off x="14592300" y="183364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545" name="楕円 544"/>
        <xdr:cNvSpPr/>
      </xdr:nvSpPr>
      <xdr:spPr>
        <a:xfrm>
          <a:off x="1365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162742</xdr:rowOff>
    </xdr:from>
    <xdr:to>
      <xdr:col>76</xdr:col>
      <xdr:colOff>114300</xdr:colOff>
      <xdr:row>107</xdr:row>
      <xdr:rowOff>28848</xdr:rowOff>
    </xdr:to>
    <xdr:cxnSp macro="">
      <xdr:nvCxnSpPr>
        <xdr:cNvPr id="546" name="直線コネクタ 545"/>
        <xdr:cNvCxnSpPr/>
      </xdr:nvCxnSpPr>
      <xdr:spPr>
        <a:xfrm flipV="1">
          <a:off x="13703300" y="183364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47"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48"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49"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550"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551" name="n_1mainValue【庁舎】&#10;有形固定資産減価償却率"/>
        <xdr:cNvSpPr txBox="1"/>
      </xdr:nvSpPr>
      <xdr:spPr>
        <a:xfrm>
          <a:off x="15266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33219</xdr:rowOff>
    </xdr:from>
    <xdr:ext cx="405111" cy="259045"/>
    <xdr:sp macro="" textlink="">
      <xdr:nvSpPr>
        <xdr:cNvPr id="552" name="n_2mainValue【庁舎】&#10;有形固定資産減価償却率"/>
        <xdr:cNvSpPr txBox="1"/>
      </xdr:nvSpPr>
      <xdr:spPr>
        <a:xfrm>
          <a:off x="14389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553" name="n_3mainValue【庁舎】&#10;有形固定資産減価償却率"/>
        <xdr:cNvSpPr txBox="1"/>
      </xdr:nvSpPr>
      <xdr:spPr>
        <a:xfrm>
          <a:off x="13500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5" name="テキスト ボックス 574"/>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7" name="テキスト ボックス 57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79" name="直線コネクタ 578"/>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80"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81" name="直線コネクタ 58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82"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83" name="直線コネクタ 58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584"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85" name="フローチャート: 判断 584"/>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86" name="フローチャート: 判断 585"/>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87" name="フローチャート: 判断 586"/>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88" name="フローチャート: 判断 587"/>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89" name="フローチャート: 判断 588"/>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78631</xdr:rowOff>
    </xdr:from>
    <xdr:to>
      <xdr:col>116</xdr:col>
      <xdr:colOff>114300</xdr:colOff>
      <xdr:row>109</xdr:row>
      <xdr:rowOff>8781</xdr:rowOff>
    </xdr:to>
    <xdr:sp macro="" textlink="">
      <xdr:nvSpPr>
        <xdr:cNvPr id="595" name="楕円 594"/>
        <xdr:cNvSpPr/>
      </xdr:nvSpPr>
      <xdr:spPr>
        <a:xfrm>
          <a:off x="22110700" y="1859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596"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79611</xdr:rowOff>
    </xdr:from>
    <xdr:to>
      <xdr:col>112</xdr:col>
      <xdr:colOff>38100</xdr:colOff>
      <xdr:row>109</xdr:row>
      <xdr:rowOff>9761</xdr:rowOff>
    </xdr:to>
    <xdr:sp macro="" textlink="">
      <xdr:nvSpPr>
        <xdr:cNvPr id="597" name="楕円 596"/>
        <xdr:cNvSpPr/>
      </xdr:nvSpPr>
      <xdr:spPr>
        <a:xfrm>
          <a:off x="21272500" y="185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129431</xdr:rowOff>
    </xdr:from>
    <xdr:to>
      <xdr:col>116</xdr:col>
      <xdr:colOff>63500</xdr:colOff>
      <xdr:row>108</xdr:row>
      <xdr:rowOff>130411</xdr:rowOff>
    </xdr:to>
    <xdr:cxnSp macro="">
      <xdr:nvCxnSpPr>
        <xdr:cNvPr id="598" name="直線コネクタ 597"/>
        <xdr:cNvCxnSpPr/>
      </xdr:nvCxnSpPr>
      <xdr:spPr>
        <a:xfrm flipV="1">
          <a:off x="21323300" y="1864603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95286</xdr:rowOff>
    </xdr:from>
    <xdr:to>
      <xdr:col>107</xdr:col>
      <xdr:colOff>101600</xdr:colOff>
      <xdr:row>109</xdr:row>
      <xdr:rowOff>25436</xdr:rowOff>
    </xdr:to>
    <xdr:sp macro="" textlink="">
      <xdr:nvSpPr>
        <xdr:cNvPr id="599" name="楕円 598"/>
        <xdr:cNvSpPr/>
      </xdr:nvSpPr>
      <xdr:spPr>
        <a:xfrm>
          <a:off x="20383500" y="186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130411</xdr:rowOff>
    </xdr:from>
    <xdr:to>
      <xdr:col>111</xdr:col>
      <xdr:colOff>177800</xdr:colOff>
      <xdr:row>108</xdr:row>
      <xdr:rowOff>146086</xdr:rowOff>
    </xdr:to>
    <xdr:cxnSp macro="">
      <xdr:nvCxnSpPr>
        <xdr:cNvPr id="600" name="直線コネクタ 599"/>
        <xdr:cNvCxnSpPr/>
      </xdr:nvCxnSpPr>
      <xdr:spPr>
        <a:xfrm flipV="1">
          <a:off x="20434300" y="18647011"/>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80263</xdr:rowOff>
    </xdr:from>
    <xdr:to>
      <xdr:col>102</xdr:col>
      <xdr:colOff>165100</xdr:colOff>
      <xdr:row>109</xdr:row>
      <xdr:rowOff>10413</xdr:rowOff>
    </xdr:to>
    <xdr:sp macro="" textlink="">
      <xdr:nvSpPr>
        <xdr:cNvPr id="601" name="楕円 600"/>
        <xdr:cNvSpPr/>
      </xdr:nvSpPr>
      <xdr:spPr>
        <a:xfrm>
          <a:off x="19494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131063</xdr:rowOff>
    </xdr:from>
    <xdr:to>
      <xdr:col>107</xdr:col>
      <xdr:colOff>50800</xdr:colOff>
      <xdr:row>108</xdr:row>
      <xdr:rowOff>146086</xdr:rowOff>
    </xdr:to>
    <xdr:cxnSp macro="">
      <xdr:nvCxnSpPr>
        <xdr:cNvPr id="602" name="直線コネクタ 601"/>
        <xdr:cNvCxnSpPr/>
      </xdr:nvCxnSpPr>
      <xdr:spPr>
        <a:xfrm>
          <a:off x="19545300" y="18647663"/>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03"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04"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05"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06"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888</xdr:rowOff>
    </xdr:from>
    <xdr:ext cx="469744" cy="259045"/>
    <xdr:sp macro="" textlink="">
      <xdr:nvSpPr>
        <xdr:cNvPr id="607" name="n_1mainValue【庁舎】&#10;一人当たり面積"/>
        <xdr:cNvSpPr txBox="1"/>
      </xdr:nvSpPr>
      <xdr:spPr>
        <a:xfrm>
          <a:off x="21075727" y="1868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16563</xdr:rowOff>
    </xdr:from>
    <xdr:ext cx="469744" cy="259045"/>
    <xdr:sp macro="" textlink="">
      <xdr:nvSpPr>
        <xdr:cNvPr id="608" name="n_2mainValue【庁舎】&#10;一人当たり面積"/>
        <xdr:cNvSpPr txBox="1"/>
      </xdr:nvSpPr>
      <xdr:spPr>
        <a:xfrm>
          <a:off x="20199427" y="1870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1540</xdr:rowOff>
    </xdr:from>
    <xdr:ext cx="469744" cy="259045"/>
    <xdr:sp macro="" textlink="">
      <xdr:nvSpPr>
        <xdr:cNvPr id="609" name="n_3mainValue【庁舎】&#10;一人当たり面積"/>
        <xdr:cNvSpPr txBox="1"/>
      </xdr:nvSpPr>
      <xdr:spPr>
        <a:xfrm>
          <a:off x="19310427" y="186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有形固定資産減価償却率が類似団体と比較して特に高い水準となっている施設は、図書館・庁舎となっている。</a:t>
          </a:r>
        </a:p>
        <a:p>
          <a:r>
            <a:rPr kumimoji="1" lang="ja-JP" altLang="en-US" sz="1400">
              <a:latin typeface="ＭＳ Ｐゴシック" panose="020B0600070205080204" pitchFamily="50" charset="-128"/>
              <a:ea typeface="ＭＳ Ｐゴシック" panose="020B0600070205080204" pitchFamily="50" charset="-128"/>
            </a:rPr>
            <a:t>図書館については、有形固定資産減価償却率が</a:t>
          </a:r>
          <a:r>
            <a:rPr kumimoji="1" lang="en-US" altLang="ja-JP" sz="1400">
              <a:latin typeface="ＭＳ Ｐゴシック" panose="020B0600070205080204" pitchFamily="50" charset="-128"/>
              <a:ea typeface="ＭＳ Ｐゴシック" panose="020B0600070205080204" pitchFamily="50" charset="-128"/>
            </a:rPr>
            <a:t>100</a:t>
          </a:r>
          <a:r>
            <a:rPr kumimoji="1" lang="ja-JP" altLang="en-US" sz="1400">
              <a:latin typeface="ＭＳ Ｐゴシック" panose="020B0600070205080204" pitchFamily="50" charset="-128"/>
              <a:ea typeface="ＭＳ Ｐゴシック" panose="020B0600070205080204" pitchFamily="50" charset="-128"/>
            </a:rPr>
            <a:t>％となっており、今後は近隣の他施設との統廃合や複合化について検討していく。</a:t>
          </a:r>
        </a:p>
        <a:p>
          <a:r>
            <a:rPr kumimoji="1" lang="ja-JP" altLang="en-US" sz="1400">
              <a:latin typeface="ＭＳ Ｐゴシック" panose="020B0600070205080204" pitchFamily="50" charset="-128"/>
              <a:ea typeface="ＭＳ Ｐゴシック" panose="020B0600070205080204" pitchFamily="50" charset="-128"/>
            </a:rPr>
            <a:t>庁舎については、有形固定資産減価償却率が</a:t>
          </a:r>
          <a:r>
            <a:rPr kumimoji="1" lang="en-US" altLang="ja-JP" sz="1400">
              <a:latin typeface="ＭＳ Ｐゴシック" panose="020B0600070205080204" pitchFamily="50" charset="-128"/>
              <a:ea typeface="ＭＳ Ｐゴシック" panose="020B0600070205080204" pitchFamily="50" charset="-128"/>
            </a:rPr>
            <a:t>78.9</a:t>
          </a:r>
          <a:r>
            <a:rPr kumimoji="1" lang="ja-JP" altLang="en-US" sz="1400">
              <a:latin typeface="ＭＳ Ｐゴシック" panose="020B0600070205080204" pitchFamily="50" charset="-128"/>
              <a:ea typeface="ＭＳ Ｐゴシック" panose="020B0600070205080204" pitchFamily="50" charset="-128"/>
            </a:rPr>
            <a:t>％となっている。庁舎は災害発生時等には拠点となる重要な施設となるため、安全確保を重視した対策について検討していく。</a:t>
          </a:r>
        </a:p>
        <a:p>
          <a:r>
            <a:rPr kumimoji="1" lang="ja-JP" altLang="en-US" sz="1400">
              <a:latin typeface="ＭＳ Ｐゴシック" panose="020B0600070205080204" pitchFamily="50" charset="-128"/>
              <a:ea typeface="ＭＳ Ｐゴシック" panose="020B0600070205080204" pitchFamily="50" charset="-128"/>
            </a:rPr>
            <a:t>ほぼ全ての施設において類似団体の水準を上回っているため、策定した個別施設計画をもとに財源調整を図りながら老朽化対策に取り組んでいく。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5,647
5,629
110.36
5,757,166
5,695,950
45,915
3,367,243
6,319,469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類似団体の平均値並である。当町の特徴に宇宙開発関連企業における法人町民税、固定資産税の税収がある。</a:t>
          </a:r>
        </a:p>
        <a:p>
          <a:r>
            <a:rPr kumimoji="1" lang="ja-JP" altLang="en-US" sz="1400">
              <a:latin typeface="ＭＳ Ｐゴシック" panose="020B0600070205080204" pitchFamily="50" charset="-128"/>
              <a:ea typeface="ＭＳ Ｐゴシック" panose="020B0600070205080204" pitchFamily="50" charset="-128"/>
            </a:rPr>
            <a:t>　人口減少に歯止めをかける取り組みや適切な財源の確保、経常経費の削減などを通じて、財政基盤の強化に努める。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1" name="直線コネクタ 70"/>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7" name="直線コネクタ 76"/>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96" name="テキスト ボックス 95"/>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 前年度比較で</a:t>
          </a:r>
          <a:r>
            <a:rPr kumimoji="1" lang="en-US" altLang="ja-JP" sz="1400">
              <a:latin typeface="ＭＳ Ｐゴシック" panose="020B0600070205080204" pitchFamily="50" charset="-128"/>
              <a:ea typeface="ＭＳ Ｐゴシック" panose="020B0600070205080204" pitchFamily="50" charset="-128"/>
            </a:rPr>
            <a:t>1.6</a:t>
          </a:r>
          <a:r>
            <a:rPr kumimoji="1" lang="ja-JP" altLang="en-US" sz="1400">
              <a:latin typeface="ＭＳ Ｐゴシック" panose="020B0600070205080204" pitchFamily="50" charset="-128"/>
              <a:ea typeface="ＭＳ Ｐゴシック" panose="020B0600070205080204" pitchFamily="50" charset="-128"/>
            </a:rPr>
            <a:t>ポイント増加した。類似団体平均値と比較して財政構造の硬直化が見られる。</a:t>
          </a:r>
        </a:p>
        <a:p>
          <a:r>
            <a:rPr kumimoji="1" lang="ja-JP" altLang="en-US" sz="1400">
              <a:latin typeface="ＭＳ Ｐゴシック" panose="020B0600070205080204" pitchFamily="50" charset="-128"/>
              <a:ea typeface="ＭＳ Ｐゴシック" panose="020B0600070205080204" pitchFamily="50" charset="-128"/>
            </a:rPr>
            <a:t>　令和元年度から社会福祉事務所を設置したことにより扶助費が増加した影響が大きい。</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各事業会計への繰出金や一部事務組合への負担金も増加してきていることから、経費削減・収入増の対策を講じ財政健全化に努める。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65</xdr:row>
      <xdr:rowOff>128524</xdr:rowOff>
    </xdr:to>
    <xdr:cxnSp macro="">
      <xdr:nvCxnSpPr>
        <xdr:cNvPr id="129" name="直線コネクタ 128"/>
        <xdr:cNvCxnSpPr/>
      </xdr:nvCxnSpPr>
      <xdr:spPr>
        <a:xfrm>
          <a:off x="4114800" y="1119555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75438</xdr:rowOff>
    </xdr:to>
    <xdr:cxnSp macro="">
      <xdr:nvCxnSpPr>
        <xdr:cNvPr id="132" name="直線コネクタ 131"/>
        <xdr:cNvCxnSpPr/>
      </xdr:nvCxnSpPr>
      <xdr:spPr>
        <a:xfrm flipV="1">
          <a:off x="3225800" y="111955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75438</xdr:rowOff>
    </xdr:to>
    <xdr:cxnSp macro="">
      <xdr:nvCxnSpPr>
        <xdr:cNvPr id="135" name="直線コネクタ 134"/>
        <xdr:cNvCxnSpPr/>
      </xdr:nvCxnSpPr>
      <xdr:spPr>
        <a:xfrm>
          <a:off x="2336800" y="1107973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131064</xdr:rowOff>
    </xdr:to>
    <xdr:cxnSp macro="">
      <xdr:nvCxnSpPr>
        <xdr:cNvPr id="138" name="直線コネクタ 137"/>
        <xdr:cNvCxnSpPr/>
      </xdr:nvCxnSpPr>
      <xdr:spPr>
        <a:xfrm flipV="1">
          <a:off x="1447800" y="110797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8" name="楕円 147"/>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49" name="財政構造の弾力性該当値テキスト"/>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0" name="楕円 149"/>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1" name="テキスト ボックス 150"/>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2" name="楕円 151"/>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3" name="テキスト ボックス 152"/>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4" name="楕円 153"/>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5" name="テキスト ボックス 154"/>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6" name="楕円 155"/>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7" name="テキスト ボックス 15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ふるさと応援寄附金の落ち込みにより、返礼業務手数料（物件費）が減少した影響が大きい。</a:t>
          </a:r>
        </a:p>
        <a:p>
          <a:r>
            <a:rPr kumimoji="1" lang="ja-JP" altLang="en-US" sz="1400">
              <a:latin typeface="ＭＳ Ｐゴシック" panose="020B0600070205080204" pitchFamily="50" charset="-128"/>
              <a:ea typeface="ＭＳ Ｐゴシック" panose="020B0600070205080204" pitchFamily="50" charset="-128"/>
            </a:rPr>
            <a:t>　民間委託等の行財政改革への取組みなどを進め、人件費・物件費等の削減に努める。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145225</xdr:rowOff>
    </xdr:from>
    <xdr:to>
      <xdr:col>23</xdr:col>
      <xdr:colOff>133350</xdr:colOff>
      <xdr:row>86</xdr:row>
      <xdr:rowOff>107164</xdr:rowOff>
    </xdr:to>
    <xdr:cxnSp macro="">
      <xdr:nvCxnSpPr>
        <xdr:cNvPr id="194" name="直線コネクタ 193"/>
        <xdr:cNvCxnSpPr/>
      </xdr:nvCxnSpPr>
      <xdr:spPr>
        <a:xfrm flipV="1">
          <a:off x="4114800" y="14547025"/>
          <a:ext cx="838200" cy="30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85429</xdr:rowOff>
    </xdr:from>
    <xdr:to>
      <xdr:col>19</xdr:col>
      <xdr:colOff>133350</xdr:colOff>
      <xdr:row>86</xdr:row>
      <xdr:rowOff>107164</xdr:rowOff>
    </xdr:to>
    <xdr:cxnSp macro="">
      <xdr:nvCxnSpPr>
        <xdr:cNvPr id="197" name="直線コネクタ 196"/>
        <xdr:cNvCxnSpPr/>
      </xdr:nvCxnSpPr>
      <xdr:spPr>
        <a:xfrm>
          <a:off x="3225800" y="14658679"/>
          <a:ext cx="889000" cy="19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119649</xdr:rowOff>
    </xdr:from>
    <xdr:to>
      <xdr:col>15</xdr:col>
      <xdr:colOff>82550</xdr:colOff>
      <xdr:row>85</xdr:row>
      <xdr:rowOff>85429</xdr:rowOff>
    </xdr:to>
    <xdr:cxnSp macro="">
      <xdr:nvCxnSpPr>
        <xdr:cNvPr id="200" name="直線コネクタ 199"/>
        <xdr:cNvCxnSpPr/>
      </xdr:nvCxnSpPr>
      <xdr:spPr>
        <a:xfrm>
          <a:off x="2336800" y="14521449"/>
          <a:ext cx="889000" cy="1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158810</xdr:rowOff>
    </xdr:from>
    <xdr:to>
      <xdr:col>11</xdr:col>
      <xdr:colOff>31750</xdr:colOff>
      <xdr:row>84</xdr:row>
      <xdr:rowOff>119649</xdr:rowOff>
    </xdr:to>
    <xdr:cxnSp macro="">
      <xdr:nvCxnSpPr>
        <xdr:cNvPr id="203" name="直線コネクタ 202"/>
        <xdr:cNvCxnSpPr/>
      </xdr:nvCxnSpPr>
      <xdr:spPr>
        <a:xfrm>
          <a:off x="1447800" y="14389160"/>
          <a:ext cx="889000" cy="1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94425</xdr:rowOff>
    </xdr:from>
    <xdr:to>
      <xdr:col>23</xdr:col>
      <xdr:colOff>184150</xdr:colOff>
      <xdr:row>85</xdr:row>
      <xdr:rowOff>24575</xdr:rowOff>
    </xdr:to>
    <xdr:sp macro="" textlink="">
      <xdr:nvSpPr>
        <xdr:cNvPr id="213" name="楕円 212"/>
        <xdr:cNvSpPr/>
      </xdr:nvSpPr>
      <xdr:spPr>
        <a:xfrm>
          <a:off x="4902200" y="1449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66502</xdr:rowOff>
    </xdr:from>
    <xdr:ext cx="762000" cy="259045"/>
    <xdr:sp macro="" textlink="">
      <xdr:nvSpPr>
        <xdr:cNvPr id="214" name="人件費・物件費等の状況該当値テキスト"/>
        <xdr:cNvSpPr txBox="1"/>
      </xdr:nvSpPr>
      <xdr:spPr>
        <a:xfrm>
          <a:off x="5041900" y="1446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56364</xdr:rowOff>
    </xdr:from>
    <xdr:to>
      <xdr:col>19</xdr:col>
      <xdr:colOff>184150</xdr:colOff>
      <xdr:row>86</xdr:row>
      <xdr:rowOff>157964</xdr:rowOff>
    </xdr:to>
    <xdr:sp macro="" textlink="">
      <xdr:nvSpPr>
        <xdr:cNvPr id="215" name="楕円 214"/>
        <xdr:cNvSpPr/>
      </xdr:nvSpPr>
      <xdr:spPr>
        <a:xfrm>
          <a:off x="4064000" y="148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142741</xdr:rowOff>
    </xdr:from>
    <xdr:ext cx="736600" cy="259045"/>
    <xdr:sp macro="" textlink="">
      <xdr:nvSpPr>
        <xdr:cNvPr id="216" name="テキスト ボックス 215"/>
        <xdr:cNvSpPr txBox="1"/>
      </xdr:nvSpPr>
      <xdr:spPr>
        <a:xfrm>
          <a:off x="3733800" y="1488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34629</xdr:rowOff>
    </xdr:from>
    <xdr:to>
      <xdr:col>15</xdr:col>
      <xdr:colOff>133350</xdr:colOff>
      <xdr:row>85</xdr:row>
      <xdr:rowOff>136229</xdr:rowOff>
    </xdr:to>
    <xdr:sp macro="" textlink="">
      <xdr:nvSpPr>
        <xdr:cNvPr id="217" name="楕円 216"/>
        <xdr:cNvSpPr/>
      </xdr:nvSpPr>
      <xdr:spPr>
        <a:xfrm>
          <a:off x="3175000" y="146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121006</xdr:rowOff>
    </xdr:from>
    <xdr:ext cx="762000" cy="259045"/>
    <xdr:sp macro="" textlink="">
      <xdr:nvSpPr>
        <xdr:cNvPr id="218" name="テキスト ボックス 217"/>
        <xdr:cNvSpPr txBox="1"/>
      </xdr:nvSpPr>
      <xdr:spPr>
        <a:xfrm>
          <a:off x="2844800" y="1469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68849</xdr:rowOff>
    </xdr:from>
    <xdr:to>
      <xdr:col>11</xdr:col>
      <xdr:colOff>82550</xdr:colOff>
      <xdr:row>84</xdr:row>
      <xdr:rowOff>170449</xdr:rowOff>
    </xdr:to>
    <xdr:sp macro="" textlink="">
      <xdr:nvSpPr>
        <xdr:cNvPr id="219" name="楕円 218"/>
        <xdr:cNvSpPr/>
      </xdr:nvSpPr>
      <xdr:spPr>
        <a:xfrm>
          <a:off x="2286000" y="144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155226</xdr:rowOff>
    </xdr:from>
    <xdr:ext cx="762000" cy="259045"/>
    <xdr:sp macro="" textlink="">
      <xdr:nvSpPr>
        <xdr:cNvPr id="220" name="テキスト ボックス 219"/>
        <xdr:cNvSpPr txBox="1"/>
      </xdr:nvSpPr>
      <xdr:spPr>
        <a:xfrm>
          <a:off x="1955800" y="1455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108010</xdr:rowOff>
    </xdr:from>
    <xdr:to>
      <xdr:col>7</xdr:col>
      <xdr:colOff>31750</xdr:colOff>
      <xdr:row>84</xdr:row>
      <xdr:rowOff>38160</xdr:rowOff>
    </xdr:to>
    <xdr:sp macro="" textlink="">
      <xdr:nvSpPr>
        <xdr:cNvPr id="221" name="楕円 220"/>
        <xdr:cNvSpPr/>
      </xdr:nvSpPr>
      <xdr:spPr>
        <a:xfrm>
          <a:off x="1397000" y="143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22937</xdr:rowOff>
    </xdr:from>
    <xdr:ext cx="762000" cy="259045"/>
    <xdr:sp macro="" textlink="">
      <xdr:nvSpPr>
        <xdr:cNvPr id="222" name="テキスト ボックス 221"/>
        <xdr:cNvSpPr txBox="1"/>
      </xdr:nvSpPr>
      <xdr:spPr>
        <a:xfrm>
          <a:off x="1066800" y="144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類似団体平均値を上回っている要因としては、給与構造改革前の給与体系や職員構成の偏りなどが考えられる。</a:t>
          </a:r>
        </a:p>
        <a:p>
          <a:r>
            <a:rPr kumimoji="1" lang="ja-JP" altLang="en-US" sz="1400">
              <a:latin typeface="ＭＳ Ｐゴシック" panose="020B0600070205080204" pitchFamily="50" charset="-128"/>
              <a:ea typeface="ＭＳ Ｐゴシック" panose="020B0600070205080204" pitchFamily="50" charset="-128"/>
            </a:rPr>
            <a:t>　定員適正化計画などに基づき、より一層の給与の適正化に努める。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109643</xdr:rowOff>
    </xdr:to>
    <xdr:cxnSp macro="">
      <xdr:nvCxnSpPr>
        <xdr:cNvPr id="256" name="直線コネクタ 255"/>
        <xdr:cNvCxnSpPr/>
      </xdr:nvCxnSpPr>
      <xdr:spPr>
        <a:xfrm flipV="1">
          <a:off x="16179800" y="1478999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109643</xdr:rowOff>
    </xdr:to>
    <xdr:cxnSp macro="">
      <xdr:nvCxnSpPr>
        <xdr:cNvPr id="259" name="直線コネクタ 258"/>
        <xdr:cNvCxnSpPr/>
      </xdr:nvCxnSpPr>
      <xdr:spPr>
        <a:xfrm>
          <a:off x="15290800" y="148302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86</xdr:row>
      <xdr:rowOff>125730</xdr:rowOff>
    </xdr:to>
    <xdr:cxnSp macro="">
      <xdr:nvCxnSpPr>
        <xdr:cNvPr id="262" name="直線コネクタ 261"/>
        <xdr:cNvCxnSpPr/>
      </xdr:nvCxnSpPr>
      <xdr:spPr>
        <a:xfrm flipV="1">
          <a:off x="14401800" y="1483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125730</xdr:rowOff>
    </xdr:to>
    <xdr:cxnSp macro="">
      <xdr:nvCxnSpPr>
        <xdr:cNvPr id="265" name="直線コネクタ 264"/>
        <xdr:cNvCxnSpPr/>
      </xdr:nvCxnSpPr>
      <xdr:spPr>
        <a:xfrm>
          <a:off x="13512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5" name="楕円 274"/>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138023</xdr:rowOff>
    </xdr:from>
    <xdr:ext cx="762000" cy="259045"/>
    <xdr:sp macro="" textlink="">
      <xdr:nvSpPr>
        <xdr:cNvPr id="276"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58843</xdr:rowOff>
    </xdr:from>
    <xdr:to>
      <xdr:col>77</xdr:col>
      <xdr:colOff>95250</xdr:colOff>
      <xdr:row>86</xdr:row>
      <xdr:rowOff>160443</xdr:rowOff>
    </xdr:to>
    <xdr:sp macro="" textlink="">
      <xdr:nvSpPr>
        <xdr:cNvPr id="277" name="楕円 276"/>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145220</xdr:rowOff>
    </xdr:from>
    <xdr:ext cx="736600" cy="259045"/>
    <xdr:sp macro="" textlink="">
      <xdr:nvSpPr>
        <xdr:cNvPr id="278" name="テキスト ボックス 277"/>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79" name="楕円 278"/>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80" name="テキスト ボックス 279"/>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1" name="楕円 280"/>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2" name="テキスト ボックス 281"/>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4" name="テキスト ボックス 28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類似団体平均値と比較して高い水準である。</a:t>
          </a:r>
        </a:p>
        <a:p>
          <a:r>
            <a:rPr kumimoji="1" lang="ja-JP" altLang="en-US" sz="1400">
              <a:latin typeface="ＭＳ Ｐゴシック" panose="020B0600070205080204" pitchFamily="50" charset="-128"/>
              <a:ea typeface="ＭＳ Ｐゴシック" panose="020B0600070205080204" pitchFamily="50" charset="-128"/>
            </a:rPr>
            <a:t>　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166433</xdr:rowOff>
    </xdr:from>
    <xdr:to>
      <xdr:col>81</xdr:col>
      <xdr:colOff>44450</xdr:colOff>
      <xdr:row>62</xdr:row>
      <xdr:rowOff>25146</xdr:rowOff>
    </xdr:to>
    <xdr:cxnSp macro="">
      <xdr:nvCxnSpPr>
        <xdr:cNvPr id="315" name="直線コネクタ 314"/>
        <xdr:cNvCxnSpPr/>
      </xdr:nvCxnSpPr>
      <xdr:spPr>
        <a:xfrm flipV="1">
          <a:off x="16179800" y="1062488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154369</xdr:rowOff>
    </xdr:from>
    <xdr:to>
      <xdr:col>77</xdr:col>
      <xdr:colOff>44450</xdr:colOff>
      <xdr:row>62</xdr:row>
      <xdr:rowOff>25146</xdr:rowOff>
    </xdr:to>
    <xdr:cxnSp macro="">
      <xdr:nvCxnSpPr>
        <xdr:cNvPr id="318" name="直線コネクタ 317"/>
        <xdr:cNvCxnSpPr/>
      </xdr:nvCxnSpPr>
      <xdr:spPr>
        <a:xfrm>
          <a:off x="15290800" y="10612819"/>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154369</xdr:rowOff>
    </xdr:from>
    <xdr:to>
      <xdr:col>72</xdr:col>
      <xdr:colOff>203200</xdr:colOff>
      <xdr:row>62</xdr:row>
      <xdr:rowOff>4635</xdr:rowOff>
    </xdr:to>
    <xdr:cxnSp macro="">
      <xdr:nvCxnSpPr>
        <xdr:cNvPr id="321" name="直線コネクタ 320"/>
        <xdr:cNvCxnSpPr/>
      </xdr:nvCxnSpPr>
      <xdr:spPr>
        <a:xfrm flipV="1">
          <a:off x="14401800" y="1061281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4635</xdr:rowOff>
    </xdr:from>
    <xdr:to>
      <xdr:col>68</xdr:col>
      <xdr:colOff>152400</xdr:colOff>
      <xdr:row>62</xdr:row>
      <xdr:rowOff>42037</xdr:rowOff>
    </xdr:to>
    <xdr:cxnSp macro="">
      <xdr:nvCxnSpPr>
        <xdr:cNvPr id="324" name="直線コネクタ 323"/>
        <xdr:cNvCxnSpPr/>
      </xdr:nvCxnSpPr>
      <xdr:spPr>
        <a:xfrm flipV="1">
          <a:off x="13512800" y="10634535"/>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115633</xdr:rowOff>
    </xdr:from>
    <xdr:to>
      <xdr:col>81</xdr:col>
      <xdr:colOff>95250</xdr:colOff>
      <xdr:row>62</xdr:row>
      <xdr:rowOff>45783</xdr:rowOff>
    </xdr:to>
    <xdr:sp macro="" textlink="">
      <xdr:nvSpPr>
        <xdr:cNvPr id="334" name="楕円 333"/>
        <xdr:cNvSpPr/>
      </xdr:nvSpPr>
      <xdr:spPr>
        <a:xfrm>
          <a:off x="16967200" y="105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87710</xdr:rowOff>
    </xdr:from>
    <xdr:ext cx="762000" cy="259045"/>
    <xdr:sp macro="" textlink="">
      <xdr:nvSpPr>
        <xdr:cNvPr id="335" name="定員管理の状況該当値テキスト"/>
        <xdr:cNvSpPr txBox="1"/>
      </xdr:nvSpPr>
      <xdr:spPr>
        <a:xfrm>
          <a:off x="17106900" y="1054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145796</xdr:rowOff>
    </xdr:from>
    <xdr:to>
      <xdr:col>77</xdr:col>
      <xdr:colOff>95250</xdr:colOff>
      <xdr:row>62</xdr:row>
      <xdr:rowOff>75946</xdr:rowOff>
    </xdr:to>
    <xdr:sp macro="" textlink="">
      <xdr:nvSpPr>
        <xdr:cNvPr id="336" name="楕円 335"/>
        <xdr:cNvSpPr/>
      </xdr:nvSpPr>
      <xdr:spPr>
        <a:xfrm>
          <a:off x="16129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60723</xdr:rowOff>
    </xdr:from>
    <xdr:ext cx="736600" cy="259045"/>
    <xdr:sp macro="" textlink="">
      <xdr:nvSpPr>
        <xdr:cNvPr id="337" name="テキスト ボックス 336"/>
        <xdr:cNvSpPr txBox="1"/>
      </xdr:nvSpPr>
      <xdr:spPr>
        <a:xfrm>
          <a:off x="15798800" y="106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103569</xdr:rowOff>
    </xdr:from>
    <xdr:to>
      <xdr:col>73</xdr:col>
      <xdr:colOff>44450</xdr:colOff>
      <xdr:row>62</xdr:row>
      <xdr:rowOff>33719</xdr:rowOff>
    </xdr:to>
    <xdr:sp macro="" textlink="">
      <xdr:nvSpPr>
        <xdr:cNvPr id="338" name="楕円 337"/>
        <xdr:cNvSpPr/>
      </xdr:nvSpPr>
      <xdr:spPr>
        <a:xfrm>
          <a:off x="15240000" y="105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18496</xdr:rowOff>
    </xdr:from>
    <xdr:ext cx="762000" cy="259045"/>
    <xdr:sp macro="" textlink="">
      <xdr:nvSpPr>
        <xdr:cNvPr id="339" name="テキスト ボックス 338"/>
        <xdr:cNvSpPr txBox="1"/>
      </xdr:nvSpPr>
      <xdr:spPr>
        <a:xfrm>
          <a:off x="14909800" y="1064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125285</xdr:rowOff>
    </xdr:from>
    <xdr:to>
      <xdr:col>68</xdr:col>
      <xdr:colOff>203200</xdr:colOff>
      <xdr:row>62</xdr:row>
      <xdr:rowOff>55435</xdr:rowOff>
    </xdr:to>
    <xdr:sp macro="" textlink="">
      <xdr:nvSpPr>
        <xdr:cNvPr id="340" name="楕円 339"/>
        <xdr:cNvSpPr/>
      </xdr:nvSpPr>
      <xdr:spPr>
        <a:xfrm>
          <a:off x="14351000" y="105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40212</xdr:rowOff>
    </xdr:from>
    <xdr:ext cx="762000" cy="259045"/>
    <xdr:sp macro="" textlink="">
      <xdr:nvSpPr>
        <xdr:cNvPr id="341" name="テキスト ボックス 340"/>
        <xdr:cNvSpPr txBox="1"/>
      </xdr:nvSpPr>
      <xdr:spPr>
        <a:xfrm>
          <a:off x="14020800" y="1067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162687</xdr:rowOff>
    </xdr:from>
    <xdr:to>
      <xdr:col>64</xdr:col>
      <xdr:colOff>152400</xdr:colOff>
      <xdr:row>62</xdr:row>
      <xdr:rowOff>92837</xdr:rowOff>
    </xdr:to>
    <xdr:sp macro="" textlink="">
      <xdr:nvSpPr>
        <xdr:cNvPr id="342" name="楕円 341"/>
        <xdr:cNvSpPr/>
      </xdr:nvSpPr>
      <xdr:spPr>
        <a:xfrm>
          <a:off x="13462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77614</xdr:rowOff>
    </xdr:from>
    <xdr:ext cx="762000" cy="259045"/>
    <xdr:sp macro="" textlink="">
      <xdr:nvSpPr>
        <xdr:cNvPr id="343" name="テキスト ボックス 342"/>
        <xdr:cNvSpPr txBox="1"/>
      </xdr:nvSpPr>
      <xdr:spPr>
        <a:xfrm>
          <a:off x="13131800" y="1070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過去に借り入れた健康公園整備事業などの償還終了、標準財政規模における標準税収入額・普通交付税額の増により</a:t>
          </a:r>
          <a:r>
            <a:rPr kumimoji="1" lang="en-US" altLang="ja-JP" sz="1400">
              <a:latin typeface="ＭＳ Ｐゴシック" panose="020B0600070205080204" pitchFamily="50" charset="-128"/>
              <a:ea typeface="ＭＳ Ｐゴシック" panose="020B0600070205080204" pitchFamily="50" charset="-128"/>
            </a:rPr>
            <a:t>0.3</a:t>
          </a:r>
          <a:r>
            <a:rPr kumimoji="1" lang="ja-JP" altLang="en-US" sz="1400">
              <a:latin typeface="ＭＳ Ｐゴシック" panose="020B0600070205080204" pitchFamily="50" charset="-128"/>
              <a:ea typeface="ＭＳ Ｐゴシック" panose="020B0600070205080204" pitchFamily="50" charset="-128"/>
            </a:rPr>
            <a:t>ポイント減少した。</a:t>
          </a:r>
        </a:p>
        <a:p>
          <a:r>
            <a:rPr kumimoji="1" lang="ja-JP" altLang="en-US" sz="1400">
              <a:latin typeface="ＭＳ Ｐゴシック" panose="020B0600070205080204" pitchFamily="50" charset="-128"/>
              <a:ea typeface="ＭＳ Ｐゴシック" panose="020B0600070205080204" pitchFamily="50" charset="-128"/>
            </a:rPr>
            <a:t>  今後も交付税措置のある有利な地方債を活用しながら地方債残高・償還額を管理し、将来の負担軽減に努めていく。</a:t>
          </a:r>
        </a:p>
        <a:p>
          <a:r>
            <a:rPr kumimoji="1" lang="ja-JP" altLang="en-US" sz="1400">
              <a:latin typeface="ＭＳ Ｐゴシック" panose="020B0600070205080204" pitchFamily="50" charset="-128"/>
              <a:ea typeface="ＭＳ Ｐゴシック" panose="020B0600070205080204" pitchFamily="50" charset="-128"/>
            </a:rPr>
            <a:t>  なお、一部事務組合における起債が予定されていることから、負担金の増加にも注視していく必要がある。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131572</xdr:rowOff>
    </xdr:from>
    <xdr:to>
      <xdr:col>81</xdr:col>
      <xdr:colOff>44450</xdr:colOff>
      <xdr:row>42</xdr:row>
      <xdr:rowOff>146050</xdr:rowOff>
    </xdr:to>
    <xdr:cxnSp macro="">
      <xdr:nvCxnSpPr>
        <xdr:cNvPr id="374" name="直線コネクタ 373"/>
        <xdr:cNvCxnSpPr/>
      </xdr:nvCxnSpPr>
      <xdr:spPr>
        <a:xfrm flipV="1">
          <a:off x="16179800" y="733247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42</xdr:row>
      <xdr:rowOff>146050</xdr:rowOff>
    </xdr:to>
    <xdr:cxnSp macro="">
      <xdr:nvCxnSpPr>
        <xdr:cNvPr id="377" name="直線コネクタ 376"/>
        <xdr:cNvCxnSpPr/>
      </xdr:nvCxnSpPr>
      <xdr:spPr>
        <a:xfrm>
          <a:off x="15290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42</xdr:row>
      <xdr:rowOff>146050</xdr:rowOff>
    </xdr:to>
    <xdr:cxnSp macro="">
      <xdr:nvCxnSpPr>
        <xdr:cNvPr id="380" name="直線コネクタ 379"/>
        <xdr:cNvCxnSpPr/>
      </xdr:nvCxnSpPr>
      <xdr:spPr>
        <a:xfrm>
          <a:off x="14401800" y="73324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107442</xdr:rowOff>
    </xdr:from>
    <xdr:to>
      <xdr:col>68</xdr:col>
      <xdr:colOff>152400</xdr:colOff>
      <xdr:row>42</xdr:row>
      <xdr:rowOff>131572</xdr:rowOff>
    </xdr:to>
    <xdr:cxnSp macro="">
      <xdr:nvCxnSpPr>
        <xdr:cNvPr id="383" name="直線コネクタ 382"/>
        <xdr:cNvCxnSpPr/>
      </xdr:nvCxnSpPr>
      <xdr:spPr>
        <a:xfrm>
          <a:off x="13512800" y="73083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80772</xdr:rowOff>
    </xdr:from>
    <xdr:to>
      <xdr:col>81</xdr:col>
      <xdr:colOff>95250</xdr:colOff>
      <xdr:row>43</xdr:row>
      <xdr:rowOff>10922</xdr:rowOff>
    </xdr:to>
    <xdr:sp macro="" textlink="">
      <xdr:nvSpPr>
        <xdr:cNvPr id="393" name="楕円 392"/>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52849</xdr:rowOff>
    </xdr:from>
    <xdr:ext cx="762000" cy="259045"/>
    <xdr:sp macro="" textlink="">
      <xdr:nvSpPr>
        <xdr:cNvPr id="394"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5" name="楕円 394"/>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6" name="テキスト ボックス 395"/>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397" name="楕円 396"/>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8" name="テキスト ボックス 397"/>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399" name="楕円 398"/>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00" name="テキスト ボックス 399"/>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1" name="楕円 400"/>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2" name="テキスト ボックス 401"/>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水道事業会計や加入する一部事務組合の地方債残高の減少により将来負担額は減少したが、財政調整基金を繰り入れて予算編成を行ったため、充当可能基金残高が減少し、将来負担比率においては</a:t>
          </a:r>
          <a:r>
            <a:rPr kumimoji="1" lang="en-US" altLang="ja-JP" sz="1400">
              <a:latin typeface="ＭＳ Ｐゴシック" panose="020B0600070205080204" pitchFamily="50" charset="-128"/>
              <a:ea typeface="ＭＳ Ｐゴシック" panose="020B0600070205080204" pitchFamily="50" charset="-128"/>
            </a:rPr>
            <a:t>4.4</a:t>
          </a:r>
          <a:r>
            <a:rPr kumimoji="1" lang="ja-JP" altLang="en-US" sz="1400">
              <a:latin typeface="ＭＳ Ｐゴシック" panose="020B0600070205080204" pitchFamily="50" charset="-128"/>
              <a:ea typeface="ＭＳ Ｐゴシック" panose="020B0600070205080204" pitchFamily="50" charset="-128"/>
            </a:rPr>
            <a:t>ポイント上昇した。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今後も地方債発行の抑制、基金残高の確保や加入する一部事務組合等の財政状況を考慮しながら、中・長期計画の策定を行い、計画的な財政運営に努める。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108010</xdr:rowOff>
    </xdr:from>
    <xdr:to>
      <xdr:col>81</xdr:col>
      <xdr:colOff>44450</xdr:colOff>
      <xdr:row>15</xdr:row>
      <xdr:rowOff>158569</xdr:rowOff>
    </xdr:to>
    <xdr:cxnSp macro="">
      <xdr:nvCxnSpPr>
        <xdr:cNvPr id="438" name="直線コネクタ 437"/>
        <xdr:cNvCxnSpPr/>
      </xdr:nvCxnSpPr>
      <xdr:spPr>
        <a:xfrm>
          <a:off x="16179800" y="2679760"/>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108010</xdr:rowOff>
    </xdr:from>
    <xdr:to>
      <xdr:col>77</xdr:col>
      <xdr:colOff>44450</xdr:colOff>
      <xdr:row>16</xdr:row>
      <xdr:rowOff>84788</xdr:rowOff>
    </xdr:to>
    <xdr:cxnSp macro="">
      <xdr:nvCxnSpPr>
        <xdr:cNvPr id="441" name="直線コネクタ 440"/>
        <xdr:cNvCxnSpPr/>
      </xdr:nvCxnSpPr>
      <xdr:spPr>
        <a:xfrm flipV="1">
          <a:off x="15290800" y="2679760"/>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84788</xdr:rowOff>
    </xdr:from>
    <xdr:to>
      <xdr:col>72</xdr:col>
      <xdr:colOff>203200</xdr:colOff>
      <xdr:row>17</xdr:row>
      <xdr:rowOff>67310</xdr:rowOff>
    </xdr:to>
    <xdr:cxnSp macro="">
      <xdr:nvCxnSpPr>
        <xdr:cNvPr id="444" name="直線コネクタ 443"/>
        <xdr:cNvCxnSpPr/>
      </xdr:nvCxnSpPr>
      <xdr:spPr>
        <a:xfrm flipV="1">
          <a:off x="14401800" y="2827988"/>
          <a:ext cx="8890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67310</xdr:rowOff>
    </xdr:from>
    <xdr:to>
      <xdr:col>68</xdr:col>
      <xdr:colOff>152400</xdr:colOff>
      <xdr:row>17</xdr:row>
      <xdr:rowOff>166128</xdr:rowOff>
    </xdr:to>
    <xdr:cxnSp macro="">
      <xdr:nvCxnSpPr>
        <xdr:cNvPr id="447" name="直線コネクタ 446"/>
        <xdr:cNvCxnSpPr/>
      </xdr:nvCxnSpPr>
      <xdr:spPr>
        <a:xfrm flipV="1">
          <a:off x="13512800" y="2981960"/>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107769</xdr:rowOff>
    </xdr:from>
    <xdr:to>
      <xdr:col>81</xdr:col>
      <xdr:colOff>95250</xdr:colOff>
      <xdr:row>16</xdr:row>
      <xdr:rowOff>37919</xdr:rowOff>
    </xdr:to>
    <xdr:sp macro="" textlink="">
      <xdr:nvSpPr>
        <xdr:cNvPr id="457" name="楕円 456"/>
        <xdr:cNvSpPr/>
      </xdr:nvSpPr>
      <xdr:spPr>
        <a:xfrm>
          <a:off x="16967200" y="2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79846</xdr:rowOff>
    </xdr:from>
    <xdr:ext cx="762000" cy="259045"/>
    <xdr:sp macro="" textlink="">
      <xdr:nvSpPr>
        <xdr:cNvPr id="458" name="将来負担の状況該当値テキスト"/>
        <xdr:cNvSpPr txBox="1"/>
      </xdr:nvSpPr>
      <xdr:spPr>
        <a:xfrm>
          <a:off x="17106900" y="265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57210</xdr:rowOff>
    </xdr:from>
    <xdr:to>
      <xdr:col>77</xdr:col>
      <xdr:colOff>95250</xdr:colOff>
      <xdr:row>15</xdr:row>
      <xdr:rowOff>158810</xdr:rowOff>
    </xdr:to>
    <xdr:sp macro="" textlink="">
      <xdr:nvSpPr>
        <xdr:cNvPr id="459" name="楕円 458"/>
        <xdr:cNvSpPr/>
      </xdr:nvSpPr>
      <xdr:spPr>
        <a:xfrm>
          <a:off x="16129000" y="26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143587</xdr:rowOff>
    </xdr:from>
    <xdr:ext cx="736600" cy="259045"/>
    <xdr:sp macro="" textlink="">
      <xdr:nvSpPr>
        <xdr:cNvPr id="460" name="テキスト ボックス 459"/>
        <xdr:cNvSpPr txBox="1"/>
      </xdr:nvSpPr>
      <xdr:spPr>
        <a:xfrm>
          <a:off x="15798800" y="271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33988</xdr:rowOff>
    </xdr:from>
    <xdr:to>
      <xdr:col>73</xdr:col>
      <xdr:colOff>44450</xdr:colOff>
      <xdr:row>16</xdr:row>
      <xdr:rowOff>135588</xdr:rowOff>
    </xdr:to>
    <xdr:sp macro="" textlink="">
      <xdr:nvSpPr>
        <xdr:cNvPr id="461" name="楕円 460"/>
        <xdr:cNvSpPr/>
      </xdr:nvSpPr>
      <xdr:spPr>
        <a:xfrm>
          <a:off x="15240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120365</xdr:rowOff>
    </xdr:from>
    <xdr:ext cx="762000" cy="259045"/>
    <xdr:sp macro="" textlink="">
      <xdr:nvSpPr>
        <xdr:cNvPr id="462" name="テキスト ボックス 461"/>
        <xdr:cNvSpPr txBox="1"/>
      </xdr:nvSpPr>
      <xdr:spPr>
        <a:xfrm>
          <a:off x="14909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16510</xdr:rowOff>
    </xdr:from>
    <xdr:to>
      <xdr:col>68</xdr:col>
      <xdr:colOff>203200</xdr:colOff>
      <xdr:row>17</xdr:row>
      <xdr:rowOff>118110</xdr:rowOff>
    </xdr:to>
    <xdr:sp macro="" textlink="">
      <xdr:nvSpPr>
        <xdr:cNvPr id="463" name="楕円 462"/>
        <xdr:cNvSpPr/>
      </xdr:nvSpPr>
      <xdr:spPr>
        <a:xfrm>
          <a:off x="143510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102887</xdr:rowOff>
    </xdr:from>
    <xdr:ext cx="762000" cy="259045"/>
    <xdr:sp macro="" textlink="">
      <xdr:nvSpPr>
        <xdr:cNvPr id="464" name="テキスト ボックス 463"/>
        <xdr:cNvSpPr txBox="1"/>
      </xdr:nvSpPr>
      <xdr:spPr>
        <a:xfrm>
          <a:off x="14020800" y="30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115328</xdr:rowOff>
    </xdr:from>
    <xdr:to>
      <xdr:col>64</xdr:col>
      <xdr:colOff>152400</xdr:colOff>
      <xdr:row>18</xdr:row>
      <xdr:rowOff>45478</xdr:rowOff>
    </xdr:to>
    <xdr:sp macro="" textlink="">
      <xdr:nvSpPr>
        <xdr:cNvPr id="465" name="楕円 464"/>
        <xdr:cNvSpPr/>
      </xdr:nvSpPr>
      <xdr:spPr>
        <a:xfrm>
          <a:off x="13462000" y="3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30255</xdr:rowOff>
    </xdr:from>
    <xdr:ext cx="762000" cy="259045"/>
    <xdr:sp macro="" textlink="">
      <xdr:nvSpPr>
        <xdr:cNvPr id="466" name="テキスト ボックス 465"/>
        <xdr:cNvSpPr txBox="1"/>
      </xdr:nvSpPr>
      <xdr:spPr>
        <a:xfrm>
          <a:off x="13131800" y="31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5,647
5,629
110.36
5,757,166
5,695,950
45,915
3,367,243
6,319,469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類似団体平均値より高い水準となっている。</a:t>
          </a:r>
        </a:p>
        <a:p>
          <a:r>
            <a:rPr kumimoji="1" lang="ja-JP" altLang="en-US" sz="1400">
              <a:latin typeface="ＭＳ Ｐゴシック" panose="020B0600070205080204" pitchFamily="50" charset="-128"/>
              <a:ea typeface="ＭＳ Ｐゴシック" panose="020B0600070205080204" pitchFamily="50" charset="-128"/>
            </a:rPr>
            <a:t>　給与構造改革以前の給与体系や職員構成の偏りが影響しているためと考えられる。</a:t>
          </a:r>
        </a:p>
        <a:p>
          <a:r>
            <a:rPr kumimoji="1" lang="ja-JP" altLang="en-US" sz="1400">
              <a:latin typeface="ＭＳ Ｐゴシック" panose="020B0600070205080204" pitchFamily="50" charset="-128"/>
              <a:ea typeface="ＭＳ Ｐゴシック" panose="020B0600070205080204" pitchFamily="50" charset="-128"/>
            </a:rPr>
            <a:t>　定員適正化計画などに基づき適正化に努める。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21844</xdr:rowOff>
    </xdr:to>
    <xdr:cxnSp macro="">
      <xdr:nvCxnSpPr>
        <xdr:cNvPr id="64" name="直線コネクタ 63"/>
        <xdr:cNvCxnSpPr/>
      </xdr:nvCxnSpPr>
      <xdr:spPr>
        <a:xfrm>
          <a:off x="3987800" y="65049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3556</xdr:rowOff>
    </xdr:to>
    <xdr:cxnSp macro="">
      <xdr:nvCxnSpPr>
        <xdr:cNvPr id="67" name="直線コネクタ 66"/>
        <xdr:cNvCxnSpPr/>
      </xdr:nvCxnSpPr>
      <xdr:spPr>
        <a:xfrm flipV="1">
          <a:off x="3098800" y="6504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21844</xdr:rowOff>
    </xdr:to>
    <xdr:cxnSp macro="">
      <xdr:nvCxnSpPr>
        <xdr:cNvPr id="70" name="直線コネクタ 69"/>
        <xdr:cNvCxnSpPr/>
      </xdr:nvCxnSpPr>
      <xdr:spPr>
        <a:xfrm flipV="1">
          <a:off x="2209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21844</xdr:rowOff>
    </xdr:to>
    <xdr:cxnSp macro="">
      <xdr:nvCxnSpPr>
        <xdr:cNvPr id="73" name="直線コネクタ 72"/>
        <xdr:cNvCxnSpPr/>
      </xdr:nvCxnSpPr>
      <xdr:spPr>
        <a:xfrm>
          <a:off x="1320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ふるさと応援寄附金の落ち込みにより、返礼業務手数料が減少した影響が大きい。</a:t>
          </a:r>
        </a:p>
        <a:p>
          <a:r>
            <a:rPr kumimoji="1" lang="ja-JP" altLang="en-US" sz="1400">
              <a:latin typeface="ＭＳ Ｐゴシック" panose="020B0600070205080204" pitchFamily="50" charset="-128"/>
              <a:ea typeface="ＭＳ Ｐゴシック" panose="020B0600070205080204" pitchFamily="50" charset="-128"/>
            </a:rPr>
            <a:t>　民間委託等の行財政改革への取組みなどを進め、物件費の削減に努める。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147574</xdr:rowOff>
    </xdr:from>
    <xdr:to>
      <xdr:col>82</xdr:col>
      <xdr:colOff>107950</xdr:colOff>
      <xdr:row>18</xdr:row>
      <xdr:rowOff>12700</xdr:rowOff>
    </xdr:to>
    <xdr:cxnSp macro="">
      <xdr:nvCxnSpPr>
        <xdr:cNvPr id="122" name="直線コネクタ 121"/>
        <xdr:cNvCxnSpPr/>
      </xdr:nvCxnSpPr>
      <xdr:spPr>
        <a:xfrm flipV="1">
          <a:off x="15671800" y="30622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101854</xdr:rowOff>
    </xdr:from>
    <xdr:to>
      <xdr:col>78</xdr:col>
      <xdr:colOff>69850</xdr:colOff>
      <xdr:row>18</xdr:row>
      <xdr:rowOff>12700</xdr:rowOff>
    </xdr:to>
    <xdr:cxnSp macro="">
      <xdr:nvCxnSpPr>
        <xdr:cNvPr id="125" name="直線コネクタ 124"/>
        <xdr:cNvCxnSpPr/>
      </xdr:nvCxnSpPr>
      <xdr:spPr>
        <a:xfrm>
          <a:off x="14782800" y="3016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17</xdr:row>
      <xdr:rowOff>101854</xdr:rowOff>
    </xdr:to>
    <xdr:cxnSp macro="">
      <xdr:nvCxnSpPr>
        <xdr:cNvPr id="128" name="直線コネクタ 127"/>
        <xdr:cNvCxnSpPr/>
      </xdr:nvCxnSpPr>
      <xdr:spPr>
        <a:xfrm>
          <a:off x="13893800" y="2998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83566</xdr:rowOff>
    </xdr:to>
    <xdr:cxnSp macro="">
      <xdr:nvCxnSpPr>
        <xdr:cNvPr id="131" name="直線コネクタ 130"/>
        <xdr:cNvCxnSpPr/>
      </xdr:nvCxnSpPr>
      <xdr:spPr>
        <a:xfrm>
          <a:off x="13004800" y="2957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96774</xdr:rowOff>
    </xdr:from>
    <xdr:to>
      <xdr:col>82</xdr:col>
      <xdr:colOff>158750</xdr:colOff>
      <xdr:row>18</xdr:row>
      <xdr:rowOff>26924</xdr:rowOff>
    </xdr:to>
    <xdr:sp macro="" textlink="">
      <xdr:nvSpPr>
        <xdr:cNvPr id="141" name="楕円 140"/>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68851</xdr:rowOff>
    </xdr:from>
    <xdr:ext cx="762000" cy="259045"/>
    <xdr:sp macro="" textlink="">
      <xdr:nvSpPr>
        <xdr:cNvPr id="142" name="物件費該当値テキスト"/>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3" name="楕円 142"/>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4" name="テキスト ボックス 14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51054</xdr:rowOff>
    </xdr:from>
    <xdr:to>
      <xdr:col>74</xdr:col>
      <xdr:colOff>31750</xdr:colOff>
      <xdr:row>17</xdr:row>
      <xdr:rowOff>152654</xdr:rowOff>
    </xdr:to>
    <xdr:sp macro="" textlink="">
      <xdr:nvSpPr>
        <xdr:cNvPr id="145" name="楕円 144"/>
        <xdr:cNvSpPr/>
      </xdr:nvSpPr>
      <xdr:spPr>
        <a:xfrm>
          <a:off x="14732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46" name="テキスト ボックス 145"/>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7" name="楕円 146"/>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48" name="テキスト ボックス 147"/>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49" name="楕円 148"/>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0" name="テキスト ボックス 149"/>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令和元年度から社会福祉事務所を設置したことによる影響が大きい。</a:t>
          </a:r>
        </a:p>
        <a:p>
          <a:r>
            <a:rPr kumimoji="1" lang="ja-JP" altLang="en-US" sz="1400">
              <a:latin typeface="ＭＳ Ｐゴシック" panose="020B0600070205080204" pitchFamily="50" charset="-128"/>
              <a:ea typeface="ＭＳ Ｐゴシック" panose="020B0600070205080204" pitchFamily="50" charset="-128"/>
            </a:rPr>
            <a:t>  今後は人口減少に伴う少子高齢化がさらに進み、医療費増加も見込まれるため、地域支援事業を推進して高齢者の自立支援や介護予防に努める。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97065</xdr:rowOff>
    </xdr:to>
    <xdr:cxnSp macro="">
      <xdr:nvCxnSpPr>
        <xdr:cNvPr id="184" name="直線コネクタ 183"/>
        <xdr:cNvCxnSpPr/>
      </xdr:nvCxnSpPr>
      <xdr:spPr>
        <a:xfrm>
          <a:off x="3987800" y="9309100"/>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7" name="直線コネクタ 186"/>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90" name="直線コネクタ 189"/>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55</xdr:row>
      <xdr:rowOff>86178</xdr:rowOff>
    </xdr:to>
    <xdr:cxnSp macro="">
      <xdr:nvCxnSpPr>
        <xdr:cNvPr id="193" name="直線コネクタ 192"/>
        <xdr:cNvCxnSpPr/>
      </xdr:nvCxnSpPr>
      <xdr:spPr>
        <a:xfrm flipV="1">
          <a:off x="1320800" y="93091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3" name="楕円 202"/>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18342</xdr:rowOff>
    </xdr:from>
    <xdr:ext cx="762000" cy="259045"/>
    <xdr:sp macro="" textlink="">
      <xdr:nvSpPr>
        <xdr:cNvPr id="204" name="扶助費該当値テキスト"/>
        <xdr:cNvSpPr txBox="1"/>
      </xdr:nvSpPr>
      <xdr:spPr>
        <a:xfrm>
          <a:off x="4914900" y="94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9" name="楕円 208"/>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0" name="テキスト ボックス 209"/>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2" name="テキスト ボックス 211"/>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類似団体平均値を下回ってはいるが、前年度比で</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ポイント上昇した。各事業会計への赤字補てん的な繰出金が多額になっていることが要因と考えられる。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今後は各事業会計での収支改善対策を通じて一般会計の負担を軽減していくよう努める。  また、施設の老朽化に伴う維持補修費も微増の状況にあるので、計画的な修繕に努める。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12700</xdr:rowOff>
    </xdr:to>
    <xdr:cxnSp macro="">
      <xdr:nvCxnSpPr>
        <xdr:cNvPr id="240" name="直線コネクタ 239"/>
        <xdr:cNvCxnSpPr/>
      </xdr:nvCxnSpPr>
      <xdr:spPr>
        <a:xfrm>
          <a:off x="15671800" y="9773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69850</xdr:rowOff>
    </xdr:to>
    <xdr:cxnSp macro="">
      <xdr:nvCxnSpPr>
        <xdr:cNvPr id="243" name="直線コネクタ 242"/>
        <xdr:cNvCxnSpPr/>
      </xdr:nvCxnSpPr>
      <xdr:spPr>
        <a:xfrm flipV="1">
          <a:off x="14782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167005</xdr:rowOff>
    </xdr:from>
    <xdr:to>
      <xdr:col>73</xdr:col>
      <xdr:colOff>180975</xdr:colOff>
      <xdr:row>57</xdr:row>
      <xdr:rowOff>69850</xdr:rowOff>
    </xdr:to>
    <xdr:cxnSp macro="">
      <xdr:nvCxnSpPr>
        <xdr:cNvPr id="246" name="直線コネクタ 245"/>
        <xdr:cNvCxnSpPr/>
      </xdr:nvCxnSpPr>
      <xdr:spPr>
        <a:xfrm>
          <a:off x="13893800" y="9596755"/>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167005</xdr:rowOff>
    </xdr:from>
    <xdr:to>
      <xdr:col>69</xdr:col>
      <xdr:colOff>92075</xdr:colOff>
      <xdr:row>56</xdr:row>
      <xdr:rowOff>86995</xdr:rowOff>
    </xdr:to>
    <xdr:cxnSp macro="">
      <xdr:nvCxnSpPr>
        <xdr:cNvPr id="249" name="直線コネクタ 248"/>
        <xdr:cNvCxnSpPr/>
      </xdr:nvCxnSpPr>
      <xdr:spPr>
        <a:xfrm flipV="1">
          <a:off x="13004800" y="95967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59" name="楕円 258"/>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macro="" textlink="">
      <xdr:nvSpPr>
        <xdr:cNvPr id="260" name="その他該当値テキスト"/>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1" name="楕円 260"/>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2" name="テキスト ボックス 261"/>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3" name="楕円 262"/>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4" name="テキスト ボックス 263"/>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116205</xdr:rowOff>
    </xdr:from>
    <xdr:to>
      <xdr:col>69</xdr:col>
      <xdr:colOff>142875</xdr:colOff>
      <xdr:row>56</xdr:row>
      <xdr:rowOff>46355</xdr:rowOff>
    </xdr:to>
    <xdr:sp macro="" textlink="">
      <xdr:nvSpPr>
        <xdr:cNvPr id="265" name="楕円 264"/>
        <xdr:cNvSpPr/>
      </xdr:nvSpPr>
      <xdr:spPr>
        <a:xfrm>
          <a:off x="138430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56532</xdr:rowOff>
    </xdr:from>
    <xdr:ext cx="762000" cy="259045"/>
    <xdr:sp macro="" textlink="">
      <xdr:nvSpPr>
        <xdr:cNvPr id="266" name="テキスト ボックス 265"/>
        <xdr:cNvSpPr txBox="1"/>
      </xdr:nvSpPr>
      <xdr:spPr>
        <a:xfrm>
          <a:off x="13512800" y="93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36195</xdr:rowOff>
    </xdr:from>
    <xdr:to>
      <xdr:col>65</xdr:col>
      <xdr:colOff>53975</xdr:colOff>
      <xdr:row>56</xdr:row>
      <xdr:rowOff>137795</xdr:rowOff>
    </xdr:to>
    <xdr:sp macro="" textlink="">
      <xdr:nvSpPr>
        <xdr:cNvPr id="267" name="楕円 266"/>
        <xdr:cNvSpPr/>
      </xdr:nvSpPr>
      <xdr:spPr>
        <a:xfrm>
          <a:off x="12954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147972</xdr:rowOff>
    </xdr:from>
    <xdr:ext cx="762000" cy="259045"/>
    <xdr:sp macro="" textlink="">
      <xdr:nvSpPr>
        <xdr:cNvPr id="268" name="テキスト ボックス 267"/>
        <xdr:cNvSpPr txBox="1"/>
      </xdr:nvSpPr>
      <xdr:spPr>
        <a:xfrm>
          <a:off x="12623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前年度比較で</a:t>
          </a:r>
          <a:r>
            <a:rPr kumimoji="1" lang="en-US" altLang="ja-JP" sz="1400">
              <a:latin typeface="ＭＳ Ｐゴシック" panose="020B0600070205080204" pitchFamily="50" charset="-128"/>
              <a:ea typeface="ＭＳ Ｐゴシック" panose="020B0600070205080204" pitchFamily="50" charset="-128"/>
            </a:rPr>
            <a:t>0.4</a:t>
          </a:r>
          <a:r>
            <a:rPr kumimoji="1" lang="ja-JP" altLang="en-US" sz="1400">
              <a:latin typeface="ＭＳ Ｐゴシック" panose="020B0600070205080204" pitchFamily="50" charset="-128"/>
              <a:ea typeface="ＭＳ Ｐゴシック" panose="020B0600070205080204" pitchFamily="50" charset="-128"/>
            </a:rPr>
            <a:t>ポイント上昇しており、依然として類似団体平均値より高い水準となっている。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今後、一部事務組合における起債が予定されていることから、負担金の増加にも注視していく必要がある。</a:t>
          </a:r>
        </a:p>
        <a:p>
          <a:r>
            <a:rPr kumimoji="1" lang="ja-JP" altLang="en-US" sz="1400">
              <a:latin typeface="ＭＳ Ｐゴシック" panose="020B0600070205080204" pitchFamily="50" charset="-128"/>
              <a:ea typeface="ＭＳ Ｐゴシック" panose="020B0600070205080204" pitchFamily="50" charset="-128"/>
            </a:rPr>
            <a:t>　一部事務組合における運営状況改善による負担金軽減や各種団体への補助金の事業効果を検証し、健全な財政運営に努める。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120142</xdr:rowOff>
    </xdr:to>
    <xdr:cxnSp macro="">
      <xdr:nvCxnSpPr>
        <xdr:cNvPr id="298" name="直線コネクタ 297"/>
        <xdr:cNvCxnSpPr/>
      </xdr:nvCxnSpPr>
      <xdr:spPr>
        <a:xfrm>
          <a:off x="15671800" y="6445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106426</xdr:rowOff>
    </xdr:to>
    <xdr:cxnSp macro="">
      <xdr:nvCxnSpPr>
        <xdr:cNvPr id="301" name="直線コネクタ 300"/>
        <xdr:cNvCxnSpPr/>
      </xdr:nvCxnSpPr>
      <xdr:spPr>
        <a:xfrm flipV="1">
          <a:off x="14782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38</xdr:row>
      <xdr:rowOff>26416</xdr:rowOff>
    </xdr:to>
    <xdr:cxnSp macro="">
      <xdr:nvCxnSpPr>
        <xdr:cNvPr id="304" name="直線コネクタ 303"/>
        <xdr:cNvCxnSpPr/>
      </xdr:nvCxnSpPr>
      <xdr:spPr>
        <a:xfrm flipV="1">
          <a:off x="13893800" y="64500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26416</xdr:rowOff>
    </xdr:to>
    <xdr:cxnSp macro="">
      <xdr:nvCxnSpPr>
        <xdr:cNvPr id="307" name="直線コネクタ 306"/>
        <xdr:cNvCxnSpPr/>
      </xdr:nvCxnSpPr>
      <xdr:spPr>
        <a:xfrm>
          <a:off x="13004800" y="65003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7" name="楕円 316"/>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18"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19" name="楕円 318"/>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0" name="テキスト ボックス 319"/>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1" name="楕円 320"/>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2" name="テキスト ボックス 321"/>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23" name="楕円 322"/>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24" name="テキスト ボックス 323"/>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25" name="楕円 324"/>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26" name="テキスト ボックス 325"/>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過去に借り入れた健康公園整備事業などの償還終了に伴い</a:t>
          </a:r>
          <a:r>
            <a:rPr kumimoji="1" lang="en-US" altLang="ja-JP" sz="1400">
              <a:latin typeface="ＭＳ Ｐゴシック" panose="020B0600070205080204" pitchFamily="50" charset="-128"/>
              <a:ea typeface="ＭＳ Ｐゴシック" panose="020B0600070205080204" pitchFamily="50" charset="-128"/>
            </a:rPr>
            <a:t>0.9</a:t>
          </a:r>
          <a:r>
            <a:rPr kumimoji="1" lang="ja-JP" altLang="en-US" sz="1400">
              <a:latin typeface="ＭＳ Ｐゴシック" panose="020B0600070205080204" pitchFamily="50" charset="-128"/>
              <a:ea typeface="ＭＳ Ｐゴシック" panose="020B0600070205080204" pitchFamily="50" charset="-128"/>
            </a:rPr>
            <a:t>ポイントの減となったが、依然として平均値より高い数値となっている。</a:t>
          </a:r>
        </a:p>
        <a:p>
          <a:r>
            <a:rPr kumimoji="1" lang="ja-JP" altLang="en-US" sz="1400">
              <a:latin typeface="ＭＳ Ｐゴシック" panose="020B0600070205080204" pitchFamily="50" charset="-128"/>
              <a:ea typeface="ＭＳ Ｐゴシック" panose="020B0600070205080204" pitchFamily="50" charset="-128"/>
            </a:rPr>
            <a:t>  今後も交付税措置のある有利な地方債を活用しながら地方債残高・償還額を管理し、将来の負担軽減に努めていく。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33274</xdr:rowOff>
    </xdr:to>
    <xdr:cxnSp macro="">
      <xdr:nvCxnSpPr>
        <xdr:cNvPr id="356" name="直線コネクタ 355"/>
        <xdr:cNvCxnSpPr/>
      </xdr:nvCxnSpPr>
      <xdr:spPr>
        <a:xfrm flipV="1">
          <a:off x="3987800" y="135366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65278</xdr:rowOff>
    </xdr:to>
    <xdr:cxnSp macro="">
      <xdr:nvCxnSpPr>
        <xdr:cNvPr id="359" name="直線コネクタ 358"/>
        <xdr:cNvCxnSpPr/>
      </xdr:nvCxnSpPr>
      <xdr:spPr>
        <a:xfrm flipV="1">
          <a:off x="3098800" y="135778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65278</xdr:rowOff>
    </xdr:to>
    <xdr:cxnSp macro="">
      <xdr:nvCxnSpPr>
        <xdr:cNvPr id="362" name="直線コネクタ 361"/>
        <xdr:cNvCxnSpPr/>
      </xdr:nvCxnSpPr>
      <xdr:spPr>
        <a:xfrm>
          <a:off x="2209800" y="13582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37846</xdr:rowOff>
    </xdr:to>
    <xdr:cxnSp macro="">
      <xdr:nvCxnSpPr>
        <xdr:cNvPr id="365" name="直線コネクタ 364"/>
        <xdr:cNvCxnSpPr/>
      </xdr:nvCxnSpPr>
      <xdr:spPr>
        <a:xfrm>
          <a:off x="1320800" y="135595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75" name="楕円 374"/>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76"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77" name="楕円 376"/>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78" name="テキスト ボックス 377"/>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79" name="楕円 378"/>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80" name="テキスト ボックス 379"/>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81" name="楕円 380"/>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82" name="テキスト ボックス 381"/>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135637</xdr:rowOff>
    </xdr:from>
    <xdr:to>
      <xdr:col>6</xdr:col>
      <xdr:colOff>171450</xdr:colOff>
      <xdr:row>79</xdr:row>
      <xdr:rowOff>65787</xdr:rowOff>
    </xdr:to>
    <xdr:sp macro="" textlink="">
      <xdr:nvSpPr>
        <xdr:cNvPr id="383" name="楕円 382"/>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50564</xdr:rowOff>
    </xdr:from>
    <xdr:ext cx="762000" cy="259045"/>
    <xdr:sp macro="" textlink="">
      <xdr:nvSpPr>
        <xdr:cNvPr id="384" name="テキスト ボックス 383"/>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類似団体平均値を上回っている。</a:t>
          </a:r>
        </a:p>
        <a:p>
          <a:r>
            <a:rPr kumimoji="1" lang="ja-JP" altLang="en-US" sz="1400">
              <a:latin typeface="ＭＳ Ｐゴシック" panose="020B0600070205080204" pitchFamily="50" charset="-128"/>
              <a:ea typeface="ＭＳ Ｐゴシック" panose="020B0600070205080204" pitchFamily="50" charset="-128"/>
            </a:rPr>
            <a:t>　今後は職員の定員・給与水準の適正化、管理施設の民間委託の推進、事業効果検証における補助金の見直しなどを図り、経常的経費の削減に努める。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78</xdr:row>
      <xdr:rowOff>54611</xdr:rowOff>
    </xdr:to>
    <xdr:cxnSp macro="">
      <xdr:nvCxnSpPr>
        <xdr:cNvPr id="417" name="直線コネクタ 416"/>
        <xdr:cNvCxnSpPr/>
      </xdr:nvCxnSpPr>
      <xdr:spPr>
        <a:xfrm>
          <a:off x="15671800" y="1333246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77</xdr:row>
      <xdr:rowOff>130811</xdr:rowOff>
    </xdr:to>
    <xdr:cxnSp macro="">
      <xdr:nvCxnSpPr>
        <xdr:cNvPr id="420" name="直線コネクタ 419"/>
        <xdr:cNvCxnSpPr/>
      </xdr:nvCxnSpPr>
      <xdr:spPr>
        <a:xfrm>
          <a:off x="14782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35561</xdr:rowOff>
    </xdr:from>
    <xdr:to>
      <xdr:col>73</xdr:col>
      <xdr:colOff>180975</xdr:colOff>
      <xdr:row>77</xdr:row>
      <xdr:rowOff>123189</xdr:rowOff>
    </xdr:to>
    <xdr:cxnSp macro="">
      <xdr:nvCxnSpPr>
        <xdr:cNvPr id="423" name="直線コネクタ 422"/>
        <xdr:cNvCxnSpPr/>
      </xdr:nvCxnSpPr>
      <xdr:spPr>
        <a:xfrm>
          <a:off x="13893800" y="132372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35561</xdr:rowOff>
    </xdr:from>
    <xdr:to>
      <xdr:col>69</xdr:col>
      <xdr:colOff>92075</xdr:colOff>
      <xdr:row>77</xdr:row>
      <xdr:rowOff>73661</xdr:rowOff>
    </xdr:to>
    <xdr:cxnSp macro="">
      <xdr:nvCxnSpPr>
        <xdr:cNvPr id="426" name="直線コネクタ 425"/>
        <xdr:cNvCxnSpPr/>
      </xdr:nvCxnSpPr>
      <xdr:spPr>
        <a:xfrm flipV="1">
          <a:off x="13004800" y="13237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3811</xdr:rowOff>
    </xdr:from>
    <xdr:to>
      <xdr:col>82</xdr:col>
      <xdr:colOff>158750</xdr:colOff>
      <xdr:row>78</xdr:row>
      <xdr:rowOff>105411</xdr:rowOff>
    </xdr:to>
    <xdr:sp macro="" textlink="">
      <xdr:nvSpPr>
        <xdr:cNvPr id="436" name="楕円 435"/>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147338</xdr:rowOff>
    </xdr:from>
    <xdr:ext cx="762000" cy="259045"/>
    <xdr:sp macro="" textlink="">
      <xdr:nvSpPr>
        <xdr:cNvPr id="437" name="公債費以外該当値テキスト"/>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38" name="楕円 437"/>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39" name="テキスト ボックス 438"/>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40" name="楕円 439"/>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41" name="テキスト ボックス 440"/>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156211</xdr:rowOff>
    </xdr:from>
    <xdr:to>
      <xdr:col>69</xdr:col>
      <xdr:colOff>142875</xdr:colOff>
      <xdr:row>77</xdr:row>
      <xdr:rowOff>86361</xdr:rowOff>
    </xdr:to>
    <xdr:sp macro="" textlink="">
      <xdr:nvSpPr>
        <xdr:cNvPr id="442" name="楕円 441"/>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71138</xdr:rowOff>
    </xdr:from>
    <xdr:ext cx="762000" cy="259045"/>
    <xdr:sp macro="" textlink="">
      <xdr:nvSpPr>
        <xdr:cNvPr id="443" name="テキスト ボックス 442"/>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22861</xdr:rowOff>
    </xdr:from>
    <xdr:to>
      <xdr:col>65</xdr:col>
      <xdr:colOff>53975</xdr:colOff>
      <xdr:row>77</xdr:row>
      <xdr:rowOff>124461</xdr:rowOff>
    </xdr:to>
    <xdr:sp macro="" textlink="">
      <xdr:nvSpPr>
        <xdr:cNvPr id="444" name="楕円 443"/>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109238</xdr:rowOff>
    </xdr:from>
    <xdr:ext cx="762000" cy="259045"/>
    <xdr:sp macro="" textlink="">
      <xdr:nvSpPr>
        <xdr:cNvPr id="445" name="テキスト ボックス 444"/>
        <xdr:cNvSpPr txBox="1"/>
      </xdr:nvSpPr>
      <xdr:spPr>
        <a:xfrm>
          <a:off x="12623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47952</xdr:rowOff>
    </xdr:from>
    <xdr:to>
      <xdr:col>29</xdr:col>
      <xdr:colOff>127000</xdr:colOff>
      <xdr:row>14</xdr:row>
      <xdr:rowOff>101907</xdr:rowOff>
    </xdr:to>
    <xdr:cxnSp macro="">
      <xdr:nvCxnSpPr>
        <xdr:cNvPr id="46" name="直線コネクタ 45"/>
        <xdr:cNvCxnSpPr/>
      </xdr:nvCxnSpPr>
      <xdr:spPr bwMode="auto">
        <a:xfrm flipV="1">
          <a:off x="5003800" y="2495877"/>
          <a:ext cx="647700" cy="5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101907</xdr:rowOff>
    </xdr:from>
    <xdr:to>
      <xdr:col>26</xdr:col>
      <xdr:colOff>50800</xdr:colOff>
      <xdr:row>14</xdr:row>
      <xdr:rowOff>145518</xdr:rowOff>
    </xdr:to>
    <xdr:cxnSp macro="">
      <xdr:nvCxnSpPr>
        <xdr:cNvPr id="49" name="直線コネクタ 48"/>
        <xdr:cNvCxnSpPr/>
      </xdr:nvCxnSpPr>
      <xdr:spPr bwMode="auto">
        <a:xfrm flipV="1">
          <a:off x="4305300" y="2549832"/>
          <a:ext cx="698500" cy="4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145518</xdr:rowOff>
    </xdr:from>
    <xdr:to>
      <xdr:col>22</xdr:col>
      <xdr:colOff>114300</xdr:colOff>
      <xdr:row>14</xdr:row>
      <xdr:rowOff>166195</xdr:rowOff>
    </xdr:to>
    <xdr:cxnSp macro="">
      <xdr:nvCxnSpPr>
        <xdr:cNvPr id="52" name="直線コネクタ 51"/>
        <xdr:cNvCxnSpPr/>
      </xdr:nvCxnSpPr>
      <xdr:spPr bwMode="auto">
        <a:xfrm flipV="1">
          <a:off x="3606800" y="2593443"/>
          <a:ext cx="698500" cy="20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166195</xdr:rowOff>
    </xdr:from>
    <xdr:to>
      <xdr:col>18</xdr:col>
      <xdr:colOff>177800</xdr:colOff>
      <xdr:row>15</xdr:row>
      <xdr:rowOff>39105</xdr:rowOff>
    </xdr:to>
    <xdr:cxnSp macro="">
      <xdr:nvCxnSpPr>
        <xdr:cNvPr id="55" name="直線コネクタ 54"/>
        <xdr:cNvCxnSpPr/>
      </xdr:nvCxnSpPr>
      <xdr:spPr bwMode="auto">
        <a:xfrm flipV="1">
          <a:off x="2908300" y="2614120"/>
          <a:ext cx="698500" cy="4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168602</xdr:rowOff>
    </xdr:from>
    <xdr:to>
      <xdr:col>29</xdr:col>
      <xdr:colOff>177800</xdr:colOff>
      <xdr:row>14</xdr:row>
      <xdr:rowOff>98752</xdr:rowOff>
    </xdr:to>
    <xdr:sp macro="" textlink="">
      <xdr:nvSpPr>
        <xdr:cNvPr id="65" name="楕円 64"/>
        <xdr:cNvSpPr/>
      </xdr:nvSpPr>
      <xdr:spPr bwMode="auto">
        <a:xfrm>
          <a:off x="5600700" y="244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13679</xdr:rowOff>
    </xdr:from>
    <xdr:ext cx="762000" cy="259045"/>
    <xdr:sp macro="" textlink="">
      <xdr:nvSpPr>
        <xdr:cNvPr id="66" name="人口1人当たり決算額の推移該当値テキスト130"/>
        <xdr:cNvSpPr txBox="1"/>
      </xdr:nvSpPr>
      <xdr:spPr>
        <a:xfrm>
          <a:off x="5740400" y="22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51107</xdr:rowOff>
    </xdr:from>
    <xdr:to>
      <xdr:col>26</xdr:col>
      <xdr:colOff>101600</xdr:colOff>
      <xdr:row>14</xdr:row>
      <xdr:rowOff>152707</xdr:rowOff>
    </xdr:to>
    <xdr:sp macro="" textlink="">
      <xdr:nvSpPr>
        <xdr:cNvPr id="67" name="楕円 66"/>
        <xdr:cNvSpPr/>
      </xdr:nvSpPr>
      <xdr:spPr bwMode="auto">
        <a:xfrm>
          <a:off x="4953000" y="249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162884</xdr:rowOff>
    </xdr:from>
    <xdr:ext cx="736600" cy="259045"/>
    <xdr:sp macro="" textlink="">
      <xdr:nvSpPr>
        <xdr:cNvPr id="68" name="テキスト ボックス 67"/>
        <xdr:cNvSpPr txBox="1"/>
      </xdr:nvSpPr>
      <xdr:spPr>
        <a:xfrm>
          <a:off x="4622800" y="226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94718</xdr:rowOff>
    </xdr:from>
    <xdr:to>
      <xdr:col>22</xdr:col>
      <xdr:colOff>165100</xdr:colOff>
      <xdr:row>15</xdr:row>
      <xdr:rowOff>24868</xdr:rowOff>
    </xdr:to>
    <xdr:sp macro="" textlink="">
      <xdr:nvSpPr>
        <xdr:cNvPr id="69" name="楕円 68"/>
        <xdr:cNvSpPr/>
      </xdr:nvSpPr>
      <xdr:spPr bwMode="auto">
        <a:xfrm>
          <a:off x="4254500" y="254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35045</xdr:rowOff>
    </xdr:from>
    <xdr:ext cx="762000" cy="259045"/>
    <xdr:sp macro="" textlink="">
      <xdr:nvSpPr>
        <xdr:cNvPr id="70" name="テキスト ボックス 69"/>
        <xdr:cNvSpPr txBox="1"/>
      </xdr:nvSpPr>
      <xdr:spPr>
        <a:xfrm>
          <a:off x="3924300" y="231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115395</xdr:rowOff>
    </xdr:from>
    <xdr:to>
      <xdr:col>19</xdr:col>
      <xdr:colOff>38100</xdr:colOff>
      <xdr:row>15</xdr:row>
      <xdr:rowOff>45545</xdr:rowOff>
    </xdr:to>
    <xdr:sp macro="" textlink="">
      <xdr:nvSpPr>
        <xdr:cNvPr id="71" name="楕円 70"/>
        <xdr:cNvSpPr/>
      </xdr:nvSpPr>
      <xdr:spPr bwMode="auto">
        <a:xfrm>
          <a:off x="3556000" y="256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55722</xdr:rowOff>
    </xdr:from>
    <xdr:ext cx="762000" cy="259045"/>
    <xdr:sp macro="" textlink="">
      <xdr:nvSpPr>
        <xdr:cNvPr id="72" name="テキスト ボックス 71"/>
        <xdr:cNvSpPr txBox="1"/>
      </xdr:nvSpPr>
      <xdr:spPr>
        <a:xfrm>
          <a:off x="3225800" y="23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159755</xdr:rowOff>
    </xdr:from>
    <xdr:to>
      <xdr:col>15</xdr:col>
      <xdr:colOff>101600</xdr:colOff>
      <xdr:row>15</xdr:row>
      <xdr:rowOff>89905</xdr:rowOff>
    </xdr:to>
    <xdr:sp macro="" textlink="">
      <xdr:nvSpPr>
        <xdr:cNvPr id="73" name="楕円 72"/>
        <xdr:cNvSpPr/>
      </xdr:nvSpPr>
      <xdr:spPr bwMode="auto">
        <a:xfrm>
          <a:off x="2857500" y="260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100082</xdr:rowOff>
    </xdr:from>
    <xdr:ext cx="762000" cy="259045"/>
    <xdr:sp macro="" textlink="">
      <xdr:nvSpPr>
        <xdr:cNvPr id="74" name="テキスト ボックス 73"/>
        <xdr:cNvSpPr txBox="1"/>
      </xdr:nvSpPr>
      <xdr:spPr>
        <a:xfrm>
          <a:off x="2527300" y="237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152121</xdr:rowOff>
    </xdr:from>
    <xdr:to>
      <xdr:col>29</xdr:col>
      <xdr:colOff>127000</xdr:colOff>
      <xdr:row>34</xdr:row>
      <xdr:rowOff>185484</xdr:rowOff>
    </xdr:to>
    <xdr:cxnSp macro="">
      <xdr:nvCxnSpPr>
        <xdr:cNvPr id="107" name="直線コネクタ 106"/>
        <xdr:cNvCxnSpPr/>
      </xdr:nvCxnSpPr>
      <xdr:spPr bwMode="auto">
        <a:xfrm flipV="1">
          <a:off x="5003800" y="6419571"/>
          <a:ext cx="647700" cy="3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108598</xdr:rowOff>
    </xdr:from>
    <xdr:to>
      <xdr:col>26</xdr:col>
      <xdr:colOff>50800</xdr:colOff>
      <xdr:row>34</xdr:row>
      <xdr:rowOff>185484</xdr:rowOff>
    </xdr:to>
    <xdr:cxnSp macro="">
      <xdr:nvCxnSpPr>
        <xdr:cNvPr id="110" name="直線コネクタ 109"/>
        <xdr:cNvCxnSpPr/>
      </xdr:nvCxnSpPr>
      <xdr:spPr bwMode="auto">
        <a:xfrm>
          <a:off x="4305300" y="6376048"/>
          <a:ext cx="698500" cy="7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108598</xdr:rowOff>
    </xdr:from>
    <xdr:to>
      <xdr:col>22</xdr:col>
      <xdr:colOff>114300</xdr:colOff>
      <xdr:row>34</xdr:row>
      <xdr:rowOff>141922</xdr:rowOff>
    </xdr:to>
    <xdr:cxnSp macro="">
      <xdr:nvCxnSpPr>
        <xdr:cNvPr id="113" name="直線コネクタ 112"/>
        <xdr:cNvCxnSpPr/>
      </xdr:nvCxnSpPr>
      <xdr:spPr bwMode="auto">
        <a:xfrm flipV="1">
          <a:off x="3606800" y="6376048"/>
          <a:ext cx="698500" cy="3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141922</xdr:rowOff>
    </xdr:from>
    <xdr:to>
      <xdr:col>18</xdr:col>
      <xdr:colOff>177800</xdr:colOff>
      <xdr:row>34</xdr:row>
      <xdr:rowOff>214846</xdr:rowOff>
    </xdr:to>
    <xdr:cxnSp macro="">
      <xdr:nvCxnSpPr>
        <xdr:cNvPr id="116" name="直線コネクタ 115"/>
        <xdr:cNvCxnSpPr/>
      </xdr:nvCxnSpPr>
      <xdr:spPr bwMode="auto">
        <a:xfrm flipV="1">
          <a:off x="2908300" y="6409372"/>
          <a:ext cx="698500" cy="72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101321</xdr:rowOff>
    </xdr:from>
    <xdr:to>
      <xdr:col>29</xdr:col>
      <xdr:colOff>177800</xdr:colOff>
      <xdr:row>34</xdr:row>
      <xdr:rowOff>202921</xdr:rowOff>
    </xdr:to>
    <xdr:sp macro="" textlink="">
      <xdr:nvSpPr>
        <xdr:cNvPr id="126" name="楕円 125"/>
        <xdr:cNvSpPr/>
      </xdr:nvSpPr>
      <xdr:spPr bwMode="auto">
        <a:xfrm>
          <a:off x="5600700" y="6368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289298</xdr:rowOff>
    </xdr:from>
    <xdr:ext cx="762000" cy="259045"/>
    <xdr:sp macro="" textlink="">
      <xdr:nvSpPr>
        <xdr:cNvPr id="127" name="人口1人当たり決算額の推移該当値テキスト445"/>
        <xdr:cNvSpPr txBox="1"/>
      </xdr:nvSpPr>
      <xdr:spPr>
        <a:xfrm>
          <a:off x="5740400" y="62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134684</xdr:rowOff>
    </xdr:from>
    <xdr:to>
      <xdr:col>26</xdr:col>
      <xdr:colOff>101600</xdr:colOff>
      <xdr:row>34</xdr:row>
      <xdr:rowOff>236283</xdr:rowOff>
    </xdr:to>
    <xdr:sp macro="" textlink="">
      <xdr:nvSpPr>
        <xdr:cNvPr id="128" name="楕円 127"/>
        <xdr:cNvSpPr/>
      </xdr:nvSpPr>
      <xdr:spPr bwMode="auto">
        <a:xfrm>
          <a:off x="4953000" y="64021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246461</xdr:rowOff>
    </xdr:from>
    <xdr:ext cx="736600" cy="259045"/>
    <xdr:sp macro="" textlink="">
      <xdr:nvSpPr>
        <xdr:cNvPr id="129" name="テキスト ボックス 128"/>
        <xdr:cNvSpPr txBox="1"/>
      </xdr:nvSpPr>
      <xdr:spPr>
        <a:xfrm>
          <a:off x="4622800" y="617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57798</xdr:rowOff>
    </xdr:from>
    <xdr:to>
      <xdr:col>22</xdr:col>
      <xdr:colOff>165100</xdr:colOff>
      <xdr:row>34</xdr:row>
      <xdr:rowOff>159398</xdr:rowOff>
    </xdr:to>
    <xdr:sp macro="" textlink="">
      <xdr:nvSpPr>
        <xdr:cNvPr id="130" name="楕円 129"/>
        <xdr:cNvSpPr/>
      </xdr:nvSpPr>
      <xdr:spPr bwMode="auto">
        <a:xfrm>
          <a:off x="4254500" y="632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169575</xdr:rowOff>
    </xdr:from>
    <xdr:ext cx="762000" cy="259045"/>
    <xdr:sp macro="" textlink="">
      <xdr:nvSpPr>
        <xdr:cNvPr id="131" name="テキスト ボックス 130"/>
        <xdr:cNvSpPr txBox="1"/>
      </xdr:nvSpPr>
      <xdr:spPr>
        <a:xfrm>
          <a:off x="3924300" y="609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91122</xdr:rowOff>
    </xdr:from>
    <xdr:to>
      <xdr:col>19</xdr:col>
      <xdr:colOff>38100</xdr:colOff>
      <xdr:row>34</xdr:row>
      <xdr:rowOff>192722</xdr:rowOff>
    </xdr:to>
    <xdr:sp macro="" textlink="">
      <xdr:nvSpPr>
        <xdr:cNvPr id="132" name="楕円 131"/>
        <xdr:cNvSpPr/>
      </xdr:nvSpPr>
      <xdr:spPr bwMode="auto">
        <a:xfrm>
          <a:off x="3556000" y="635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202899</xdr:rowOff>
    </xdr:from>
    <xdr:ext cx="762000" cy="259045"/>
    <xdr:sp macro="" textlink="">
      <xdr:nvSpPr>
        <xdr:cNvPr id="133" name="テキスト ボックス 132"/>
        <xdr:cNvSpPr txBox="1"/>
      </xdr:nvSpPr>
      <xdr:spPr>
        <a:xfrm>
          <a:off x="3225800" y="61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164046</xdr:rowOff>
    </xdr:from>
    <xdr:to>
      <xdr:col>15</xdr:col>
      <xdr:colOff>101600</xdr:colOff>
      <xdr:row>34</xdr:row>
      <xdr:rowOff>265646</xdr:rowOff>
    </xdr:to>
    <xdr:sp macro="" textlink="">
      <xdr:nvSpPr>
        <xdr:cNvPr id="134" name="楕円 133"/>
        <xdr:cNvSpPr/>
      </xdr:nvSpPr>
      <xdr:spPr bwMode="auto">
        <a:xfrm>
          <a:off x="2857500" y="643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275823</xdr:rowOff>
    </xdr:from>
    <xdr:ext cx="762000" cy="259045"/>
    <xdr:sp macro="" textlink="">
      <xdr:nvSpPr>
        <xdr:cNvPr id="135" name="テキスト ボックス 134"/>
        <xdr:cNvSpPr txBox="1"/>
      </xdr:nvSpPr>
      <xdr:spPr>
        <a:xfrm>
          <a:off x="2527300" y="62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5,647
5,629
110.36
5,757,166
5,695,950
45,915
3,367,243
6,319,469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102949</xdr:rowOff>
    </xdr:from>
    <xdr:to>
      <xdr:col>24</xdr:col>
      <xdr:colOff>63500</xdr:colOff>
      <xdr:row>33</xdr:row>
      <xdr:rowOff>152098</xdr:rowOff>
    </xdr:to>
    <xdr:cxnSp macro="">
      <xdr:nvCxnSpPr>
        <xdr:cNvPr id="61" name="直線コネクタ 60"/>
        <xdr:cNvCxnSpPr/>
      </xdr:nvCxnSpPr>
      <xdr:spPr>
        <a:xfrm flipV="1">
          <a:off x="3797300" y="5760799"/>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146490</xdr:rowOff>
    </xdr:from>
    <xdr:to>
      <xdr:col>19</xdr:col>
      <xdr:colOff>177800</xdr:colOff>
      <xdr:row>33</xdr:row>
      <xdr:rowOff>152098</xdr:rowOff>
    </xdr:to>
    <xdr:cxnSp macro="">
      <xdr:nvCxnSpPr>
        <xdr:cNvPr id="64" name="直線コネクタ 63"/>
        <xdr:cNvCxnSpPr/>
      </xdr:nvCxnSpPr>
      <xdr:spPr>
        <a:xfrm>
          <a:off x="2908300" y="5804340"/>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146490</xdr:rowOff>
    </xdr:from>
    <xdr:to>
      <xdr:col>15</xdr:col>
      <xdr:colOff>50800</xdr:colOff>
      <xdr:row>33</xdr:row>
      <xdr:rowOff>155946</xdr:rowOff>
    </xdr:to>
    <xdr:cxnSp macro="">
      <xdr:nvCxnSpPr>
        <xdr:cNvPr id="67" name="直線コネクタ 66"/>
        <xdr:cNvCxnSpPr/>
      </xdr:nvCxnSpPr>
      <xdr:spPr>
        <a:xfrm flipV="1">
          <a:off x="2019300" y="5804340"/>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155946</xdr:rowOff>
    </xdr:from>
    <xdr:to>
      <xdr:col>10</xdr:col>
      <xdr:colOff>114300</xdr:colOff>
      <xdr:row>33</xdr:row>
      <xdr:rowOff>160205</xdr:rowOff>
    </xdr:to>
    <xdr:cxnSp macro="">
      <xdr:nvCxnSpPr>
        <xdr:cNvPr id="70" name="直線コネクタ 69"/>
        <xdr:cNvCxnSpPr/>
      </xdr:nvCxnSpPr>
      <xdr:spPr>
        <a:xfrm flipV="1">
          <a:off x="1130300" y="5813796"/>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52149</xdr:rowOff>
    </xdr:from>
    <xdr:to>
      <xdr:col>24</xdr:col>
      <xdr:colOff>114300</xdr:colOff>
      <xdr:row>33</xdr:row>
      <xdr:rowOff>153749</xdr:rowOff>
    </xdr:to>
    <xdr:sp macro="" textlink="">
      <xdr:nvSpPr>
        <xdr:cNvPr id="80" name="楕円 79"/>
        <xdr:cNvSpPr/>
      </xdr:nvSpPr>
      <xdr:spPr>
        <a:xfrm>
          <a:off x="4584700" y="57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75026</xdr:rowOff>
    </xdr:from>
    <xdr:ext cx="599010" cy="259045"/>
    <xdr:sp macro="" textlink="">
      <xdr:nvSpPr>
        <xdr:cNvPr id="81" name="人件費該当値テキスト"/>
        <xdr:cNvSpPr txBox="1"/>
      </xdr:nvSpPr>
      <xdr:spPr>
        <a:xfrm>
          <a:off x="4686300" y="55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101298</xdr:rowOff>
    </xdr:from>
    <xdr:to>
      <xdr:col>20</xdr:col>
      <xdr:colOff>38100</xdr:colOff>
      <xdr:row>34</xdr:row>
      <xdr:rowOff>31448</xdr:rowOff>
    </xdr:to>
    <xdr:sp macro="" textlink="">
      <xdr:nvSpPr>
        <xdr:cNvPr id="82" name="楕円 81"/>
        <xdr:cNvSpPr/>
      </xdr:nvSpPr>
      <xdr:spPr>
        <a:xfrm>
          <a:off x="3746500" y="57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47975</xdr:rowOff>
    </xdr:from>
    <xdr:ext cx="599010" cy="259045"/>
    <xdr:sp macro="" textlink="">
      <xdr:nvSpPr>
        <xdr:cNvPr id="83" name="テキスト ボックス 82"/>
        <xdr:cNvSpPr txBox="1"/>
      </xdr:nvSpPr>
      <xdr:spPr>
        <a:xfrm>
          <a:off x="3497795" y="553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95690</xdr:rowOff>
    </xdr:from>
    <xdr:to>
      <xdr:col>15</xdr:col>
      <xdr:colOff>101600</xdr:colOff>
      <xdr:row>34</xdr:row>
      <xdr:rowOff>25840</xdr:rowOff>
    </xdr:to>
    <xdr:sp macro="" textlink="">
      <xdr:nvSpPr>
        <xdr:cNvPr id="84" name="楕円 83"/>
        <xdr:cNvSpPr/>
      </xdr:nvSpPr>
      <xdr:spPr>
        <a:xfrm>
          <a:off x="2857500" y="57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42367</xdr:rowOff>
    </xdr:from>
    <xdr:ext cx="599010" cy="259045"/>
    <xdr:sp macro="" textlink="">
      <xdr:nvSpPr>
        <xdr:cNvPr id="85" name="テキスト ボックス 84"/>
        <xdr:cNvSpPr txBox="1"/>
      </xdr:nvSpPr>
      <xdr:spPr>
        <a:xfrm>
          <a:off x="2608795" y="552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105146</xdr:rowOff>
    </xdr:from>
    <xdr:to>
      <xdr:col>10</xdr:col>
      <xdr:colOff>165100</xdr:colOff>
      <xdr:row>34</xdr:row>
      <xdr:rowOff>35296</xdr:rowOff>
    </xdr:to>
    <xdr:sp macro="" textlink="">
      <xdr:nvSpPr>
        <xdr:cNvPr id="86" name="楕円 85"/>
        <xdr:cNvSpPr/>
      </xdr:nvSpPr>
      <xdr:spPr>
        <a:xfrm>
          <a:off x="1968500" y="576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51823</xdr:rowOff>
    </xdr:from>
    <xdr:ext cx="599010" cy="259045"/>
    <xdr:sp macro="" textlink="">
      <xdr:nvSpPr>
        <xdr:cNvPr id="87" name="テキスト ボックス 86"/>
        <xdr:cNvSpPr txBox="1"/>
      </xdr:nvSpPr>
      <xdr:spPr>
        <a:xfrm>
          <a:off x="1719795" y="553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109405</xdr:rowOff>
    </xdr:from>
    <xdr:to>
      <xdr:col>6</xdr:col>
      <xdr:colOff>38100</xdr:colOff>
      <xdr:row>34</xdr:row>
      <xdr:rowOff>39555</xdr:rowOff>
    </xdr:to>
    <xdr:sp macro="" textlink="">
      <xdr:nvSpPr>
        <xdr:cNvPr id="88" name="楕円 87"/>
        <xdr:cNvSpPr/>
      </xdr:nvSpPr>
      <xdr:spPr>
        <a:xfrm>
          <a:off x="1079500" y="57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56082</xdr:rowOff>
    </xdr:from>
    <xdr:ext cx="599010" cy="259045"/>
    <xdr:sp macro="" textlink="">
      <xdr:nvSpPr>
        <xdr:cNvPr id="89" name="テキスト ボックス 88"/>
        <xdr:cNvSpPr txBox="1"/>
      </xdr:nvSpPr>
      <xdr:spPr>
        <a:xfrm>
          <a:off x="830795" y="554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115020</xdr:rowOff>
    </xdr:from>
    <xdr:to>
      <xdr:col>24</xdr:col>
      <xdr:colOff>63500</xdr:colOff>
      <xdr:row>54</xdr:row>
      <xdr:rowOff>40360</xdr:rowOff>
    </xdr:to>
    <xdr:cxnSp macro="">
      <xdr:nvCxnSpPr>
        <xdr:cNvPr id="116" name="直線コネクタ 115"/>
        <xdr:cNvCxnSpPr/>
      </xdr:nvCxnSpPr>
      <xdr:spPr>
        <a:xfrm>
          <a:off x="3797300" y="8858970"/>
          <a:ext cx="838200" cy="43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115020</xdr:rowOff>
    </xdr:from>
    <xdr:to>
      <xdr:col>19</xdr:col>
      <xdr:colOff>177800</xdr:colOff>
      <xdr:row>53</xdr:row>
      <xdr:rowOff>26277</xdr:rowOff>
    </xdr:to>
    <xdr:cxnSp macro="">
      <xdr:nvCxnSpPr>
        <xdr:cNvPr id="119" name="直線コネクタ 118"/>
        <xdr:cNvCxnSpPr/>
      </xdr:nvCxnSpPr>
      <xdr:spPr>
        <a:xfrm flipV="1">
          <a:off x="2908300" y="8858970"/>
          <a:ext cx="889000" cy="25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26277</xdr:rowOff>
    </xdr:from>
    <xdr:to>
      <xdr:col>15</xdr:col>
      <xdr:colOff>50800</xdr:colOff>
      <xdr:row>54</xdr:row>
      <xdr:rowOff>24957</xdr:rowOff>
    </xdr:to>
    <xdr:cxnSp macro="">
      <xdr:nvCxnSpPr>
        <xdr:cNvPr id="122" name="直線コネクタ 121"/>
        <xdr:cNvCxnSpPr/>
      </xdr:nvCxnSpPr>
      <xdr:spPr>
        <a:xfrm flipV="1">
          <a:off x="2019300" y="9113127"/>
          <a:ext cx="889000" cy="17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24957</xdr:rowOff>
    </xdr:from>
    <xdr:to>
      <xdr:col>10</xdr:col>
      <xdr:colOff>114300</xdr:colOff>
      <xdr:row>55</xdr:row>
      <xdr:rowOff>57367</xdr:rowOff>
    </xdr:to>
    <xdr:cxnSp macro="">
      <xdr:nvCxnSpPr>
        <xdr:cNvPr id="125" name="直線コネクタ 124"/>
        <xdr:cNvCxnSpPr/>
      </xdr:nvCxnSpPr>
      <xdr:spPr>
        <a:xfrm flipV="1">
          <a:off x="1130300" y="9283257"/>
          <a:ext cx="889000" cy="2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161010</xdr:rowOff>
    </xdr:from>
    <xdr:to>
      <xdr:col>24</xdr:col>
      <xdr:colOff>114300</xdr:colOff>
      <xdr:row>54</xdr:row>
      <xdr:rowOff>91160</xdr:rowOff>
    </xdr:to>
    <xdr:sp macro="" textlink="">
      <xdr:nvSpPr>
        <xdr:cNvPr id="135" name="楕円 134"/>
        <xdr:cNvSpPr/>
      </xdr:nvSpPr>
      <xdr:spPr>
        <a:xfrm>
          <a:off x="4584700" y="92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12437</xdr:rowOff>
    </xdr:from>
    <xdr:ext cx="599010" cy="259045"/>
    <xdr:sp macro="" textlink="">
      <xdr:nvSpPr>
        <xdr:cNvPr id="136" name="物件費該当値テキスト"/>
        <xdr:cNvSpPr txBox="1"/>
      </xdr:nvSpPr>
      <xdr:spPr>
        <a:xfrm>
          <a:off x="4686300" y="909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64220</xdr:rowOff>
    </xdr:from>
    <xdr:to>
      <xdr:col>20</xdr:col>
      <xdr:colOff>38100</xdr:colOff>
      <xdr:row>51</xdr:row>
      <xdr:rowOff>165820</xdr:rowOff>
    </xdr:to>
    <xdr:sp macro="" textlink="">
      <xdr:nvSpPr>
        <xdr:cNvPr id="137" name="楕円 136"/>
        <xdr:cNvSpPr/>
      </xdr:nvSpPr>
      <xdr:spPr>
        <a:xfrm>
          <a:off x="3746500" y="880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10897</xdr:rowOff>
    </xdr:from>
    <xdr:ext cx="599010" cy="259045"/>
    <xdr:sp macro="" textlink="">
      <xdr:nvSpPr>
        <xdr:cNvPr id="138" name="テキスト ボックス 137"/>
        <xdr:cNvSpPr txBox="1"/>
      </xdr:nvSpPr>
      <xdr:spPr>
        <a:xfrm>
          <a:off x="3497795" y="858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146927</xdr:rowOff>
    </xdr:from>
    <xdr:to>
      <xdr:col>15</xdr:col>
      <xdr:colOff>101600</xdr:colOff>
      <xdr:row>53</xdr:row>
      <xdr:rowOff>77077</xdr:rowOff>
    </xdr:to>
    <xdr:sp macro="" textlink="">
      <xdr:nvSpPr>
        <xdr:cNvPr id="139" name="楕円 138"/>
        <xdr:cNvSpPr/>
      </xdr:nvSpPr>
      <xdr:spPr>
        <a:xfrm>
          <a:off x="2857500" y="90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93604</xdr:rowOff>
    </xdr:from>
    <xdr:ext cx="599010" cy="259045"/>
    <xdr:sp macro="" textlink="">
      <xdr:nvSpPr>
        <xdr:cNvPr id="140" name="テキスト ボックス 139"/>
        <xdr:cNvSpPr txBox="1"/>
      </xdr:nvSpPr>
      <xdr:spPr>
        <a:xfrm>
          <a:off x="2608795" y="883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145607</xdr:rowOff>
    </xdr:from>
    <xdr:to>
      <xdr:col>10</xdr:col>
      <xdr:colOff>165100</xdr:colOff>
      <xdr:row>54</xdr:row>
      <xdr:rowOff>75757</xdr:rowOff>
    </xdr:to>
    <xdr:sp macro="" textlink="">
      <xdr:nvSpPr>
        <xdr:cNvPr id="141" name="楕円 140"/>
        <xdr:cNvSpPr/>
      </xdr:nvSpPr>
      <xdr:spPr>
        <a:xfrm>
          <a:off x="1968500" y="92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92284</xdr:rowOff>
    </xdr:from>
    <xdr:ext cx="599010" cy="259045"/>
    <xdr:sp macro="" textlink="">
      <xdr:nvSpPr>
        <xdr:cNvPr id="142" name="テキスト ボックス 141"/>
        <xdr:cNvSpPr txBox="1"/>
      </xdr:nvSpPr>
      <xdr:spPr>
        <a:xfrm>
          <a:off x="1719795" y="900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6567</xdr:rowOff>
    </xdr:from>
    <xdr:to>
      <xdr:col>6</xdr:col>
      <xdr:colOff>38100</xdr:colOff>
      <xdr:row>55</xdr:row>
      <xdr:rowOff>108167</xdr:rowOff>
    </xdr:to>
    <xdr:sp macro="" textlink="">
      <xdr:nvSpPr>
        <xdr:cNvPr id="143" name="楕円 142"/>
        <xdr:cNvSpPr/>
      </xdr:nvSpPr>
      <xdr:spPr>
        <a:xfrm>
          <a:off x="1079500" y="94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124694</xdr:rowOff>
    </xdr:from>
    <xdr:ext cx="599010" cy="259045"/>
    <xdr:sp macro="" textlink="">
      <xdr:nvSpPr>
        <xdr:cNvPr id="144" name="テキスト ボックス 143"/>
        <xdr:cNvSpPr txBox="1"/>
      </xdr:nvSpPr>
      <xdr:spPr>
        <a:xfrm>
          <a:off x="830795" y="921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72034</xdr:rowOff>
    </xdr:from>
    <xdr:to>
      <xdr:col>24</xdr:col>
      <xdr:colOff>63500</xdr:colOff>
      <xdr:row>78</xdr:row>
      <xdr:rowOff>125389</xdr:rowOff>
    </xdr:to>
    <xdr:cxnSp macro="">
      <xdr:nvCxnSpPr>
        <xdr:cNvPr id="171" name="直線コネクタ 170"/>
        <xdr:cNvCxnSpPr/>
      </xdr:nvCxnSpPr>
      <xdr:spPr>
        <a:xfrm flipV="1">
          <a:off x="3797300" y="13445134"/>
          <a:ext cx="8382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85475</xdr:rowOff>
    </xdr:from>
    <xdr:to>
      <xdr:col>19</xdr:col>
      <xdr:colOff>177800</xdr:colOff>
      <xdr:row>78</xdr:row>
      <xdr:rowOff>125389</xdr:rowOff>
    </xdr:to>
    <xdr:cxnSp macro="">
      <xdr:nvCxnSpPr>
        <xdr:cNvPr id="174" name="直線コネクタ 173"/>
        <xdr:cNvCxnSpPr/>
      </xdr:nvCxnSpPr>
      <xdr:spPr>
        <a:xfrm>
          <a:off x="2908300" y="13458575"/>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85475</xdr:rowOff>
    </xdr:from>
    <xdr:to>
      <xdr:col>15</xdr:col>
      <xdr:colOff>50800</xdr:colOff>
      <xdr:row>78</xdr:row>
      <xdr:rowOff>109113</xdr:rowOff>
    </xdr:to>
    <xdr:cxnSp macro="">
      <xdr:nvCxnSpPr>
        <xdr:cNvPr id="177" name="直線コネクタ 176"/>
        <xdr:cNvCxnSpPr/>
      </xdr:nvCxnSpPr>
      <xdr:spPr>
        <a:xfrm flipV="1">
          <a:off x="2019300" y="13458575"/>
          <a:ext cx="8890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14404</xdr:rowOff>
    </xdr:from>
    <xdr:to>
      <xdr:col>10</xdr:col>
      <xdr:colOff>114300</xdr:colOff>
      <xdr:row>78</xdr:row>
      <xdr:rowOff>109113</xdr:rowOff>
    </xdr:to>
    <xdr:cxnSp macro="">
      <xdr:nvCxnSpPr>
        <xdr:cNvPr id="180" name="直線コネクタ 179"/>
        <xdr:cNvCxnSpPr/>
      </xdr:nvCxnSpPr>
      <xdr:spPr>
        <a:xfrm>
          <a:off x="1130300" y="13387504"/>
          <a:ext cx="889000" cy="9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21234</xdr:rowOff>
    </xdr:from>
    <xdr:to>
      <xdr:col>24</xdr:col>
      <xdr:colOff>114300</xdr:colOff>
      <xdr:row>78</xdr:row>
      <xdr:rowOff>122834</xdr:rowOff>
    </xdr:to>
    <xdr:sp macro="" textlink="">
      <xdr:nvSpPr>
        <xdr:cNvPr id="190" name="楕円 189"/>
        <xdr:cNvSpPr/>
      </xdr:nvSpPr>
      <xdr:spPr>
        <a:xfrm>
          <a:off x="45847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107611</xdr:rowOff>
    </xdr:from>
    <xdr:ext cx="469744" cy="259045"/>
    <xdr:sp macro="" textlink="">
      <xdr:nvSpPr>
        <xdr:cNvPr id="191" name="維持補修費該当値テキスト"/>
        <xdr:cNvSpPr txBox="1"/>
      </xdr:nvSpPr>
      <xdr:spPr>
        <a:xfrm>
          <a:off x="4686300" y="1330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74589</xdr:rowOff>
    </xdr:from>
    <xdr:to>
      <xdr:col>20</xdr:col>
      <xdr:colOff>38100</xdr:colOff>
      <xdr:row>79</xdr:row>
      <xdr:rowOff>4739</xdr:rowOff>
    </xdr:to>
    <xdr:sp macro="" textlink="">
      <xdr:nvSpPr>
        <xdr:cNvPr id="192" name="楕円 191"/>
        <xdr:cNvSpPr/>
      </xdr:nvSpPr>
      <xdr:spPr>
        <a:xfrm>
          <a:off x="3746500" y="134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167316</xdr:rowOff>
    </xdr:from>
    <xdr:ext cx="378565" cy="259045"/>
    <xdr:sp macro="" textlink="">
      <xdr:nvSpPr>
        <xdr:cNvPr id="193" name="テキスト ボックス 192"/>
        <xdr:cNvSpPr txBox="1"/>
      </xdr:nvSpPr>
      <xdr:spPr>
        <a:xfrm>
          <a:off x="3608017" y="13540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34675</xdr:rowOff>
    </xdr:from>
    <xdr:to>
      <xdr:col>15</xdr:col>
      <xdr:colOff>101600</xdr:colOff>
      <xdr:row>78</xdr:row>
      <xdr:rowOff>136275</xdr:rowOff>
    </xdr:to>
    <xdr:sp macro="" textlink="">
      <xdr:nvSpPr>
        <xdr:cNvPr id="194" name="楕円 193"/>
        <xdr:cNvSpPr/>
      </xdr:nvSpPr>
      <xdr:spPr>
        <a:xfrm>
          <a:off x="2857500" y="13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127402</xdr:rowOff>
    </xdr:from>
    <xdr:ext cx="469744" cy="259045"/>
    <xdr:sp macro="" textlink="">
      <xdr:nvSpPr>
        <xdr:cNvPr id="195" name="テキスト ボックス 194"/>
        <xdr:cNvSpPr txBox="1"/>
      </xdr:nvSpPr>
      <xdr:spPr>
        <a:xfrm>
          <a:off x="2673428" y="1350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58313</xdr:rowOff>
    </xdr:from>
    <xdr:to>
      <xdr:col>10</xdr:col>
      <xdr:colOff>165100</xdr:colOff>
      <xdr:row>78</xdr:row>
      <xdr:rowOff>159913</xdr:rowOff>
    </xdr:to>
    <xdr:sp macro="" textlink="">
      <xdr:nvSpPr>
        <xdr:cNvPr id="196" name="楕円 195"/>
        <xdr:cNvSpPr/>
      </xdr:nvSpPr>
      <xdr:spPr>
        <a:xfrm>
          <a:off x="1968500" y="134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151040</xdr:rowOff>
    </xdr:from>
    <xdr:ext cx="469744" cy="259045"/>
    <xdr:sp macro="" textlink="">
      <xdr:nvSpPr>
        <xdr:cNvPr id="197" name="テキスト ボックス 196"/>
        <xdr:cNvSpPr txBox="1"/>
      </xdr:nvSpPr>
      <xdr:spPr>
        <a:xfrm>
          <a:off x="1784428" y="1352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135054</xdr:rowOff>
    </xdr:from>
    <xdr:to>
      <xdr:col>6</xdr:col>
      <xdr:colOff>38100</xdr:colOff>
      <xdr:row>78</xdr:row>
      <xdr:rowOff>65204</xdr:rowOff>
    </xdr:to>
    <xdr:sp macro="" textlink="">
      <xdr:nvSpPr>
        <xdr:cNvPr id="198" name="楕円 197"/>
        <xdr:cNvSpPr/>
      </xdr:nvSpPr>
      <xdr:spPr>
        <a:xfrm>
          <a:off x="1079500" y="133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56331</xdr:rowOff>
    </xdr:from>
    <xdr:ext cx="469744" cy="259045"/>
    <xdr:sp macro="" textlink="">
      <xdr:nvSpPr>
        <xdr:cNvPr id="199" name="テキスト ボックス 198"/>
        <xdr:cNvSpPr txBox="1"/>
      </xdr:nvSpPr>
      <xdr:spPr>
        <a:xfrm>
          <a:off x="895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15064</xdr:rowOff>
    </xdr:from>
    <xdr:to>
      <xdr:col>24</xdr:col>
      <xdr:colOff>63500</xdr:colOff>
      <xdr:row>98</xdr:row>
      <xdr:rowOff>28454</xdr:rowOff>
    </xdr:to>
    <xdr:cxnSp macro="">
      <xdr:nvCxnSpPr>
        <xdr:cNvPr id="231" name="直線コネクタ 230"/>
        <xdr:cNvCxnSpPr/>
      </xdr:nvCxnSpPr>
      <xdr:spPr>
        <a:xfrm flipV="1">
          <a:off x="3797300" y="16131364"/>
          <a:ext cx="838200" cy="69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28454</xdr:rowOff>
    </xdr:from>
    <xdr:to>
      <xdr:col>19</xdr:col>
      <xdr:colOff>177800</xdr:colOff>
      <xdr:row>98</xdr:row>
      <xdr:rowOff>42152</xdr:rowOff>
    </xdr:to>
    <xdr:cxnSp macro="">
      <xdr:nvCxnSpPr>
        <xdr:cNvPr id="234" name="直線コネクタ 233"/>
        <xdr:cNvCxnSpPr/>
      </xdr:nvCxnSpPr>
      <xdr:spPr>
        <a:xfrm flipV="1">
          <a:off x="2908300" y="16830554"/>
          <a:ext cx="889000" cy="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38953</xdr:rowOff>
    </xdr:from>
    <xdr:to>
      <xdr:col>15</xdr:col>
      <xdr:colOff>50800</xdr:colOff>
      <xdr:row>98</xdr:row>
      <xdr:rowOff>42152</xdr:rowOff>
    </xdr:to>
    <xdr:cxnSp macro="">
      <xdr:nvCxnSpPr>
        <xdr:cNvPr id="237" name="直線コネクタ 236"/>
        <xdr:cNvCxnSpPr/>
      </xdr:nvCxnSpPr>
      <xdr:spPr>
        <a:xfrm>
          <a:off x="2019300" y="16669603"/>
          <a:ext cx="889000" cy="17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47656</xdr:rowOff>
    </xdr:from>
    <xdr:to>
      <xdr:col>10</xdr:col>
      <xdr:colOff>114300</xdr:colOff>
      <xdr:row>97</xdr:row>
      <xdr:rowOff>38953</xdr:rowOff>
    </xdr:to>
    <xdr:cxnSp macro="">
      <xdr:nvCxnSpPr>
        <xdr:cNvPr id="240" name="直線コネクタ 239"/>
        <xdr:cNvCxnSpPr/>
      </xdr:nvCxnSpPr>
      <xdr:spPr>
        <a:xfrm>
          <a:off x="1130300" y="16506856"/>
          <a:ext cx="889000" cy="16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135714</xdr:rowOff>
    </xdr:from>
    <xdr:to>
      <xdr:col>24</xdr:col>
      <xdr:colOff>114300</xdr:colOff>
      <xdr:row>94</xdr:row>
      <xdr:rowOff>65864</xdr:rowOff>
    </xdr:to>
    <xdr:sp macro="" textlink="">
      <xdr:nvSpPr>
        <xdr:cNvPr id="250" name="楕円 249"/>
        <xdr:cNvSpPr/>
      </xdr:nvSpPr>
      <xdr:spPr>
        <a:xfrm>
          <a:off x="4584700" y="160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158591</xdr:rowOff>
    </xdr:from>
    <xdr:ext cx="534377" cy="259045"/>
    <xdr:sp macro="" textlink="">
      <xdr:nvSpPr>
        <xdr:cNvPr id="251" name="扶助費該当値テキスト"/>
        <xdr:cNvSpPr txBox="1"/>
      </xdr:nvSpPr>
      <xdr:spPr>
        <a:xfrm>
          <a:off x="4686300" y="1593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149104</xdr:rowOff>
    </xdr:from>
    <xdr:to>
      <xdr:col>20</xdr:col>
      <xdr:colOff>38100</xdr:colOff>
      <xdr:row>98</xdr:row>
      <xdr:rowOff>79254</xdr:rowOff>
    </xdr:to>
    <xdr:sp macro="" textlink="">
      <xdr:nvSpPr>
        <xdr:cNvPr id="252" name="楕円 251"/>
        <xdr:cNvSpPr/>
      </xdr:nvSpPr>
      <xdr:spPr>
        <a:xfrm>
          <a:off x="3746500" y="167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70381</xdr:rowOff>
    </xdr:from>
    <xdr:ext cx="534377" cy="259045"/>
    <xdr:sp macro="" textlink="">
      <xdr:nvSpPr>
        <xdr:cNvPr id="253" name="テキスト ボックス 252"/>
        <xdr:cNvSpPr txBox="1"/>
      </xdr:nvSpPr>
      <xdr:spPr>
        <a:xfrm>
          <a:off x="3530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162802</xdr:rowOff>
    </xdr:from>
    <xdr:to>
      <xdr:col>15</xdr:col>
      <xdr:colOff>101600</xdr:colOff>
      <xdr:row>98</xdr:row>
      <xdr:rowOff>92952</xdr:rowOff>
    </xdr:to>
    <xdr:sp macro="" textlink="">
      <xdr:nvSpPr>
        <xdr:cNvPr id="254" name="楕円 253"/>
        <xdr:cNvSpPr/>
      </xdr:nvSpPr>
      <xdr:spPr>
        <a:xfrm>
          <a:off x="2857500" y="167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84079</xdr:rowOff>
    </xdr:from>
    <xdr:ext cx="534377" cy="259045"/>
    <xdr:sp macro="" textlink="">
      <xdr:nvSpPr>
        <xdr:cNvPr id="255" name="テキスト ボックス 254"/>
        <xdr:cNvSpPr txBox="1"/>
      </xdr:nvSpPr>
      <xdr:spPr>
        <a:xfrm>
          <a:off x="2641111" y="168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159603</xdr:rowOff>
    </xdr:from>
    <xdr:to>
      <xdr:col>10</xdr:col>
      <xdr:colOff>165100</xdr:colOff>
      <xdr:row>97</xdr:row>
      <xdr:rowOff>89753</xdr:rowOff>
    </xdr:to>
    <xdr:sp macro="" textlink="">
      <xdr:nvSpPr>
        <xdr:cNvPr id="256" name="楕円 255"/>
        <xdr:cNvSpPr/>
      </xdr:nvSpPr>
      <xdr:spPr>
        <a:xfrm>
          <a:off x="1968500" y="166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80880</xdr:rowOff>
    </xdr:from>
    <xdr:ext cx="534377" cy="259045"/>
    <xdr:sp macro="" textlink="">
      <xdr:nvSpPr>
        <xdr:cNvPr id="257" name="テキスト ボックス 256"/>
        <xdr:cNvSpPr txBox="1"/>
      </xdr:nvSpPr>
      <xdr:spPr>
        <a:xfrm>
          <a:off x="1752111" y="167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168306</xdr:rowOff>
    </xdr:from>
    <xdr:to>
      <xdr:col>6</xdr:col>
      <xdr:colOff>38100</xdr:colOff>
      <xdr:row>96</xdr:row>
      <xdr:rowOff>98456</xdr:rowOff>
    </xdr:to>
    <xdr:sp macro="" textlink="">
      <xdr:nvSpPr>
        <xdr:cNvPr id="258" name="楕円 257"/>
        <xdr:cNvSpPr/>
      </xdr:nvSpPr>
      <xdr:spPr>
        <a:xfrm>
          <a:off x="1079500" y="16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114983</xdr:rowOff>
    </xdr:from>
    <xdr:ext cx="534377" cy="259045"/>
    <xdr:sp macro="" textlink="">
      <xdr:nvSpPr>
        <xdr:cNvPr id="259" name="テキスト ボックス 258"/>
        <xdr:cNvSpPr txBox="1"/>
      </xdr:nvSpPr>
      <xdr:spPr>
        <a:xfrm>
          <a:off x="863111" y="162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72221</xdr:rowOff>
    </xdr:from>
    <xdr:to>
      <xdr:col>55</xdr:col>
      <xdr:colOff>0</xdr:colOff>
      <xdr:row>35</xdr:row>
      <xdr:rowOff>95127</xdr:rowOff>
    </xdr:to>
    <xdr:cxnSp macro="">
      <xdr:nvCxnSpPr>
        <xdr:cNvPr id="288" name="直線コネクタ 287"/>
        <xdr:cNvCxnSpPr/>
      </xdr:nvCxnSpPr>
      <xdr:spPr>
        <a:xfrm>
          <a:off x="9639300" y="6072971"/>
          <a:ext cx="8382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72221</xdr:rowOff>
    </xdr:from>
    <xdr:to>
      <xdr:col>50</xdr:col>
      <xdr:colOff>114300</xdr:colOff>
      <xdr:row>35</xdr:row>
      <xdr:rowOff>124864</xdr:rowOff>
    </xdr:to>
    <xdr:cxnSp macro="">
      <xdr:nvCxnSpPr>
        <xdr:cNvPr id="291" name="直線コネクタ 290"/>
        <xdr:cNvCxnSpPr/>
      </xdr:nvCxnSpPr>
      <xdr:spPr>
        <a:xfrm flipV="1">
          <a:off x="8750300" y="6072971"/>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100674</xdr:rowOff>
    </xdr:from>
    <xdr:to>
      <xdr:col>45</xdr:col>
      <xdr:colOff>177800</xdr:colOff>
      <xdr:row>35</xdr:row>
      <xdr:rowOff>124864</xdr:rowOff>
    </xdr:to>
    <xdr:cxnSp macro="">
      <xdr:nvCxnSpPr>
        <xdr:cNvPr id="294" name="直線コネクタ 293"/>
        <xdr:cNvCxnSpPr/>
      </xdr:nvCxnSpPr>
      <xdr:spPr>
        <a:xfrm>
          <a:off x="7861300" y="6101424"/>
          <a:ext cx="889000" cy="2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100674</xdr:rowOff>
    </xdr:from>
    <xdr:to>
      <xdr:col>41</xdr:col>
      <xdr:colOff>50800</xdr:colOff>
      <xdr:row>36</xdr:row>
      <xdr:rowOff>25137</xdr:rowOff>
    </xdr:to>
    <xdr:cxnSp macro="">
      <xdr:nvCxnSpPr>
        <xdr:cNvPr id="297" name="直線コネクタ 296"/>
        <xdr:cNvCxnSpPr/>
      </xdr:nvCxnSpPr>
      <xdr:spPr>
        <a:xfrm flipV="1">
          <a:off x="6972300" y="6101424"/>
          <a:ext cx="889000" cy="9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44327</xdr:rowOff>
    </xdr:from>
    <xdr:to>
      <xdr:col>55</xdr:col>
      <xdr:colOff>50800</xdr:colOff>
      <xdr:row>35</xdr:row>
      <xdr:rowOff>145927</xdr:rowOff>
    </xdr:to>
    <xdr:sp macro="" textlink="">
      <xdr:nvSpPr>
        <xdr:cNvPr id="307" name="楕円 306"/>
        <xdr:cNvSpPr/>
      </xdr:nvSpPr>
      <xdr:spPr>
        <a:xfrm>
          <a:off x="10426700" y="60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67204</xdr:rowOff>
    </xdr:from>
    <xdr:ext cx="599010" cy="259045"/>
    <xdr:sp macro="" textlink="">
      <xdr:nvSpPr>
        <xdr:cNvPr id="308" name="補助費等該当値テキスト"/>
        <xdr:cNvSpPr txBox="1"/>
      </xdr:nvSpPr>
      <xdr:spPr>
        <a:xfrm>
          <a:off x="10528300" y="589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21421</xdr:rowOff>
    </xdr:from>
    <xdr:to>
      <xdr:col>50</xdr:col>
      <xdr:colOff>165100</xdr:colOff>
      <xdr:row>35</xdr:row>
      <xdr:rowOff>123021</xdr:rowOff>
    </xdr:to>
    <xdr:sp macro="" textlink="">
      <xdr:nvSpPr>
        <xdr:cNvPr id="309" name="楕円 308"/>
        <xdr:cNvSpPr/>
      </xdr:nvSpPr>
      <xdr:spPr>
        <a:xfrm>
          <a:off x="9588500" y="602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139548</xdr:rowOff>
    </xdr:from>
    <xdr:ext cx="599010" cy="259045"/>
    <xdr:sp macro="" textlink="">
      <xdr:nvSpPr>
        <xdr:cNvPr id="310" name="テキスト ボックス 309"/>
        <xdr:cNvSpPr txBox="1"/>
      </xdr:nvSpPr>
      <xdr:spPr>
        <a:xfrm>
          <a:off x="9339795" y="57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74064</xdr:rowOff>
    </xdr:from>
    <xdr:to>
      <xdr:col>46</xdr:col>
      <xdr:colOff>38100</xdr:colOff>
      <xdr:row>36</xdr:row>
      <xdr:rowOff>4214</xdr:rowOff>
    </xdr:to>
    <xdr:sp macro="" textlink="">
      <xdr:nvSpPr>
        <xdr:cNvPr id="311" name="楕円 310"/>
        <xdr:cNvSpPr/>
      </xdr:nvSpPr>
      <xdr:spPr>
        <a:xfrm>
          <a:off x="8699500" y="60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20741</xdr:rowOff>
    </xdr:from>
    <xdr:ext cx="599010" cy="259045"/>
    <xdr:sp macro="" textlink="">
      <xdr:nvSpPr>
        <xdr:cNvPr id="312" name="テキスト ボックス 311"/>
        <xdr:cNvSpPr txBox="1"/>
      </xdr:nvSpPr>
      <xdr:spPr>
        <a:xfrm>
          <a:off x="8450795" y="585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49874</xdr:rowOff>
    </xdr:from>
    <xdr:to>
      <xdr:col>41</xdr:col>
      <xdr:colOff>101600</xdr:colOff>
      <xdr:row>35</xdr:row>
      <xdr:rowOff>151474</xdr:rowOff>
    </xdr:to>
    <xdr:sp macro="" textlink="">
      <xdr:nvSpPr>
        <xdr:cNvPr id="313" name="楕円 312"/>
        <xdr:cNvSpPr/>
      </xdr:nvSpPr>
      <xdr:spPr>
        <a:xfrm>
          <a:off x="7810500" y="60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168001</xdr:rowOff>
    </xdr:from>
    <xdr:ext cx="599010" cy="259045"/>
    <xdr:sp macro="" textlink="">
      <xdr:nvSpPr>
        <xdr:cNvPr id="314" name="テキスト ボックス 313"/>
        <xdr:cNvSpPr txBox="1"/>
      </xdr:nvSpPr>
      <xdr:spPr>
        <a:xfrm>
          <a:off x="7561795" y="58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145787</xdr:rowOff>
    </xdr:from>
    <xdr:to>
      <xdr:col>36</xdr:col>
      <xdr:colOff>165100</xdr:colOff>
      <xdr:row>36</xdr:row>
      <xdr:rowOff>75937</xdr:rowOff>
    </xdr:to>
    <xdr:sp macro="" textlink="">
      <xdr:nvSpPr>
        <xdr:cNvPr id="315" name="楕円 314"/>
        <xdr:cNvSpPr/>
      </xdr:nvSpPr>
      <xdr:spPr>
        <a:xfrm>
          <a:off x="6921500" y="61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92464</xdr:rowOff>
    </xdr:from>
    <xdr:ext cx="599010" cy="259045"/>
    <xdr:sp macro="" textlink="">
      <xdr:nvSpPr>
        <xdr:cNvPr id="316" name="テキスト ボックス 315"/>
        <xdr:cNvSpPr txBox="1"/>
      </xdr:nvSpPr>
      <xdr:spPr>
        <a:xfrm>
          <a:off x="6672795" y="592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29915</xdr:rowOff>
    </xdr:from>
    <xdr:to>
      <xdr:col>55</xdr:col>
      <xdr:colOff>0</xdr:colOff>
      <xdr:row>57</xdr:row>
      <xdr:rowOff>145312</xdr:rowOff>
    </xdr:to>
    <xdr:cxnSp macro="">
      <xdr:nvCxnSpPr>
        <xdr:cNvPr id="345" name="直線コネクタ 344"/>
        <xdr:cNvCxnSpPr/>
      </xdr:nvCxnSpPr>
      <xdr:spPr>
        <a:xfrm flipV="1">
          <a:off x="9639300" y="9802565"/>
          <a:ext cx="838200" cy="1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73404</xdr:rowOff>
    </xdr:from>
    <xdr:to>
      <xdr:col>50</xdr:col>
      <xdr:colOff>114300</xdr:colOff>
      <xdr:row>57</xdr:row>
      <xdr:rowOff>145312</xdr:rowOff>
    </xdr:to>
    <xdr:cxnSp macro="">
      <xdr:nvCxnSpPr>
        <xdr:cNvPr id="348" name="直線コネクタ 347"/>
        <xdr:cNvCxnSpPr/>
      </xdr:nvCxnSpPr>
      <xdr:spPr>
        <a:xfrm>
          <a:off x="8750300" y="9846054"/>
          <a:ext cx="889000" cy="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73404</xdr:rowOff>
    </xdr:from>
    <xdr:to>
      <xdr:col>45</xdr:col>
      <xdr:colOff>177800</xdr:colOff>
      <xdr:row>57</xdr:row>
      <xdr:rowOff>134520</xdr:rowOff>
    </xdr:to>
    <xdr:cxnSp macro="">
      <xdr:nvCxnSpPr>
        <xdr:cNvPr id="351" name="直線コネクタ 350"/>
        <xdr:cNvCxnSpPr/>
      </xdr:nvCxnSpPr>
      <xdr:spPr>
        <a:xfrm flipV="1">
          <a:off x="7861300" y="9846054"/>
          <a:ext cx="889000" cy="6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134520</xdr:rowOff>
    </xdr:from>
    <xdr:to>
      <xdr:col>41</xdr:col>
      <xdr:colOff>50800</xdr:colOff>
      <xdr:row>58</xdr:row>
      <xdr:rowOff>31689</xdr:rowOff>
    </xdr:to>
    <xdr:cxnSp macro="">
      <xdr:nvCxnSpPr>
        <xdr:cNvPr id="354" name="直線コネクタ 353"/>
        <xdr:cNvCxnSpPr/>
      </xdr:nvCxnSpPr>
      <xdr:spPr>
        <a:xfrm flipV="1">
          <a:off x="6972300" y="9907170"/>
          <a:ext cx="889000" cy="6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150565</xdr:rowOff>
    </xdr:from>
    <xdr:to>
      <xdr:col>55</xdr:col>
      <xdr:colOff>50800</xdr:colOff>
      <xdr:row>57</xdr:row>
      <xdr:rowOff>80715</xdr:rowOff>
    </xdr:to>
    <xdr:sp macro="" textlink="">
      <xdr:nvSpPr>
        <xdr:cNvPr id="364" name="楕円 363"/>
        <xdr:cNvSpPr/>
      </xdr:nvSpPr>
      <xdr:spPr>
        <a:xfrm>
          <a:off x="10426700" y="97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128992</xdr:rowOff>
    </xdr:from>
    <xdr:ext cx="599010" cy="259045"/>
    <xdr:sp macro="" textlink="">
      <xdr:nvSpPr>
        <xdr:cNvPr id="365" name="普通建設事業費該当値テキスト"/>
        <xdr:cNvSpPr txBox="1"/>
      </xdr:nvSpPr>
      <xdr:spPr>
        <a:xfrm>
          <a:off x="10528300" y="973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94512</xdr:rowOff>
    </xdr:from>
    <xdr:to>
      <xdr:col>50</xdr:col>
      <xdr:colOff>165100</xdr:colOff>
      <xdr:row>58</xdr:row>
      <xdr:rowOff>24662</xdr:rowOff>
    </xdr:to>
    <xdr:sp macro="" textlink="">
      <xdr:nvSpPr>
        <xdr:cNvPr id="366" name="楕円 365"/>
        <xdr:cNvSpPr/>
      </xdr:nvSpPr>
      <xdr:spPr>
        <a:xfrm>
          <a:off x="9588500" y="98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15789</xdr:rowOff>
    </xdr:from>
    <xdr:ext cx="599010" cy="259045"/>
    <xdr:sp macro="" textlink="">
      <xdr:nvSpPr>
        <xdr:cNvPr id="367" name="テキスト ボックス 366"/>
        <xdr:cNvSpPr txBox="1"/>
      </xdr:nvSpPr>
      <xdr:spPr>
        <a:xfrm>
          <a:off x="9339795" y="995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22604</xdr:rowOff>
    </xdr:from>
    <xdr:to>
      <xdr:col>46</xdr:col>
      <xdr:colOff>38100</xdr:colOff>
      <xdr:row>57</xdr:row>
      <xdr:rowOff>124204</xdr:rowOff>
    </xdr:to>
    <xdr:sp macro="" textlink="">
      <xdr:nvSpPr>
        <xdr:cNvPr id="368" name="楕円 367"/>
        <xdr:cNvSpPr/>
      </xdr:nvSpPr>
      <xdr:spPr>
        <a:xfrm>
          <a:off x="8699500" y="97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115331</xdr:rowOff>
    </xdr:from>
    <xdr:ext cx="599010" cy="259045"/>
    <xdr:sp macro="" textlink="">
      <xdr:nvSpPr>
        <xdr:cNvPr id="369" name="テキスト ボックス 368"/>
        <xdr:cNvSpPr txBox="1"/>
      </xdr:nvSpPr>
      <xdr:spPr>
        <a:xfrm>
          <a:off x="8450795" y="988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83720</xdr:rowOff>
    </xdr:from>
    <xdr:to>
      <xdr:col>41</xdr:col>
      <xdr:colOff>101600</xdr:colOff>
      <xdr:row>58</xdr:row>
      <xdr:rowOff>13870</xdr:rowOff>
    </xdr:to>
    <xdr:sp macro="" textlink="">
      <xdr:nvSpPr>
        <xdr:cNvPr id="370" name="楕円 369"/>
        <xdr:cNvSpPr/>
      </xdr:nvSpPr>
      <xdr:spPr>
        <a:xfrm>
          <a:off x="7810500" y="98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4997</xdr:rowOff>
    </xdr:from>
    <xdr:ext cx="599010" cy="259045"/>
    <xdr:sp macro="" textlink="">
      <xdr:nvSpPr>
        <xdr:cNvPr id="371" name="テキスト ボックス 370"/>
        <xdr:cNvSpPr txBox="1"/>
      </xdr:nvSpPr>
      <xdr:spPr>
        <a:xfrm>
          <a:off x="7561795" y="994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152339</xdr:rowOff>
    </xdr:from>
    <xdr:to>
      <xdr:col>36</xdr:col>
      <xdr:colOff>165100</xdr:colOff>
      <xdr:row>58</xdr:row>
      <xdr:rowOff>82489</xdr:rowOff>
    </xdr:to>
    <xdr:sp macro="" textlink="">
      <xdr:nvSpPr>
        <xdr:cNvPr id="372" name="楕円 371"/>
        <xdr:cNvSpPr/>
      </xdr:nvSpPr>
      <xdr:spPr>
        <a:xfrm>
          <a:off x="6921500" y="99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73616</xdr:rowOff>
    </xdr:from>
    <xdr:ext cx="534377" cy="259045"/>
    <xdr:sp macro="" textlink="">
      <xdr:nvSpPr>
        <xdr:cNvPr id="373" name="テキスト ボックス 372"/>
        <xdr:cNvSpPr txBox="1"/>
      </xdr:nvSpPr>
      <xdr:spPr>
        <a:xfrm>
          <a:off x="6705111" y="1001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72304</xdr:rowOff>
    </xdr:from>
    <xdr:to>
      <xdr:col>55</xdr:col>
      <xdr:colOff>0</xdr:colOff>
      <xdr:row>78</xdr:row>
      <xdr:rowOff>139700</xdr:rowOff>
    </xdr:to>
    <xdr:cxnSp macro="">
      <xdr:nvCxnSpPr>
        <xdr:cNvPr id="400" name="直線コネクタ 399"/>
        <xdr:cNvCxnSpPr/>
      </xdr:nvCxnSpPr>
      <xdr:spPr>
        <a:xfrm flipV="1">
          <a:off x="9639300" y="12931054"/>
          <a:ext cx="838200" cy="58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132011</xdr:rowOff>
    </xdr:from>
    <xdr:to>
      <xdr:col>50</xdr:col>
      <xdr:colOff>114300</xdr:colOff>
      <xdr:row>78</xdr:row>
      <xdr:rowOff>139700</xdr:rowOff>
    </xdr:to>
    <xdr:cxnSp macro="">
      <xdr:nvCxnSpPr>
        <xdr:cNvPr id="403" name="直線コネクタ 402"/>
        <xdr:cNvCxnSpPr/>
      </xdr:nvCxnSpPr>
      <xdr:spPr>
        <a:xfrm>
          <a:off x="8750300" y="13333661"/>
          <a:ext cx="889000" cy="17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163675</xdr:rowOff>
    </xdr:from>
    <xdr:to>
      <xdr:col>45</xdr:col>
      <xdr:colOff>177800</xdr:colOff>
      <xdr:row>77</xdr:row>
      <xdr:rowOff>132011</xdr:rowOff>
    </xdr:to>
    <xdr:cxnSp macro="">
      <xdr:nvCxnSpPr>
        <xdr:cNvPr id="406" name="直線コネクタ 405"/>
        <xdr:cNvCxnSpPr/>
      </xdr:nvCxnSpPr>
      <xdr:spPr>
        <a:xfrm>
          <a:off x="7861300" y="13193875"/>
          <a:ext cx="889000" cy="13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163675</xdr:rowOff>
    </xdr:from>
    <xdr:to>
      <xdr:col>41</xdr:col>
      <xdr:colOff>50800</xdr:colOff>
      <xdr:row>77</xdr:row>
      <xdr:rowOff>79259</xdr:rowOff>
    </xdr:to>
    <xdr:cxnSp macro="">
      <xdr:nvCxnSpPr>
        <xdr:cNvPr id="409" name="直線コネクタ 408"/>
        <xdr:cNvCxnSpPr/>
      </xdr:nvCxnSpPr>
      <xdr:spPr>
        <a:xfrm flipV="1">
          <a:off x="6972300" y="13193875"/>
          <a:ext cx="889000" cy="8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21504</xdr:rowOff>
    </xdr:from>
    <xdr:to>
      <xdr:col>55</xdr:col>
      <xdr:colOff>50800</xdr:colOff>
      <xdr:row>75</xdr:row>
      <xdr:rowOff>123104</xdr:rowOff>
    </xdr:to>
    <xdr:sp macro="" textlink="">
      <xdr:nvSpPr>
        <xdr:cNvPr id="419" name="楕円 418"/>
        <xdr:cNvSpPr/>
      </xdr:nvSpPr>
      <xdr:spPr>
        <a:xfrm>
          <a:off x="10426700" y="128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44381</xdr:rowOff>
    </xdr:from>
    <xdr:ext cx="599010" cy="259045"/>
    <xdr:sp macro="" textlink="">
      <xdr:nvSpPr>
        <xdr:cNvPr id="420" name="普通建設事業費 （ うち新規整備　）該当値テキスト"/>
        <xdr:cNvSpPr txBox="1"/>
      </xdr:nvSpPr>
      <xdr:spPr>
        <a:xfrm>
          <a:off x="10528300" y="127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81211</xdr:rowOff>
    </xdr:from>
    <xdr:to>
      <xdr:col>46</xdr:col>
      <xdr:colOff>38100</xdr:colOff>
      <xdr:row>78</xdr:row>
      <xdr:rowOff>11361</xdr:rowOff>
    </xdr:to>
    <xdr:sp macro="" textlink="">
      <xdr:nvSpPr>
        <xdr:cNvPr id="423" name="楕円 422"/>
        <xdr:cNvSpPr/>
      </xdr:nvSpPr>
      <xdr:spPr>
        <a:xfrm>
          <a:off x="8699500" y="132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2488</xdr:rowOff>
    </xdr:from>
    <xdr:ext cx="534377" cy="259045"/>
    <xdr:sp macro="" textlink="">
      <xdr:nvSpPr>
        <xdr:cNvPr id="424" name="テキスト ボックス 423"/>
        <xdr:cNvSpPr txBox="1"/>
      </xdr:nvSpPr>
      <xdr:spPr>
        <a:xfrm>
          <a:off x="8483111" y="133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112875</xdr:rowOff>
    </xdr:from>
    <xdr:to>
      <xdr:col>41</xdr:col>
      <xdr:colOff>101600</xdr:colOff>
      <xdr:row>77</xdr:row>
      <xdr:rowOff>43025</xdr:rowOff>
    </xdr:to>
    <xdr:sp macro="" textlink="">
      <xdr:nvSpPr>
        <xdr:cNvPr id="425" name="楕円 424"/>
        <xdr:cNvSpPr/>
      </xdr:nvSpPr>
      <xdr:spPr>
        <a:xfrm>
          <a:off x="7810500" y="131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59552</xdr:rowOff>
    </xdr:from>
    <xdr:ext cx="534377" cy="259045"/>
    <xdr:sp macro="" textlink="">
      <xdr:nvSpPr>
        <xdr:cNvPr id="426" name="テキスト ボックス 425"/>
        <xdr:cNvSpPr txBox="1"/>
      </xdr:nvSpPr>
      <xdr:spPr>
        <a:xfrm>
          <a:off x="7594111" y="1291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28459</xdr:rowOff>
    </xdr:from>
    <xdr:to>
      <xdr:col>36</xdr:col>
      <xdr:colOff>165100</xdr:colOff>
      <xdr:row>77</xdr:row>
      <xdr:rowOff>130059</xdr:rowOff>
    </xdr:to>
    <xdr:sp macro="" textlink="">
      <xdr:nvSpPr>
        <xdr:cNvPr id="427" name="楕円 426"/>
        <xdr:cNvSpPr/>
      </xdr:nvSpPr>
      <xdr:spPr>
        <a:xfrm>
          <a:off x="6921500" y="132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121186</xdr:rowOff>
    </xdr:from>
    <xdr:ext cx="534377" cy="259045"/>
    <xdr:sp macro="" textlink="">
      <xdr:nvSpPr>
        <xdr:cNvPr id="428" name="テキスト ボックス 427"/>
        <xdr:cNvSpPr txBox="1"/>
      </xdr:nvSpPr>
      <xdr:spPr>
        <a:xfrm>
          <a:off x="6705111" y="133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113043</xdr:rowOff>
    </xdr:from>
    <xdr:to>
      <xdr:col>55</xdr:col>
      <xdr:colOff>0</xdr:colOff>
      <xdr:row>98</xdr:row>
      <xdr:rowOff>106105</xdr:rowOff>
    </xdr:to>
    <xdr:cxnSp macro="">
      <xdr:nvCxnSpPr>
        <xdr:cNvPr id="459" name="直線コネクタ 458"/>
        <xdr:cNvCxnSpPr/>
      </xdr:nvCxnSpPr>
      <xdr:spPr>
        <a:xfrm>
          <a:off x="9639300" y="16743693"/>
          <a:ext cx="838200" cy="16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101093</xdr:rowOff>
    </xdr:from>
    <xdr:to>
      <xdr:col>50</xdr:col>
      <xdr:colOff>114300</xdr:colOff>
      <xdr:row>97</xdr:row>
      <xdr:rowOff>113043</xdr:rowOff>
    </xdr:to>
    <xdr:cxnSp macro="">
      <xdr:nvCxnSpPr>
        <xdr:cNvPr id="462" name="直線コネクタ 461"/>
        <xdr:cNvCxnSpPr/>
      </xdr:nvCxnSpPr>
      <xdr:spPr>
        <a:xfrm>
          <a:off x="8750300" y="16731743"/>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101093</xdr:rowOff>
    </xdr:from>
    <xdr:to>
      <xdr:col>45</xdr:col>
      <xdr:colOff>177800</xdr:colOff>
      <xdr:row>98</xdr:row>
      <xdr:rowOff>118156</xdr:rowOff>
    </xdr:to>
    <xdr:cxnSp macro="">
      <xdr:nvCxnSpPr>
        <xdr:cNvPr id="465" name="直線コネクタ 464"/>
        <xdr:cNvCxnSpPr/>
      </xdr:nvCxnSpPr>
      <xdr:spPr>
        <a:xfrm flipV="1">
          <a:off x="7861300" y="16731743"/>
          <a:ext cx="889000" cy="18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118156</xdr:rowOff>
    </xdr:from>
    <xdr:to>
      <xdr:col>41</xdr:col>
      <xdr:colOff>50800</xdr:colOff>
      <xdr:row>98</xdr:row>
      <xdr:rowOff>166427</xdr:rowOff>
    </xdr:to>
    <xdr:cxnSp macro="">
      <xdr:nvCxnSpPr>
        <xdr:cNvPr id="468" name="直線コネクタ 467"/>
        <xdr:cNvCxnSpPr/>
      </xdr:nvCxnSpPr>
      <xdr:spPr>
        <a:xfrm flipV="1">
          <a:off x="6972300" y="16920256"/>
          <a:ext cx="889000" cy="4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55305</xdr:rowOff>
    </xdr:from>
    <xdr:to>
      <xdr:col>55</xdr:col>
      <xdr:colOff>50800</xdr:colOff>
      <xdr:row>98</xdr:row>
      <xdr:rowOff>156905</xdr:rowOff>
    </xdr:to>
    <xdr:sp macro="" textlink="">
      <xdr:nvSpPr>
        <xdr:cNvPr id="478" name="楕円 477"/>
        <xdr:cNvSpPr/>
      </xdr:nvSpPr>
      <xdr:spPr>
        <a:xfrm>
          <a:off x="10426700" y="168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33732</xdr:rowOff>
    </xdr:from>
    <xdr:ext cx="534377" cy="259045"/>
    <xdr:sp macro="" textlink="">
      <xdr:nvSpPr>
        <xdr:cNvPr id="479" name="普通建設事業費 （ うち更新整備　）該当値テキスト"/>
        <xdr:cNvSpPr txBox="1"/>
      </xdr:nvSpPr>
      <xdr:spPr>
        <a:xfrm>
          <a:off x="10528300" y="168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62243</xdr:rowOff>
    </xdr:from>
    <xdr:to>
      <xdr:col>50</xdr:col>
      <xdr:colOff>165100</xdr:colOff>
      <xdr:row>97</xdr:row>
      <xdr:rowOff>163843</xdr:rowOff>
    </xdr:to>
    <xdr:sp macro="" textlink="">
      <xdr:nvSpPr>
        <xdr:cNvPr id="480" name="楕円 479"/>
        <xdr:cNvSpPr/>
      </xdr:nvSpPr>
      <xdr:spPr>
        <a:xfrm>
          <a:off x="9588500" y="166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8920</xdr:rowOff>
    </xdr:from>
    <xdr:ext cx="599010" cy="259045"/>
    <xdr:sp macro="" textlink="">
      <xdr:nvSpPr>
        <xdr:cNvPr id="481" name="テキスト ボックス 480"/>
        <xdr:cNvSpPr txBox="1"/>
      </xdr:nvSpPr>
      <xdr:spPr>
        <a:xfrm>
          <a:off x="9339795" y="1646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50293</xdr:rowOff>
    </xdr:from>
    <xdr:to>
      <xdr:col>46</xdr:col>
      <xdr:colOff>38100</xdr:colOff>
      <xdr:row>97</xdr:row>
      <xdr:rowOff>151893</xdr:rowOff>
    </xdr:to>
    <xdr:sp macro="" textlink="">
      <xdr:nvSpPr>
        <xdr:cNvPr id="482" name="楕円 481"/>
        <xdr:cNvSpPr/>
      </xdr:nvSpPr>
      <xdr:spPr>
        <a:xfrm>
          <a:off x="8699500" y="166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168420</xdr:rowOff>
    </xdr:from>
    <xdr:ext cx="599010" cy="259045"/>
    <xdr:sp macro="" textlink="">
      <xdr:nvSpPr>
        <xdr:cNvPr id="483" name="テキスト ボックス 482"/>
        <xdr:cNvSpPr txBox="1"/>
      </xdr:nvSpPr>
      <xdr:spPr>
        <a:xfrm>
          <a:off x="8450795" y="1645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67356</xdr:rowOff>
    </xdr:from>
    <xdr:to>
      <xdr:col>41</xdr:col>
      <xdr:colOff>101600</xdr:colOff>
      <xdr:row>98</xdr:row>
      <xdr:rowOff>168956</xdr:rowOff>
    </xdr:to>
    <xdr:sp macro="" textlink="">
      <xdr:nvSpPr>
        <xdr:cNvPr id="484" name="楕円 483"/>
        <xdr:cNvSpPr/>
      </xdr:nvSpPr>
      <xdr:spPr>
        <a:xfrm>
          <a:off x="7810500" y="168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160083</xdr:rowOff>
    </xdr:from>
    <xdr:ext cx="534377" cy="259045"/>
    <xdr:sp macro="" textlink="">
      <xdr:nvSpPr>
        <xdr:cNvPr id="485" name="テキスト ボックス 484"/>
        <xdr:cNvSpPr txBox="1"/>
      </xdr:nvSpPr>
      <xdr:spPr>
        <a:xfrm>
          <a:off x="7594111" y="169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115627</xdr:rowOff>
    </xdr:from>
    <xdr:to>
      <xdr:col>36</xdr:col>
      <xdr:colOff>165100</xdr:colOff>
      <xdr:row>99</xdr:row>
      <xdr:rowOff>45777</xdr:rowOff>
    </xdr:to>
    <xdr:sp macro="" textlink="">
      <xdr:nvSpPr>
        <xdr:cNvPr id="486" name="楕円 485"/>
        <xdr:cNvSpPr/>
      </xdr:nvSpPr>
      <xdr:spPr>
        <a:xfrm>
          <a:off x="6921500" y="169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36904</xdr:rowOff>
    </xdr:from>
    <xdr:ext cx="534377" cy="259045"/>
    <xdr:sp macro="" textlink="">
      <xdr:nvSpPr>
        <xdr:cNvPr id="487" name="テキスト ボックス 486"/>
        <xdr:cNvSpPr txBox="1"/>
      </xdr:nvSpPr>
      <xdr:spPr>
        <a:xfrm>
          <a:off x="6705111" y="1701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59292</xdr:rowOff>
    </xdr:from>
    <xdr:to>
      <xdr:col>85</xdr:col>
      <xdr:colOff>127000</xdr:colOff>
      <xdr:row>39</xdr:row>
      <xdr:rowOff>74291</xdr:rowOff>
    </xdr:to>
    <xdr:cxnSp macro="">
      <xdr:nvCxnSpPr>
        <xdr:cNvPr id="518" name="直線コネクタ 517"/>
        <xdr:cNvCxnSpPr/>
      </xdr:nvCxnSpPr>
      <xdr:spPr>
        <a:xfrm>
          <a:off x="15481300" y="6745842"/>
          <a:ext cx="8382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59292</xdr:rowOff>
    </xdr:from>
    <xdr:to>
      <xdr:col>81</xdr:col>
      <xdr:colOff>50800</xdr:colOff>
      <xdr:row>39</xdr:row>
      <xdr:rowOff>83739</xdr:rowOff>
    </xdr:to>
    <xdr:cxnSp macro="">
      <xdr:nvCxnSpPr>
        <xdr:cNvPr id="521" name="直線コネクタ 520"/>
        <xdr:cNvCxnSpPr/>
      </xdr:nvCxnSpPr>
      <xdr:spPr>
        <a:xfrm flipV="1">
          <a:off x="14592300" y="6745842"/>
          <a:ext cx="889000" cy="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81845</xdr:rowOff>
    </xdr:from>
    <xdr:to>
      <xdr:col>76</xdr:col>
      <xdr:colOff>114300</xdr:colOff>
      <xdr:row>39</xdr:row>
      <xdr:rowOff>83739</xdr:rowOff>
    </xdr:to>
    <xdr:cxnSp macro="">
      <xdr:nvCxnSpPr>
        <xdr:cNvPr id="524" name="直線コネクタ 523"/>
        <xdr:cNvCxnSpPr/>
      </xdr:nvCxnSpPr>
      <xdr:spPr>
        <a:xfrm>
          <a:off x="13703300" y="6768395"/>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34149</xdr:rowOff>
    </xdr:from>
    <xdr:to>
      <xdr:col>71</xdr:col>
      <xdr:colOff>177800</xdr:colOff>
      <xdr:row>39</xdr:row>
      <xdr:rowOff>81845</xdr:rowOff>
    </xdr:to>
    <xdr:cxnSp macro="">
      <xdr:nvCxnSpPr>
        <xdr:cNvPr id="527" name="直線コネクタ 526"/>
        <xdr:cNvCxnSpPr/>
      </xdr:nvCxnSpPr>
      <xdr:spPr>
        <a:xfrm>
          <a:off x="12814300" y="6720699"/>
          <a:ext cx="889000" cy="4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23491</xdr:rowOff>
    </xdr:from>
    <xdr:to>
      <xdr:col>85</xdr:col>
      <xdr:colOff>177800</xdr:colOff>
      <xdr:row>39</xdr:row>
      <xdr:rowOff>125091</xdr:rowOff>
    </xdr:to>
    <xdr:sp macro="" textlink="">
      <xdr:nvSpPr>
        <xdr:cNvPr id="537" name="楕円 536"/>
        <xdr:cNvSpPr/>
      </xdr:nvSpPr>
      <xdr:spPr>
        <a:xfrm>
          <a:off x="16268700" y="67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8492</xdr:rowOff>
    </xdr:from>
    <xdr:to>
      <xdr:col>81</xdr:col>
      <xdr:colOff>101600</xdr:colOff>
      <xdr:row>39</xdr:row>
      <xdr:rowOff>110092</xdr:rowOff>
    </xdr:to>
    <xdr:sp macro="" textlink="">
      <xdr:nvSpPr>
        <xdr:cNvPr id="539" name="楕円 538"/>
        <xdr:cNvSpPr/>
      </xdr:nvSpPr>
      <xdr:spPr>
        <a:xfrm>
          <a:off x="15430500" y="669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101219</xdr:rowOff>
    </xdr:from>
    <xdr:ext cx="534377" cy="259045"/>
    <xdr:sp macro="" textlink="">
      <xdr:nvSpPr>
        <xdr:cNvPr id="540" name="テキスト ボックス 539"/>
        <xdr:cNvSpPr txBox="1"/>
      </xdr:nvSpPr>
      <xdr:spPr>
        <a:xfrm>
          <a:off x="15214111" y="67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32939</xdr:rowOff>
    </xdr:from>
    <xdr:to>
      <xdr:col>76</xdr:col>
      <xdr:colOff>165100</xdr:colOff>
      <xdr:row>39</xdr:row>
      <xdr:rowOff>134539</xdr:rowOff>
    </xdr:to>
    <xdr:sp macro="" textlink="">
      <xdr:nvSpPr>
        <xdr:cNvPr id="541" name="楕円 540"/>
        <xdr:cNvSpPr/>
      </xdr:nvSpPr>
      <xdr:spPr>
        <a:xfrm>
          <a:off x="14541500" y="671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125666</xdr:rowOff>
    </xdr:from>
    <xdr:ext cx="469744" cy="259045"/>
    <xdr:sp macro="" textlink="">
      <xdr:nvSpPr>
        <xdr:cNvPr id="542" name="テキスト ボックス 541"/>
        <xdr:cNvSpPr txBox="1"/>
      </xdr:nvSpPr>
      <xdr:spPr>
        <a:xfrm>
          <a:off x="14357428" y="681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31045</xdr:rowOff>
    </xdr:from>
    <xdr:to>
      <xdr:col>72</xdr:col>
      <xdr:colOff>38100</xdr:colOff>
      <xdr:row>39</xdr:row>
      <xdr:rowOff>132645</xdr:rowOff>
    </xdr:to>
    <xdr:sp macro="" textlink="">
      <xdr:nvSpPr>
        <xdr:cNvPr id="543" name="楕円 542"/>
        <xdr:cNvSpPr/>
      </xdr:nvSpPr>
      <xdr:spPr>
        <a:xfrm>
          <a:off x="13652500" y="67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123772</xdr:rowOff>
    </xdr:from>
    <xdr:ext cx="469744" cy="259045"/>
    <xdr:sp macro="" textlink="">
      <xdr:nvSpPr>
        <xdr:cNvPr id="544" name="テキスト ボックス 543"/>
        <xdr:cNvSpPr txBox="1"/>
      </xdr:nvSpPr>
      <xdr:spPr>
        <a:xfrm>
          <a:off x="13468428" y="681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154799</xdr:rowOff>
    </xdr:from>
    <xdr:to>
      <xdr:col>67</xdr:col>
      <xdr:colOff>101600</xdr:colOff>
      <xdr:row>39</xdr:row>
      <xdr:rowOff>84949</xdr:rowOff>
    </xdr:to>
    <xdr:sp macro="" textlink="">
      <xdr:nvSpPr>
        <xdr:cNvPr id="545" name="楕円 544"/>
        <xdr:cNvSpPr/>
      </xdr:nvSpPr>
      <xdr:spPr>
        <a:xfrm>
          <a:off x="12763500" y="66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101476</xdr:rowOff>
    </xdr:from>
    <xdr:ext cx="534377" cy="259045"/>
    <xdr:sp macro="" textlink="">
      <xdr:nvSpPr>
        <xdr:cNvPr id="546" name="テキスト ボックス 545"/>
        <xdr:cNvSpPr txBox="1"/>
      </xdr:nvSpPr>
      <xdr:spPr>
        <a:xfrm>
          <a:off x="12547111" y="64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75093</xdr:rowOff>
    </xdr:from>
    <xdr:to>
      <xdr:col>85</xdr:col>
      <xdr:colOff>127000</xdr:colOff>
      <xdr:row>75</xdr:row>
      <xdr:rowOff>84200</xdr:rowOff>
    </xdr:to>
    <xdr:cxnSp macro="">
      <xdr:nvCxnSpPr>
        <xdr:cNvPr id="628" name="直線コネクタ 627"/>
        <xdr:cNvCxnSpPr/>
      </xdr:nvCxnSpPr>
      <xdr:spPr>
        <a:xfrm>
          <a:off x="15481300" y="12933843"/>
          <a:ext cx="8382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67417</xdr:rowOff>
    </xdr:from>
    <xdr:to>
      <xdr:col>81</xdr:col>
      <xdr:colOff>50800</xdr:colOff>
      <xdr:row>75</xdr:row>
      <xdr:rowOff>75093</xdr:rowOff>
    </xdr:to>
    <xdr:cxnSp macro="">
      <xdr:nvCxnSpPr>
        <xdr:cNvPr id="631" name="直線コネクタ 630"/>
        <xdr:cNvCxnSpPr/>
      </xdr:nvCxnSpPr>
      <xdr:spPr>
        <a:xfrm>
          <a:off x="14592300" y="12926167"/>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67417</xdr:rowOff>
    </xdr:from>
    <xdr:to>
      <xdr:col>76</xdr:col>
      <xdr:colOff>114300</xdr:colOff>
      <xdr:row>75</xdr:row>
      <xdr:rowOff>83090</xdr:rowOff>
    </xdr:to>
    <xdr:cxnSp macro="">
      <xdr:nvCxnSpPr>
        <xdr:cNvPr id="634" name="直線コネクタ 633"/>
        <xdr:cNvCxnSpPr/>
      </xdr:nvCxnSpPr>
      <xdr:spPr>
        <a:xfrm flipV="1">
          <a:off x="13703300" y="12926167"/>
          <a:ext cx="889000" cy="1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83090</xdr:rowOff>
    </xdr:from>
    <xdr:to>
      <xdr:col>71</xdr:col>
      <xdr:colOff>177800</xdr:colOff>
      <xdr:row>75</xdr:row>
      <xdr:rowOff>106370</xdr:rowOff>
    </xdr:to>
    <xdr:cxnSp macro="">
      <xdr:nvCxnSpPr>
        <xdr:cNvPr id="637" name="直線コネクタ 636"/>
        <xdr:cNvCxnSpPr/>
      </xdr:nvCxnSpPr>
      <xdr:spPr>
        <a:xfrm flipV="1">
          <a:off x="12814300" y="12941840"/>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33400</xdr:rowOff>
    </xdr:from>
    <xdr:to>
      <xdr:col>85</xdr:col>
      <xdr:colOff>177800</xdr:colOff>
      <xdr:row>75</xdr:row>
      <xdr:rowOff>135000</xdr:rowOff>
    </xdr:to>
    <xdr:sp macro="" textlink="">
      <xdr:nvSpPr>
        <xdr:cNvPr id="647" name="楕円 646"/>
        <xdr:cNvSpPr/>
      </xdr:nvSpPr>
      <xdr:spPr>
        <a:xfrm>
          <a:off x="16268700" y="128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56277</xdr:rowOff>
    </xdr:from>
    <xdr:ext cx="599010" cy="259045"/>
    <xdr:sp macro="" textlink="">
      <xdr:nvSpPr>
        <xdr:cNvPr id="648" name="公債費該当値テキスト"/>
        <xdr:cNvSpPr txBox="1"/>
      </xdr:nvSpPr>
      <xdr:spPr>
        <a:xfrm>
          <a:off x="16370300" y="12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24293</xdr:rowOff>
    </xdr:from>
    <xdr:to>
      <xdr:col>81</xdr:col>
      <xdr:colOff>101600</xdr:colOff>
      <xdr:row>75</xdr:row>
      <xdr:rowOff>125893</xdr:rowOff>
    </xdr:to>
    <xdr:sp macro="" textlink="">
      <xdr:nvSpPr>
        <xdr:cNvPr id="649" name="楕円 648"/>
        <xdr:cNvSpPr/>
      </xdr:nvSpPr>
      <xdr:spPr>
        <a:xfrm>
          <a:off x="15430500" y="128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142420</xdr:rowOff>
    </xdr:from>
    <xdr:ext cx="599010" cy="259045"/>
    <xdr:sp macro="" textlink="">
      <xdr:nvSpPr>
        <xdr:cNvPr id="650" name="テキスト ボックス 649"/>
        <xdr:cNvSpPr txBox="1"/>
      </xdr:nvSpPr>
      <xdr:spPr>
        <a:xfrm>
          <a:off x="15181795" y="1265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16617</xdr:rowOff>
    </xdr:from>
    <xdr:to>
      <xdr:col>76</xdr:col>
      <xdr:colOff>165100</xdr:colOff>
      <xdr:row>75</xdr:row>
      <xdr:rowOff>118217</xdr:rowOff>
    </xdr:to>
    <xdr:sp macro="" textlink="">
      <xdr:nvSpPr>
        <xdr:cNvPr id="651" name="楕円 650"/>
        <xdr:cNvSpPr/>
      </xdr:nvSpPr>
      <xdr:spPr>
        <a:xfrm>
          <a:off x="14541500" y="128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134744</xdr:rowOff>
    </xdr:from>
    <xdr:ext cx="599010" cy="259045"/>
    <xdr:sp macro="" textlink="">
      <xdr:nvSpPr>
        <xdr:cNvPr id="652" name="テキスト ボックス 651"/>
        <xdr:cNvSpPr txBox="1"/>
      </xdr:nvSpPr>
      <xdr:spPr>
        <a:xfrm>
          <a:off x="14292795" y="1265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32290</xdr:rowOff>
    </xdr:from>
    <xdr:to>
      <xdr:col>72</xdr:col>
      <xdr:colOff>38100</xdr:colOff>
      <xdr:row>75</xdr:row>
      <xdr:rowOff>133890</xdr:rowOff>
    </xdr:to>
    <xdr:sp macro="" textlink="">
      <xdr:nvSpPr>
        <xdr:cNvPr id="653" name="楕円 652"/>
        <xdr:cNvSpPr/>
      </xdr:nvSpPr>
      <xdr:spPr>
        <a:xfrm>
          <a:off x="13652500" y="128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150417</xdr:rowOff>
    </xdr:from>
    <xdr:ext cx="599010" cy="259045"/>
    <xdr:sp macro="" textlink="">
      <xdr:nvSpPr>
        <xdr:cNvPr id="654" name="テキスト ボックス 653"/>
        <xdr:cNvSpPr txBox="1"/>
      </xdr:nvSpPr>
      <xdr:spPr>
        <a:xfrm>
          <a:off x="13403795" y="1266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55570</xdr:rowOff>
    </xdr:from>
    <xdr:to>
      <xdr:col>67</xdr:col>
      <xdr:colOff>101600</xdr:colOff>
      <xdr:row>75</xdr:row>
      <xdr:rowOff>157170</xdr:rowOff>
    </xdr:to>
    <xdr:sp macro="" textlink="">
      <xdr:nvSpPr>
        <xdr:cNvPr id="655" name="楕円 654"/>
        <xdr:cNvSpPr/>
      </xdr:nvSpPr>
      <xdr:spPr>
        <a:xfrm>
          <a:off x="12763500" y="129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2247</xdr:rowOff>
    </xdr:from>
    <xdr:ext cx="599010" cy="259045"/>
    <xdr:sp macro="" textlink="">
      <xdr:nvSpPr>
        <xdr:cNvPr id="656" name="テキスト ボックス 655"/>
        <xdr:cNvSpPr txBox="1"/>
      </xdr:nvSpPr>
      <xdr:spPr>
        <a:xfrm>
          <a:off x="12514795" y="1268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96003</xdr:rowOff>
    </xdr:from>
    <xdr:to>
      <xdr:col>85</xdr:col>
      <xdr:colOff>127000</xdr:colOff>
      <xdr:row>98</xdr:row>
      <xdr:rowOff>137640</xdr:rowOff>
    </xdr:to>
    <xdr:cxnSp macro="">
      <xdr:nvCxnSpPr>
        <xdr:cNvPr id="683" name="直線コネクタ 682"/>
        <xdr:cNvCxnSpPr/>
      </xdr:nvCxnSpPr>
      <xdr:spPr>
        <a:xfrm>
          <a:off x="15481300" y="16898103"/>
          <a:ext cx="83820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96003</xdr:rowOff>
    </xdr:from>
    <xdr:to>
      <xdr:col>81</xdr:col>
      <xdr:colOff>50800</xdr:colOff>
      <xdr:row>98</xdr:row>
      <xdr:rowOff>112787</xdr:rowOff>
    </xdr:to>
    <xdr:cxnSp macro="">
      <xdr:nvCxnSpPr>
        <xdr:cNvPr id="686" name="直線コネクタ 685"/>
        <xdr:cNvCxnSpPr/>
      </xdr:nvCxnSpPr>
      <xdr:spPr>
        <a:xfrm flipV="1">
          <a:off x="14592300" y="16898103"/>
          <a:ext cx="889000" cy="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103462</xdr:rowOff>
    </xdr:from>
    <xdr:to>
      <xdr:col>76</xdr:col>
      <xdr:colOff>114300</xdr:colOff>
      <xdr:row>98</xdr:row>
      <xdr:rowOff>112787</xdr:rowOff>
    </xdr:to>
    <xdr:cxnSp macro="">
      <xdr:nvCxnSpPr>
        <xdr:cNvPr id="689" name="直線コネクタ 688"/>
        <xdr:cNvCxnSpPr/>
      </xdr:nvCxnSpPr>
      <xdr:spPr>
        <a:xfrm>
          <a:off x="13703300" y="16905562"/>
          <a:ext cx="8890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103462</xdr:rowOff>
    </xdr:from>
    <xdr:to>
      <xdr:col>71</xdr:col>
      <xdr:colOff>177800</xdr:colOff>
      <xdr:row>98</xdr:row>
      <xdr:rowOff>138433</xdr:rowOff>
    </xdr:to>
    <xdr:cxnSp macro="">
      <xdr:nvCxnSpPr>
        <xdr:cNvPr id="692" name="直線コネクタ 691"/>
        <xdr:cNvCxnSpPr/>
      </xdr:nvCxnSpPr>
      <xdr:spPr>
        <a:xfrm flipV="1">
          <a:off x="12814300" y="16905562"/>
          <a:ext cx="889000" cy="3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86840</xdr:rowOff>
    </xdr:from>
    <xdr:to>
      <xdr:col>85</xdr:col>
      <xdr:colOff>177800</xdr:colOff>
      <xdr:row>99</xdr:row>
      <xdr:rowOff>16990</xdr:rowOff>
    </xdr:to>
    <xdr:sp macro="" textlink="">
      <xdr:nvSpPr>
        <xdr:cNvPr id="702" name="楕円 701"/>
        <xdr:cNvSpPr/>
      </xdr:nvSpPr>
      <xdr:spPr>
        <a:xfrm>
          <a:off x="16268700" y="1688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1767</xdr:rowOff>
    </xdr:from>
    <xdr:ext cx="378565" cy="259045"/>
    <xdr:sp macro="" textlink="">
      <xdr:nvSpPr>
        <xdr:cNvPr id="703" name="積立金該当値テキスト"/>
        <xdr:cNvSpPr txBox="1"/>
      </xdr:nvSpPr>
      <xdr:spPr>
        <a:xfrm>
          <a:off x="16370300" y="1680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45203</xdr:rowOff>
    </xdr:from>
    <xdr:to>
      <xdr:col>81</xdr:col>
      <xdr:colOff>101600</xdr:colOff>
      <xdr:row>98</xdr:row>
      <xdr:rowOff>146803</xdr:rowOff>
    </xdr:to>
    <xdr:sp macro="" textlink="">
      <xdr:nvSpPr>
        <xdr:cNvPr id="704" name="楕円 703"/>
        <xdr:cNvSpPr/>
      </xdr:nvSpPr>
      <xdr:spPr>
        <a:xfrm>
          <a:off x="15430500" y="168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137930</xdr:rowOff>
    </xdr:from>
    <xdr:ext cx="534377" cy="259045"/>
    <xdr:sp macro="" textlink="">
      <xdr:nvSpPr>
        <xdr:cNvPr id="705" name="テキスト ボックス 704"/>
        <xdr:cNvSpPr txBox="1"/>
      </xdr:nvSpPr>
      <xdr:spPr>
        <a:xfrm>
          <a:off x="15214111" y="1694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61987</xdr:rowOff>
    </xdr:from>
    <xdr:to>
      <xdr:col>76</xdr:col>
      <xdr:colOff>165100</xdr:colOff>
      <xdr:row>98</xdr:row>
      <xdr:rowOff>163587</xdr:rowOff>
    </xdr:to>
    <xdr:sp macro="" textlink="">
      <xdr:nvSpPr>
        <xdr:cNvPr id="706" name="楕円 705"/>
        <xdr:cNvSpPr/>
      </xdr:nvSpPr>
      <xdr:spPr>
        <a:xfrm>
          <a:off x="14541500" y="168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154714</xdr:rowOff>
    </xdr:from>
    <xdr:ext cx="534377" cy="259045"/>
    <xdr:sp macro="" textlink="">
      <xdr:nvSpPr>
        <xdr:cNvPr id="707" name="テキスト ボックス 706"/>
        <xdr:cNvSpPr txBox="1"/>
      </xdr:nvSpPr>
      <xdr:spPr>
        <a:xfrm>
          <a:off x="14325111" y="1695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52662</xdr:rowOff>
    </xdr:from>
    <xdr:to>
      <xdr:col>72</xdr:col>
      <xdr:colOff>38100</xdr:colOff>
      <xdr:row>98</xdr:row>
      <xdr:rowOff>154262</xdr:rowOff>
    </xdr:to>
    <xdr:sp macro="" textlink="">
      <xdr:nvSpPr>
        <xdr:cNvPr id="708" name="楕円 707"/>
        <xdr:cNvSpPr/>
      </xdr:nvSpPr>
      <xdr:spPr>
        <a:xfrm>
          <a:off x="13652500" y="168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145389</xdr:rowOff>
    </xdr:from>
    <xdr:ext cx="534377" cy="259045"/>
    <xdr:sp macro="" textlink="">
      <xdr:nvSpPr>
        <xdr:cNvPr id="709" name="テキスト ボックス 708"/>
        <xdr:cNvSpPr txBox="1"/>
      </xdr:nvSpPr>
      <xdr:spPr>
        <a:xfrm>
          <a:off x="13436111" y="169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87633</xdr:rowOff>
    </xdr:from>
    <xdr:to>
      <xdr:col>67</xdr:col>
      <xdr:colOff>101600</xdr:colOff>
      <xdr:row>99</xdr:row>
      <xdr:rowOff>17783</xdr:rowOff>
    </xdr:to>
    <xdr:sp macro="" textlink="">
      <xdr:nvSpPr>
        <xdr:cNvPr id="710" name="楕円 709"/>
        <xdr:cNvSpPr/>
      </xdr:nvSpPr>
      <xdr:spPr>
        <a:xfrm>
          <a:off x="12763500" y="168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8910</xdr:rowOff>
    </xdr:from>
    <xdr:ext cx="378565" cy="259045"/>
    <xdr:sp macro="" textlink="">
      <xdr:nvSpPr>
        <xdr:cNvPr id="711" name="テキスト ボックス 710"/>
        <xdr:cNvSpPr txBox="1"/>
      </xdr:nvSpPr>
      <xdr:spPr>
        <a:xfrm>
          <a:off x="12625017" y="1698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139495</xdr:rowOff>
    </xdr:from>
    <xdr:to>
      <xdr:col>111</xdr:col>
      <xdr:colOff>177800</xdr:colOff>
      <xdr:row>38</xdr:row>
      <xdr:rowOff>139700</xdr:rowOff>
    </xdr:to>
    <xdr:cxnSp macro="">
      <xdr:nvCxnSpPr>
        <xdr:cNvPr id="741" name="直線コネクタ 740"/>
        <xdr:cNvCxnSpPr/>
      </xdr:nvCxnSpPr>
      <xdr:spPr>
        <a:xfrm>
          <a:off x="20434300" y="665459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139495</xdr:rowOff>
    </xdr:from>
    <xdr:to>
      <xdr:col>107</xdr:col>
      <xdr:colOff>50800</xdr:colOff>
      <xdr:row>38</xdr:row>
      <xdr:rowOff>139495</xdr:rowOff>
    </xdr:to>
    <xdr:cxnSp macro="">
      <xdr:nvCxnSpPr>
        <xdr:cNvPr id="744" name="直線コネクタ 743"/>
        <xdr:cNvCxnSpPr/>
      </xdr:nvCxnSpPr>
      <xdr:spPr>
        <a:xfrm>
          <a:off x="19545300" y="6654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139495</xdr:rowOff>
    </xdr:from>
    <xdr:to>
      <xdr:col>102</xdr:col>
      <xdr:colOff>114300</xdr:colOff>
      <xdr:row>38</xdr:row>
      <xdr:rowOff>139517</xdr:rowOff>
    </xdr:to>
    <xdr:cxnSp macro="">
      <xdr:nvCxnSpPr>
        <xdr:cNvPr id="747" name="直線コネクタ 746"/>
        <xdr:cNvCxnSpPr/>
      </xdr:nvCxnSpPr>
      <xdr:spPr>
        <a:xfrm flipV="1">
          <a:off x="18656300" y="6654595"/>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88695</xdr:rowOff>
    </xdr:from>
    <xdr:to>
      <xdr:col>107</xdr:col>
      <xdr:colOff>101600</xdr:colOff>
      <xdr:row>39</xdr:row>
      <xdr:rowOff>18845</xdr:rowOff>
    </xdr:to>
    <xdr:sp macro="" textlink="">
      <xdr:nvSpPr>
        <xdr:cNvPr id="761" name="楕円 760"/>
        <xdr:cNvSpPr/>
      </xdr:nvSpPr>
      <xdr:spPr>
        <a:xfrm>
          <a:off x="20383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9972</xdr:rowOff>
    </xdr:from>
    <xdr:ext cx="249299" cy="259045"/>
    <xdr:sp macro="" textlink="">
      <xdr:nvSpPr>
        <xdr:cNvPr id="762" name="テキスト ボックス 761"/>
        <xdr:cNvSpPr txBox="1"/>
      </xdr:nvSpPr>
      <xdr:spPr>
        <a:xfrm>
          <a:off x="20309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88695</xdr:rowOff>
    </xdr:from>
    <xdr:to>
      <xdr:col>102</xdr:col>
      <xdr:colOff>165100</xdr:colOff>
      <xdr:row>39</xdr:row>
      <xdr:rowOff>18845</xdr:rowOff>
    </xdr:to>
    <xdr:sp macro="" textlink="">
      <xdr:nvSpPr>
        <xdr:cNvPr id="763" name="楕円 762"/>
        <xdr:cNvSpPr/>
      </xdr:nvSpPr>
      <xdr:spPr>
        <a:xfrm>
          <a:off x="19494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9972</xdr:rowOff>
    </xdr:from>
    <xdr:ext cx="249299" cy="259045"/>
    <xdr:sp macro="" textlink="">
      <xdr:nvSpPr>
        <xdr:cNvPr id="764" name="テキスト ボックス 763"/>
        <xdr:cNvSpPr txBox="1"/>
      </xdr:nvSpPr>
      <xdr:spPr>
        <a:xfrm>
          <a:off x="19420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88717</xdr:rowOff>
    </xdr:from>
    <xdr:to>
      <xdr:col>98</xdr:col>
      <xdr:colOff>38100</xdr:colOff>
      <xdr:row>39</xdr:row>
      <xdr:rowOff>18867</xdr:rowOff>
    </xdr:to>
    <xdr:sp macro="" textlink="">
      <xdr:nvSpPr>
        <xdr:cNvPr id="765" name="楕円 764"/>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9994</xdr:rowOff>
    </xdr:from>
    <xdr:ext cx="249299" cy="259045"/>
    <xdr:sp macro="" textlink="">
      <xdr:nvSpPr>
        <xdr:cNvPr id="766" name="テキスト ボックス 765"/>
        <xdr:cNvSpPr txBox="1"/>
      </xdr:nvSpPr>
      <xdr:spPr>
        <a:xfrm>
          <a:off x="18531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143053</xdr:rowOff>
    </xdr:from>
    <xdr:to>
      <xdr:col>116</xdr:col>
      <xdr:colOff>63500</xdr:colOff>
      <xdr:row>58</xdr:row>
      <xdr:rowOff>52375</xdr:rowOff>
    </xdr:to>
    <xdr:cxnSp macro="">
      <xdr:nvCxnSpPr>
        <xdr:cNvPr id="795" name="直線コネクタ 794"/>
        <xdr:cNvCxnSpPr/>
      </xdr:nvCxnSpPr>
      <xdr:spPr>
        <a:xfrm>
          <a:off x="21323300" y="9915703"/>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121679</xdr:rowOff>
    </xdr:from>
    <xdr:to>
      <xdr:col>111</xdr:col>
      <xdr:colOff>177800</xdr:colOff>
      <xdr:row>57</xdr:row>
      <xdr:rowOff>143053</xdr:rowOff>
    </xdr:to>
    <xdr:cxnSp macro="">
      <xdr:nvCxnSpPr>
        <xdr:cNvPr id="798" name="直線コネクタ 797"/>
        <xdr:cNvCxnSpPr/>
      </xdr:nvCxnSpPr>
      <xdr:spPr>
        <a:xfrm>
          <a:off x="20434300" y="9894329"/>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116497</xdr:rowOff>
    </xdr:from>
    <xdr:to>
      <xdr:col>107</xdr:col>
      <xdr:colOff>50800</xdr:colOff>
      <xdr:row>57</xdr:row>
      <xdr:rowOff>121679</xdr:rowOff>
    </xdr:to>
    <xdr:cxnSp macro="">
      <xdr:nvCxnSpPr>
        <xdr:cNvPr id="801" name="直線コネクタ 800"/>
        <xdr:cNvCxnSpPr/>
      </xdr:nvCxnSpPr>
      <xdr:spPr>
        <a:xfrm>
          <a:off x="19545300" y="9889147"/>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116497</xdr:rowOff>
    </xdr:from>
    <xdr:to>
      <xdr:col>102</xdr:col>
      <xdr:colOff>114300</xdr:colOff>
      <xdr:row>58</xdr:row>
      <xdr:rowOff>7912</xdr:rowOff>
    </xdr:to>
    <xdr:cxnSp macro="">
      <xdr:nvCxnSpPr>
        <xdr:cNvPr id="804" name="直線コネクタ 803"/>
        <xdr:cNvCxnSpPr/>
      </xdr:nvCxnSpPr>
      <xdr:spPr>
        <a:xfrm flipV="1">
          <a:off x="18656300" y="988914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1575</xdr:rowOff>
    </xdr:from>
    <xdr:to>
      <xdr:col>116</xdr:col>
      <xdr:colOff>114300</xdr:colOff>
      <xdr:row>58</xdr:row>
      <xdr:rowOff>103175</xdr:rowOff>
    </xdr:to>
    <xdr:sp macro="" textlink="">
      <xdr:nvSpPr>
        <xdr:cNvPr id="814" name="楕円 813"/>
        <xdr:cNvSpPr/>
      </xdr:nvSpPr>
      <xdr:spPr>
        <a:xfrm>
          <a:off x="22110700" y="99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151452</xdr:rowOff>
    </xdr:from>
    <xdr:ext cx="469744" cy="259045"/>
    <xdr:sp macro="" textlink="">
      <xdr:nvSpPr>
        <xdr:cNvPr id="815" name="貸付金該当値テキスト"/>
        <xdr:cNvSpPr txBox="1"/>
      </xdr:nvSpPr>
      <xdr:spPr>
        <a:xfrm>
          <a:off x="22212300"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92253</xdr:rowOff>
    </xdr:from>
    <xdr:to>
      <xdr:col>112</xdr:col>
      <xdr:colOff>38100</xdr:colOff>
      <xdr:row>58</xdr:row>
      <xdr:rowOff>22403</xdr:rowOff>
    </xdr:to>
    <xdr:sp macro="" textlink="">
      <xdr:nvSpPr>
        <xdr:cNvPr id="816" name="楕円 815"/>
        <xdr:cNvSpPr/>
      </xdr:nvSpPr>
      <xdr:spPr>
        <a:xfrm>
          <a:off x="21272500" y="98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13530</xdr:rowOff>
    </xdr:from>
    <xdr:ext cx="469744" cy="259045"/>
    <xdr:sp macro="" textlink="">
      <xdr:nvSpPr>
        <xdr:cNvPr id="817" name="テキスト ボックス 816"/>
        <xdr:cNvSpPr txBox="1"/>
      </xdr:nvSpPr>
      <xdr:spPr>
        <a:xfrm>
          <a:off x="21088428" y="995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70879</xdr:rowOff>
    </xdr:from>
    <xdr:to>
      <xdr:col>107</xdr:col>
      <xdr:colOff>101600</xdr:colOff>
      <xdr:row>58</xdr:row>
      <xdr:rowOff>1029</xdr:rowOff>
    </xdr:to>
    <xdr:sp macro="" textlink="">
      <xdr:nvSpPr>
        <xdr:cNvPr id="818" name="楕円 817"/>
        <xdr:cNvSpPr/>
      </xdr:nvSpPr>
      <xdr:spPr>
        <a:xfrm>
          <a:off x="20383500" y="98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17556</xdr:rowOff>
    </xdr:from>
    <xdr:ext cx="469744" cy="259045"/>
    <xdr:sp macro="" textlink="">
      <xdr:nvSpPr>
        <xdr:cNvPr id="819" name="テキスト ボックス 818"/>
        <xdr:cNvSpPr txBox="1"/>
      </xdr:nvSpPr>
      <xdr:spPr>
        <a:xfrm>
          <a:off x="20199428" y="961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65697</xdr:rowOff>
    </xdr:from>
    <xdr:to>
      <xdr:col>102</xdr:col>
      <xdr:colOff>165100</xdr:colOff>
      <xdr:row>57</xdr:row>
      <xdr:rowOff>167297</xdr:rowOff>
    </xdr:to>
    <xdr:sp macro="" textlink="">
      <xdr:nvSpPr>
        <xdr:cNvPr id="820" name="楕円 819"/>
        <xdr:cNvSpPr/>
      </xdr:nvSpPr>
      <xdr:spPr>
        <a:xfrm>
          <a:off x="19494500" y="98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12374</xdr:rowOff>
    </xdr:from>
    <xdr:ext cx="469744" cy="259045"/>
    <xdr:sp macro="" textlink="">
      <xdr:nvSpPr>
        <xdr:cNvPr id="821" name="テキスト ボックス 820"/>
        <xdr:cNvSpPr txBox="1"/>
      </xdr:nvSpPr>
      <xdr:spPr>
        <a:xfrm>
          <a:off x="19310428" y="96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128562</xdr:rowOff>
    </xdr:from>
    <xdr:to>
      <xdr:col>98</xdr:col>
      <xdr:colOff>38100</xdr:colOff>
      <xdr:row>58</xdr:row>
      <xdr:rowOff>58712</xdr:rowOff>
    </xdr:to>
    <xdr:sp macro="" textlink="">
      <xdr:nvSpPr>
        <xdr:cNvPr id="822" name="楕円 821"/>
        <xdr:cNvSpPr/>
      </xdr:nvSpPr>
      <xdr:spPr>
        <a:xfrm>
          <a:off x="18605500" y="99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75239</xdr:rowOff>
    </xdr:from>
    <xdr:ext cx="469744" cy="259045"/>
    <xdr:sp macro="" textlink="">
      <xdr:nvSpPr>
        <xdr:cNvPr id="823" name="テキスト ボックス 822"/>
        <xdr:cNvSpPr txBox="1"/>
      </xdr:nvSpPr>
      <xdr:spPr>
        <a:xfrm>
          <a:off x="18421428" y="96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121740</xdr:rowOff>
    </xdr:from>
    <xdr:to>
      <xdr:col>116</xdr:col>
      <xdr:colOff>63500</xdr:colOff>
      <xdr:row>76</xdr:row>
      <xdr:rowOff>45731</xdr:rowOff>
    </xdr:to>
    <xdr:cxnSp macro="">
      <xdr:nvCxnSpPr>
        <xdr:cNvPr id="852" name="直線コネクタ 851"/>
        <xdr:cNvCxnSpPr/>
      </xdr:nvCxnSpPr>
      <xdr:spPr>
        <a:xfrm>
          <a:off x="21323300" y="12980490"/>
          <a:ext cx="8382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121740</xdr:rowOff>
    </xdr:from>
    <xdr:to>
      <xdr:col>111</xdr:col>
      <xdr:colOff>177800</xdr:colOff>
      <xdr:row>75</xdr:row>
      <xdr:rowOff>139266</xdr:rowOff>
    </xdr:to>
    <xdr:cxnSp macro="">
      <xdr:nvCxnSpPr>
        <xdr:cNvPr id="855" name="直線コネクタ 854"/>
        <xdr:cNvCxnSpPr/>
      </xdr:nvCxnSpPr>
      <xdr:spPr>
        <a:xfrm flipV="1">
          <a:off x="20434300" y="1298049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139266</xdr:rowOff>
    </xdr:from>
    <xdr:to>
      <xdr:col>107</xdr:col>
      <xdr:colOff>50800</xdr:colOff>
      <xdr:row>76</xdr:row>
      <xdr:rowOff>93774</xdr:rowOff>
    </xdr:to>
    <xdr:cxnSp macro="">
      <xdr:nvCxnSpPr>
        <xdr:cNvPr id="858" name="直線コネクタ 857"/>
        <xdr:cNvCxnSpPr/>
      </xdr:nvCxnSpPr>
      <xdr:spPr>
        <a:xfrm flipV="1">
          <a:off x="19545300" y="12998016"/>
          <a:ext cx="889000" cy="1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49426</xdr:rowOff>
    </xdr:from>
    <xdr:to>
      <xdr:col>102</xdr:col>
      <xdr:colOff>114300</xdr:colOff>
      <xdr:row>76</xdr:row>
      <xdr:rowOff>93774</xdr:rowOff>
    </xdr:to>
    <xdr:cxnSp macro="">
      <xdr:nvCxnSpPr>
        <xdr:cNvPr id="861" name="直線コネクタ 860"/>
        <xdr:cNvCxnSpPr/>
      </xdr:nvCxnSpPr>
      <xdr:spPr>
        <a:xfrm>
          <a:off x="18656300" y="13079626"/>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166381</xdr:rowOff>
    </xdr:from>
    <xdr:to>
      <xdr:col>116</xdr:col>
      <xdr:colOff>114300</xdr:colOff>
      <xdr:row>76</xdr:row>
      <xdr:rowOff>96531</xdr:rowOff>
    </xdr:to>
    <xdr:sp macro="" textlink="">
      <xdr:nvSpPr>
        <xdr:cNvPr id="871" name="楕円 870"/>
        <xdr:cNvSpPr/>
      </xdr:nvSpPr>
      <xdr:spPr>
        <a:xfrm>
          <a:off x="22110700" y="130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144808</xdr:rowOff>
    </xdr:from>
    <xdr:ext cx="534377" cy="259045"/>
    <xdr:sp macro="" textlink="">
      <xdr:nvSpPr>
        <xdr:cNvPr id="872" name="繰出金該当値テキスト"/>
        <xdr:cNvSpPr txBox="1"/>
      </xdr:nvSpPr>
      <xdr:spPr>
        <a:xfrm>
          <a:off x="22212300" y="1300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70940</xdr:rowOff>
    </xdr:from>
    <xdr:to>
      <xdr:col>112</xdr:col>
      <xdr:colOff>38100</xdr:colOff>
      <xdr:row>76</xdr:row>
      <xdr:rowOff>1090</xdr:rowOff>
    </xdr:to>
    <xdr:sp macro="" textlink="">
      <xdr:nvSpPr>
        <xdr:cNvPr id="873" name="楕円 872"/>
        <xdr:cNvSpPr/>
      </xdr:nvSpPr>
      <xdr:spPr>
        <a:xfrm>
          <a:off x="21272500" y="129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163667</xdr:rowOff>
    </xdr:from>
    <xdr:ext cx="534377" cy="259045"/>
    <xdr:sp macro="" textlink="">
      <xdr:nvSpPr>
        <xdr:cNvPr id="874" name="テキスト ボックス 873"/>
        <xdr:cNvSpPr txBox="1"/>
      </xdr:nvSpPr>
      <xdr:spPr>
        <a:xfrm>
          <a:off x="21056111" y="1302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88466</xdr:rowOff>
    </xdr:from>
    <xdr:to>
      <xdr:col>107</xdr:col>
      <xdr:colOff>101600</xdr:colOff>
      <xdr:row>76</xdr:row>
      <xdr:rowOff>18616</xdr:rowOff>
    </xdr:to>
    <xdr:sp macro="" textlink="">
      <xdr:nvSpPr>
        <xdr:cNvPr id="875" name="楕円 874"/>
        <xdr:cNvSpPr/>
      </xdr:nvSpPr>
      <xdr:spPr>
        <a:xfrm>
          <a:off x="20383500" y="1294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9743</xdr:rowOff>
    </xdr:from>
    <xdr:ext cx="534377" cy="259045"/>
    <xdr:sp macro="" textlink="">
      <xdr:nvSpPr>
        <xdr:cNvPr id="876" name="テキスト ボックス 875"/>
        <xdr:cNvSpPr txBox="1"/>
      </xdr:nvSpPr>
      <xdr:spPr>
        <a:xfrm>
          <a:off x="20167111" y="130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42974</xdr:rowOff>
    </xdr:from>
    <xdr:to>
      <xdr:col>102</xdr:col>
      <xdr:colOff>165100</xdr:colOff>
      <xdr:row>76</xdr:row>
      <xdr:rowOff>144574</xdr:rowOff>
    </xdr:to>
    <xdr:sp macro="" textlink="">
      <xdr:nvSpPr>
        <xdr:cNvPr id="877" name="楕円 876"/>
        <xdr:cNvSpPr/>
      </xdr:nvSpPr>
      <xdr:spPr>
        <a:xfrm>
          <a:off x="19494500" y="1307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135701</xdr:rowOff>
    </xdr:from>
    <xdr:ext cx="534377" cy="259045"/>
    <xdr:sp macro="" textlink="">
      <xdr:nvSpPr>
        <xdr:cNvPr id="878" name="テキスト ボックス 877"/>
        <xdr:cNvSpPr txBox="1"/>
      </xdr:nvSpPr>
      <xdr:spPr>
        <a:xfrm>
          <a:off x="19278111" y="1316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170076</xdr:rowOff>
    </xdr:from>
    <xdr:to>
      <xdr:col>98</xdr:col>
      <xdr:colOff>38100</xdr:colOff>
      <xdr:row>76</xdr:row>
      <xdr:rowOff>100226</xdr:rowOff>
    </xdr:to>
    <xdr:sp macro="" textlink="">
      <xdr:nvSpPr>
        <xdr:cNvPr id="879" name="楕円 878"/>
        <xdr:cNvSpPr/>
      </xdr:nvSpPr>
      <xdr:spPr>
        <a:xfrm>
          <a:off x="18605500" y="130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91353</xdr:rowOff>
    </xdr:from>
    <xdr:ext cx="534377" cy="259045"/>
    <xdr:sp macro="" textlink="">
      <xdr:nvSpPr>
        <xdr:cNvPr id="880" name="テキスト ボックス 879"/>
        <xdr:cNvSpPr txBox="1"/>
      </xdr:nvSpPr>
      <xdr:spPr>
        <a:xfrm>
          <a:off x="18389111" y="1312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主な構成項目となっているのは、人件費・物件費・補助費等・普通建設事業費であり、歳出決算額は、住民一人当たり</a:t>
          </a:r>
          <a:r>
            <a:rPr kumimoji="1" lang="en-US" altLang="ja-JP" sz="1400">
              <a:latin typeface="ＭＳ Ｐゴシック" panose="020B0600070205080204" pitchFamily="50" charset="-128"/>
              <a:ea typeface="ＭＳ Ｐゴシック" panose="020B0600070205080204" pitchFamily="50" charset="-128"/>
            </a:rPr>
            <a:t>100</a:t>
          </a:r>
          <a:r>
            <a:rPr kumimoji="1" lang="ja-JP" altLang="en-US" sz="1400">
              <a:latin typeface="ＭＳ Ｐゴシック" panose="020B0600070205080204" pitchFamily="50" charset="-128"/>
              <a:ea typeface="ＭＳ Ｐゴシック" panose="020B0600070205080204" pitchFamily="50" charset="-128"/>
            </a:rPr>
            <a:t>万</a:t>
          </a:r>
          <a:r>
            <a:rPr kumimoji="1" lang="en-US" altLang="ja-JP" sz="1400">
              <a:latin typeface="ＭＳ Ｐゴシック" panose="020B0600070205080204" pitchFamily="50" charset="-128"/>
              <a:ea typeface="ＭＳ Ｐゴシック" panose="020B0600070205080204" pitchFamily="50" charset="-128"/>
            </a:rPr>
            <a:t>8,668</a:t>
          </a:r>
          <a:r>
            <a:rPr kumimoji="1" lang="ja-JP" altLang="en-US" sz="1400">
              <a:latin typeface="ＭＳ Ｐゴシック" panose="020B0600070205080204" pitchFamily="50" charset="-128"/>
              <a:ea typeface="ＭＳ Ｐゴシック" panose="020B0600070205080204" pitchFamily="50" charset="-128"/>
            </a:rPr>
            <a:t>円と前年度比で</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万</a:t>
          </a:r>
          <a:r>
            <a:rPr kumimoji="1" lang="en-US" altLang="ja-JP" sz="1400">
              <a:latin typeface="ＭＳ Ｐゴシック" panose="020B0600070205080204" pitchFamily="50" charset="-128"/>
              <a:ea typeface="ＭＳ Ｐゴシック" panose="020B0600070205080204" pitchFamily="50" charset="-128"/>
            </a:rPr>
            <a:t>9,444</a:t>
          </a:r>
          <a:r>
            <a:rPr kumimoji="1" lang="ja-JP" altLang="en-US" sz="1400">
              <a:latin typeface="ＭＳ Ｐゴシック" panose="020B0600070205080204" pitchFamily="50" charset="-128"/>
              <a:ea typeface="ＭＳ Ｐゴシック" panose="020B0600070205080204" pitchFamily="50" charset="-128"/>
            </a:rPr>
            <a:t>円減少している。</a:t>
          </a:r>
        </a:p>
        <a:p>
          <a:r>
            <a:rPr kumimoji="1" lang="ja-JP" altLang="en-US" sz="1400">
              <a:latin typeface="ＭＳ Ｐゴシック" panose="020B0600070205080204" pitchFamily="50" charset="-128"/>
              <a:ea typeface="ＭＳ Ｐゴシック" panose="020B0600070205080204" pitchFamily="50" charset="-128"/>
            </a:rPr>
            <a:t>  人件費については、職員構成の偏りなどが考えられるため、定員適正化計画などに基づき、より一層の給与の適正化に努める。また、物件費については、ふるさと応援寄附金の落ち込みにより返礼業務手数料が減少している影響から物件費全体では減少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補助費については、今後、水道事業会計・一部事務組合における起債が予定されていることから、負担金などの増加にも注視していく必要がある。</a:t>
          </a:r>
        </a:p>
        <a:p>
          <a:r>
            <a:rPr kumimoji="1" lang="ja-JP" altLang="en-US" sz="1400">
              <a:latin typeface="ＭＳ Ｐゴシック" panose="020B0600070205080204" pitchFamily="50" charset="-128"/>
              <a:ea typeface="ＭＳ Ｐゴシック" panose="020B0600070205080204" pitchFamily="50" charset="-128"/>
            </a:rPr>
            <a:t>  普通建設事業費については、西野小学校建設事業・学校空調設備設置事業の実施により増加している。各施設の老朽化に伴う維持補修費についても今後増加するものと見込まれるため、公共施設総合管理計画に基づいた計画的な事業実施が必要である。</a:t>
          </a:r>
        </a:p>
        <a:p>
          <a:r>
            <a:rPr kumimoji="1" lang="ja-JP" altLang="en-US" sz="1400">
              <a:latin typeface="ＭＳ Ｐゴシック" panose="020B0600070205080204" pitchFamily="50" charset="-128"/>
              <a:ea typeface="ＭＳ Ｐゴシック" panose="020B0600070205080204" pitchFamily="50" charset="-128"/>
            </a:rPr>
            <a:t>  扶助費については、令和元年度から社会福祉事務所を設置したことによる影響が大きい。基金への積み立ても類似団体平均値と比較して少ない状況であるので、今後の事業を見据えた計画的な積み立て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5,647
5,629
110.36
5,757,166
5,695,950
45,915
3,367,243
6,319,469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8636</xdr:rowOff>
    </xdr:from>
    <xdr:to>
      <xdr:col>24</xdr:col>
      <xdr:colOff>63500</xdr:colOff>
      <xdr:row>35</xdr:row>
      <xdr:rowOff>18796</xdr:rowOff>
    </xdr:to>
    <xdr:cxnSp macro="">
      <xdr:nvCxnSpPr>
        <xdr:cNvPr id="61" name="直線コネクタ 60"/>
        <xdr:cNvCxnSpPr/>
      </xdr:nvCxnSpPr>
      <xdr:spPr>
        <a:xfrm>
          <a:off x="3797300" y="6009386"/>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87249</xdr:rowOff>
    </xdr:from>
    <xdr:to>
      <xdr:col>19</xdr:col>
      <xdr:colOff>177800</xdr:colOff>
      <xdr:row>35</xdr:row>
      <xdr:rowOff>8636</xdr:rowOff>
    </xdr:to>
    <xdr:cxnSp macro="">
      <xdr:nvCxnSpPr>
        <xdr:cNvPr id="64" name="直線コネクタ 63"/>
        <xdr:cNvCxnSpPr/>
      </xdr:nvCxnSpPr>
      <xdr:spPr>
        <a:xfrm>
          <a:off x="2908300" y="5916549"/>
          <a:ext cx="8890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84963</xdr:rowOff>
    </xdr:from>
    <xdr:to>
      <xdr:col>15</xdr:col>
      <xdr:colOff>50800</xdr:colOff>
      <xdr:row>34</xdr:row>
      <xdr:rowOff>87249</xdr:rowOff>
    </xdr:to>
    <xdr:cxnSp macro="">
      <xdr:nvCxnSpPr>
        <xdr:cNvPr id="67" name="直線コネクタ 66"/>
        <xdr:cNvCxnSpPr/>
      </xdr:nvCxnSpPr>
      <xdr:spPr>
        <a:xfrm>
          <a:off x="2019300" y="591426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84963</xdr:rowOff>
    </xdr:from>
    <xdr:to>
      <xdr:col>10</xdr:col>
      <xdr:colOff>114300</xdr:colOff>
      <xdr:row>34</xdr:row>
      <xdr:rowOff>121412</xdr:rowOff>
    </xdr:to>
    <xdr:cxnSp macro="">
      <xdr:nvCxnSpPr>
        <xdr:cNvPr id="70" name="直線コネクタ 69"/>
        <xdr:cNvCxnSpPr/>
      </xdr:nvCxnSpPr>
      <xdr:spPr>
        <a:xfrm flipV="1">
          <a:off x="1130300" y="5914263"/>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139446</xdr:rowOff>
    </xdr:from>
    <xdr:to>
      <xdr:col>24</xdr:col>
      <xdr:colOff>114300</xdr:colOff>
      <xdr:row>35</xdr:row>
      <xdr:rowOff>69596</xdr:rowOff>
    </xdr:to>
    <xdr:sp macro="" textlink="">
      <xdr:nvSpPr>
        <xdr:cNvPr id="80" name="楕円 79"/>
        <xdr:cNvSpPr/>
      </xdr:nvSpPr>
      <xdr:spPr>
        <a:xfrm>
          <a:off x="45847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162323</xdr:rowOff>
    </xdr:from>
    <xdr:ext cx="534377" cy="259045"/>
    <xdr:sp macro="" textlink="">
      <xdr:nvSpPr>
        <xdr:cNvPr id="81" name="議会費該当値テキスト"/>
        <xdr:cNvSpPr txBox="1"/>
      </xdr:nvSpPr>
      <xdr:spPr>
        <a:xfrm>
          <a:off x="4686300" y="582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129286</xdr:rowOff>
    </xdr:from>
    <xdr:to>
      <xdr:col>20</xdr:col>
      <xdr:colOff>38100</xdr:colOff>
      <xdr:row>35</xdr:row>
      <xdr:rowOff>59436</xdr:rowOff>
    </xdr:to>
    <xdr:sp macro="" textlink="">
      <xdr:nvSpPr>
        <xdr:cNvPr id="82" name="楕円 81"/>
        <xdr:cNvSpPr/>
      </xdr:nvSpPr>
      <xdr:spPr>
        <a:xfrm>
          <a:off x="3746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75963</xdr:rowOff>
    </xdr:from>
    <xdr:ext cx="534377" cy="259045"/>
    <xdr:sp macro="" textlink="">
      <xdr:nvSpPr>
        <xdr:cNvPr id="83" name="テキスト ボックス 82"/>
        <xdr:cNvSpPr txBox="1"/>
      </xdr:nvSpPr>
      <xdr:spPr>
        <a:xfrm>
          <a:off x="3530111" y="57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36449</xdr:rowOff>
    </xdr:from>
    <xdr:to>
      <xdr:col>15</xdr:col>
      <xdr:colOff>101600</xdr:colOff>
      <xdr:row>34</xdr:row>
      <xdr:rowOff>138049</xdr:rowOff>
    </xdr:to>
    <xdr:sp macro="" textlink="">
      <xdr:nvSpPr>
        <xdr:cNvPr id="84" name="楕円 83"/>
        <xdr:cNvSpPr/>
      </xdr:nvSpPr>
      <xdr:spPr>
        <a:xfrm>
          <a:off x="2857500" y="58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154576</xdr:rowOff>
    </xdr:from>
    <xdr:ext cx="534377" cy="259045"/>
    <xdr:sp macro="" textlink="">
      <xdr:nvSpPr>
        <xdr:cNvPr id="85" name="テキスト ボックス 84"/>
        <xdr:cNvSpPr txBox="1"/>
      </xdr:nvSpPr>
      <xdr:spPr>
        <a:xfrm>
          <a:off x="2641111" y="56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34163</xdr:rowOff>
    </xdr:from>
    <xdr:to>
      <xdr:col>10</xdr:col>
      <xdr:colOff>165100</xdr:colOff>
      <xdr:row>34</xdr:row>
      <xdr:rowOff>135763</xdr:rowOff>
    </xdr:to>
    <xdr:sp macro="" textlink="">
      <xdr:nvSpPr>
        <xdr:cNvPr id="86" name="楕円 85"/>
        <xdr:cNvSpPr/>
      </xdr:nvSpPr>
      <xdr:spPr>
        <a:xfrm>
          <a:off x="1968500" y="58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152290</xdr:rowOff>
    </xdr:from>
    <xdr:ext cx="534377" cy="259045"/>
    <xdr:sp macro="" textlink="">
      <xdr:nvSpPr>
        <xdr:cNvPr id="87" name="テキスト ボックス 86"/>
        <xdr:cNvSpPr txBox="1"/>
      </xdr:nvSpPr>
      <xdr:spPr>
        <a:xfrm>
          <a:off x="1752111" y="56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70612</xdr:rowOff>
    </xdr:from>
    <xdr:to>
      <xdr:col>6</xdr:col>
      <xdr:colOff>38100</xdr:colOff>
      <xdr:row>35</xdr:row>
      <xdr:rowOff>762</xdr:rowOff>
    </xdr:to>
    <xdr:sp macro="" textlink="">
      <xdr:nvSpPr>
        <xdr:cNvPr id="88" name="楕円 87"/>
        <xdr:cNvSpPr/>
      </xdr:nvSpPr>
      <xdr:spPr>
        <a:xfrm>
          <a:off x="1079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17289</xdr:rowOff>
    </xdr:from>
    <xdr:ext cx="534377" cy="259045"/>
    <xdr:sp macro="" textlink="">
      <xdr:nvSpPr>
        <xdr:cNvPr id="89" name="テキスト ボックス 88"/>
        <xdr:cNvSpPr txBox="1"/>
      </xdr:nvSpPr>
      <xdr:spPr>
        <a:xfrm>
          <a:off x="863111" y="56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42754</xdr:rowOff>
    </xdr:from>
    <xdr:to>
      <xdr:col>24</xdr:col>
      <xdr:colOff>63500</xdr:colOff>
      <xdr:row>58</xdr:row>
      <xdr:rowOff>62799</xdr:rowOff>
    </xdr:to>
    <xdr:cxnSp macro="">
      <xdr:nvCxnSpPr>
        <xdr:cNvPr id="120" name="直線コネクタ 119"/>
        <xdr:cNvCxnSpPr/>
      </xdr:nvCxnSpPr>
      <xdr:spPr>
        <a:xfrm>
          <a:off x="3797300" y="9815404"/>
          <a:ext cx="838200" cy="19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42754</xdr:rowOff>
    </xdr:from>
    <xdr:to>
      <xdr:col>19</xdr:col>
      <xdr:colOff>177800</xdr:colOff>
      <xdr:row>57</xdr:row>
      <xdr:rowOff>93225</xdr:rowOff>
    </xdr:to>
    <xdr:cxnSp macro="">
      <xdr:nvCxnSpPr>
        <xdr:cNvPr id="123" name="直線コネクタ 122"/>
        <xdr:cNvCxnSpPr/>
      </xdr:nvCxnSpPr>
      <xdr:spPr>
        <a:xfrm flipV="1">
          <a:off x="2908300" y="9815404"/>
          <a:ext cx="889000" cy="5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93225</xdr:rowOff>
    </xdr:from>
    <xdr:to>
      <xdr:col>15</xdr:col>
      <xdr:colOff>50800</xdr:colOff>
      <xdr:row>57</xdr:row>
      <xdr:rowOff>141967</xdr:rowOff>
    </xdr:to>
    <xdr:cxnSp macro="">
      <xdr:nvCxnSpPr>
        <xdr:cNvPr id="126" name="直線コネクタ 125"/>
        <xdr:cNvCxnSpPr/>
      </xdr:nvCxnSpPr>
      <xdr:spPr>
        <a:xfrm flipV="1">
          <a:off x="2019300" y="9865875"/>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141967</xdr:rowOff>
    </xdr:from>
    <xdr:to>
      <xdr:col>10</xdr:col>
      <xdr:colOff>114300</xdr:colOff>
      <xdr:row>58</xdr:row>
      <xdr:rowOff>79562</xdr:rowOff>
    </xdr:to>
    <xdr:cxnSp macro="">
      <xdr:nvCxnSpPr>
        <xdr:cNvPr id="129" name="直線コネクタ 128"/>
        <xdr:cNvCxnSpPr/>
      </xdr:nvCxnSpPr>
      <xdr:spPr>
        <a:xfrm flipV="1">
          <a:off x="1130300" y="9914617"/>
          <a:ext cx="889000" cy="10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11999</xdr:rowOff>
    </xdr:from>
    <xdr:to>
      <xdr:col>24</xdr:col>
      <xdr:colOff>114300</xdr:colOff>
      <xdr:row>58</xdr:row>
      <xdr:rowOff>113599</xdr:rowOff>
    </xdr:to>
    <xdr:sp macro="" textlink="">
      <xdr:nvSpPr>
        <xdr:cNvPr id="139" name="楕円 138"/>
        <xdr:cNvSpPr/>
      </xdr:nvSpPr>
      <xdr:spPr>
        <a:xfrm>
          <a:off x="4584700" y="99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98376</xdr:rowOff>
    </xdr:from>
    <xdr:ext cx="599010" cy="259045"/>
    <xdr:sp macro="" textlink="">
      <xdr:nvSpPr>
        <xdr:cNvPr id="140" name="総務費該当値テキスト"/>
        <xdr:cNvSpPr txBox="1"/>
      </xdr:nvSpPr>
      <xdr:spPr>
        <a:xfrm>
          <a:off x="4686300" y="987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163404</xdr:rowOff>
    </xdr:from>
    <xdr:to>
      <xdr:col>20</xdr:col>
      <xdr:colOff>38100</xdr:colOff>
      <xdr:row>57</xdr:row>
      <xdr:rowOff>93554</xdr:rowOff>
    </xdr:to>
    <xdr:sp macro="" textlink="">
      <xdr:nvSpPr>
        <xdr:cNvPr id="141" name="楕円 140"/>
        <xdr:cNvSpPr/>
      </xdr:nvSpPr>
      <xdr:spPr>
        <a:xfrm>
          <a:off x="3746500" y="97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110081</xdr:rowOff>
    </xdr:from>
    <xdr:ext cx="599010" cy="259045"/>
    <xdr:sp macro="" textlink="">
      <xdr:nvSpPr>
        <xdr:cNvPr id="142" name="テキスト ボックス 141"/>
        <xdr:cNvSpPr txBox="1"/>
      </xdr:nvSpPr>
      <xdr:spPr>
        <a:xfrm>
          <a:off x="3497795" y="953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42425</xdr:rowOff>
    </xdr:from>
    <xdr:to>
      <xdr:col>15</xdr:col>
      <xdr:colOff>101600</xdr:colOff>
      <xdr:row>57</xdr:row>
      <xdr:rowOff>144025</xdr:rowOff>
    </xdr:to>
    <xdr:sp macro="" textlink="">
      <xdr:nvSpPr>
        <xdr:cNvPr id="143" name="楕円 142"/>
        <xdr:cNvSpPr/>
      </xdr:nvSpPr>
      <xdr:spPr>
        <a:xfrm>
          <a:off x="2857500" y="98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160552</xdr:rowOff>
    </xdr:from>
    <xdr:ext cx="599010" cy="259045"/>
    <xdr:sp macro="" textlink="">
      <xdr:nvSpPr>
        <xdr:cNvPr id="144" name="テキスト ボックス 143"/>
        <xdr:cNvSpPr txBox="1"/>
      </xdr:nvSpPr>
      <xdr:spPr>
        <a:xfrm>
          <a:off x="2608795" y="959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91167</xdr:rowOff>
    </xdr:from>
    <xdr:to>
      <xdr:col>10</xdr:col>
      <xdr:colOff>165100</xdr:colOff>
      <xdr:row>58</xdr:row>
      <xdr:rowOff>21317</xdr:rowOff>
    </xdr:to>
    <xdr:sp macro="" textlink="">
      <xdr:nvSpPr>
        <xdr:cNvPr id="145" name="楕円 144"/>
        <xdr:cNvSpPr/>
      </xdr:nvSpPr>
      <xdr:spPr>
        <a:xfrm>
          <a:off x="1968500" y="98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37844</xdr:rowOff>
    </xdr:from>
    <xdr:ext cx="599010" cy="259045"/>
    <xdr:sp macro="" textlink="">
      <xdr:nvSpPr>
        <xdr:cNvPr id="146" name="テキスト ボックス 145"/>
        <xdr:cNvSpPr txBox="1"/>
      </xdr:nvSpPr>
      <xdr:spPr>
        <a:xfrm>
          <a:off x="1719795" y="963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28762</xdr:rowOff>
    </xdr:from>
    <xdr:to>
      <xdr:col>6</xdr:col>
      <xdr:colOff>38100</xdr:colOff>
      <xdr:row>58</xdr:row>
      <xdr:rowOff>130362</xdr:rowOff>
    </xdr:to>
    <xdr:sp macro="" textlink="">
      <xdr:nvSpPr>
        <xdr:cNvPr id="147" name="楕円 146"/>
        <xdr:cNvSpPr/>
      </xdr:nvSpPr>
      <xdr:spPr>
        <a:xfrm>
          <a:off x="1079500" y="99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121489</xdr:rowOff>
    </xdr:from>
    <xdr:ext cx="599010" cy="259045"/>
    <xdr:sp macro="" textlink="">
      <xdr:nvSpPr>
        <xdr:cNvPr id="148" name="テキスト ボックス 147"/>
        <xdr:cNvSpPr txBox="1"/>
      </xdr:nvSpPr>
      <xdr:spPr>
        <a:xfrm>
          <a:off x="830795" y="1006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133359</xdr:rowOff>
    </xdr:from>
    <xdr:to>
      <xdr:col>24</xdr:col>
      <xdr:colOff>63500</xdr:colOff>
      <xdr:row>76</xdr:row>
      <xdr:rowOff>41895</xdr:rowOff>
    </xdr:to>
    <xdr:cxnSp macro="">
      <xdr:nvCxnSpPr>
        <xdr:cNvPr id="176" name="直線コネクタ 175"/>
        <xdr:cNvCxnSpPr/>
      </xdr:nvCxnSpPr>
      <xdr:spPr>
        <a:xfrm flipV="1">
          <a:off x="3797300" y="12992109"/>
          <a:ext cx="838200" cy="7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41895</xdr:rowOff>
    </xdr:from>
    <xdr:to>
      <xdr:col>19</xdr:col>
      <xdr:colOff>177800</xdr:colOff>
      <xdr:row>76</xdr:row>
      <xdr:rowOff>103356</xdr:rowOff>
    </xdr:to>
    <xdr:cxnSp macro="">
      <xdr:nvCxnSpPr>
        <xdr:cNvPr id="179" name="直線コネクタ 178"/>
        <xdr:cNvCxnSpPr/>
      </xdr:nvCxnSpPr>
      <xdr:spPr>
        <a:xfrm flipV="1">
          <a:off x="2908300" y="13072095"/>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59237</xdr:rowOff>
    </xdr:from>
    <xdr:to>
      <xdr:col>15</xdr:col>
      <xdr:colOff>50800</xdr:colOff>
      <xdr:row>76</xdr:row>
      <xdr:rowOff>103356</xdr:rowOff>
    </xdr:to>
    <xdr:cxnSp macro="">
      <xdr:nvCxnSpPr>
        <xdr:cNvPr id="182" name="直線コネクタ 181"/>
        <xdr:cNvCxnSpPr/>
      </xdr:nvCxnSpPr>
      <xdr:spPr>
        <a:xfrm>
          <a:off x="2019300" y="13089437"/>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59237</xdr:rowOff>
    </xdr:from>
    <xdr:to>
      <xdr:col>10</xdr:col>
      <xdr:colOff>114300</xdr:colOff>
      <xdr:row>76</xdr:row>
      <xdr:rowOff>136275</xdr:rowOff>
    </xdr:to>
    <xdr:cxnSp macro="">
      <xdr:nvCxnSpPr>
        <xdr:cNvPr id="185" name="直線コネクタ 184"/>
        <xdr:cNvCxnSpPr/>
      </xdr:nvCxnSpPr>
      <xdr:spPr>
        <a:xfrm flipV="1">
          <a:off x="1130300" y="13089437"/>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82559</xdr:rowOff>
    </xdr:from>
    <xdr:to>
      <xdr:col>24</xdr:col>
      <xdr:colOff>114300</xdr:colOff>
      <xdr:row>76</xdr:row>
      <xdr:rowOff>12709</xdr:rowOff>
    </xdr:to>
    <xdr:sp macro="" textlink="">
      <xdr:nvSpPr>
        <xdr:cNvPr id="195" name="楕円 194"/>
        <xdr:cNvSpPr/>
      </xdr:nvSpPr>
      <xdr:spPr>
        <a:xfrm>
          <a:off x="4584700" y="129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105436</xdr:rowOff>
    </xdr:from>
    <xdr:ext cx="599010" cy="259045"/>
    <xdr:sp macro="" textlink="">
      <xdr:nvSpPr>
        <xdr:cNvPr id="196" name="民生費該当値テキスト"/>
        <xdr:cNvSpPr txBox="1"/>
      </xdr:nvSpPr>
      <xdr:spPr>
        <a:xfrm>
          <a:off x="4686300" y="1279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162545</xdr:rowOff>
    </xdr:from>
    <xdr:to>
      <xdr:col>20</xdr:col>
      <xdr:colOff>38100</xdr:colOff>
      <xdr:row>76</xdr:row>
      <xdr:rowOff>92695</xdr:rowOff>
    </xdr:to>
    <xdr:sp macro="" textlink="">
      <xdr:nvSpPr>
        <xdr:cNvPr id="197" name="楕円 196"/>
        <xdr:cNvSpPr/>
      </xdr:nvSpPr>
      <xdr:spPr>
        <a:xfrm>
          <a:off x="3746500" y="1302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109223</xdr:rowOff>
    </xdr:from>
    <xdr:ext cx="599010" cy="259045"/>
    <xdr:sp macro="" textlink="">
      <xdr:nvSpPr>
        <xdr:cNvPr id="198" name="テキスト ボックス 197"/>
        <xdr:cNvSpPr txBox="1"/>
      </xdr:nvSpPr>
      <xdr:spPr>
        <a:xfrm>
          <a:off x="3497795" y="1279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52556</xdr:rowOff>
    </xdr:from>
    <xdr:to>
      <xdr:col>15</xdr:col>
      <xdr:colOff>101600</xdr:colOff>
      <xdr:row>76</xdr:row>
      <xdr:rowOff>154156</xdr:rowOff>
    </xdr:to>
    <xdr:sp macro="" textlink="">
      <xdr:nvSpPr>
        <xdr:cNvPr id="199" name="楕円 198"/>
        <xdr:cNvSpPr/>
      </xdr:nvSpPr>
      <xdr:spPr>
        <a:xfrm>
          <a:off x="2857500" y="130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145283</xdr:rowOff>
    </xdr:from>
    <xdr:ext cx="599010" cy="259045"/>
    <xdr:sp macro="" textlink="">
      <xdr:nvSpPr>
        <xdr:cNvPr id="200" name="テキスト ボックス 199"/>
        <xdr:cNvSpPr txBox="1"/>
      </xdr:nvSpPr>
      <xdr:spPr>
        <a:xfrm>
          <a:off x="2608795" y="131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8437</xdr:rowOff>
    </xdr:from>
    <xdr:to>
      <xdr:col>10</xdr:col>
      <xdr:colOff>165100</xdr:colOff>
      <xdr:row>76</xdr:row>
      <xdr:rowOff>110037</xdr:rowOff>
    </xdr:to>
    <xdr:sp macro="" textlink="">
      <xdr:nvSpPr>
        <xdr:cNvPr id="201" name="楕円 200"/>
        <xdr:cNvSpPr/>
      </xdr:nvSpPr>
      <xdr:spPr>
        <a:xfrm>
          <a:off x="1968500" y="130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126564</xdr:rowOff>
    </xdr:from>
    <xdr:ext cx="599010" cy="259045"/>
    <xdr:sp macro="" textlink="">
      <xdr:nvSpPr>
        <xdr:cNvPr id="202" name="テキスト ボックス 201"/>
        <xdr:cNvSpPr txBox="1"/>
      </xdr:nvSpPr>
      <xdr:spPr>
        <a:xfrm>
          <a:off x="1719795" y="1281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85475</xdr:rowOff>
    </xdr:from>
    <xdr:to>
      <xdr:col>6</xdr:col>
      <xdr:colOff>38100</xdr:colOff>
      <xdr:row>77</xdr:row>
      <xdr:rowOff>15625</xdr:rowOff>
    </xdr:to>
    <xdr:sp macro="" textlink="">
      <xdr:nvSpPr>
        <xdr:cNvPr id="203" name="楕円 202"/>
        <xdr:cNvSpPr/>
      </xdr:nvSpPr>
      <xdr:spPr>
        <a:xfrm>
          <a:off x="1079500" y="131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32152</xdr:rowOff>
    </xdr:from>
    <xdr:ext cx="599010" cy="259045"/>
    <xdr:sp macro="" textlink="">
      <xdr:nvSpPr>
        <xdr:cNvPr id="204" name="テキスト ボックス 203"/>
        <xdr:cNvSpPr txBox="1"/>
      </xdr:nvSpPr>
      <xdr:spPr>
        <a:xfrm>
          <a:off x="830795" y="1289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5356</xdr:rowOff>
    </xdr:from>
    <xdr:to>
      <xdr:col>24</xdr:col>
      <xdr:colOff>63500</xdr:colOff>
      <xdr:row>96</xdr:row>
      <xdr:rowOff>69414</xdr:rowOff>
    </xdr:to>
    <xdr:cxnSp macro="">
      <xdr:nvCxnSpPr>
        <xdr:cNvPr id="231" name="直線コネクタ 230"/>
        <xdr:cNvCxnSpPr/>
      </xdr:nvCxnSpPr>
      <xdr:spPr>
        <a:xfrm flipV="1">
          <a:off x="3797300" y="16464556"/>
          <a:ext cx="838200" cy="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16233</xdr:rowOff>
    </xdr:from>
    <xdr:to>
      <xdr:col>19</xdr:col>
      <xdr:colOff>177800</xdr:colOff>
      <xdr:row>96</xdr:row>
      <xdr:rowOff>69414</xdr:rowOff>
    </xdr:to>
    <xdr:cxnSp macro="">
      <xdr:nvCxnSpPr>
        <xdr:cNvPr id="234" name="直線コネクタ 233"/>
        <xdr:cNvCxnSpPr/>
      </xdr:nvCxnSpPr>
      <xdr:spPr>
        <a:xfrm>
          <a:off x="2908300" y="16475433"/>
          <a:ext cx="8890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16233</xdr:rowOff>
    </xdr:from>
    <xdr:to>
      <xdr:col>15</xdr:col>
      <xdr:colOff>50800</xdr:colOff>
      <xdr:row>96</xdr:row>
      <xdr:rowOff>54670</xdr:rowOff>
    </xdr:to>
    <xdr:cxnSp macro="">
      <xdr:nvCxnSpPr>
        <xdr:cNvPr id="237" name="直線コネクタ 236"/>
        <xdr:cNvCxnSpPr/>
      </xdr:nvCxnSpPr>
      <xdr:spPr>
        <a:xfrm flipV="1">
          <a:off x="2019300" y="16475433"/>
          <a:ext cx="889000" cy="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108831</xdr:rowOff>
    </xdr:from>
    <xdr:to>
      <xdr:col>10</xdr:col>
      <xdr:colOff>114300</xdr:colOff>
      <xdr:row>96</xdr:row>
      <xdr:rowOff>54670</xdr:rowOff>
    </xdr:to>
    <xdr:cxnSp macro="">
      <xdr:nvCxnSpPr>
        <xdr:cNvPr id="240" name="直線コネクタ 239"/>
        <xdr:cNvCxnSpPr/>
      </xdr:nvCxnSpPr>
      <xdr:spPr>
        <a:xfrm>
          <a:off x="1130300" y="16396581"/>
          <a:ext cx="889000" cy="1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126006</xdr:rowOff>
    </xdr:from>
    <xdr:to>
      <xdr:col>24</xdr:col>
      <xdr:colOff>114300</xdr:colOff>
      <xdr:row>96</xdr:row>
      <xdr:rowOff>56156</xdr:rowOff>
    </xdr:to>
    <xdr:sp macro="" textlink="">
      <xdr:nvSpPr>
        <xdr:cNvPr id="250" name="楕円 249"/>
        <xdr:cNvSpPr/>
      </xdr:nvSpPr>
      <xdr:spPr>
        <a:xfrm>
          <a:off x="4584700" y="164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148883</xdr:rowOff>
    </xdr:from>
    <xdr:ext cx="599010" cy="259045"/>
    <xdr:sp macro="" textlink="">
      <xdr:nvSpPr>
        <xdr:cNvPr id="251" name="衛生費該当値テキスト"/>
        <xdr:cNvSpPr txBox="1"/>
      </xdr:nvSpPr>
      <xdr:spPr>
        <a:xfrm>
          <a:off x="4686300" y="1626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18614</xdr:rowOff>
    </xdr:from>
    <xdr:to>
      <xdr:col>20</xdr:col>
      <xdr:colOff>38100</xdr:colOff>
      <xdr:row>96</xdr:row>
      <xdr:rowOff>120214</xdr:rowOff>
    </xdr:to>
    <xdr:sp macro="" textlink="">
      <xdr:nvSpPr>
        <xdr:cNvPr id="252" name="楕円 251"/>
        <xdr:cNvSpPr/>
      </xdr:nvSpPr>
      <xdr:spPr>
        <a:xfrm>
          <a:off x="3746500" y="164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136741</xdr:rowOff>
    </xdr:from>
    <xdr:ext cx="534377" cy="259045"/>
    <xdr:sp macro="" textlink="">
      <xdr:nvSpPr>
        <xdr:cNvPr id="253" name="テキスト ボックス 252"/>
        <xdr:cNvSpPr txBox="1"/>
      </xdr:nvSpPr>
      <xdr:spPr>
        <a:xfrm>
          <a:off x="3530111" y="162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136883</xdr:rowOff>
    </xdr:from>
    <xdr:to>
      <xdr:col>15</xdr:col>
      <xdr:colOff>101600</xdr:colOff>
      <xdr:row>96</xdr:row>
      <xdr:rowOff>67033</xdr:rowOff>
    </xdr:to>
    <xdr:sp macro="" textlink="">
      <xdr:nvSpPr>
        <xdr:cNvPr id="254" name="楕円 253"/>
        <xdr:cNvSpPr/>
      </xdr:nvSpPr>
      <xdr:spPr>
        <a:xfrm>
          <a:off x="2857500" y="164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83560</xdr:rowOff>
    </xdr:from>
    <xdr:ext cx="599010" cy="259045"/>
    <xdr:sp macro="" textlink="">
      <xdr:nvSpPr>
        <xdr:cNvPr id="255" name="テキスト ボックス 254"/>
        <xdr:cNvSpPr txBox="1"/>
      </xdr:nvSpPr>
      <xdr:spPr>
        <a:xfrm>
          <a:off x="2608795" y="1619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3870</xdr:rowOff>
    </xdr:from>
    <xdr:to>
      <xdr:col>10</xdr:col>
      <xdr:colOff>165100</xdr:colOff>
      <xdr:row>96</xdr:row>
      <xdr:rowOff>105470</xdr:rowOff>
    </xdr:to>
    <xdr:sp macro="" textlink="">
      <xdr:nvSpPr>
        <xdr:cNvPr id="256" name="楕円 255"/>
        <xdr:cNvSpPr/>
      </xdr:nvSpPr>
      <xdr:spPr>
        <a:xfrm>
          <a:off x="1968500" y="164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121997</xdr:rowOff>
    </xdr:from>
    <xdr:ext cx="534377" cy="259045"/>
    <xdr:sp macro="" textlink="">
      <xdr:nvSpPr>
        <xdr:cNvPr id="257" name="テキスト ボックス 256"/>
        <xdr:cNvSpPr txBox="1"/>
      </xdr:nvSpPr>
      <xdr:spPr>
        <a:xfrm>
          <a:off x="1752111" y="1623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58031</xdr:rowOff>
    </xdr:from>
    <xdr:to>
      <xdr:col>6</xdr:col>
      <xdr:colOff>38100</xdr:colOff>
      <xdr:row>95</xdr:row>
      <xdr:rowOff>159631</xdr:rowOff>
    </xdr:to>
    <xdr:sp macro="" textlink="">
      <xdr:nvSpPr>
        <xdr:cNvPr id="258" name="楕円 257"/>
        <xdr:cNvSpPr/>
      </xdr:nvSpPr>
      <xdr:spPr>
        <a:xfrm>
          <a:off x="1079500" y="1634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4708</xdr:rowOff>
    </xdr:from>
    <xdr:ext cx="599010" cy="259045"/>
    <xdr:sp macro="" textlink="">
      <xdr:nvSpPr>
        <xdr:cNvPr id="259" name="テキスト ボックス 258"/>
        <xdr:cNvSpPr txBox="1"/>
      </xdr:nvSpPr>
      <xdr:spPr>
        <a:xfrm>
          <a:off x="830795" y="161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62302</xdr:rowOff>
    </xdr:from>
    <xdr:to>
      <xdr:col>41</xdr:col>
      <xdr:colOff>50800</xdr:colOff>
      <xdr:row>39</xdr:row>
      <xdr:rowOff>98878</xdr:rowOff>
    </xdr:to>
    <xdr:cxnSp macro="">
      <xdr:nvCxnSpPr>
        <xdr:cNvPr id="299" name="直線コネクタ 298"/>
        <xdr:cNvCxnSpPr/>
      </xdr:nvCxnSpPr>
      <xdr:spPr>
        <a:xfrm>
          <a:off x="6972300" y="6577402"/>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11502</xdr:rowOff>
    </xdr:from>
    <xdr:to>
      <xdr:col>36</xdr:col>
      <xdr:colOff>165100</xdr:colOff>
      <xdr:row>38</xdr:row>
      <xdr:rowOff>113102</xdr:rowOff>
    </xdr:to>
    <xdr:sp macro="" textlink="">
      <xdr:nvSpPr>
        <xdr:cNvPr id="317" name="楕円 316"/>
        <xdr:cNvSpPr/>
      </xdr:nvSpPr>
      <xdr:spPr>
        <a:xfrm>
          <a:off x="6921500" y="65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129629</xdr:rowOff>
    </xdr:from>
    <xdr:ext cx="469744" cy="259045"/>
    <xdr:sp macro="" textlink="">
      <xdr:nvSpPr>
        <xdr:cNvPr id="318" name="テキスト ボックス 317"/>
        <xdr:cNvSpPr txBox="1"/>
      </xdr:nvSpPr>
      <xdr:spPr>
        <a:xfrm>
          <a:off x="6737428" y="630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46383</xdr:rowOff>
    </xdr:from>
    <xdr:to>
      <xdr:col>55</xdr:col>
      <xdr:colOff>0</xdr:colOff>
      <xdr:row>57</xdr:row>
      <xdr:rowOff>87273</xdr:rowOff>
    </xdr:to>
    <xdr:cxnSp macro="">
      <xdr:nvCxnSpPr>
        <xdr:cNvPr id="345" name="直線コネクタ 344"/>
        <xdr:cNvCxnSpPr/>
      </xdr:nvCxnSpPr>
      <xdr:spPr>
        <a:xfrm>
          <a:off x="9639300" y="9819033"/>
          <a:ext cx="838200" cy="4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46383</xdr:rowOff>
    </xdr:from>
    <xdr:to>
      <xdr:col>50</xdr:col>
      <xdr:colOff>114300</xdr:colOff>
      <xdr:row>57</xdr:row>
      <xdr:rowOff>71872</xdr:rowOff>
    </xdr:to>
    <xdr:cxnSp macro="">
      <xdr:nvCxnSpPr>
        <xdr:cNvPr id="348" name="直線コネクタ 347"/>
        <xdr:cNvCxnSpPr/>
      </xdr:nvCxnSpPr>
      <xdr:spPr>
        <a:xfrm flipV="1">
          <a:off x="8750300" y="9819033"/>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71872</xdr:rowOff>
    </xdr:from>
    <xdr:to>
      <xdr:col>45</xdr:col>
      <xdr:colOff>177800</xdr:colOff>
      <xdr:row>57</xdr:row>
      <xdr:rowOff>94330</xdr:rowOff>
    </xdr:to>
    <xdr:cxnSp macro="">
      <xdr:nvCxnSpPr>
        <xdr:cNvPr id="351" name="直線コネクタ 350"/>
        <xdr:cNvCxnSpPr/>
      </xdr:nvCxnSpPr>
      <xdr:spPr>
        <a:xfrm flipV="1">
          <a:off x="7861300" y="9844522"/>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94330</xdr:rowOff>
    </xdr:from>
    <xdr:to>
      <xdr:col>41</xdr:col>
      <xdr:colOff>50800</xdr:colOff>
      <xdr:row>57</xdr:row>
      <xdr:rowOff>131198</xdr:rowOff>
    </xdr:to>
    <xdr:cxnSp macro="">
      <xdr:nvCxnSpPr>
        <xdr:cNvPr id="354" name="直線コネクタ 353"/>
        <xdr:cNvCxnSpPr/>
      </xdr:nvCxnSpPr>
      <xdr:spPr>
        <a:xfrm flipV="1">
          <a:off x="6972300" y="9866980"/>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36473</xdr:rowOff>
    </xdr:from>
    <xdr:to>
      <xdr:col>55</xdr:col>
      <xdr:colOff>50800</xdr:colOff>
      <xdr:row>57</xdr:row>
      <xdr:rowOff>138073</xdr:rowOff>
    </xdr:to>
    <xdr:sp macro="" textlink="">
      <xdr:nvSpPr>
        <xdr:cNvPr id="364" name="楕円 363"/>
        <xdr:cNvSpPr/>
      </xdr:nvSpPr>
      <xdr:spPr>
        <a:xfrm>
          <a:off x="10426700" y="98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14900</xdr:rowOff>
    </xdr:from>
    <xdr:ext cx="534377" cy="259045"/>
    <xdr:sp macro="" textlink="">
      <xdr:nvSpPr>
        <xdr:cNvPr id="365" name="農林水産業費該当値テキスト"/>
        <xdr:cNvSpPr txBox="1"/>
      </xdr:nvSpPr>
      <xdr:spPr>
        <a:xfrm>
          <a:off x="10528300" y="97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167033</xdr:rowOff>
    </xdr:from>
    <xdr:to>
      <xdr:col>50</xdr:col>
      <xdr:colOff>165100</xdr:colOff>
      <xdr:row>57</xdr:row>
      <xdr:rowOff>97183</xdr:rowOff>
    </xdr:to>
    <xdr:sp macro="" textlink="">
      <xdr:nvSpPr>
        <xdr:cNvPr id="366" name="楕円 365"/>
        <xdr:cNvSpPr/>
      </xdr:nvSpPr>
      <xdr:spPr>
        <a:xfrm>
          <a:off x="9588500" y="97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113710</xdr:rowOff>
    </xdr:from>
    <xdr:ext cx="599010" cy="259045"/>
    <xdr:sp macro="" textlink="">
      <xdr:nvSpPr>
        <xdr:cNvPr id="367" name="テキスト ボックス 366"/>
        <xdr:cNvSpPr txBox="1"/>
      </xdr:nvSpPr>
      <xdr:spPr>
        <a:xfrm>
          <a:off x="9339795" y="95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21072</xdr:rowOff>
    </xdr:from>
    <xdr:to>
      <xdr:col>46</xdr:col>
      <xdr:colOff>38100</xdr:colOff>
      <xdr:row>57</xdr:row>
      <xdr:rowOff>122672</xdr:rowOff>
    </xdr:to>
    <xdr:sp macro="" textlink="">
      <xdr:nvSpPr>
        <xdr:cNvPr id="368" name="楕円 367"/>
        <xdr:cNvSpPr/>
      </xdr:nvSpPr>
      <xdr:spPr>
        <a:xfrm>
          <a:off x="8699500" y="9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113799</xdr:rowOff>
    </xdr:from>
    <xdr:ext cx="599010" cy="259045"/>
    <xdr:sp macro="" textlink="">
      <xdr:nvSpPr>
        <xdr:cNvPr id="369" name="テキスト ボックス 368"/>
        <xdr:cNvSpPr txBox="1"/>
      </xdr:nvSpPr>
      <xdr:spPr>
        <a:xfrm>
          <a:off x="8450795" y="988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43530</xdr:rowOff>
    </xdr:from>
    <xdr:to>
      <xdr:col>41</xdr:col>
      <xdr:colOff>101600</xdr:colOff>
      <xdr:row>57</xdr:row>
      <xdr:rowOff>145130</xdr:rowOff>
    </xdr:to>
    <xdr:sp macro="" textlink="">
      <xdr:nvSpPr>
        <xdr:cNvPr id="370" name="楕円 369"/>
        <xdr:cNvSpPr/>
      </xdr:nvSpPr>
      <xdr:spPr>
        <a:xfrm>
          <a:off x="7810500" y="98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136257</xdr:rowOff>
    </xdr:from>
    <xdr:ext cx="534377" cy="259045"/>
    <xdr:sp macro="" textlink="">
      <xdr:nvSpPr>
        <xdr:cNvPr id="371" name="テキスト ボックス 370"/>
        <xdr:cNvSpPr txBox="1"/>
      </xdr:nvSpPr>
      <xdr:spPr>
        <a:xfrm>
          <a:off x="7594111" y="99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80398</xdr:rowOff>
    </xdr:from>
    <xdr:to>
      <xdr:col>36</xdr:col>
      <xdr:colOff>165100</xdr:colOff>
      <xdr:row>58</xdr:row>
      <xdr:rowOff>10548</xdr:rowOff>
    </xdr:to>
    <xdr:sp macro="" textlink="">
      <xdr:nvSpPr>
        <xdr:cNvPr id="372" name="楕円 371"/>
        <xdr:cNvSpPr/>
      </xdr:nvSpPr>
      <xdr:spPr>
        <a:xfrm>
          <a:off x="6921500" y="98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1675</xdr:rowOff>
    </xdr:from>
    <xdr:ext cx="534377" cy="259045"/>
    <xdr:sp macro="" textlink="">
      <xdr:nvSpPr>
        <xdr:cNvPr id="373" name="テキスト ボックス 372"/>
        <xdr:cNvSpPr txBox="1"/>
      </xdr:nvSpPr>
      <xdr:spPr>
        <a:xfrm>
          <a:off x="6705111" y="99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165151</xdr:rowOff>
    </xdr:from>
    <xdr:to>
      <xdr:col>55</xdr:col>
      <xdr:colOff>0</xdr:colOff>
      <xdr:row>77</xdr:row>
      <xdr:rowOff>87464</xdr:rowOff>
    </xdr:to>
    <xdr:cxnSp macro="">
      <xdr:nvCxnSpPr>
        <xdr:cNvPr id="402" name="直線コネクタ 401"/>
        <xdr:cNvCxnSpPr/>
      </xdr:nvCxnSpPr>
      <xdr:spPr>
        <a:xfrm>
          <a:off x="9639300" y="13195351"/>
          <a:ext cx="838200" cy="9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165151</xdr:rowOff>
    </xdr:from>
    <xdr:to>
      <xdr:col>50</xdr:col>
      <xdr:colOff>114300</xdr:colOff>
      <xdr:row>78</xdr:row>
      <xdr:rowOff>197</xdr:rowOff>
    </xdr:to>
    <xdr:cxnSp macro="">
      <xdr:nvCxnSpPr>
        <xdr:cNvPr id="405" name="直線コネクタ 404"/>
        <xdr:cNvCxnSpPr/>
      </xdr:nvCxnSpPr>
      <xdr:spPr>
        <a:xfrm flipV="1">
          <a:off x="8750300" y="13195351"/>
          <a:ext cx="889000" cy="17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144025</xdr:rowOff>
    </xdr:from>
    <xdr:to>
      <xdr:col>45</xdr:col>
      <xdr:colOff>177800</xdr:colOff>
      <xdr:row>78</xdr:row>
      <xdr:rowOff>197</xdr:rowOff>
    </xdr:to>
    <xdr:cxnSp macro="">
      <xdr:nvCxnSpPr>
        <xdr:cNvPr id="408" name="直線コネクタ 407"/>
        <xdr:cNvCxnSpPr/>
      </xdr:nvCxnSpPr>
      <xdr:spPr>
        <a:xfrm>
          <a:off x="7861300" y="13002775"/>
          <a:ext cx="889000" cy="37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144025</xdr:rowOff>
    </xdr:from>
    <xdr:to>
      <xdr:col>41</xdr:col>
      <xdr:colOff>50800</xdr:colOff>
      <xdr:row>77</xdr:row>
      <xdr:rowOff>90494</xdr:rowOff>
    </xdr:to>
    <xdr:cxnSp macro="">
      <xdr:nvCxnSpPr>
        <xdr:cNvPr id="411" name="直線コネクタ 410"/>
        <xdr:cNvCxnSpPr/>
      </xdr:nvCxnSpPr>
      <xdr:spPr>
        <a:xfrm flipV="1">
          <a:off x="6972300" y="13002775"/>
          <a:ext cx="889000" cy="28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36664</xdr:rowOff>
    </xdr:from>
    <xdr:to>
      <xdr:col>55</xdr:col>
      <xdr:colOff>50800</xdr:colOff>
      <xdr:row>77</xdr:row>
      <xdr:rowOff>138264</xdr:rowOff>
    </xdr:to>
    <xdr:sp macro="" textlink="">
      <xdr:nvSpPr>
        <xdr:cNvPr id="421" name="楕円 420"/>
        <xdr:cNvSpPr/>
      </xdr:nvSpPr>
      <xdr:spPr>
        <a:xfrm>
          <a:off x="10426700" y="132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15091</xdr:rowOff>
    </xdr:from>
    <xdr:ext cx="534377" cy="259045"/>
    <xdr:sp macro="" textlink="">
      <xdr:nvSpPr>
        <xdr:cNvPr id="422" name="商工費該当値テキスト"/>
        <xdr:cNvSpPr txBox="1"/>
      </xdr:nvSpPr>
      <xdr:spPr>
        <a:xfrm>
          <a:off x="10528300" y="1321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114351</xdr:rowOff>
    </xdr:from>
    <xdr:to>
      <xdr:col>50</xdr:col>
      <xdr:colOff>165100</xdr:colOff>
      <xdr:row>77</xdr:row>
      <xdr:rowOff>44501</xdr:rowOff>
    </xdr:to>
    <xdr:sp macro="" textlink="">
      <xdr:nvSpPr>
        <xdr:cNvPr id="423" name="楕円 422"/>
        <xdr:cNvSpPr/>
      </xdr:nvSpPr>
      <xdr:spPr>
        <a:xfrm>
          <a:off x="9588500" y="131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35628</xdr:rowOff>
    </xdr:from>
    <xdr:ext cx="534377" cy="259045"/>
    <xdr:sp macro="" textlink="">
      <xdr:nvSpPr>
        <xdr:cNvPr id="424" name="テキスト ボックス 423"/>
        <xdr:cNvSpPr txBox="1"/>
      </xdr:nvSpPr>
      <xdr:spPr>
        <a:xfrm>
          <a:off x="9372111" y="132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120847</xdr:rowOff>
    </xdr:from>
    <xdr:to>
      <xdr:col>46</xdr:col>
      <xdr:colOff>38100</xdr:colOff>
      <xdr:row>78</xdr:row>
      <xdr:rowOff>50997</xdr:rowOff>
    </xdr:to>
    <xdr:sp macro="" textlink="">
      <xdr:nvSpPr>
        <xdr:cNvPr id="425" name="楕円 424"/>
        <xdr:cNvSpPr/>
      </xdr:nvSpPr>
      <xdr:spPr>
        <a:xfrm>
          <a:off x="8699500" y="133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42124</xdr:rowOff>
    </xdr:from>
    <xdr:ext cx="534377" cy="259045"/>
    <xdr:sp macro="" textlink="">
      <xdr:nvSpPr>
        <xdr:cNvPr id="426" name="テキスト ボックス 425"/>
        <xdr:cNvSpPr txBox="1"/>
      </xdr:nvSpPr>
      <xdr:spPr>
        <a:xfrm>
          <a:off x="8483111" y="134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93225</xdr:rowOff>
    </xdr:from>
    <xdr:to>
      <xdr:col>41</xdr:col>
      <xdr:colOff>101600</xdr:colOff>
      <xdr:row>76</xdr:row>
      <xdr:rowOff>23375</xdr:rowOff>
    </xdr:to>
    <xdr:sp macro="" textlink="">
      <xdr:nvSpPr>
        <xdr:cNvPr id="427" name="楕円 426"/>
        <xdr:cNvSpPr/>
      </xdr:nvSpPr>
      <xdr:spPr>
        <a:xfrm>
          <a:off x="7810500" y="129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39902</xdr:rowOff>
    </xdr:from>
    <xdr:ext cx="534377" cy="259045"/>
    <xdr:sp macro="" textlink="">
      <xdr:nvSpPr>
        <xdr:cNvPr id="428" name="テキスト ボックス 427"/>
        <xdr:cNvSpPr txBox="1"/>
      </xdr:nvSpPr>
      <xdr:spPr>
        <a:xfrm>
          <a:off x="7594111" y="127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39694</xdr:rowOff>
    </xdr:from>
    <xdr:to>
      <xdr:col>36</xdr:col>
      <xdr:colOff>165100</xdr:colOff>
      <xdr:row>77</xdr:row>
      <xdr:rowOff>141294</xdr:rowOff>
    </xdr:to>
    <xdr:sp macro="" textlink="">
      <xdr:nvSpPr>
        <xdr:cNvPr id="429" name="楕円 428"/>
        <xdr:cNvSpPr/>
      </xdr:nvSpPr>
      <xdr:spPr>
        <a:xfrm>
          <a:off x="6921500" y="132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132421</xdr:rowOff>
    </xdr:from>
    <xdr:ext cx="534377" cy="259045"/>
    <xdr:sp macro="" textlink="">
      <xdr:nvSpPr>
        <xdr:cNvPr id="430" name="テキスト ボックス 429"/>
        <xdr:cNvSpPr txBox="1"/>
      </xdr:nvSpPr>
      <xdr:spPr>
        <a:xfrm>
          <a:off x="6705111" y="133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135137</xdr:rowOff>
    </xdr:from>
    <xdr:to>
      <xdr:col>55</xdr:col>
      <xdr:colOff>0</xdr:colOff>
      <xdr:row>96</xdr:row>
      <xdr:rowOff>159748</xdr:rowOff>
    </xdr:to>
    <xdr:cxnSp macro="">
      <xdr:nvCxnSpPr>
        <xdr:cNvPr id="457" name="直線コネクタ 456"/>
        <xdr:cNvCxnSpPr/>
      </xdr:nvCxnSpPr>
      <xdr:spPr>
        <a:xfrm flipV="1">
          <a:off x="9639300" y="16594337"/>
          <a:ext cx="838200" cy="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41325</xdr:rowOff>
    </xdr:from>
    <xdr:to>
      <xdr:col>50</xdr:col>
      <xdr:colOff>114300</xdr:colOff>
      <xdr:row>96</xdr:row>
      <xdr:rowOff>159748</xdr:rowOff>
    </xdr:to>
    <xdr:cxnSp macro="">
      <xdr:nvCxnSpPr>
        <xdr:cNvPr id="460" name="直線コネクタ 459"/>
        <xdr:cNvCxnSpPr/>
      </xdr:nvCxnSpPr>
      <xdr:spPr>
        <a:xfrm>
          <a:off x="8750300" y="16500525"/>
          <a:ext cx="889000" cy="11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41325</xdr:rowOff>
    </xdr:from>
    <xdr:to>
      <xdr:col>45</xdr:col>
      <xdr:colOff>177800</xdr:colOff>
      <xdr:row>97</xdr:row>
      <xdr:rowOff>6545</xdr:rowOff>
    </xdr:to>
    <xdr:cxnSp macro="">
      <xdr:nvCxnSpPr>
        <xdr:cNvPr id="463" name="直線コネクタ 462"/>
        <xdr:cNvCxnSpPr/>
      </xdr:nvCxnSpPr>
      <xdr:spPr>
        <a:xfrm flipV="1">
          <a:off x="7861300" y="16500525"/>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6545</xdr:rowOff>
    </xdr:from>
    <xdr:to>
      <xdr:col>41</xdr:col>
      <xdr:colOff>50800</xdr:colOff>
      <xdr:row>97</xdr:row>
      <xdr:rowOff>63571</xdr:rowOff>
    </xdr:to>
    <xdr:cxnSp macro="">
      <xdr:nvCxnSpPr>
        <xdr:cNvPr id="466" name="直線コネクタ 465"/>
        <xdr:cNvCxnSpPr/>
      </xdr:nvCxnSpPr>
      <xdr:spPr>
        <a:xfrm flipV="1">
          <a:off x="6972300" y="16637195"/>
          <a:ext cx="889000" cy="5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84337</xdr:rowOff>
    </xdr:from>
    <xdr:to>
      <xdr:col>55</xdr:col>
      <xdr:colOff>50800</xdr:colOff>
      <xdr:row>97</xdr:row>
      <xdr:rowOff>14487</xdr:rowOff>
    </xdr:to>
    <xdr:sp macro="" textlink="">
      <xdr:nvSpPr>
        <xdr:cNvPr id="476" name="楕円 475"/>
        <xdr:cNvSpPr/>
      </xdr:nvSpPr>
      <xdr:spPr>
        <a:xfrm>
          <a:off x="10426700" y="165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62764</xdr:rowOff>
    </xdr:from>
    <xdr:ext cx="534377" cy="259045"/>
    <xdr:sp macro="" textlink="">
      <xdr:nvSpPr>
        <xdr:cNvPr id="477" name="土木費該当値テキスト"/>
        <xdr:cNvSpPr txBox="1"/>
      </xdr:nvSpPr>
      <xdr:spPr>
        <a:xfrm>
          <a:off x="10528300" y="165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108948</xdr:rowOff>
    </xdr:from>
    <xdr:to>
      <xdr:col>50</xdr:col>
      <xdr:colOff>165100</xdr:colOff>
      <xdr:row>97</xdr:row>
      <xdr:rowOff>39098</xdr:rowOff>
    </xdr:to>
    <xdr:sp macro="" textlink="">
      <xdr:nvSpPr>
        <xdr:cNvPr id="478" name="楕円 477"/>
        <xdr:cNvSpPr/>
      </xdr:nvSpPr>
      <xdr:spPr>
        <a:xfrm>
          <a:off x="9588500" y="165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30225</xdr:rowOff>
    </xdr:from>
    <xdr:ext cx="534377" cy="259045"/>
    <xdr:sp macro="" textlink="">
      <xdr:nvSpPr>
        <xdr:cNvPr id="479" name="テキスト ボックス 478"/>
        <xdr:cNvSpPr txBox="1"/>
      </xdr:nvSpPr>
      <xdr:spPr>
        <a:xfrm>
          <a:off x="9372111" y="1666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161975</xdr:rowOff>
    </xdr:from>
    <xdr:to>
      <xdr:col>46</xdr:col>
      <xdr:colOff>38100</xdr:colOff>
      <xdr:row>96</xdr:row>
      <xdr:rowOff>92125</xdr:rowOff>
    </xdr:to>
    <xdr:sp macro="" textlink="">
      <xdr:nvSpPr>
        <xdr:cNvPr id="480" name="楕円 479"/>
        <xdr:cNvSpPr/>
      </xdr:nvSpPr>
      <xdr:spPr>
        <a:xfrm>
          <a:off x="8699500" y="164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83252</xdr:rowOff>
    </xdr:from>
    <xdr:ext cx="534377" cy="259045"/>
    <xdr:sp macro="" textlink="">
      <xdr:nvSpPr>
        <xdr:cNvPr id="481" name="テキスト ボックス 480"/>
        <xdr:cNvSpPr txBox="1"/>
      </xdr:nvSpPr>
      <xdr:spPr>
        <a:xfrm>
          <a:off x="8483111" y="165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127195</xdr:rowOff>
    </xdr:from>
    <xdr:to>
      <xdr:col>41</xdr:col>
      <xdr:colOff>101600</xdr:colOff>
      <xdr:row>97</xdr:row>
      <xdr:rowOff>57345</xdr:rowOff>
    </xdr:to>
    <xdr:sp macro="" textlink="">
      <xdr:nvSpPr>
        <xdr:cNvPr id="482" name="楕円 481"/>
        <xdr:cNvSpPr/>
      </xdr:nvSpPr>
      <xdr:spPr>
        <a:xfrm>
          <a:off x="7810500" y="1658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48472</xdr:rowOff>
    </xdr:from>
    <xdr:ext cx="534377" cy="259045"/>
    <xdr:sp macro="" textlink="">
      <xdr:nvSpPr>
        <xdr:cNvPr id="483" name="テキスト ボックス 482"/>
        <xdr:cNvSpPr txBox="1"/>
      </xdr:nvSpPr>
      <xdr:spPr>
        <a:xfrm>
          <a:off x="7594111" y="166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12771</xdr:rowOff>
    </xdr:from>
    <xdr:to>
      <xdr:col>36</xdr:col>
      <xdr:colOff>165100</xdr:colOff>
      <xdr:row>97</xdr:row>
      <xdr:rowOff>114371</xdr:rowOff>
    </xdr:to>
    <xdr:sp macro="" textlink="">
      <xdr:nvSpPr>
        <xdr:cNvPr id="484" name="楕円 483"/>
        <xdr:cNvSpPr/>
      </xdr:nvSpPr>
      <xdr:spPr>
        <a:xfrm>
          <a:off x="6921500" y="166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105498</xdr:rowOff>
    </xdr:from>
    <xdr:ext cx="534377" cy="259045"/>
    <xdr:sp macro="" textlink="">
      <xdr:nvSpPr>
        <xdr:cNvPr id="485" name="テキスト ボックス 484"/>
        <xdr:cNvSpPr txBox="1"/>
      </xdr:nvSpPr>
      <xdr:spPr>
        <a:xfrm>
          <a:off x="6705111" y="167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91618</xdr:rowOff>
    </xdr:from>
    <xdr:to>
      <xdr:col>85</xdr:col>
      <xdr:colOff>127000</xdr:colOff>
      <xdr:row>37</xdr:row>
      <xdr:rowOff>110340</xdr:rowOff>
    </xdr:to>
    <xdr:cxnSp macro="">
      <xdr:nvCxnSpPr>
        <xdr:cNvPr id="514" name="直線コネクタ 513"/>
        <xdr:cNvCxnSpPr/>
      </xdr:nvCxnSpPr>
      <xdr:spPr>
        <a:xfrm>
          <a:off x="15481300" y="6435268"/>
          <a:ext cx="8382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91618</xdr:rowOff>
    </xdr:from>
    <xdr:to>
      <xdr:col>81</xdr:col>
      <xdr:colOff>50800</xdr:colOff>
      <xdr:row>37</xdr:row>
      <xdr:rowOff>112070</xdr:rowOff>
    </xdr:to>
    <xdr:cxnSp macro="">
      <xdr:nvCxnSpPr>
        <xdr:cNvPr id="517" name="直線コネクタ 516"/>
        <xdr:cNvCxnSpPr/>
      </xdr:nvCxnSpPr>
      <xdr:spPr>
        <a:xfrm flipV="1">
          <a:off x="14592300" y="6435268"/>
          <a:ext cx="889000" cy="2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112070</xdr:rowOff>
    </xdr:from>
    <xdr:to>
      <xdr:col>76</xdr:col>
      <xdr:colOff>114300</xdr:colOff>
      <xdr:row>37</xdr:row>
      <xdr:rowOff>126174</xdr:rowOff>
    </xdr:to>
    <xdr:cxnSp macro="">
      <xdr:nvCxnSpPr>
        <xdr:cNvPr id="520" name="直線コネクタ 519"/>
        <xdr:cNvCxnSpPr/>
      </xdr:nvCxnSpPr>
      <xdr:spPr>
        <a:xfrm flipV="1">
          <a:off x="13703300" y="6455720"/>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126174</xdr:rowOff>
    </xdr:from>
    <xdr:to>
      <xdr:col>71</xdr:col>
      <xdr:colOff>177800</xdr:colOff>
      <xdr:row>37</xdr:row>
      <xdr:rowOff>130655</xdr:rowOff>
    </xdr:to>
    <xdr:cxnSp macro="">
      <xdr:nvCxnSpPr>
        <xdr:cNvPr id="523" name="直線コネクタ 522"/>
        <xdr:cNvCxnSpPr/>
      </xdr:nvCxnSpPr>
      <xdr:spPr>
        <a:xfrm flipV="1">
          <a:off x="12814300" y="6469824"/>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59540</xdr:rowOff>
    </xdr:from>
    <xdr:to>
      <xdr:col>85</xdr:col>
      <xdr:colOff>177800</xdr:colOff>
      <xdr:row>37</xdr:row>
      <xdr:rowOff>161141</xdr:rowOff>
    </xdr:to>
    <xdr:sp macro="" textlink="">
      <xdr:nvSpPr>
        <xdr:cNvPr id="533" name="楕円 532"/>
        <xdr:cNvSpPr/>
      </xdr:nvSpPr>
      <xdr:spPr>
        <a:xfrm>
          <a:off x="16268700" y="64031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145917</xdr:rowOff>
    </xdr:from>
    <xdr:ext cx="534377" cy="259045"/>
    <xdr:sp macro="" textlink="">
      <xdr:nvSpPr>
        <xdr:cNvPr id="534" name="消防費該当値テキスト"/>
        <xdr:cNvSpPr txBox="1"/>
      </xdr:nvSpPr>
      <xdr:spPr>
        <a:xfrm>
          <a:off x="16370300" y="63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40818</xdr:rowOff>
    </xdr:from>
    <xdr:to>
      <xdr:col>81</xdr:col>
      <xdr:colOff>101600</xdr:colOff>
      <xdr:row>37</xdr:row>
      <xdr:rowOff>142418</xdr:rowOff>
    </xdr:to>
    <xdr:sp macro="" textlink="">
      <xdr:nvSpPr>
        <xdr:cNvPr id="535" name="楕円 534"/>
        <xdr:cNvSpPr/>
      </xdr:nvSpPr>
      <xdr:spPr>
        <a:xfrm>
          <a:off x="15430500" y="63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133545</xdr:rowOff>
    </xdr:from>
    <xdr:ext cx="534377" cy="259045"/>
    <xdr:sp macro="" textlink="">
      <xdr:nvSpPr>
        <xdr:cNvPr id="536" name="テキスト ボックス 535"/>
        <xdr:cNvSpPr txBox="1"/>
      </xdr:nvSpPr>
      <xdr:spPr>
        <a:xfrm>
          <a:off x="15214111" y="64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61270</xdr:rowOff>
    </xdr:from>
    <xdr:to>
      <xdr:col>76</xdr:col>
      <xdr:colOff>165100</xdr:colOff>
      <xdr:row>37</xdr:row>
      <xdr:rowOff>162870</xdr:rowOff>
    </xdr:to>
    <xdr:sp macro="" textlink="">
      <xdr:nvSpPr>
        <xdr:cNvPr id="537" name="楕円 536"/>
        <xdr:cNvSpPr/>
      </xdr:nvSpPr>
      <xdr:spPr>
        <a:xfrm>
          <a:off x="14541500" y="64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153997</xdr:rowOff>
    </xdr:from>
    <xdr:ext cx="534377" cy="259045"/>
    <xdr:sp macro="" textlink="">
      <xdr:nvSpPr>
        <xdr:cNvPr id="538" name="テキスト ボックス 537"/>
        <xdr:cNvSpPr txBox="1"/>
      </xdr:nvSpPr>
      <xdr:spPr>
        <a:xfrm>
          <a:off x="14325111" y="64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75374</xdr:rowOff>
    </xdr:from>
    <xdr:to>
      <xdr:col>72</xdr:col>
      <xdr:colOff>38100</xdr:colOff>
      <xdr:row>38</xdr:row>
      <xdr:rowOff>5524</xdr:rowOff>
    </xdr:to>
    <xdr:sp macro="" textlink="">
      <xdr:nvSpPr>
        <xdr:cNvPr id="539" name="楕円 538"/>
        <xdr:cNvSpPr/>
      </xdr:nvSpPr>
      <xdr:spPr>
        <a:xfrm>
          <a:off x="13652500" y="64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168101</xdr:rowOff>
    </xdr:from>
    <xdr:ext cx="534377" cy="259045"/>
    <xdr:sp macro="" textlink="">
      <xdr:nvSpPr>
        <xdr:cNvPr id="540" name="テキスト ボックス 539"/>
        <xdr:cNvSpPr txBox="1"/>
      </xdr:nvSpPr>
      <xdr:spPr>
        <a:xfrm>
          <a:off x="13436111" y="65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79855</xdr:rowOff>
    </xdr:from>
    <xdr:to>
      <xdr:col>67</xdr:col>
      <xdr:colOff>101600</xdr:colOff>
      <xdr:row>38</xdr:row>
      <xdr:rowOff>10006</xdr:rowOff>
    </xdr:to>
    <xdr:sp macro="" textlink="">
      <xdr:nvSpPr>
        <xdr:cNvPr id="541" name="楕円 540"/>
        <xdr:cNvSpPr/>
      </xdr:nvSpPr>
      <xdr:spPr>
        <a:xfrm>
          <a:off x="12763500" y="64235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1132</xdr:rowOff>
    </xdr:from>
    <xdr:ext cx="534377" cy="259045"/>
    <xdr:sp macro="" textlink="">
      <xdr:nvSpPr>
        <xdr:cNvPr id="542" name="テキスト ボックス 541"/>
        <xdr:cNvSpPr txBox="1"/>
      </xdr:nvSpPr>
      <xdr:spPr>
        <a:xfrm>
          <a:off x="12547111" y="651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151099</xdr:rowOff>
    </xdr:from>
    <xdr:to>
      <xdr:col>85</xdr:col>
      <xdr:colOff>127000</xdr:colOff>
      <xdr:row>56</xdr:row>
      <xdr:rowOff>96800</xdr:rowOff>
    </xdr:to>
    <xdr:cxnSp macro="">
      <xdr:nvCxnSpPr>
        <xdr:cNvPr id="572" name="直線コネクタ 571"/>
        <xdr:cNvCxnSpPr/>
      </xdr:nvCxnSpPr>
      <xdr:spPr>
        <a:xfrm flipV="1">
          <a:off x="15481300" y="9066499"/>
          <a:ext cx="838200" cy="6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96800</xdr:rowOff>
    </xdr:from>
    <xdr:to>
      <xdr:col>81</xdr:col>
      <xdr:colOff>50800</xdr:colOff>
      <xdr:row>57</xdr:row>
      <xdr:rowOff>209</xdr:rowOff>
    </xdr:to>
    <xdr:cxnSp macro="">
      <xdr:nvCxnSpPr>
        <xdr:cNvPr id="575" name="直線コネクタ 574"/>
        <xdr:cNvCxnSpPr/>
      </xdr:nvCxnSpPr>
      <xdr:spPr>
        <a:xfrm flipV="1">
          <a:off x="14592300" y="9698000"/>
          <a:ext cx="889000" cy="7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209</xdr:rowOff>
    </xdr:from>
    <xdr:to>
      <xdr:col>76</xdr:col>
      <xdr:colOff>114300</xdr:colOff>
      <xdr:row>57</xdr:row>
      <xdr:rowOff>123119</xdr:rowOff>
    </xdr:to>
    <xdr:cxnSp macro="">
      <xdr:nvCxnSpPr>
        <xdr:cNvPr id="578" name="直線コネクタ 577"/>
        <xdr:cNvCxnSpPr/>
      </xdr:nvCxnSpPr>
      <xdr:spPr>
        <a:xfrm flipV="1">
          <a:off x="13703300" y="9772859"/>
          <a:ext cx="889000" cy="1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123119</xdr:rowOff>
    </xdr:from>
    <xdr:to>
      <xdr:col>71</xdr:col>
      <xdr:colOff>177800</xdr:colOff>
      <xdr:row>57</xdr:row>
      <xdr:rowOff>138306</xdr:rowOff>
    </xdr:to>
    <xdr:cxnSp macro="">
      <xdr:nvCxnSpPr>
        <xdr:cNvPr id="581" name="直線コネクタ 580"/>
        <xdr:cNvCxnSpPr/>
      </xdr:nvCxnSpPr>
      <xdr:spPr>
        <a:xfrm flipV="1">
          <a:off x="12814300" y="9895769"/>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100299</xdr:rowOff>
    </xdr:from>
    <xdr:to>
      <xdr:col>85</xdr:col>
      <xdr:colOff>177800</xdr:colOff>
      <xdr:row>53</xdr:row>
      <xdr:rowOff>30449</xdr:rowOff>
    </xdr:to>
    <xdr:sp macro="" textlink="">
      <xdr:nvSpPr>
        <xdr:cNvPr id="591" name="楕円 590"/>
        <xdr:cNvSpPr/>
      </xdr:nvSpPr>
      <xdr:spPr>
        <a:xfrm>
          <a:off x="16268700" y="901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123176</xdr:rowOff>
    </xdr:from>
    <xdr:ext cx="599010" cy="259045"/>
    <xdr:sp macro="" textlink="">
      <xdr:nvSpPr>
        <xdr:cNvPr id="592" name="教育費該当値テキスト"/>
        <xdr:cNvSpPr txBox="1"/>
      </xdr:nvSpPr>
      <xdr:spPr>
        <a:xfrm>
          <a:off x="16370300" y="886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46000</xdr:rowOff>
    </xdr:from>
    <xdr:to>
      <xdr:col>81</xdr:col>
      <xdr:colOff>101600</xdr:colOff>
      <xdr:row>56</xdr:row>
      <xdr:rowOff>147600</xdr:rowOff>
    </xdr:to>
    <xdr:sp macro="" textlink="">
      <xdr:nvSpPr>
        <xdr:cNvPr id="593" name="楕円 592"/>
        <xdr:cNvSpPr/>
      </xdr:nvSpPr>
      <xdr:spPr>
        <a:xfrm>
          <a:off x="15430500" y="96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164127</xdr:rowOff>
    </xdr:from>
    <xdr:ext cx="599010" cy="259045"/>
    <xdr:sp macro="" textlink="">
      <xdr:nvSpPr>
        <xdr:cNvPr id="594" name="テキスト ボックス 593"/>
        <xdr:cNvSpPr txBox="1"/>
      </xdr:nvSpPr>
      <xdr:spPr>
        <a:xfrm>
          <a:off x="15181795" y="942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120859</xdr:rowOff>
    </xdr:from>
    <xdr:to>
      <xdr:col>76</xdr:col>
      <xdr:colOff>165100</xdr:colOff>
      <xdr:row>57</xdr:row>
      <xdr:rowOff>51009</xdr:rowOff>
    </xdr:to>
    <xdr:sp macro="" textlink="">
      <xdr:nvSpPr>
        <xdr:cNvPr id="595" name="楕円 594"/>
        <xdr:cNvSpPr/>
      </xdr:nvSpPr>
      <xdr:spPr>
        <a:xfrm>
          <a:off x="14541500" y="97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67536</xdr:rowOff>
    </xdr:from>
    <xdr:ext cx="599010" cy="259045"/>
    <xdr:sp macro="" textlink="">
      <xdr:nvSpPr>
        <xdr:cNvPr id="596" name="テキスト ボックス 595"/>
        <xdr:cNvSpPr txBox="1"/>
      </xdr:nvSpPr>
      <xdr:spPr>
        <a:xfrm>
          <a:off x="14292795" y="949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72319</xdr:rowOff>
    </xdr:from>
    <xdr:to>
      <xdr:col>72</xdr:col>
      <xdr:colOff>38100</xdr:colOff>
      <xdr:row>58</xdr:row>
      <xdr:rowOff>2469</xdr:rowOff>
    </xdr:to>
    <xdr:sp macro="" textlink="">
      <xdr:nvSpPr>
        <xdr:cNvPr id="597" name="楕円 596"/>
        <xdr:cNvSpPr/>
      </xdr:nvSpPr>
      <xdr:spPr>
        <a:xfrm>
          <a:off x="13652500" y="98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165046</xdr:rowOff>
    </xdr:from>
    <xdr:ext cx="534377" cy="259045"/>
    <xdr:sp macro="" textlink="">
      <xdr:nvSpPr>
        <xdr:cNvPr id="598" name="テキスト ボックス 597"/>
        <xdr:cNvSpPr txBox="1"/>
      </xdr:nvSpPr>
      <xdr:spPr>
        <a:xfrm>
          <a:off x="13436111" y="993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87506</xdr:rowOff>
    </xdr:from>
    <xdr:to>
      <xdr:col>67</xdr:col>
      <xdr:colOff>101600</xdr:colOff>
      <xdr:row>58</xdr:row>
      <xdr:rowOff>17656</xdr:rowOff>
    </xdr:to>
    <xdr:sp macro="" textlink="">
      <xdr:nvSpPr>
        <xdr:cNvPr id="599" name="楕円 598"/>
        <xdr:cNvSpPr/>
      </xdr:nvSpPr>
      <xdr:spPr>
        <a:xfrm>
          <a:off x="12763500" y="98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8783</xdr:rowOff>
    </xdr:from>
    <xdr:ext cx="534377" cy="259045"/>
    <xdr:sp macro="" textlink="">
      <xdr:nvSpPr>
        <xdr:cNvPr id="600" name="テキスト ボックス 599"/>
        <xdr:cNvSpPr txBox="1"/>
      </xdr:nvSpPr>
      <xdr:spPr>
        <a:xfrm>
          <a:off x="12547111" y="995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59291</xdr:rowOff>
    </xdr:from>
    <xdr:to>
      <xdr:col>85</xdr:col>
      <xdr:colOff>127000</xdr:colOff>
      <xdr:row>79</xdr:row>
      <xdr:rowOff>74292</xdr:rowOff>
    </xdr:to>
    <xdr:cxnSp macro="">
      <xdr:nvCxnSpPr>
        <xdr:cNvPr id="631" name="直線コネクタ 630"/>
        <xdr:cNvCxnSpPr/>
      </xdr:nvCxnSpPr>
      <xdr:spPr>
        <a:xfrm>
          <a:off x="15481300" y="13603841"/>
          <a:ext cx="8382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59291</xdr:rowOff>
    </xdr:from>
    <xdr:to>
      <xdr:col>81</xdr:col>
      <xdr:colOff>50800</xdr:colOff>
      <xdr:row>79</xdr:row>
      <xdr:rowOff>83739</xdr:rowOff>
    </xdr:to>
    <xdr:cxnSp macro="">
      <xdr:nvCxnSpPr>
        <xdr:cNvPr id="634" name="直線コネクタ 633"/>
        <xdr:cNvCxnSpPr/>
      </xdr:nvCxnSpPr>
      <xdr:spPr>
        <a:xfrm flipV="1">
          <a:off x="14592300" y="13603841"/>
          <a:ext cx="889000"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81845</xdr:rowOff>
    </xdr:from>
    <xdr:to>
      <xdr:col>76</xdr:col>
      <xdr:colOff>114300</xdr:colOff>
      <xdr:row>79</xdr:row>
      <xdr:rowOff>83739</xdr:rowOff>
    </xdr:to>
    <xdr:cxnSp macro="">
      <xdr:nvCxnSpPr>
        <xdr:cNvPr id="637" name="直線コネクタ 636"/>
        <xdr:cNvCxnSpPr/>
      </xdr:nvCxnSpPr>
      <xdr:spPr>
        <a:xfrm>
          <a:off x="13703300" y="13626395"/>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34148</xdr:rowOff>
    </xdr:from>
    <xdr:to>
      <xdr:col>71</xdr:col>
      <xdr:colOff>177800</xdr:colOff>
      <xdr:row>79</xdr:row>
      <xdr:rowOff>81845</xdr:rowOff>
    </xdr:to>
    <xdr:cxnSp macro="">
      <xdr:nvCxnSpPr>
        <xdr:cNvPr id="640" name="直線コネクタ 639"/>
        <xdr:cNvCxnSpPr/>
      </xdr:nvCxnSpPr>
      <xdr:spPr>
        <a:xfrm>
          <a:off x="12814300" y="13578698"/>
          <a:ext cx="889000" cy="4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23492</xdr:rowOff>
    </xdr:from>
    <xdr:to>
      <xdr:col>85</xdr:col>
      <xdr:colOff>177800</xdr:colOff>
      <xdr:row>79</xdr:row>
      <xdr:rowOff>125092</xdr:rowOff>
    </xdr:to>
    <xdr:sp macro="" textlink="">
      <xdr:nvSpPr>
        <xdr:cNvPr id="650" name="楕円 649"/>
        <xdr:cNvSpPr/>
      </xdr:nvSpPr>
      <xdr:spPr>
        <a:xfrm>
          <a:off x="16268700" y="1356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8491</xdr:rowOff>
    </xdr:from>
    <xdr:to>
      <xdr:col>81</xdr:col>
      <xdr:colOff>101600</xdr:colOff>
      <xdr:row>79</xdr:row>
      <xdr:rowOff>110091</xdr:rowOff>
    </xdr:to>
    <xdr:sp macro="" textlink="">
      <xdr:nvSpPr>
        <xdr:cNvPr id="652" name="楕円 651"/>
        <xdr:cNvSpPr/>
      </xdr:nvSpPr>
      <xdr:spPr>
        <a:xfrm>
          <a:off x="15430500" y="135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101218</xdr:rowOff>
    </xdr:from>
    <xdr:ext cx="534377" cy="259045"/>
    <xdr:sp macro="" textlink="">
      <xdr:nvSpPr>
        <xdr:cNvPr id="653" name="テキスト ボックス 652"/>
        <xdr:cNvSpPr txBox="1"/>
      </xdr:nvSpPr>
      <xdr:spPr>
        <a:xfrm>
          <a:off x="15214111" y="1364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32939</xdr:rowOff>
    </xdr:from>
    <xdr:to>
      <xdr:col>76</xdr:col>
      <xdr:colOff>165100</xdr:colOff>
      <xdr:row>79</xdr:row>
      <xdr:rowOff>134539</xdr:rowOff>
    </xdr:to>
    <xdr:sp macro="" textlink="">
      <xdr:nvSpPr>
        <xdr:cNvPr id="654" name="楕円 653"/>
        <xdr:cNvSpPr/>
      </xdr:nvSpPr>
      <xdr:spPr>
        <a:xfrm>
          <a:off x="14541500" y="135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125666</xdr:rowOff>
    </xdr:from>
    <xdr:ext cx="469744" cy="259045"/>
    <xdr:sp macro="" textlink="">
      <xdr:nvSpPr>
        <xdr:cNvPr id="655" name="テキスト ボックス 654"/>
        <xdr:cNvSpPr txBox="1"/>
      </xdr:nvSpPr>
      <xdr:spPr>
        <a:xfrm>
          <a:off x="14357428" y="1367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31045</xdr:rowOff>
    </xdr:from>
    <xdr:to>
      <xdr:col>72</xdr:col>
      <xdr:colOff>38100</xdr:colOff>
      <xdr:row>79</xdr:row>
      <xdr:rowOff>132645</xdr:rowOff>
    </xdr:to>
    <xdr:sp macro="" textlink="">
      <xdr:nvSpPr>
        <xdr:cNvPr id="656" name="楕円 655"/>
        <xdr:cNvSpPr/>
      </xdr:nvSpPr>
      <xdr:spPr>
        <a:xfrm>
          <a:off x="13652500" y="135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123772</xdr:rowOff>
    </xdr:from>
    <xdr:ext cx="469744" cy="259045"/>
    <xdr:sp macro="" textlink="">
      <xdr:nvSpPr>
        <xdr:cNvPr id="657" name="テキスト ボックス 656"/>
        <xdr:cNvSpPr txBox="1"/>
      </xdr:nvSpPr>
      <xdr:spPr>
        <a:xfrm>
          <a:off x="13468428" y="136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154798</xdr:rowOff>
    </xdr:from>
    <xdr:to>
      <xdr:col>67</xdr:col>
      <xdr:colOff>101600</xdr:colOff>
      <xdr:row>79</xdr:row>
      <xdr:rowOff>84948</xdr:rowOff>
    </xdr:to>
    <xdr:sp macro="" textlink="">
      <xdr:nvSpPr>
        <xdr:cNvPr id="658" name="楕円 657"/>
        <xdr:cNvSpPr/>
      </xdr:nvSpPr>
      <xdr:spPr>
        <a:xfrm>
          <a:off x="12763500" y="1352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101475</xdr:rowOff>
    </xdr:from>
    <xdr:ext cx="534377" cy="259045"/>
    <xdr:sp macro="" textlink="">
      <xdr:nvSpPr>
        <xdr:cNvPr id="659" name="テキスト ボックス 658"/>
        <xdr:cNvSpPr txBox="1"/>
      </xdr:nvSpPr>
      <xdr:spPr>
        <a:xfrm>
          <a:off x="12547111" y="133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75093</xdr:rowOff>
    </xdr:from>
    <xdr:to>
      <xdr:col>85</xdr:col>
      <xdr:colOff>127000</xdr:colOff>
      <xdr:row>95</xdr:row>
      <xdr:rowOff>84201</xdr:rowOff>
    </xdr:to>
    <xdr:cxnSp macro="">
      <xdr:nvCxnSpPr>
        <xdr:cNvPr id="686" name="直線コネクタ 685"/>
        <xdr:cNvCxnSpPr/>
      </xdr:nvCxnSpPr>
      <xdr:spPr>
        <a:xfrm>
          <a:off x="15481300" y="16362843"/>
          <a:ext cx="8382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67416</xdr:rowOff>
    </xdr:from>
    <xdr:to>
      <xdr:col>81</xdr:col>
      <xdr:colOff>50800</xdr:colOff>
      <xdr:row>95</xdr:row>
      <xdr:rowOff>75093</xdr:rowOff>
    </xdr:to>
    <xdr:cxnSp macro="">
      <xdr:nvCxnSpPr>
        <xdr:cNvPr id="689" name="直線コネクタ 688"/>
        <xdr:cNvCxnSpPr/>
      </xdr:nvCxnSpPr>
      <xdr:spPr>
        <a:xfrm>
          <a:off x="14592300" y="16355166"/>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67416</xdr:rowOff>
    </xdr:from>
    <xdr:to>
      <xdr:col>76</xdr:col>
      <xdr:colOff>114300</xdr:colOff>
      <xdr:row>95</xdr:row>
      <xdr:rowOff>83090</xdr:rowOff>
    </xdr:to>
    <xdr:cxnSp macro="">
      <xdr:nvCxnSpPr>
        <xdr:cNvPr id="692" name="直線コネクタ 691"/>
        <xdr:cNvCxnSpPr/>
      </xdr:nvCxnSpPr>
      <xdr:spPr>
        <a:xfrm flipV="1">
          <a:off x="13703300" y="16355166"/>
          <a:ext cx="889000" cy="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83090</xdr:rowOff>
    </xdr:from>
    <xdr:to>
      <xdr:col>71</xdr:col>
      <xdr:colOff>177800</xdr:colOff>
      <xdr:row>95</xdr:row>
      <xdr:rowOff>106370</xdr:rowOff>
    </xdr:to>
    <xdr:cxnSp macro="">
      <xdr:nvCxnSpPr>
        <xdr:cNvPr id="695" name="直線コネクタ 694"/>
        <xdr:cNvCxnSpPr/>
      </xdr:nvCxnSpPr>
      <xdr:spPr>
        <a:xfrm flipV="1">
          <a:off x="12814300" y="16370840"/>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33401</xdr:rowOff>
    </xdr:from>
    <xdr:to>
      <xdr:col>85</xdr:col>
      <xdr:colOff>177800</xdr:colOff>
      <xdr:row>95</xdr:row>
      <xdr:rowOff>135001</xdr:rowOff>
    </xdr:to>
    <xdr:sp macro="" textlink="">
      <xdr:nvSpPr>
        <xdr:cNvPr id="705" name="楕円 704"/>
        <xdr:cNvSpPr/>
      </xdr:nvSpPr>
      <xdr:spPr>
        <a:xfrm>
          <a:off x="16268700" y="163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56278</xdr:rowOff>
    </xdr:from>
    <xdr:ext cx="599010" cy="259045"/>
    <xdr:sp macro="" textlink="">
      <xdr:nvSpPr>
        <xdr:cNvPr id="706" name="公債費該当値テキスト"/>
        <xdr:cNvSpPr txBox="1"/>
      </xdr:nvSpPr>
      <xdr:spPr>
        <a:xfrm>
          <a:off x="16370300" y="1617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24293</xdr:rowOff>
    </xdr:from>
    <xdr:to>
      <xdr:col>81</xdr:col>
      <xdr:colOff>101600</xdr:colOff>
      <xdr:row>95</xdr:row>
      <xdr:rowOff>125893</xdr:rowOff>
    </xdr:to>
    <xdr:sp macro="" textlink="">
      <xdr:nvSpPr>
        <xdr:cNvPr id="707" name="楕円 706"/>
        <xdr:cNvSpPr/>
      </xdr:nvSpPr>
      <xdr:spPr>
        <a:xfrm>
          <a:off x="15430500" y="163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142420</xdr:rowOff>
    </xdr:from>
    <xdr:ext cx="599010" cy="259045"/>
    <xdr:sp macro="" textlink="">
      <xdr:nvSpPr>
        <xdr:cNvPr id="708" name="テキスト ボックス 707"/>
        <xdr:cNvSpPr txBox="1"/>
      </xdr:nvSpPr>
      <xdr:spPr>
        <a:xfrm>
          <a:off x="15181795" y="160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16616</xdr:rowOff>
    </xdr:from>
    <xdr:to>
      <xdr:col>76</xdr:col>
      <xdr:colOff>165100</xdr:colOff>
      <xdr:row>95</xdr:row>
      <xdr:rowOff>118216</xdr:rowOff>
    </xdr:to>
    <xdr:sp macro="" textlink="">
      <xdr:nvSpPr>
        <xdr:cNvPr id="709" name="楕円 708"/>
        <xdr:cNvSpPr/>
      </xdr:nvSpPr>
      <xdr:spPr>
        <a:xfrm>
          <a:off x="14541500" y="163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134743</xdr:rowOff>
    </xdr:from>
    <xdr:ext cx="599010" cy="259045"/>
    <xdr:sp macro="" textlink="">
      <xdr:nvSpPr>
        <xdr:cNvPr id="710" name="テキスト ボックス 709"/>
        <xdr:cNvSpPr txBox="1"/>
      </xdr:nvSpPr>
      <xdr:spPr>
        <a:xfrm>
          <a:off x="14292795" y="1607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32290</xdr:rowOff>
    </xdr:from>
    <xdr:to>
      <xdr:col>72</xdr:col>
      <xdr:colOff>38100</xdr:colOff>
      <xdr:row>95</xdr:row>
      <xdr:rowOff>133890</xdr:rowOff>
    </xdr:to>
    <xdr:sp macro="" textlink="">
      <xdr:nvSpPr>
        <xdr:cNvPr id="711" name="楕円 710"/>
        <xdr:cNvSpPr/>
      </xdr:nvSpPr>
      <xdr:spPr>
        <a:xfrm>
          <a:off x="13652500" y="16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150417</xdr:rowOff>
    </xdr:from>
    <xdr:ext cx="599010" cy="259045"/>
    <xdr:sp macro="" textlink="">
      <xdr:nvSpPr>
        <xdr:cNvPr id="712" name="テキスト ボックス 711"/>
        <xdr:cNvSpPr txBox="1"/>
      </xdr:nvSpPr>
      <xdr:spPr>
        <a:xfrm>
          <a:off x="13403795" y="1609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55570</xdr:rowOff>
    </xdr:from>
    <xdr:to>
      <xdr:col>67</xdr:col>
      <xdr:colOff>101600</xdr:colOff>
      <xdr:row>95</xdr:row>
      <xdr:rowOff>157170</xdr:rowOff>
    </xdr:to>
    <xdr:sp macro="" textlink="">
      <xdr:nvSpPr>
        <xdr:cNvPr id="713" name="楕円 712"/>
        <xdr:cNvSpPr/>
      </xdr:nvSpPr>
      <xdr:spPr>
        <a:xfrm>
          <a:off x="12763500" y="1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2247</xdr:rowOff>
    </xdr:from>
    <xdr:ext cx="599010" cy="259045"/>
    <xdr:sp macro="" textlink="">
      <xdr:nvSpPr>
        <xdr:cNvPr id="714" name="テキスト ボックス 713"/>
        <xdr:cNvSpPr txBox="1"/>
      </xdr:nvSpPr>
      <xdr:spPr>
        <a:xfrm>
          <a:off x="12514795" y="1611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総務費については、ふるさと応援寄附金の落ち込みによる返礼業務手数料の減が要因となっている。</a:t>
          </a:r>
        </a:p>
        <a:p>
          <a:r>
            <a:rPr kumimoji="1" lang="ja-JP" altLang="en-US" sz="1400">
              <a:latin typeface="ＭＳ Ｐゴシック" panose="020B0600070205080204" pitchFamily="50" charset="-128"/>
              <a:ea typeface="ＭＳ Ｐゴシック" panose="020B0600070205080204" pitchFamily="50" charset="-128"/>
            </a:rPr>
            <a:t>  民生費については、令和元年度から社会福祉事務所を設置したことによる扶助費の増が大きな要因となっている。</a:t>
          </a:r>
        </a:p>
        <a:p>
          <a:r>
            <a:rPr kumimoji="1" lang="ja-JP" altLang="en-US" sz="1400">
              <a:latin typeface="ＭＳ Ｐゴシック" panose="020B0600070205080204" pitchFamily="50" charset="-128"/>
              <a:ea typeface="ＭＳ Ｐゴシック" panose="020B0600070205080204" pitchFamily="50" charset="-128"/>
            </a:rPr>
            <a:t>  衛生費については、公立種子島病院組合への負担金の増、清掃センター焼却施設補修工事に伴い増となっている。</a:t>
          </a:r>
        </a:p>
        <a:p>
          <a:r>
            <a:rPr kumimoji="1" lang="ja-JP" altLang="en-US" sz="1400">
              <a:latin typeface="ＭＳ Ｐゴシック" panose="020B0600070205080204" pitchFamily="50" charset="-128"/>
              <a:ea typeface="ＭＳ Ｐゴシック" panose="020B0600070205080204" pitchFamily="50" charset="-128"/>
            </a:rPr>
            <a:t>  教育費については、西野小学校建設事業、学校空調設備設置事業により増となっている。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4,300</a:t>
          </a:r>
          <a:r>
            <a:rPr kumimoji="1" lang="ja-JP" altLang="en-US" sz="1400">
              <a:latin typeface="ＭＳ ゴシック" pitchFamily="49" charset="-128"/>
              <a:ea typeface="ＭＳ ゴシック" pitchFamily="49" charset="-128"/>
            </a:rPr>
            <a:t>万円の繰入れを行って予算を編成したため減となっている。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このことに伴って、実質単年度収支においても減となっている。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今後は、町税等の適切な財源確保と事務事業の見直しによる歳出抑制に取り組み、健全な財政運営に努めていく。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年度黒字額の大きな伸びの要因は、ふるさと応援寄附金によるものである。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事業会計・各特別会計で黒字となっている要因は、一般会計からの繰出金によるものである。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令和元年度から公営企業会計に移行したが、水道施設の老朽化に伴う施設更新費用の増加が今後見込まれるため、水道料金見直しを含めた経営改善プログラム策定による健全化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国民健康保険特別会計・後期高齢者医療保険特別会計・介護保険特別会計においては、各会計間で連携を図りながら、給付費抑制のための予防対策に今まで以上に取り組んでいく必要がある。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5757166</v>
      </c>
      <c r="BO4" s="462"/>
      <c r="BP4" s="462"/>
      <c r="BQ4" s="462"/>
      <c r="BR4" s="462"/>
      <c r="BS4" s="462"/>
      <c r="BT4" s="462"/>
      <c r="BU4" s="463"/>
      <c r="BV4" s="461">
        <v>5956578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1.4</v>
      </c>
      <c r="CU4" s="646"/>
      <c r="CV4" s="646"/>
      <c r="CW4" s="646"/>
      <c r="CX4" s="646"/>
      <c r="CY4" s="646"/>
      <c r="CZ4" s="646"/>
      <c r="DA4" s="647"/>
      <c r="DB4" s="645">
        <v>0.8</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5695950</v>
      </c>
      <c r="BO5" s="467"/>
      <c r="BP5" s="467"/>
      <c r="BQ5" s="467"/>
      <c r="BR5" s="467"/>
      <c r="BS5" s="467"/>
      <c r="BT5" s="467"/>
      <c r="BU5" s="468"/>
      <c r="BV5" s="466">
        <v>5930736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94.9</v>
      </c>
      <c r="CU5" s="437"/>
      <c r="CV5" s="437"/>
      <c r="CW5" s="437"/>
      <c r="CX5" s="437"/>
      <c r="CY5" s="437"/>
      <c r="CZ5" s="437"/>
      <c r="DA5" s="438"/>
      <c r="DB5" s="436">
        <v>93.3</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61216</v>
      </c>
      <c r="BO6" s="467"/>
      <c r="BP6" s="467"/>
      <c r="BQ6" s="467"/>
      <c r="BR6" s="467"/>
      <c r="BS6" s="467"/>
      <c r="BT6" s="467"/>
      <c r="BU6" s="468"/>
      <c r="BV6" s="466">
        <v>25842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97.4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15301</v>
      </c>
      <c r="BO7" s="467"/>
      <c r="BP7" s="467"/>
      <c r="BQ7" s="467"/>
      <c r="BR7" s="467"/>
      <c r="BS7" s="467"/>
      <c r="BT7" s="467"/>
      <c r="BU7" s="468"/>
      <c r="BV7" s="466">
        <v>349</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3367243</v>
      </c>
      <c r="CU7" s="467"/>
      <c r="CV7" s="467"/>
      <c r="CW7" s="467"/>
      <c r="CX7" s="467"/>
      <c r="CY7" s="467"/>
      <c r="CZ7" s="467"/>
      <c r="DA7" s="468"/>
      <c r="DB7" s="466">
        <v>3277621</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102</v>
      </c>
      <c r="AV8" s="524"/>
      <c r="AW8" s="524"/>
      <c r="AX8" s="524"/>
      <c r="AY8" s="446" t="s">
        <v>110</v>
      </c>
      <c r="AZ8" s="447"/>
      <c r="BA8" s="447"/>
      <c r="BB8" s="447"/>
      <c r="BC8" s="447"/>
      <c r="BD8" s="447"/>
      <c r="BE8" s="447"/>
      <c r="BF8" s="447"/>
      <c r="BG8" s="447"/>
      <c r="BH8" s="447"/>
      <c r="BI8" s="447"/>
      <c r="BJ8" s="447"/>
      <c r="BK8" s="447"/>
      <c r="BL8" s="447"/>
      <c r="BM8" s="448"/>
      <c r="BN8" s="466">
        <v>45915</v>
      </c>
      <c r="BO8" s="467"/>
      <c r="BP8" s="467"/>
      <c r="BQ8" s="467"/>
      <c r="BR8" s="467"/>
      <c r="BS8" s="467"/>
      <c r="BT8" s="467"/>
      <c r="BU8" s="468"/>
      <c r="BV8" s="466">
        <v>25493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0.26</v>
      </c>
      <c r="CU8" s="580"/>
      <c r="CV8" s="580"/>
      <c r="CW8" s="580"/>
      <c r="CX8" s="580"/>
      <c r="CY8" s="580"/>
      <c r="CZ8" s="580"/>
      <c r="DA8" s="581"/>
      <c r="DB8" s="579">
        <v>0.25</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5745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20422</v>
      </c>
      <c r="BO9" s="467"/>
      <c r="BP9" s="467"/>
      <c r="BQ9" s="467"/>
      <c r="BR9" s="467"/>
      <c r="BS9" s="467"/>
      <c r="BT9" s="467"/>
      <c r="BU9" s="468"/>
      <c r="BV9" s="466">
        <v>-20340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18.2</v>
      </c>
      <c r="CU9" s="437"/>
      <c r="CV9" s="437"/>
      <c r="CW9" s="437"/>
      <c r="CX9" s="437"/>
      <c r="CY9" s="437"/>
      <c r="CZ9" s="437"/>
      <c r="DA9" s="438"/>
      <c r="DB9" s="436">
        <v>16.399999999999999</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6218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1036</v>
      </c>
      <c r="BO10" s="467"/>
      <c r="BP10" s="467"/>
      <c r="BQ10" s="467"/>
      <c r="BR10" s="467"/>
      <c r="BS10" s="467"/>
      <c r="BT10" s="467"/>
      <c r="BU10" s="468"/>
      <c r="BV10" s="466">
        <v>57459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102</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5647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243259</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5629</v>
      </c>
      <c r="S13" s="570"/>
      <c r="T13" s="570"/>
      <c r="U13" s="570"/>
      <c r="V13" s="571"/>
      <c r="W13" s="557" t="s">
        <v>140</v>
      </c>
      <c r="X13" s="479"/>
      <c r="Y13" s="479"/>
      <c r="Z13" s="479"/>
      <c r="AA13" s="479"/>
      <c r="AB13" s="480"/>
      <c r="AC13" s="442">
        <v>991</v>
      </c>
      <c r="AD13" s="443"/>
      <c r="AE13" s="443"/>
      <c r="AF13" s="443"/>
      <c r="AG13" s="444"/>
      <c r="AH13" s="442">
        <v>1022</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-221801</v>
      </c>
      <c r="BO13" s="467"/>
      <c r="BP13" s="467"/>
      <c r="BQ13" s="467"/>
      <c r="BR13" s="467"/>
      <c r="BS13" s="467"/>
      <c r="BT13" s="467"/>
      <c r="BU13" s="468"/>
      <c r="BV13" s="466">
        <v>37119</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12.2</v>
      </c>
      <c r="CU13" s="437"/>
      <c r="CV13" s="437"/>
      <c r="CW13" s="437"/>
      <c r="CX13" s="437"/>
      <c r="CY13" s="437"/>
      <c r="CZ13" s="437"/>
      <c r="DA13" s="438"/>
      <c r="DB13" s="436">
        <v>12.5</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5713</v>
      </c>
      <c r="S14" s="570"/>
      <c r="T14" s="570"/>
      <c r="U14" s="570"/>
      <c r="V14" s="571"/>
      <c r="W14" s="572"/>
      <c r="X14" s="482"/>
      <c r="Y14" s="482"/>
      <c r="Z14" s="482"/>
      <c r="AA14" s="482"/>
      <c r="AB14" s="483"/>
      <c r="AC14" s="562">
        <v>30.1</v>
      </c>
      <c r="AD14" s="563"/>
      <c r="AE14" s="563"/>
      <c r="AF14" s="563"/>
      <c r="AG14" s="564"/>
      <c r="AH14" s="562">
        <v>31.2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36.299999999999997</v>
      </c>
      <c r="CU14" s="574"/>
      <c r="CV14" s="574"/>
      <c r="CW14" s="574"/>
      <c r="CX14" s="574"/>
      <c r="CY14" s="574"/>
      <c r="CZ14" s="574"/>
      <c r="DA14" s="575"/>
      <c r="DB14" s="573">
        <v>31.9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5697</v>
      </c>
      <c r="S15" s="570"/>
      <c r="T15" s="570"/>
      <c r="U15" s="570"/>
      <c r="V15" s="571"/>
      <c r="W15" s="557" t="s">
        <v>148</v>
      </c>
      <c r="X15" s="479"/>
      <c r="Y15" s="479"/>
      <c r="Z15" s="479"/>
      <c r="AA15" s="479"/>
      <c r="AB15" s="480"/>
      <c r="AC15" s="442">
        <v>383</v>
      </c>
      <c r="AD15" s="443"/>
      <c r="AE15" s="443"/>
      <c r="AF15" s="443"/>
      <c r="AG15" s="444"/>
      <c r="AH15" s="442">
        <v>409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786473</v>
      </c>
      <c r="BO15" s="462"/>
      <c r="BP15" s="462"/>
      <c r="BQ15" s="462"/>
      <c r="BR15" s="462"/>
      <c r="BS15" s="462"/>
      <c r="BT15" s="462"/>
      <c r="BU15" s="463"/>
      <c r="BV15" s="461">
        <v>744698</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11.6</v>
      </c>
      <c r="AD16" s="563"/>
      <c r="AE16" s="563"/>
      <c r="AF16" s="563"/>
      <c r="AG16" s="564"/>
      <c r="AH16" s="562">
        <v>12.5</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3044586</v>
      </c>
      <c r="BO16" s="467"/>
      <c r="BP16" s="467"/>
      <c r="BQ16" s="467"/>
      <c r="BR16" s="467"/>
      <c r="BS16" s="467"/>
      <c r="BT16" s="467"/>
      <c r="BU16" s="468"/>
      <c r="BV16" s="466">
        <v>2931255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1915</v>
      </c>
      <c r="AD17" s="443"/>
      <c r="AE17" s="443"/>
      <c r="AF17" s="443"/>
      <c r="AG17" s="444"/>
      <c r="AH17" s="442">
        <v>1842</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1005519</v>
      </c>
      <c r="BO17" s="467"/>
      <c r="BP17" s="467"/>
      <c r="BQ17" s="467"/>
      <c r="BR17" s="467"/>
      <c r="BS17" s="467"/>
      <c r="BT17" s="467"/>
      <c r="BU17" s="468"/>
      <c r="BV17" s="466">
        <v>950245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110.36</v>
      </c>
      <c r="M18" s="531"/>
      <c r="N18" s="531"/>
      <c r="O18" s="531"/>
      <c r="P18" s="531"/>
      <c r="Q18" s="531"/>
      <c r="R18" s="532"/>
      <c r="S18" s="532"/>
      <c r="T18" s="532"/>
      <c r="U18" s="532"/>
      <c r="V18" s="533"/>
      <c r="W18" s="547"/>
      <c r="X18" s="548"/>
      <c r="Y18" s="548"/>
      <c r="Z18" s="548"/>
      <c r="AA18" s="548"/>
      <c r="AB18" s="558"/>
      <c r="AC18" s="430">
        <v>58.2</v>
      </c>
      <c r="AD18" s="431"/>
      <c r="AE18" s="431"/>
      <c r="AF18" s="431"/>
      <c r="AG18" s="534"/>
      <c r="AH18" s="430">
        <v>56.3</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3210797</v>
      </c>
      <c r="BO18" s="467"/>
      <c r="BP18" s="467"/>
      <c r="BQ18" s="467"/>
      <c r="BR18" s="467"/>
      <c r="BS18" s="467"/>
      <c r="BT18" s="467"/>
      <c r="BU18" s="468"/>
      <c r="BV18" s="466">
        <v>3116916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52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3868737</v>
      </c>
      <c r="BO19" s="467"/>
      <c r="BP19" s="467"/>
      <c r="BQ19" s="467"/>
      <c r="BR19" s="467"/>
      <c r="BS19" s="467"/>
      <c r="BT19" s="467"/>
      <c r="BU19" s="468"/>
      <c r="BV19" s="466">
        <v>4417713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2727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6319469</v>
      </c>
      <c r="BO23" s="467"/>
      <c r="BP23" s="467"/>
      <c r="BQ23" s="467"/>
      <c r="BR23" s="467"/>
      <c r="BS23" s="467"/>
      <c r="BT23" s="467"/>
      <c r="BU23" s="468"/>
      <c r="BV23" s="466">
        <v>6314672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7610</v>
      </c>
      <c r="R24" s="443"/>
      <c r="S24" s="443"/>
      <c r="T24" s="443"/>
      <c r="U24" s="443"/>
      <c r="V24" s="444"/>
      <c r="W24" s="508"/>
      <c r="X24" s="499"/>
      <c r="Y24" s="500"/>
      <c r="Z24" s="439" t="s">
        <v>172</v>
      </c>
      <c r="AA24" s="440"/>
      <c r="AB24" s="440"/>
      <c r="AC24" s="440"/>
      <c r="AD24" s="440"/>
      <c r="AE24" s="440"/>
      <c r="AF24" s="440"/>
      <c r="AG24" s="441"/>
      <c r="AH24" s="442">
        <v>96</v>
      </c>
      <c r="AI24" s="443"/>
      <c r="AJ24" s="443"/>
      <c r="AK24" s="443"/>
      <c r="AL24" s="444"/>
      <c r="AM24" s="442">
        <v>309984</v>
      </c>
      <c r="AN24" s="443"/>
      <c r="AO24" s="443"/>
      <c r="AP24" s="443"/>
      <c r="AQ24" s="443"/>
      <c r="AR24" s="444"/>
      <c r="AS24" s="442">
        <v>3229</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6270563</v>
      </c>
      <c r="BO24" s="467"/>
      <c r="BP24" s="467"/>
      <c r="BQ24" s="467"/>
      <c r="BR24" s="467"/>
      <c r="BS24" s="467"/>
      <c r="BT24" s="467"/>
      <c r="BU24" s="468"/>
      <c r="BV24" s="466">
        <v>6299094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1</v>
      </c>
      <c r="M25" s="443"/>
      <c r="N25" s="443"/>
      <c r="O25" s="443"/>
      <c r="P25" s="444"/>
      <c r="Q25" s="442">
        <v>6000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138</v>
      </c>
      <c r="AN25" s="443"/>
      <c r="AO25" s="443"/>
      <c r="AP25" s="443"/>
      <c r="AQ25" s="443"/>
      <c r="AR25" s="444"/>
      <c r="AS25" s="442" t="s">
        <v>138</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257957</v>
      </c>
      <c r="BO25" s="462"/>
      <c r="BP25" s="462"/>
      <c r="BQ25" s="462"/>
      <c r="BR25" s="462"/>
      <c r="BS25" s="462"/>
      <c r="BT25" s="462"/>
      <c r="BU25" s="463"/>
      <c r="BV25" s="461">
        <v>296484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178</v>
      </c>
      <c r="F26" s="440"/>
      <c r="G26" s="440"/>
      <c r="H26" s="440"/>
      <c r="I26" s="440"/>
      <c r="J26" s="440"/>
      <c r="K26" s="441"/>
      <c r="L26" s="442">
        <v>1</v>
      </c>
      <c r="M26" s="443"/>
      <c r="N26" s="443"/>
      <c r="O26" s="443"/>
      <c r="P26" s="444"/>
      <c r="Q26" s="442">
        <v>5670</v>
      </c>
      <c r="R26" s="443"/>
      <c r="S26" s="443"/>
      <c r="T26" s="443"/>
      <c r="U26" s="443"/>
      <c r="V26" s="444"/>
      <c r="W26" s="508"/>
      <c r="X26" s="499"/>
      <c r="Y26" s="500"/>
      <c r="Z26" s="439" t="s">
        <v>179</v>
      </c>
      <c r="AA26" s="521"/>
      <c r="AB26" s="521"/>
      <c r="AC26" s="521"/>
      <c r="AD26" s="521"/>
      <c r="AE26" s="521"/>
      <c r="AF26" s="521"/>
      <c r="AG26" s="522"/>
      <c r="AH26" s="442">
        <v>1</v>
      </c>
      <c r="AI26" s="443"/>
      <c r="AJ26" s="443"/>
      <c r="AK26" s="443"/>
      <c r="AL26" s="444"/>
      <c r="AM26" s="442" t="s">
        <v>180</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182</v>
      </c>
      <c r="F27" s="440"/>
      <c r="G27" s="440"/>
      <c r="H27" s="440"/>
      <c r="I27" s="440"/>
      <c r="J27" s="440"/>
      <c r="K27" s="441"/>
      <c r="L27" s="442">
        <v>1</v>
      </c>
      <c r="M27" s="443"/>
      <c r="N27" s="443"/>
      <c r="O27" s="443"/>
      <c r="P27" s="444"/>
      <c r="Q27" s="442">
        <v>3040</v>
      </c>
      <c r="R27" s="443"/>
      <c r="S27" s="443"/>
      <c r="T27" s="443"/>
      <c r="U27" s="443"/>
      <c r="V27" s="444"/>
      <c r="W27" s="508"/>
      <c r="X27" s="499"/>
      <c r="Y27" s="500"/>
      <c r="Z27" s="439" t="s">
        <v>183</v>
      </c>
      <c r="AA27" s="440"/>
      <c r="AB27" s="440"/>
      <c r="AC27" s="440"/>
      <c r="AD27" s="440"/>
      <c r="AE27" s="440"/>
      <c r="AF27" s="440"/>
      <c r="AG27" s="441"/>
      <c r="AH27" s="442">
        <v>1</v>
      </c>
      <c r="AI27" s="443"/>
      <c r="AJ27" s="443"/>
      <c r="AK27" s="443"/>
      <c r="AL27" s="444"/>
      <c r="AM27" s="442" t="s">
        <v>184</v>
      </c>
      <c r="AN27" s="443"/>
      <c r="AO27" s="443"/>
      <c r="AP27" s="443"/>
      <c r="AQ27" s="443"/>
      <c r="AR27" s="444"/>
      <c r="AS27" s="442" t="s">
        <v>180</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153629</v>
      </c>
      <c r="BO27" s="470"/>
      <c r="BP27" s="470"/>
      <c r="BQ27" s="470"/>
      <c r="BR27" s="470"/>
      <c r="BS27" s="470"/>
      <c r="BT27" s="470"/>
      <c r="BU27" s="471"/>
      <c r="BV27" s="469">
        <v>147824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186</v>
      </c>
      <c r="F28" s="440"/>
      <c r="G28" s="440"/>
      <c r="H28" s="440"/>
      <c r="I28" s="440"/>
      <c r="J28" s="440"/>
      <c r="K28" s="441"/>
      <c r="L28" s="442">
        <v>1</v>
      </c>
      <c r="M28" s="443"/>
      <c r="N28" s="443"/>
      <c r="O28" s="443"/>
      <c r="P28" s="444"/>
      <c r="Q28" s="442">
        <v>2510</v>
      </c>
      <c r="R28" s="443"/>
      <c r="S28" s="443"/>
      <c r="T28" s="443"/>
      <c r="U28" s="443"/>
      <c r="V28" s="444"/>
      <c r="W28" s="508"/>
      <c r="X28" s="499"/>
      <c r="Y28" s="500"/>
      <c r="Z28" s="439" t="s">
        <v>187</v>
      </c>
      <c r="AA28" s="440"/>
      <c r="AB28" s="440"/>
      <c r="AC28" s="440"/>
      <c r="AD28" s="440"/>
      <c r="AE28" s="440"/>
      <c r="AF28" s="440"/>
      <c r="AG28" s="441"/>
      <c r="AH28" s="442" t="s">
        <v>176</v>
      </c>
      <c r="AI28" s="443"/>
      <c r="AJ28" s="443"/>
      <c r="AK28" s="443"/>
      <c r="AL28" s="444"/>
      <c r="AM28" s="442" t="s">
        <v>138</v>
      </c>
      <c r="AN28" s="443"/>
      <c r="AO28" s="443"/>
      <c r="AP28" s="443"/>
      <c r="AQ28" s="443"/>
      <c r="AR28" s="444"/>
      <c r="AS28" s="442" t="s">
        <v>138</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913282</v>
      </c>
      <c r="BO28" s="462"/>
      <c r="BP28" s="462"/>
      <c r="BQ28" s="462"/>
      <c r="BR28" s="462"/>
      <c r="BS28" s="462"/>
      <c r="BT28" s="462"/>
      <c r="BU28" s="463"/>
      <c r="BV28" s="461">
        <v>1142505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189</v>
      </c>
      <c r="F29" s="440"/>
      <c r="G29" s="440"/>
      <c r="H29" s="440"/>
      <c r="I29" s="440"/>
      <c r="J29" s="440"/>
      <c r="K29" s="441"/>
      <c r="L29" s="442">
        <v>8</v>
      </c>
      <c r="M29" s="443"/>
      <c r="N29" s="443"/>
      <c r="O29" s="443"/>
      <c r="P29" s="444"/>
      <c r="Q29" s="442">
        <v>2280</v>
      </c>
      <c r="R29" s="443"/>
      <c r="S29" s="443"/>
      <c r="T29" s="443"/>
      <c r="U29" s="443"/>
      <c r="V29" s="444"/>
      <c r="W29" s="509"/>
      <c r="X29" s="510"/>
      <c r="Y29" s="511"/>
      <c r="Z29" s="439" t="s">
        <v>190</v>
      </c>
      <c r="AA29" s="440"/>
      <c r="AB29" s="440"/>
      <c r="AC29" s="440"/>
      <c r="AD29" s="440"/>
      <c r="AE29" s="440"/>
      <c r="AF29" s="440"/>
      <c r="AG29" s="441"/>
      <c r="AH29" s="442">
        <v>97</v>
      </c>
      <c r="AI29" s="443"/>
      <c r="AJ29" s="443"/>
      <c r="AK29" s="443"/>
      <c r="AL29" s="444"/>
      <c r="AM29" s="442">
        <v>314983</v>
      </c>
      <c r="AN29" s="443"/>
      <c r="AO29" s="443"/>
      <c r="AP29" s="443"/>
      <c r="AQ29" s="443"/>
      <c r="AR29" s="444"/>
      <c r="AS29" s="442">
        <v>3247</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424002</v>
      </c>
      <c r="BO29" s="467"/>
      <c r="BP29" s="467"/>
      <c r="BQ29" s="467"/>
      <c r="BR29" s="467"/>
      <c r="BS29" s="467"/>
      <c r="BT29" s="467"/>
      <c r="BU29" s="468"/>
      <c r="BV29" s="466">
        <v>423598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97.3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709130</v>
      </c>
      <c r="BO30" s="470"/>
      <c r="BP30" s="470"/>
      <c r="BQ30" s="470"/>
      <c r="BR30" s="470"/>
      <c r="BS30" s="470"/>
      <c r="BT30" s="470"/>
      <c r="BU30" s="471"/>
      <c r="BV30" s="469">
        <v>705740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201</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国民健康保険事業勘定特別会計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南種子町水道事業会計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種子島空港ターミナルビル</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中南衛生管理組合</v>
      </c>
      <c r="BZ35" s="424"/>
      <c r="CA35" s="424"/>
      <c r="CB35" s="424"/>
      <c r="CC35" s="424"/>
      <c r="CD35" s="424"/>
      <c r="CE35" s="424"/>
      <c r="CF35" s="424"/>
      <c r="CG35" s="424"/>
      <c r="CH35" s="424"/>
      <c r="CI35" s="424"/>
      <c r="CJ35" s="424"/>
      <c r="CK35" s="424"/>
      <c r="CL35" s="424"/>
      <c r="CM35" s="424"/>
      <c r="CN35" s="214"/>
      <c r="CO35" s="425">
        <f t="shared" ref="CO35:CO43" si="3">IF(CQ35="","",CO34+1)</f>
        <v>14</v>
      </c>
      <c r="CP35" s="425"/>
      <c r="CQ35" s="424" t="str">
        <f>IF('各会計、関係団体の財政状況及び健全化判断比率'!BS8="","",'各会計、関係団体の財政状況及び健全化判断比率'!BS8)</f>
        <v>種子島農業公社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熊毛地区消防組合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鹿児島県後期高齢者医療広域連合（一般会計）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鹿児島県後期高齢者医療広域連合（特別会計）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公立種子島病院組合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種子島産産婦人科医院組合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XkcAgdiQhuDSR579KnaIYv1/xDrdeZrMq1sXMro2atBo7gCdktGW26y/Ej8tkb9sTuOAj9SoBsbe7sJh2VedJw==" saltValue="ktAxQuuxGl0H5zyDZn6Q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569</v>
      </c>
      <c r="D34" s="1248"/>
      <c r="E34" s="1249"/>
      <c r="F34" s="32">
        <v>1.36</v>
      </c>
      <c r="G34" s="33">
        <v>2.0499999999999998</v>
      </c>
      <c r="H34" s="33">
        <v>1.4</v>
      </c>
      <c r="I34" s="33">
        <v>0.77</v>
      </c>
      <c r="J34" s="34">
        <v>1.36</v>
      </c>
      <c r="K34" s="22"/>
      <c r="L34" s="22"/>
      <c r="M34" s="22"/>
      <c r="N34" s="22"/>
      <c r="O34" s="22"/>
      <c r="P34" s="22"/>
    </row>
    <row r="35" spans="1:16" ht="39" customHeight="1">
      <c r="A35" s="22"/>
      <c r="B35" s="35"/>
      <c r="C35" s="1242" t="s">
        <v>570</v>
      </c>
      <c r="D35" s="1243"/>
      <c r="E35" s="1244"/>
      <c r="F35" s="36" t="s">
        <v>521</v>
      </c>
      <c r="G35" s="37" t="s">
        <v>521</v>
      </c>
      <c r="H35" s="37" t="s">
        <v>521</v>
      </c>
      <c r="I35" s="37" t="s">
        <v>521</v>
      </c>
      <c r="J35" s="38">
        <v>0.76</v>
      </c>
      <c r="K35" s="22"/>
      <c r="L35" s="22"/>
      <c r="M35" s="22"/>
      <c r="N35" s="22"/>
      <c r="O35" s="22"/>
      <c r="P35" s="22"/>
    </row>
    <row r="36" spans="1:16" ht="39" customHeight="1">
      <c r="A36" s="22"/>
      <c r="B36" s="35"/>
      <c r="C36" s="1242" t="s">
        <v>571</v>
      </c>
      <c r="D36" s="1243"/>
      <c r="E36" s="1244"/>
      <c r="F36" s="36">
        <v>0.33</v>
      </c>
      <c r="G36" s="37">
        <v>0.78</v>
      </c>
      <c r="H36" s="37">
        <v>0.15</v>
      </c>
      <c r="I36" s="37">
        <v>0.22</v>
      </c>
      <c r="J36" s="38">
        <v>0.21</v>
      </c>
      <c r="K36" s="22"/>
      <c r="L36" s="22"/>
      <c r="M36" s="22"/>
      <c r="N36" s="22"/>
      <c r="O36" s="22"/>
      <c r="P36" s="22"/>
    </row>
    <row r="37" spans="1:16" ht="39" customHeight="1">
      <c r="A37" s="22"/>
      <c r="B37" s="35"/>
      <c r="C37" s="1242" t="s">
        <v>572</v>
      </c>
      <c r="D37" s="1243"/>
      <c r="E37" s="1244"/>
      <c r="F37" s="36">
        <v>0.04</v>
      </c>
      <c r="G37" s="37">
        <v>0.06</v>
      </c>
      <c r="H37" s="37">
        <v>0.06</v>
      </c>
      <c r="I37" s="37">
        <v>0.06</v>
      </c>
      <c r="J37" s="38">
        <v>0.05</v>
      </c>
      <c r="K37" s="22"/>
      <c r="L37" s="22"/>
      <c r="M37" s="22"/>
      <c r="N37" s="22"/>
      <c r="O37" s="22"/>
      <c r="P37" s="22"/>
    </row>
    <row r="38" spans="1:16" ht="39" customHeight="1">
      <c r="A38" s="22"/>
      <c r="B38" s="35"/>
      <c r="C38" s="1242" t="s">
        <v>573</v>
      </c>
      <c r="D38" s="1243"/>
      <c r="E38" s="1244"/>
      <c r="F38" s="36">
        <v>0.02</v>
      </c>
      <c r="G38" s="37">
        <v>0.02</v>
      </c>
      <c r="H38" s="37">
        <v>0.02</v>
      </c>
      <c r="I38" s="37">
        <v>0.02</v>
      </c>
      <c r="J38" s="38">
        <v>0.01</v>
      </c>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574</v>
      </c>
      <c r="D42" s="1243"/>
      <c r="E42" s="1244"/>
      <c r="F42" s="36" t="s">
        <v>521</v>
      </c>
      <c r="G42" s="37" t="s">
        <v>521</v>
      </c>
      <c r="H42" s="37" t="s">
        <v>521</v>
      </c>
      <c r="I42" s="37" t="s">
        <v>521</v>
      </c>
      <c r="J42" s="38" t="s">
        <v>521</v>
      </c>
      <c r="K42" s="22"/>
      <c r="L42" s="22"/>
      <c r="M42" s="22"/>
      <c r="N42" s="22"/>
      <c r="O42" s="22"/>
      <c r="P42" s="22"/>
    </row>
    <row r="43" spans="1:16" ht="39" customHeight="1" thickBot="1">
      <c r="A43" s="22"/>
      <c r="B43" s="40"/>
      <c r="C43" s="1245" t="s">
        <v>575</v>
      </c>
      <c r="D43" s="1246"/>
      <c r="E43" s="1247"/>
      <c r="F43" s="41">
        <v>0.15</v>
      </c>
      <c r="G43" s="42">
        <v>0.06</v>
      </c>
      <c r="H43" s="42">
        <v>0.09</v>
      </c>
      <c r="I43" s="42">
        <v>0.09</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izK9lt3j/NaRzx7URjZqHxMQrnmLYTqXvZ0/R+4hj1CerwhyUnByVaczLZXBfMJMeoSWNvXi4coNIeeJVfpaQ==" saltValue="ZwRwFK3heZjvfkurh2Za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8" t="s">
        <v>11</v>
      </c>
      <c r="C45" s="1269"/>
      <c r="D45" s="58"/>
      <c r="E45" s="1274" t="s">
        <v>12</v>
      </c>
      <c r="F45" s="1274"/>
      <c r="G45" s="1274"/>
      <c r="H45" s="1274"/>
      <c r="I45" s="1274"/>
      <c r="J45" s="1275"/>
      <c r="K45" s="59">
        <v>707</v>
      </c>
      <c r="L45" s="60">
        <v>720</v>
      </c>
      <c r="M45" s="60">
        <v>740</v>
      </c>
      <c r="N45" s="60">
        <v>723</v>
      </c>
      <c r="O45" s="61">
        <v>703</v>
      </c>
      <c r="P45" s="48"/>
      <c r="Q45" s="48"/>
      <c r="R45" s="48"/>
      <c r="S45" s="48"/>
      <c r="T45" s="48"/>
      <c r="U45" s="48"/>
    </row>
    <row r="46" spans="1:21" ht="30.75" customHeight="1">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c r="A48" s="48"/>
      <c r="B48" s="1270"/>
      <c r="C48" s="1271"/>
      <c r="D48" s="62"/>
      <c r="E48" s="1252" t="s">
        <v>15</v>
      </c>
      <c r="F48" s="1252"/>
      <c r="G48" s="1252"/>
      <c r="H48" s="1252"/>
      <c r="I48" s="1252"/>
      <c r="J48" s="1253"/>
      <c r="K48" s="63">
        <v>46</v>
      </c>
      <c r="L48" s="64">
        <v>44</v>
      </c>
      <c r="M48" s="64">
        <v>43</v>
      </c>
      <c r="N48" s="64">
        <v>46</v>
      </c>
      <c r="O48" s="65">
        <v>49</v>
      </c>
      <c r="P48" s="48"/>
      <c r="Q48" s="48"/>
      <c r="R48" s="48"/>
      <c r="S48" s="48"/>
      <c r="T48" s="48"/>
      <c r="U48" s="48"/>
    </row>
    <row r="49" spans="1:21" ht="30.75" customHeight="1">
      <c r="A49" s="48"/>
      <c r="B49" s="1270"/>
      <c r="C49" s="1271"/>
      <c r="D49" s="62"/>
      <c r="E49" s="1252" t="s">
        <v>16</v>
      </c>
      <c r="F49" s="1252"/>
      <c r="G49" s="1252"/>
      <c r="H49" s="1252"/>
      <c r="I49" s="1252"/>
      <c r="J49" s="1253"/>
      <c r="K49" s="63">
        <v>97</v>
      </c>
      <c r="L49" s="64">
        <v>98</v>
      </c>
      <c r="M49" s="64">
        <v>93</v>
      </c>
      <c r="N49" s="64">
        <v>71</v>
      </c>
      <c r="O49" s="65">
        <v>73</v>
      </c>
      <c r="P49" s="48"/>
      <c r="Q49" s="48"/>
      <c r="R49" s="48"/>
      <c r="S49" s="48"/>
      <c r="T49" s="48"/>
      <c r="U49" s="48"/>
    </row>
    <row r="50" spans="1:21" ht="30.75" customHeight="1">
      <c r="A50" s="48"/>
      <c r="B50" s="1270"/>
      <c r="C50" s="1271"/>
      <c r="D50" s="62"/>
      <c r="E50" s="1252" t="s">
        <v>17</v>
      </c>
      <c r="F50" s="1252"/>
      <c r="G50" s="1252"/>
      <c r="H50" s="1252"/>
      <c r="I50" s="1252"/>
      <c r="J50" s="1253"/>
      <c r="K50" s="63" t="s">
        <v>521</v>
      </c>
      <c r="L50" s="64" t="s">
        <v>521</v>
      </c>
      <c r="M50" s="64" t="s">
        <v>521</v>
      </c>
      <c r="N50" s="64" t="s">
        <v>521</v>
      </c>
      <c r="O50" s="65" t="s">
        <v>521</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v>0</v>
      </c>
      <c r="O51" s="65">
        <v>1</v>
      </c>
      <c r="P51" s="48"/>
      <c r="Q51" s="48"/>
      <c r="R51" s="48"/>
      <c r="S51" s="48"/>
      <c r="T51" s="48"/>
      <c r="U51" s="48"/>
    </row>
    <row r="52" spans="1:21" ht="30.75" customHeight="1">
      <c r="A52" s="48"/>
      <c r="B52" s="1250" t="s">
        <v>19</v>
      </c>
      <c r="C52" s="1251"/>
      <c r="D52" s="66"/>
      <c r="E52" s="1252" t="s">
        <v>20</v>
      </c>
      <c r="F52" s="1252"/>
      <c r="G52" s="1252"/>
      <c r="H52" s="1252"/>
      <c r="I52" s="1252"/>
      <c r="J52" s="1253"/>
      <c r="K52" s="63">
        <v>528</v>
      </c>
      <c r="L52" s="64">
        <v>514</v>
      </c>
      <c r="M52" s="64">
        <v>513</v>
      </c>
      <c r="N52" s="64">
        <v>516</v>
      </c>
      <c r="O52" s="65">
        <v>490</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322</v>
      </c>
      <c r="L53" s="69">
        <v>348</v>
      </c>
      <c r="M53" s="69">
        <v>363</v>
      </c>
      <c r="N53" s="69">
        <v>324</v>
      </c>
      <c r="O53" s="70">
        <v>336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58" t="s">
        <v>25</v>
      </c>
      <c r="C57" s="1259"/>
      <c r="D57" s="1262" t="s">
        <v>26</v>
      </c>
      <c r="E57" s="1263"/>
      <c r="F57" s="1263"/>
      <c r="G57" s="1263"/>
      <c r="H57" s="1263"/>
      <c r="I57" s="1263"/>
      <c r="J57" s="1264"/>
      <c r="K57" s="83" t="s">
        <v>595</v>
      </c>
      <c r="L57" s="84" t="s">
        <v>595</v>
      </c>
      <c r="M57" s="84" t="s">
        <v>595</v>
      </c>
      <c r="N57" s="84" t="s">
        <v>595</v>
      </c>
      <c r="O57" s="85" t="s">
        <v>595</v>
      </c>
    </row>
    <row r="58" spans="1:21" ht="31.5" customHeight="1" thickBot="1">
      <c r="B58" s="1260"/>
      <c r="C58" s="1261"/>
      <c r="D58" s="1265" t="s">
        <v>27</v>
      </c>
      <c r="E58" s="1266"/>
      <c r="F58" s="1266"/>
      <c r="G58" s="1266"/>
      <c r="H58" s="1266"/>
      <c r="I58" s="1266"/>
      <c r="J58" s="1267"/>
      <c r="K58" s="86" t="s">
        <v>595</v>
      </c>
      <c r="L58" s="87" t="s">
        <v>595</v>
      </c>
      <c r="M58" s="87" t="s">
        <v>595</v>
      </c>
      <c r="N58" s="87" t="s">
        <v>595</v>
      </c>
      <c r="O58" s="88" t="s">
        <v>595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YTCU/1USVHqRTO7g2cvFNkl8xBWyqHqNJDQ7O2voHLTDO6CmXWKU4SMgeC8z5rz5t/kQvyDcM14FhdreQQqog==" saltValue="ilv+LGjCYzH0uV9gR8V+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88" t="s">
        <v>30</v>
      </c>
      <c r="C41" s="1289"/>
      <c r="D41" s="102"/>
      <c r="E41" s="1290" t="s">
        <v>31</v>
      </c>
      <c r="F41" s="1290"/>
      <c r="G41" s="1290"/>
      <c r="H41" s="1291"/>
      <c r="I41" s="103">
        <v>6564</v>
      </c>
      <c r="J41" s="104">
        <v>6498</v>
      </c>
      <c r="K41" s="104">
        <v>6489</v>
      </c>
      <c r="L41" s="104">
        <v>6315</v>
      </c>
      <c r="M41" s="105">
        <v>6319</v>
      </c>
    </row>
    <row r="42" spans="2:13" ht="27.75" customHeight="1">
      <c r="B42" s="1278"/>
      <c r="C42" s="1279"/>
      <c r="D42" s="106"/>
      <c r="E42" s="1282" t="s">
        <v>32</v>
      </c>
      <c r="F42" s="1282"/>
      <c r="G42" s="1282"/>
      <c r="H42" s="1283"/>
      <c r="I42" s="107" t="s">
        <v>521</v>
      </c>
      <c r="J42" s="108" t="s">
        <v>521</v>
      </c>
      <c r="K42" s="108" t="s">
        <v>521</v>
      </c>
      <c r="L42" s="108" t="s">
        <v>521</v>
      </c>
      <c r="M42" s="109" t="s">
        <v>521</v>
      </c>
    </row>
    <row r="43" spans="2:13" ht="27.75" customHeight="1">
      <c r="B43" s="1278"/>
      <c r="C43" s="1279"/>
      <c r="D43" s="106"/>
      <c r="E43" s="1282" t="s">
        <v>33</v>
      </c>
      <c r="F43" s="1282"/>
      <c r="G43" s="1282"/>
      <c r="H43" s="1283"/>
      <c r="I43" s="107">
        <v>595</v>
      </c>
      <c r="J43" s="108">
        <v>644</v>
      </c>
      <c r="K43" s="108">
        <v>637</v>
      </c>
      <c r="L43" s="108">
        <v>664</v>
      </c>
      <c r="M43" s="109">
        <v>642</v>
      </c>
    </row>
    <row r="44" spans="2:13" ht="27.75" customHeight="1">
      <c r="B44" s="1278"/>
      <c r="C44" s="1279"/>
      <c r="D44" s="106"/>
      <c r="E44" s="1282" t="s">
        <v>34</v>
      </c>
      <c r="F44" s="1282"/>
      <c r="G44" s="1282"/>
      <c r="H44" s="1283"/>
      <c r="I44" s="107">
        <v>1340</v>
      </c>
      <c r="J44" s="108">
        <v>1263</v>
      </c>
      <c r="K44" s="108">
        <v>1178</v>
      </c>
      <c r="L44" s="108">
        <v>1109</v>
      </c>
      <c r="M44" s="109">
        <v>1041</v>
      </c>
    </row>
    <row r="45" spans="2:13" ht="27.75" customHeight="1">
      <c r="B45" s="1278"/>
      <c r="C45" s="1279"/>
      <c r="D45" s="106"/>
      <c r="E45" s="1282" t="s">
        <v>35</v>
      </c>
      <c r="F45" s="1282"/>
      <c r="G45" s="1282"/>
      <c r="H45" s="1283"/>
      <c r="I45" s="107">
        <v>1146</v>
      </c>
      <c r="J45" s="108">
        <v>1123</v>
      </c>
      <c r="K45" s="108">
        <v>1077</v>
      </c>
      <c r="L45" s="108">
        <v>941</v>
      </c>
      <c r="M45" s="109">
        <v>944</v>
      </c>
    </row>
    <row r="46" spans="2:13" ht="27.75" customHeight="1">
      <c r="B46" s="1278"/>
      <c r="C46" s="1279"/>
      <c r="D46" s="110"/>
      <c r="E46" s="1282" t="s">
        <v>36</v>
      </c>
      <c r="F46" s="1282"/>
      <c r="G46" s="1282"/>
      <c r="H46" s="1283"/>
      <c r="I46" s="107">
        <v>20</v>
      </c>
      <c r="J46" s="108">
        <v>17</v>
      </c>
      <c r="K46" s="108">
        <v>14</v>
      </c>
      <c r="L46" s="108">
        <v>12</v>
      </c>
      <c r="M46" s="109">
        <v>10</v>
      </c>
    </row>
    <row r="47" spans="2:13" ht="27.75" customHeight="1">
      <c r="B47" s="1278"/>
      <c r="C47" s="1279"/>
      <c r="D47" s="111"/>
      <c r="E47" s="1292" t="s">
        <v>37</v>
      </c>
      <c r="F47" s="1293"/>
      <c r="G47" s="1293"/>
      <c r="H47" s="1294"/>
      <c r="I47" s="107" t="s">
        <v>521</v>
      </c>
      <c r="J47" s="108" t="s">
        <v>521</v>
      </c>
      <c r="K47" s="108" t="s">
        <v>521</v>
      </c>
      <c r="L47" s="108" t="s">
        <v>521</v>
      </c>
      <c r="M47" s="109" t="s">
        <v>521</v>
      </c>
    </row>
    <row r="48" spans="2:13" ht="27.75" customHeight="1">
      <c r="B48" s="1278"/>
      <c r="C48" s="1279"/>
      <c r="D48" s="106"/>
      <c r="E48" s="1282" t="s">
        <v>38</v>
      </c>
      <c r="F48" s="1282"/>
      <c r="G48" s="1282"/>
      <c r="H48" s="1283"/>
      <c r="I48" s="107" t="s">
        <v>521</v>
      </c>
      <c r="J48" s="108" t="s">
        <v>521</v>
      </c>
      <c r="K48" s="108" t="s">
        <v>521</v>
      </c>
      <c r="L48" s="108" t="s">
        <v>521</v>
      </c>
      <c r="M48" s="109" t="s">
        <v>521</v>
      </c>
    </row>
    <row r="49" spans="2:13" ht="27.75" customHeight="1">
      <c r="B49" s="1280"/>
      <c r="C49" s="1281"/>
      <c r="D49" s="106"/>
      <c r="E49" s="1282" t="s">
        <v>39</v>
      </c>
      <c r="F49" s="1282"/>
      <c r="G49" s="1282"/>
      <c r="H49" s="1283"/>
      <c r="I49" s="107" t="s">
        <v>521</v>
      </c>
      <c r="J49" s="108" t="s">
        <v>521</v>
      </c>
      <c r="K49" s="108" t="s">
        <v>521</v>
      </c>
      <c r="L49" s="108" t="s">
        <v>521</v>
      </c>
      <c r="M49" s="109">
        <v>3</v>
      </c>
    </row>
    <row r="50" spans="2:13" ht="27.75" customHeight="1">
      <c r="B50" s="1276" t="s">
        <v>40</v>
      </c>
      <c r="C50" s="1277"/>
      <c r="D50" s="112"/>
      <c r="E50" s="1282" t="s">
        <v>41</v>
      </c>
      <c r="F50" s="1282"/>
      <c r="G50" s="1282"/>
      <c r="H50" s="1283"/>
      <c r="I50" s="107">
        <v>2067</v>
      </c>
      <c r="J50" s="108">
        <v>2182</v>
      </c>
      <c r="K50" s="108">
        <v>2312</v>
      </c>
      <c r="L50" s="108">
        <v>2448</v>
      </c>
      <c r="M50" s="109">
        <v>2229</v>
      </c>
    </row>
    <row r="51" spans="2:13" ht="27.75" customHeight="1">
      <c r="B51" s="1278"/>
      <c r="C51" s="1279"/>
      <c r="D51" s="106"/>
      <c r="E51" s="1282" t="s">
        <v>42</v>
      </c>
      <c r="F51" s="1282"/>
      <c r="G51" s="1282"/>
      <c r="H51" s="1283"/>
      <c r="I51" s="107" t="s">
        <v>521</v>
      </c>
      <c r="J51" s="108" t="s">
        <v>521</v>
      </c>
      <c r="K51" s="108" t="s">
        <v>521</v>
      </c>
      <c r="L51" s="108" t="s">
        <v>521</v>
      </c>
      <c r="M51" s="109" t="s">
        <v>521</v>
      </c>
    </row>
    <row r="52" spans="2:13" ht="27.75" customHeight="1">
      <c r="B52" s="1280"/>
      <c r="C52" s="1281"/>
      <c r="D52" s="106"/>
      <c r="E52" s="1282" t="s">
        <v>43</v>
      </c>
      <c r="F52" s="1282"/>
      <c r="G52" s="1282"/>
      <c r="H52" s="1283"/>
      <c r="I52" s="107">
        <v>5778</v>
      </c>
      <c r="J52" s="108">
        <v>5768</v>
      </c>
      <c r="K52" s="108">
        <v>5851</v>
      </c>
      <c r="L52" s="108">
        <v>5710</v>
      </c>
      <c r="M52" s="109">
        <v>5683</v>
      </c>
    </row>
    <row r="53" spans="2:13" ht="27.75" customHeight="1" thickBot="1">
      <c r="B53" s="1284" t="s">
        <v>44</v>
      </c>
      <c r="C53" s="1285"/>
      <c r="D53" s="113"/>
      <c r="E53" s="1286" t="s">
        <v>45</v>
      </c>
      <c r="F53" s="1286"/>
      <c r="G53" s="1286"/>
      <c r="H53" s="1287"/>
      <c r="I53" s="114">
        <v>1820</v>
      </c>
      <c r="J53" s="115">
        <v>1594</v>
      </c>
      <c r="K53" s="115">
        <v>1231</v>
      </c>
      <c r="L53" s="115">
        <v>883</v>
      </c>
      <c r="M53" s="116">
        <v>1047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7v4vnCxSFBGGunfCzZ3ZuJ6Iqkv+jUabaJF/DjfSNd3E8X0AOMqUPjna1bR0GhQQe4q8HcyFoPcy/JtGQBAcA==" saltValue="551ECB3NDaka1c8x6lV+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3" t="s">
        <v>48</v>
      </c>
      <c r="D55" s="1303"/>
      <c r="E55" s="1304"/>
      <c r="F55" s="128">
        <v>1060</v>
      </c>
      <c r="G55" s="128">
        <v>1143</v>
      </c>
      <c r="H55" s="129">
        <v>913</v>
      </c>
    </row>
    <row r="56" spans="2:8" ht="52.5" customHeight="1">
      <c r="B56" s="130"/>
      <c r="C56" s="1305" t="s">
        <v>49</v>
      </c>
      <c r="D56" s="1305"/>
      <c r="E56" s="1306"/>
      <c r="F56" s="131">
        <v>423</v>
      </c>
      <c r="G56" s="131">
        <v>424</v>
      </c>
      <c r="H56" s="132">
        <v>424</v>
      </c>
    </row>
    <row r="57" spans="2:8" ht="53.25" customHeight="1">
      <c r="B57" s="130"/>
      <c r="C57" s="1307" t="s">
        <v>50</v>
      </c>
      <c r="D57" s="1307"/>
      <c r="E57" s="1308"/>
      <c r="F57" s="133">
        <v>654</v>
      </c>
      <c r="G57" s="133">
        <v>706</v>
      </c>
      <c r="H57" s="134">
        <v>709</v>
      </c>
    </row>
    <row r="58" spans="2:8" ht="45.75" customHeight="1">
      <c r="B58" s="135"/>
      <c r="C58" s="1295" t="s">
        <v>590</v>
      </c>
      <c r="D58" s="1296"/>
      <c r="E58" s="1297"/>
      <c r="F58" s="136">
        <v>203</v>
      </c>
      <c r="G58" s="136">
        <v>254</v>
      </c>
      <c r="H58" s="137">
        <v>254</v>
      </c>
    </row>
    <row r="59" spans="2:8" ht="45.75" customHeight="1">
      <c r="B59" s="135"/>
      <c r="C59" s="1295" t="s">
        <v>591</v>
      </c>
      <c r="D59" s="1296"/>
      <c r="E59" s="1297"/>
      <c r="F59" s="136">
        <v>158</v>
      </c>
      <c r="G59" s="136">
        <v>158</v>
      </c>
      <c r="H59" s="137">
        <v>158</v>
      </c>
    </row>
    <row r="60" spans="2:8" ht="45.75" customHeight="1">
      <c r="B60" s="135"/>
      <c r="C60" s="1295" t="s">
        <v>592</v>
      </c>
      <c r="D60" s="1296"/>
      <c r="E60" s="1297"/>
      <c r="F60" s="136">
        <v>150</v>
      </c>
      <c r="G60" s="136">
        <v>150</v>
      </c>
      <c r="H60" s="137">
        <v>150</v>
      </c>
    </row>
    <row r="61" spans="2:8" ht="45.75" customHeight="1">
      <c r="B61" s="135"/>
      <c r="C61" s="1295" t="s">
        <v>593</v>
      </c>
      <c r="D61" s="1296"/>
      <c r="E61" s="1297"/>
      <c r="F61" s="136">
        <v>87</v>
      </c>
      <c r="G61" s="136">
        <v>87</v>
      </c>
      <c r="H61" s="137">
        <v>87</v>
      </c>
    </row>
    <row r="62" spans="2:8" ht="45.75" customHeight="1" thickBot="1">
      <c r="B62" s="138"/>
      <c r="C62" s="1298" t="s">
        <v>594</v>
      </c>
      <c r="D62" s="1299"/>
      <c r="E62" s="1300"/>
      <c r="F62" s="139">
        <v>41</v>
      </c>
      <c r="G62" s="139">
        <v>41</v>
      </c>
      <c r="H62" s="140">
        <v>41</v>
      </c>
    </row>
    <row r="63" spans="2:8" ht="52.5" customHeight="1" thickBot="1">
      <c r="B63" s="141"/>
      <c r="C63" s="1301" t="s">
        <v>51</v>
      </c>
      <c r="D63" s="1301"/>
      <c r="E63" s="1302"/>
      <c r="F63" s="142">
        <v>2138</v>
      </c>
      <c r="G63" s="142">
        <v>2272</v>
      </c>
      <c r="H63" s="143">
        <v>2046</v>
      </c>
    </row>
    <row r="64" spans="2:8" ht="15" customHeight="1"/>
  </sheetData>
  <sheetProtection algorithmName="SHA-512" hashValue="JOQ295tt/B7qP64XzhGJxBaCdp78y/1XMJEiinOAOPeT23N3udH4276mPpc5y3XJmQcBYQRGwyOs3lLFApfK3g==" saltValue="9Ku+tX2QCfSB3qobV3gV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603</v>
      </c>
    </row>
    <row r="50" spans="1:109">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c r="B51" s="395"/>
      <c r="G51" s="1327"/>
      <c r="H51" s="1327"/>
      <c r="I51" s="1328"/>
      <c r="J51" s="1328"/>
      <c r="K51" s="1326"/>
      <c r="L51" s="1326"/>
      <c r="M51" s="1326"/>
      <c r="N51" s="1326"/>
      <c r="AM51" s="404"/>
      <c r="AN51" s="1316" t="s">
        <v>604</v>
      </c>
      <c r="AO51" s="1316"/>
      <c r="AP51" s="1316"/>
      <c r="AQ51" s="1316"/>
      <c r="AR51" s="1316"/>
      <c r="AS51" s="1316"/>
      <c r="AT51" s="1316"/>
      <c r="AU51" s="1316"/>
      <c r="AV51" s="1316"/>
      <c r="AW51" s="1316"/>
      <c r="AX51" s="1316"/>
      <c r="AY51" s="1316"/>
      <c r="AZ51" s="1316"/>
      <c r="BA51" s="1316"/>
      <c r="BB51" s="1316" t="s">
        <v>605</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v>58.2</v>
      </c>
      <c r="BY51" s="1314"/>
      <c r="BZ51" s="1314"/>
      <c r="CA51" s="1314"/>
      <c r="CB51" s="1314"/>
      <c r="CC51" s="1314"/>
      <c r="CD51" s="1314"/>
      <c r="CE51" s="1314"/>
      <c r="CF51" s="1314">
        <v>44.8</v>
      </c>
      <c r="CG51" s="1314"/>
      <c r="CH51" s="1314"/>
      <c r="CI51" s="1314"/>
      <c r="CJ51" s="1314"/>
      <c r="CK51" s="1314"/>
      <c r="CL51" s="1314"/>
      <c r="CM51" s="1314"/>
      <c r="CN51" s="1314">
        <v>31.9</v>
      </c>
      <c r="CO51" s="1314"/>
      <c r="CP51" s="1314"/>
      <c r="CQ51" s="1314"/>
      <c r="CR51" s="1314"/>
      <c r="CS51" s="1314"/>
      <c r="CT51" s="1314"/>
      <c r="CU51" s="1314"/>
      <c r="CV51" s="1314">
        <v>36.299999999999997</v>
      </c>
      <c r="CW51" s="1314"/>
      <c r="CX51" s="1314"/>
      <c r="CY51" s="1314"/>
      <c r="CZ51" s="1314"/>
      <c r="DA51" s="1314"/>
      <c r="DB51" s="1314"/>
      <c r="DC51" s="1314"/>
    </row>
    <row r="52" spans="1:109">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606</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58.3</v>
      </c>
      <c r="BY53" s="1314"/>
      <c r="BZ53" s="1314"/>
      <c r="CA53" s="1314"/>
      <c r="CB53" s="1314"/>
      <c r="CC53" s="1314"/>
      <c r="CD53" s="1314"/>
      <c r="CE53" s="1314"/>
      <c r="CF53" s="1314">
        <v>60.3</v>
      </c>
      <c r="CG53" s="1314"/>
      <c r="CH53" s="1314"/>
      <c r="CI53" s="1314"/>
      <c r="CJ53" s="1314"/>
      <c r="CK53" s="1314"/>
      <c r="CL53" s="1314"/>
      <c r="CM53" s="1314"/>
      <c r="CN53" s="1314">
        <v>61.9</v>
      </c>
      <c r="CO53" s="1314"/>
      <c r="CP53" s="1314"/>
      <c r="CQ53" s="1314"/>
      <c r="CR53" s="1314"/>
      <c r="CS53" s="1314"/>
      <c r="CT53" s="1314"/>
      <c r="CU53" s="1314"/>
      <c r="CV53" s="1314">
        <v>62.8</v>
      </c>
      <c r="CW53" s="1314"/>
      <c r="CX53" s="1314"/>
      <c r="CY53" s="1314"/>
      <c r="CZ53" s="1314"/>
      <c r="DA53" s="1314"/>
      <c r="DB53" s="1314"/>
      <c r="DC53" s="1314"/>
    </row>
    <row r="54" spans="1:109">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3"/>
      <c r="B55" s="395"/>
      <c r="G55" s="1309"/>
      <c r="H55" s="1309"/>
      <c r="I55" s="1309"/>
      <c r="J55" s="1309"/>
      <c r="K55" s="1326"/>
      <c r="L55" s="1326"/>
      <c r="M55" s="1326"/>
      <c r="N55" s="1326"/>
      <c r="AN55" s="1313" t="s">
        <v>607</v>
      </c>
      <c r="AO55" s="1313"/>
      <c r="AP55" s="1313"/>
      <c r="AQ55" s="1313"/>
      <c r="AR55" s="1313"/>
      <c r="AS55" s="1313"/>
      <c r="AT55" s="1313"/>
      <c r="AU55" s="1313"/>
      <c r="AV55" s="1313"/>
      <c r="AW55" s="1313"/>
      <c r="AX55" s="1313"/>
      <c r="AY55" s="1313"/>
      <c r="AZ55" s="1313"/>
      <c r="BA55" s="1313"/>
      <c r="BB55" s="1316" t="s">
        <v>605</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606</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56.3</v>
      </c>
      <c r="BY57" s="1314"/>
      <c r="BZ57" s="1314"/>
      <c r="CA57" s="1314"/>
      <c r="CB57" s="1314"/>
      <c r="CC57" s="1314"/>
      <c r="CD57" s="1314"/>
      <c r="CE57" s="1314"/>
      <c r="CF57" s="1314">
        <v>58.3</v>
      </c>
      <c r="CG57" s="1314"/>
      <c r="CH57" s="1314"/>
      <c r="CI57" s="1314"/>
      <c r="CJ57" s="1314"/>
      <c r="CK57" s="1314"/>
      <c r="CL57" s="1314"/>
      <c r="CM57" s="1314"/>
      <c r="CN57" s="1314">
        <v>60.2</v>
      </c>
      <c r="CO57" s="1314"/>
      <c r="CP57" s="1314"/>
      <c r="CQ57" s="1314"/>
      <c r="CR57" s="1314"/>
      <c r="CS57" s="1314"/>
      <c r="CT57" s="1314"/>
      <c r="CU57" s="1314"/>
      <c r="CV57" s="1314">
        <v>59.9</v>
      </c>
      <c r="CW57" s="1314"/>
      <c r="CX57" s="1314"/>
      <c r="CY57" s="1314"/>
      <c r="CZ57" s="1314"/>
      <c r="DA57" s="1314"/>
      <c r="DB57" s="1314"/>
      <c r="DC57" s="1314"/>
      <c r="DD57" s="408"/>
      <c r="DE57" s="407"/>
    </row>
    <row r="58" spans="1:109" s="403" customFormat="1">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608</v>
      </c>
    </row>
    <row r="64" spans="1:109">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603</v>
      </c>
    </row>
    <row r="72" spans="2:107">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c r="B73" s="395"/>
      <c r="G73" s="1327"/>
      <c r="H73" s="1327"/>
      <c r="I73" s="1327"/>
      <c r="J73" s="1327"/>
      <c r="K73" s="1330"/>
      <c r="L73" s="1330"/>
      <c r="M73" s="1330"/>
      <c r="N73" s="1330"/>
      <c r="AM73" s="404"/>
      <c r="AN73" s="1316" t="s">
        <v>604</v>
      </c>
      <c r="AO73" s="1316"/>
      <c r="AP73" s="1316"/>
      <c r="AQ73" s="1316"/>
      <c r="AR73" s="1316"/>
      <c r="AS73" s="1316"/>
      <c r="AT73" s="1316"/>
      <c r="AU73" s="1316"/>
      <c r="AV73" s="1316"/>
      <c r="AW73" s="1316"/>
      <c r="AX73" s="1316"/>
      <c r="AY73" s="1316"/>
      <c r="AZ73" s="1316"/>
      <c r="BA73" s="1316"/>
      <c r="BB73" s="1316" t="s">
        <v>605</v>
      </c>
      <c r="BC73" s="1316"/>
      <c r="BD73" s="1316"/>
      <c r="BE73" s="1316"/>
      <c r="BF73" s="1316"/>
      <c r="BG73" s="1316"/>
      <c r="BH73" s="1316"/>
      <c r="BI73" s="1316"/>
      <c r="BJ73" s="1316"/>
      <c r="BK73" s="1316"/>
      <c r="BL73" s="1316"/>
      <c r="BM73" s="1316"/>
      <c r="BN73" s="1316"/>
      <c r="BO73" s="1316"/>
      <c r="BP73" s="1314">
        <v>66.8</v>
      </c>
      <c r="BQ73" s="1314"/>
      <c r="BR73" s="1314"/>
      <c r="BS73" s="1314"/>
      <c r="BT73" s="1314"/>
      <c r="BU73" s="1314"/>
      <c r="BV73" s="1314"/>
      <c r="BW73" s="1314"/>
      <c r="BX73" s="1314">
        <v>58.2</v>
      </c>
      <c r="BY73" s="1314"/>
      <c r="BZ73" s="1314"/>
      <c r="CA73" s="1314"/>
      <c r="CB73" s="1314"/>
      <c r="CC73" s="1314"/>
      <c r="CD73" s="1314"/>
      <c r="CE73" s="1314"/>
      <c r="CF73" s="1314">
        <v>44.8</v>
      </c>
      <c r="CG73" s="1314"/>
      <c r="CH73" s="1314"/>
      <c r="CI73" s="1314"/>
      <c r="CJ73" s="1314"/>
      <c r="CK73" s="1314"/>
      <c r="CL73" s="1314"/>
      <c r="CM73" s="1314"/>
      <c r="CN73" s="1314">
        <v>31.9</v>
      </c>
      <c r="CO73" s="1314"/>
      <c r="CP73" s="1314"/>
      <c r="CQ73" s="1314"/>
      <c r="CR73" s="1314"/>
      <c r="CS73" s="1314"/>
      <c r="CT73" s="1314"/>
      <c r="CU73" s="1314"/>
      <c r="CV73" s="1314">
        <v>36.299999999999997</v>
      </c>
      <c r="CW73" s="1314"/>
      <c r="CX73" s="1314"/>
      <c r="CY73" s="1314"/>
      <c r="CZ73" s="1314"/>
      <c r="DA73" s="1314"/>
      <c r="DB73" s="1314"/>
      <c r="DC73" s="1314"/>
    </row>
    <row r="74" spans="2:107">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609</v>
      </c>
      <c r="BC75" s="1316"/>
      <c r="BD75" s="1316"/>
      <c r="BE75" s="1316"/>
      <c r="BF75" s="1316"/>
      <c r="BG75" s="1316"/>
      <c r="BH75" s="1316"/>
      <c r="BI75" s="1316"/>
      <c r="BJ75" s="1316"/>
      <c r="BK75" s="1316"/>
      <c r="BL75" s="1316"/>
      <c r="BM75" s="1316"/>
      <c r="BN75" s="1316"/>
      <c r="BO75" s="1316"/>
      <c r="BP75" s="1314">
        <v>11.7</v>
      </c>
      <c r="BQ75" s="1314"/>
      <c r="BR75" s="1314"/>
      <c r="BS75" s="1314"/>
      <c r="BT75" s="1314"/>
      <c r="BU75" s="1314"/>
      <c r="BV75" s="1314"/>
      <c r="BW75" s="1314"/>
      <c r="BX75" s="1314">
        <v>12.2</v>
      </c>
      <c r="BY75" s="1314"/>
      <c r="BZ75" s="1314"/>
      <c r="CA75" s="1314"/>
      <c r="CB75" s="1314"/>
      <c r="CC75" s="1314"/>
      <c r="CD75" s="1314"/>
      <c r="CE75" s="1314"/>
      <c r="CF75" s="1314">
        <v>12.5</v>
      </c>
      <c r="CG75" s="1314"/>
      <c r="CH75" s="1314"/>
      <c r="CI75" s="1314"/>
      <c r="CJ75" s="1314"/>
      <c r="CK75" s="1314"/>
      <c r="CL75" s="1314"/>
      <c r="CM75" s="1314"/>
      <c r="CN75" s="1314">
        <v>12.5</v>
      </c>
      <c r="CO75" s="1314"/>
      <c r="CP75" s="1314"/>
      <c r="CQ75" s="1314"/>
      <c r="CR75" s="1314"/>
      <c r="CS75" s="1314"/>
      <c r="CT75" s="1314"/>
      <c r="CU75" s="1314"/>
      <c r="CV75" s="1314">
        <v>12.2</v>
      </c>
      <c r="CW75" s="1314"/>
      <c r="CX75" s="1314"/>
      <c r="CY75" s="1314"/>
      <c r="CZ75" s="1314"/>
      <c r="DA75" s="1314"/>
      <c r="DB75" s="1314"/>
      <c r="DC75" s="1314"/>
    </row>
    <row r="76" spans="2:107">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5"/>
      <c r="G77" s="1309"/>
      <c r="H77" s="1309"/>
      <c r="I77" s="1309"/>
      <c r="J77" s="1309"/>
      <c r="K77" s="1330"/>
      <c r="L77" s="1330"/>
      <c r="M77" s="1330"/>
      <c r="N77" s="1330"/>
      <c r="AN77" s="1313" t="s">
        <v>607</v>
      </c>
      <c r="AO77" s="1313"/>
      <c r="AP77" s="1313"/>
      <c r="AQ77" s="1313"/>
      <c r="AR77" s="1313"/>
      <c r="AS77" s="1313"/>
      <c r="AT77" s="1313"/>
      <c r="AU77" s="1313"/>
      <c r="AV77" s="1313"/>
      <c r="AW77" s="1313"/>
      <c r="AX77" s="1313"/>
      <c r="AY77" s="1313"/>
      <c r="AZ77" s="1313"/>
      <c r="BA77" s="1313"/>
      <c r="BB77" s="1316" t="s">
        <v>605</v>
      </c>
      <c r="BC77" s="1316"/>
      <c r="BD77" s="1316"/>
      <c r="BE77" s="1316"/>
      <c r="BF77" s="1316"/>
      <c r="BG77" s="1316"/>
      <c r="BH77" s="1316"/>
      <c r="BI77" s="1316"/>
      <c r="BJ77" s="1316"/>
      <c r="BK77" s="1316"/>
      <c r="BL77" s="1316"/>
      <c r="BM77" s="1316"/>
      <c r="BN77" s="1316"/>
      <c r="BO77" s="1316"/>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609</v>
      </c>
      <c r="BC79" s="1316"/>
      <c r="BD79" s="1316"/>
      <c r="BE79" s="1316"/>
      <c r="BF79" s="1316"/>
      <c r="BG79" s="1316"/>
      <c r="BH79" s="1316"/>
      <c r="BI79" s="1316"/>
      <c r="BJ79" s="1316"/>
      <c r="BK79" s="1316"/>
      <c r="BL79" s="1316"/>
      <c r="BM79" s="1316"/>
      <c r="BN79" s="1316"/>
      <c r="BO79" s="1316"/>
      <c r="BP79" s="1314">
        <v>8.6</v>
      </c>
      <c r="BQ79" s="1314"/>
      <c r="BR79" s="1314"/>
      <c r="BS79" s="1314"/>
      <c r="BT79" s="1314"/>
      <c r="BU79" s="1314"/>
      <c r="BV79" s="1314"/>
      <c r="BW79" s="1314"/>
      <c r="BX79" s="1314">
        <v>8.5</v>
      </c>
      <c r="BY79" s="1314"/>
      <c r="BZ79" s="1314"/>
      <c r="CA79" s="1314"/>
      <c r="CB79" s="1314"/>
      <c r="CC79" s="1314"/>
      <c r="CD79" s="1314"/>
      <c r="CE79" s="1314"/>
      <c r="CF79" s="1314">
        <v>8.5</v>
      </c>
      <c r="CG79" s="1314"/>
      <c r="CH79" s="1314"/>
      <c r="CI79" s="1314"/>
      <c r="CJ79" s="1314"/>
      <c r="CK79" s="1314"/>
      <c r="CL79" s="1314"/>
      <c r="CM79" s="1314"/>
      <c r="CN79" s="1314">
        <v>8.6</v>
      </c>
      <c r="CO79" s="1314"/>
      <c r="CP79" s="1314"/>
      <c r="CQ79" s="1314"/>
      <c r="CR79" s="1314"/>
      <c r="CS79" s="1314"/>
      <c r="CT79" s="1314"/>
      <c r="CU79" s="1314"/>
      <c r="CV79" s="1314">
        <v>8.6</v>
      </c>
      <c r="CW79" s="1314"/>
      <c r="CX79" s="1314"/>
      <c r="CY79" s="1314"/>
      <c r="CZ79" s="1314"/>
      <c r="DA79" s="1314"/>
      <c r="DB79" s="1314"/>
      <c r="DC79" s="1314"/>
    </row>
    <row r="80" spans="2:107">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FJZBbxSRfdfxqSoQoiDVGmxYVG56Uekf8C0NYao7kbqCpAEOF4XNF4oHMB6SgJRqTJywrFx0IOWqqRNrOyHYSQ==" saltValue="niwdFcUPCoQ1qjIx3uQq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rqt178RvxP19bm3hCzxhmZsu5leqV8xO+4r0lDsbZwcsbe/2teUWedqUGURKTqkcXW/+gSwSdumkz15r3tCAuQ==" saltValue="Z6h5IhqdgSrnV1Df9Pg5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610</v>
      </c>
    </row>
  </sheetData>
  <sheetProtection algorithmName="SHA-512" hashValue="wlj615U2JLqk/4xxtnciXaXCf3CpHH93FjXjJ6YLYHaFZ1bZj0+8pkq6p0dJ3OUhkYiVRwJEg8biK3M4q3Iqdg==" saltValue="YxqaOsuVhSaPKG3Yumgw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96699</v>
      </c>
      <c r="E3" s="162"/>
      <c r="F3" s="163">
        <v>162193</v>
      </c>
      <c r="G3" s="164"/>
      <c r="H3" s="165"/>
    </row>
    <row r="4" spans="1:8">
      <c r="A4" s="166"/>
      <c r="B4" s="167"/>
      <c r="C4" s="168"/>
      <c r="D4" s="169">
        <v>57127</v>
      </c>
      <c r="E4" s="170"/>
      <c r="F4" s="171">
        <v>79985</v>
      </c>
      <c r="G4" s="172"/>
      <c r="H4" s="173"/>
    </row>
    <row r="5" spans="1:8">
      <c r="A5" s="154" t="s">
        <v>554</v>
      </c>
      <c r="B5" s="159"/>
      <c r="C5" s="160"/>
      <c r="D5" s="161">
        <v>132719</v>
      </c>
      <c r="E5" s="162"/>
      <c r="F5" s="163">
        <v>168868</v>
      </c>
      <c r="G5" s="164"/>
      <c r="H5" s="165"/>
    </row>
    <row r="6" spans="1:8">
      <c r="A6" s="166"/>
      <c r="B6" s="167"/>
      <c r="C6" s="168"/>
      <c r="D6" s="169">
        <v>56072</v>
      </c>
      <c r="E6" s="170"/>
      <c r="F6" s="171">
        <v>79360</v>
      </c>
      <c r="G6" s="172"/>
      <c r="H6" s="173"/>
    </row>
    <row r="7" spans="1:8">
      <c r="A7" s="154" t="s">
        <v>555</v>
      </c>
      <c r="B7" s="159"/>
      <c r="C7" s="160"/>
      <c r="D7" s="161">
        <v>164801</v>
      </c>
      <c r="E7" s="162"/>
      <c r="F7" s="163">
        <v>202870</v>
      </c>
      <c r="G7" s="164"/>
      <c r="H7" s="165"/>
    </row>
    <row r="8" spans="1:8">
      <c r="A8" s="166"/>
      <c r="B8" s="167"/>
      <c r="C8" s="168"/>
      <c r="D8" s="169">
        <v>73792</v>
      </c>
      <c r="E8" s="170"/>
      <c r="F8" s="171">
        <v>79735</v>
      </c>
      <c r="G8" s="172"/>
      <c r="H8" s="173"/>
    </row>
    <row r="9" spans="1:8">
      <c r="A9" s="154" t="s">
        <v>556</v>
      </c>
      <c r="B9" s="159"/>
      <c r="C9" s="160"/>
      <c r="D9" s="161">
        <v>127054</v>
      </c>
      <c r="E9" s="162"/>
      <c r="F9" s="163">
        <v>167497</v>
      </c>
      <c r="G9" s="164"/>
      <c r="H9" s="165"/>
    </row>
    <row r="10" spans="1:8">
      <c r="A10" s="166"/>
      <c r="B10" s="167"/>
      <c r="C10" s="168"/>
      <c r="D10" s="169">
        <v>35211</v>
      </c>
      <c r="E10" s="170"/>
      <c r="F10" s="171">
        <v>82571</v>
      </c>
      <c r="G10" s="172"/>
      <c r="H10" s="173"/>
    </row>
    <row r="11" spans="1:8">
      <c r="A11" s="154" t="s">
        <v>557</v>
      </c>
      <c r="B11" s="159"/>
      <c r="C11" s="160"/>
      <c r="D11" s="161">
        <v>187630</v>
      </c>
      <c r="E11" s="162"/>
      <c r="F11" s="163">
        <v>190274</v>
      </c>
      <c r="G11" s="164"/>
      <c r="H11" s="165"/>
    </row>
    <row r="12" spans="1:8">
      <c r="A12" s="166"/>
      <c r="B12" s="167"/>
      <c r="C12" s="174"/>
      <c r="D12" s="169">
        <v>18942</v>
      </c>
      <c r="E12" s="170"/>
      <c r="F12" s="171">
        <v>88584</v>
      </c>
      <c r="G12" s="172"/>
      <c r="H12" s="173"/>
    </row>
    <row r="13" spans="1:8">
      <c r="A13" s="154"/>
      <c r="B13" s="159"/>
      <c r="C13" s="175"/>
      <c r="D13" s="176">
        <v>141781</v>
      </c>
      <c r="E13" s="177"/>
      <c r="F13" s="178">
        <v>178340</v>
      </c>
      <c r="G13" s="179"/>
      <c r="H13" s="165"/>
    </row>
    <row r="14" spans="1:8">
      <c r="A14" s="166"/>
      <c r="B14" s="167"/>
      <c r="C14" s="168"/>
      <c r="D14" s="169">
        <v>48229</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1.37</v>
      </c>
      <c r="C19" s="180">
        <f>ROUND(VALUE(SUBSTITUTE(実質収支比率等に係る経年分析!G$48,"▲","-")),2)</f>
        <v>2.0499999999999998</v>
      </c>
      <c r="D19" s="180">
        <f>ROUND(VALUE(SUBSTITUTE(実質収支比率等に係る経年分析!H$48,"▲","-")),2)</f>
        <v>1.41</v>
      </c>
      <c r="E19" s="180">
        <f>ROUND(VALUE(SUBSTITUTE(実質収支比率等に係る経年分析!I$48,"▲","-")),2)</f>
        <v>0.78</v>
      </c>
      <c r="F19" s="180">
        <f>ROUND(VALUE(SUBSTITUTE(実質収支比率等に係る経年分析!J$48,"▲","-")),2)</f>
        <v>1.36</v>
      </c>
    </row>
    <row r="20" spans="1:11">
      <c r="A20" s="180" t="s">
        <v>55</v>
      </c>
      <c r="B20" s="180">
        <f>ROUND(VALUE(SUBSTITUTE(実質収支比率等に係る経年分析!F$47,"▲","-")),2)</f>
        <v>25.69</v>
      </c>
      <c r="C20" s="180">
        <f>ROUND(VALUE(SUBSTITUTE(実質収支比率等に係る経年分析!G$47,"▲","-")),2)</f>
        <v>29.18</v>
      </c>
      <c r="D20" s="180">
        <f>ROUND(VALUE(SUBSTITUTE(実質収支比率等に係る経年分析!H$47,"▲","-")),2)</f>
        <v>32.51</v>
      </c>
      <c r="E20" s="180">
        <f>ROUND(VALUE(SUBSTITUTE(実質収支比率等に係る経年分析!I$47,"▲","-")),2)</f>
        <v>34.86</v>
      </c>
      <c r="F20" s="180">
        <f>ROUND(VALUE(SUBSTITUTE(実質収支比率等に係る経年分析!J$47,"▲","-")),2)</f>
        <v>27.12</v>
      </c>
    </row>
    <row r="21" spans="1:11">
      <c r="A21" s="180" t="s">
        <v>56</v>
      </c>
      <c r="B21" s="180">
        <f>IF(ISNUMBER(VALUE(SUBSTITUTE(実質収支比率等に係る経年分析!F$49,"▲","-"))),ROUND(VALUE(SUBSTITUTE(実質収支比率等に係る経年分析!F$49,"▲","-")),2),NA())</f>
        <v>-0.9</v>
      </c>
      <c r="C21" s="180">
        <f>IF(ISNUMBER(VALUE(SUBSTITUTE(実質収支比率等に係る経年分析!G$49,"▲","-"))),ROUND(VALUE(SUBSTITUTE(実質収支比率等に係る経年分析!G$49,"▲","-")),2),NA())</f>
        <v>3.44</v>
      </c>
      <c r="D21" s="180">
        <f>IF(ISNUMBER(VALUE(SUBSTITUTE(実質収支比率等に係る経年分析!H$49,"▲","-"))),ROUND(VALUE(SUBSTITUTE(実質収支比率等に係る経年分析!H$49,"▲","-")),2),NA())</f>
        <v>1.39</v>
      </c>
      <c r="E21" s="180">
        <f>IF(ISNUMBER(VALUE(SUBSTITUTE(実質収支比率等に係る経年分析!I$49,"▲","-"))),ROUND(VALUE(SUBSTITUTE(実質収支比率等に係る経年分析!I$49,"▲","-")),2),NA())</f>
        <v>1.1299999999999999</v>
      </c>
      <c r="F21" s="180">
        <f>IF(ISNUMBER(VALUE(SUBSTITUTE(実質収支比率等に係る経年分析!J$49,"▲","-"))),ROUND(VALUE(SUBSTITUTE(実質収支比率等に係る経年分析!J$49,"▲","-")),2),NA())</f>
        <v>-6.59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後期高齢者医療保険特別会計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0.21</v>
      </c>
    </row>
    <row r="35" spans="1:16">
      <c r="A35" s="181" t="str">
        <f>IF(連結実質赤字比率に係る赤字・黒字の構成分析!C$35="",NA(),連結実質赤字比率に係る赤字・黒字の構成分析!C$35)</f>
        <v>南種子町水道事業会計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2.0499999999999998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528</v>
      </c>
      <c r="E42" s="182"/>
      <c r="F42" s="182"/>
      <c r="G42" s="182">
        <f>'実質公債費比率（分子）の構造'!L$52</f>
        <v>514</v>
      </c>
      <c r="H42" s="182"/>
      <c r="I42" s="182"/>
      <c r="J42" s="182">
        <f>'実質公債費比率（分子）の構造'!M$52</f>
        <v>513</v>
      </c>
      <c r="K42" s="182"/>
      <c r="L42" s="182"/>
      <c r="M42" s="182">
        <f>'実質公債費比率（分子）の構造'!N$52</f>
        <v>516</v>
      </c>
      <c r="N42" s="182"/>
      <c r="O42" s="182"/>
      <c r="P42" s="182">
        <f>'実質公債費比率（分子）の構造'!O$52</f>
        <v>490</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97</v>
      </c>
      <c r="C45" s="182"/>
      <c r="D45" s="182"/>
      <c r="E45" s="182">
        <f>'実質公債費比率（分子）の構造'!L$49</f>
        <v>98</v>
      </c>
      <c r="F45" s="182"/>
      <c r="G45" s="182"/>
      <c r="H45" s="182">
        <f>'実質公債費比率（分子）の構造'!M$49</f>
        <v>93</v>
      </c>
      <c r="I45" s="182"/>
      <c r="J45" s="182"/>
      <c r="K45" s="182">
        <f>'実質公債費比率（分子）の構造'!N$49</f>
        <v>71</v>
      </c>
      <c r="L45" s="182"/>
      <c r="M45" s="182"/>
      <c r="N45" s="182">
        <f>'実質公債費比率（分子）の構造'!O$49</f>
        <v>73</v>
      </c>
      <c r="O45" s="182"/>
      <c r="P45" s="182"/>
    </row>
    <row r="46" spans="1:16">
      <c r="A46" s="182" t="s">
        <v>67</v>
      </c>
      <c r="B46" s="182">
        <f>'実質公債費比率（分子）の構造'!K$48</f>
        <v>46</v>
      </c>
      <c r="C46" s="182"/>
      <c r="D46" s="182"/>
      <c r="E46" s="182">
        <f>'実質公債費比率（分子）の構造'!L$48</f>
        <v>44</v>
      </c>
      <c r="F46" s="182"/>
      <c r="G46" s="182"/>
      <c r="H46" s="182">
        <f>'実質公債費比率（分子）の構造'!M$48</f>
        <v>43</v>
      </c>
      <c r="I46" s="182"/>
      <c r="J46" s="182"/>
      <c r="K46" s="182">
        <f>'実質公債費比率（分子）の構造'!N$48</f>
        <v>46</v>
      </c>
      <c r="L46" s="182"/>
      <c r="M46" s="182"/>
      <c r="N46" s="182">
        <f>'実質公債費比率（分子）の構造'!O$48</f>
        <v>49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707</v>
      </c>
      <c r="C49" s="182"/>
      <c r="D49" s="182"/>
      <c r="E49" s="182">
        <f>'実質公債費比率（分子）の構造'!L$45</f>
        <v>720</v>
      </c>
      <c r="F49" s="182"/>
      <c r="G49" s="182"/>
      <c r="H49" s="182">
        <f>'実質公債費比率（分子）の構造'!M$45</f>
        <v>740</v>
      </c>
      <c r="I49" s="182"/>
      <c r="J49" s="182"/>
      <c r="K49" s="182">
        <f>'実質公債費比率（分子）の構造'!N$45</f>
        <v>723</v>
      </c>
      <c r="L49" s="182"/>
      <c r="M49" s="182"/>
      <c r="N49" s="182">
        <f>'実質公債費比率（分子）の構造'!O$45</f>
        <v>703</v>
      </c>
      <c r="O49" s="182"/>
      <c r="P49" s="182"/>
    </row>
    <row r="50" spans="1:16">
      <c r="A50" s="182" t="s">
        <v>71</v>
      </c>
      <c r="B50" s="182" t="e">
        <f>NA()</f>
        <v>#N/A</v>
      </c>
      <c r="C50" s="182">
        <f>IF(ISNUMBER('実質公債費比率（分子）の構造'!K$53),'実質公債費比率（分子）の構造'!K$53,NA())</f>
        <v>322</v>
      </c>
      <c r="D50" s="182" t="e">
        <f>NA()</f>
        <v>#N/A</v>
      </c>
      <c r="E50" s="182" t="e">
        <f>NA()</f>
        <v>#N/A</v>
      </c>
      <c r="F50" s="182">
        <f>IF(ISNUMBER('実質公債費比率（分子）の構造'!L$53),'実質公債費比率（分子）の構造'!L$53,NA())</f>
        <v>348</v>
      </c>
      <c r="G50" s="182" t="e">
        <f>NA()</f>
        <v>#N/A</v>
      </c>
      <c r="H50" s="182" t="e">
        <f>NA()</f>
        <v>#N/A</v>
      </c>
      <c r="I50" s="182">
        <f>IF(ISNUMBER('実質公債費比率（分子）の構造'!M$53),'実質公債費比率（分子）の構造'!M$53,NA())</f>
        <v>363</v>
      </c>
      <c r="J50" s="182" t="e">
        <f>NA()</f>
        <v>#N/A</v>
      </c>
      <c r="K50" s="182" t="e">
        <f>NA()</f>
        <v>#N/A</v>
      </c>
      <c r="L50" s="182">
        <f>IF(ISNUMBER('実質公債費比率（分子）の構造'!N$53),'実質公債費比率（分子）の構造'!N$53,NA())</f>
        <v>324</v>
      </c>
      <c r="M50" s="182" t="e">
        <f>NA()</f>
        <v>#N/A</v>
      </c>
      <c r="N50" s="182" t="e">
        <f>NA()</f>
        <v>#N/A</v>
      </c>
      <c r="O50" s="182">
        <f>IF(ISNUMBER('実質公債費比率（分子）の構造'!O$53),'実質公債費比率（分子）の構造'!O$53,NA())</f>
        <v>336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5778</v>
      </c>
      <c r="E56" s="181"/>
      <c r="F56" s="181"/>
      <c r="G56" s="181">
        <f>'将来負担比率（分子）の構造'!J$52</f>
        <v>5768</v>
      </c>
      <c r="H56" s="181"/>
      <c r="I56" s="181"/>
      <c r="J56" s="181">
        <f>'将来負担比率（分子）の構造'!K$52</f>
        <v>5851</v>
      </c>
      <c r="K56" s="181"/>
      <c r="L56" s="181"/>
      <c r="M56" s="181">
        <f>'将来負担比率（分子）の構造'!L$52</f>
        <v>5710</v>
      </c>
      <c r="N56" s="181"/>
      <c r="O56" s="181"/>
      <c r="P56" s="181">
        <f>'将来負担比率（分子）の構造'!M$52</f>
        <v>5683</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2067</v>
      </c>
      <c r="E58" s="181"/>
      <c r="F58" s="181"/>
      <c r="G58" s="181">
        <f>'将来負担比率（分子）の構造'!J$50</f>
        <v>2182</v>
      </c>
      <c r="H58" s="181"/>
      <c r="I58" s="181"/>
      <c r="J58" s="181">
        <f>'将来負担比率（分子）の構造'!K$50</f>
        <v>2312</v>
      </c>
      <c r="K58" s="181"/>
      <c r="L58" s="181"/>
      <c r="M58" s="181">
        <f>'将来負担比率（分子）の構造'!L$50</f>
        <v>2448</v>
      </c>
      <c r="N58" s="181"/>
      <c r="O58" s="181"/>
      <c r="P58" s="181">
        <f>'将来負担比率（分子）の構造'!M$50</f>
        <v>2229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f>'将来負担比率（分子）の構造'!M$49</f>
        <v>3</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20</v>
      </c>
      <c r="C61" s="181"/>
      <c r="D61" s="181"/>
      <c r="E61" s="181">
        <f>'将来負担比率（分子）の構造'!J$46</f>
        <v>17</v>
      </c>
      <c r="F61" s="181"/>
      <c r="G61" s="181"/>
      <c r="H61" s="181">
        <f>'将来負担比率（分子）の構造'!K$46</f>
        <v>14</v>
      </c>
      <c r="I61" s="181"/>
      <c r="J61" s="181"/>
      <c r="K61" s="181">
        <f>'将来負担比率（分子）の構造'!L$46</f>
        <v>12</v>
      </c>
      <c r="L61" s="181"/>
      <c r="M61" s="181"/>
      <c r="N61" s="181">
        <f>'将来負担比率（分子）の構造'!M$46</f>
        <v>10</v>
      </c>
      <c r="O61" s="181"/>
      <c r="P61" s="181"/>
    </row>
    <row r="62" spans="1:16">
      <c r="A62" s="181" t="s">
        <v>35</v>
      </c>
      <c r="B62" s="181">
        <f>'将来負担比率（分子）の構造'!I$45</f>
        <v>1146</v>
      </c>
      <c r="C62" s="181"/>
      <c r="D62" s="181"/>
      <c r="E62" s="181">
        <f>'将来負担比率（分子）の構造'!J$45</f>
        <v>1123</v>
      </c>
      <c r="F62" s="181"/>
      <c r="G62" s="181"/>
      <c r="H62" s="181">
        <f>'将来負担比率（分子）の構造'!K$45</f>
        <v>1077</v>
      </c>
      <c r="I62" s="181"/>
      <c r="J62" s="181"/>
      <c r="K62" s="181">
        <f>'将来負担比率（分子）の構造'!L$45</f>
        <v>941</v>
      </c>
      <c r="L62" s="181"/>
      <c r="M62" s="181"/>
      <c r="N62" s="181">
        <f>'将来負担比率（分子）の構造'!M$45</f>
        <v>944</v>
      </c>
      <c r="O62" s="181"/>
      <c r="P62" s="181"/>
    </row>
    <row r="63" spans="1:16">
      <c r="A63" s="181" t="s">
        <v>34</v>
      </c>
      <c r="B63" s="181">
        <f>'将来負担比率（分子）の構造'!I$44</f>
        <v>1340</v>
      </c>
      <c r="C63" s="181"/>
      <c r="D63" s="181"/>
      <c r="E63" s="181">
        <f>'将来負担比率（分子）の構造'!J$44</f>
        <v>1263</v>
      </c>
      <c r="F63" s="181"/>
      <c r="G63" s="181"/>
      <c r="H63" s="181">
        <f>'将来負担比率（分子）の構造'!K$44</f>
        <v>1178</v>
      </c>
      <c r="I63" s="181"/>
      <c r="J63" s="181"/>
      <c r="K63" s="181">
        <f>'将来負担比率（分子）の構造'!L$44</f>
        <v>1109</v>
      </c>
      <c r="L63" s="181"/>
      <c r="M63" s="181"/>
      <c r="N63" s="181">
        <f>'将来負担比率（分子）の構造'!M$44</f>
        <v>1041</v>
      </c>
      <c r="O63" s="181"/>
      <c r="P63" s="181"/>
    </row>
    <row r="64" spans="1:16">
      <c r="A64" s="181" t="s">
        <v>33</v>
      </c>
      <c r="B64" s="181">
        <f>'将来負担比率（分子）の構造'!I$43</f>
        <v>595</v>
      </c>
      <c r="C64" s="181"/>
      <c r="D64" s="181"/>
      <c r="E64" s="181">
        <f>'将来負担比率（分子）の構造'!J$43</f>
        <v>644</v>
      </c>
      <c r="F64" s="181"/>
      <c r="G64" s="181"/>
      <c r="H64" s="181">
        <f>'将来負担比率（分子）の構造'!K$43</f>
        <v>637</v>
      </c>
      <c r="I64" s="181"/>
      <c r="J64" s="181"/>
      <c r="K64" s="181">
        <f>'将来負担比率（分子）の構造'!L$43</f>
        <v>664</v>
      </c>
      <c r="L64" s="181"/>
      <c r="M64" s="181"/>
      <c r="N64" s="181">
        <f>'将来負担比率（分子）の構造'!M$43</f>
        <v>642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6564</v>
      </c>
      <c r="C66" s="181"/>
      <c r="D66" s="181"/>
      <c r="E66" s="181">
        <f>'将来負担比率（分子）の構造'!J$41</f>
        <v>6498</v>
      </c>
      <c r="F66" s="181"/>
      <c r="G66" s="181"/>
      <c r="H66" s="181">
        <f>'将来負担比率（分子）の構造'!K$41</f>
        <v>6489</v>
      </c>
      <c r="I66" s="181"/>
      <c r="J66" s="181"/>
      <c r="K66" s="181">
        <f>'将来負担比率（分子）の構造'!L$41</f>
        <v>6315</v>
      </c>
      <c r="L66" s="181"/>
      <c r="M66" s="181"/>
      <c r="N66" s="181">
        <f>'将来負担比率（分子）の構造'!M$41</f>
        <v>6319</v>
      </c>
      <c r="O66" s="181"/>
      <c r="P66" s="181"/>
    </row>
    <row r="67" spans="1:16">
      <c r="A67" s="181" t="s">
        <v>75</v>
      </c>
      <c r="B67" s="181" t="e">
        <f>NA()</f>
        <v>#N/A</v>
      </c>
      <c r="C67" s="181">
        <f>IF(ISNUMBER('将来負担比率（分子）の構造'!I$53), IF('将来負担比率（分子）の構造'!I$53 &lt; 0, 0, '将来負担比率（分子）の構造'!I$53), NA())</f>
        <v>1820</v>
      </c>
      <c r="D67" s="181" t="e">
        <f>NA()</f>
        <v>#N/A</v>
      </c>
      <c r="E67" s="181" t="e">
        <f>NA()</f>
        <v>#N/A</v>
      </c>
      <c r="F67" s="181">
        <f>IF(ISNUMBER('将来負担比率（分子）の構造'!J$53), IF('将来負担比率（分子）の構造'!J$53 &lt; 0, 0, '将来負担比率（分子）の構造'!J$53), NA())</f>
        <v>1594</v>
      </c>
      <c r="G67" s="181" t="e">
        <f>NA()</f>
        <v>#N/A</v>
      </c>
      <c r="H67" s="181" t="e">
        <f>NA()</f>
        <v>#N/A</v>
      </c>
      <c r="I67" s="181">
        <f>IF(ISNUMBER('将来負担比率（分子）の構造'!K$53), IF('将来負担比率（分子）の構造'!K$53 &lt; 0, 0, '将来負担比率（分子）の構造'!K$53), NA())</f>
        <v>1231</v>
      </c>
      <c r="J67" s="181" t="e">
        <f>NA()</f>
        <v>#N/A</v>
      </c>
      <c r="K67" s="181" t="e">
        <f>NA()</f>
        <v>#N/A</v>
      </c>
      <c r="L67" s="181">
        <f>IF(ISNUMBER('将来負担比率（分子）の構造'!L$53), IF('将来負担比率（分子）の構造'!L$53 &lt; 0, 0, '将来負担比率（分子）の構造'!L$53), NA())</f>
        <v>883</v>
      </c>
      <c r="M67" s="181" t="e">
        <f>NA()</f>
        <v>#N/A</v>
      </c>
      <c r="N67" s="181" t="e">
        <f>NA()</f>
        <v>#N/A</v>
      </c>
      <c r="O67" s="181">
        <f>IF(ISNUMBER('将来負担比率（分子）の構造'!M$53), IF('将来負担比率（分子）の構造'!M$53 &lt; 0, 0, '将来負担比率（分子）の構造'!M$53), NA())</f>
        <v>1047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1060</v>
      </c>
      <c r="C72" s="185">
        <f>基金残高に係る経年分析!G55</f>
        <v>1143</v>
      </c>
      <c r="D72" s="185">
        <f>基金残高に係る経年分析!H55</f>
        <v>913</v>
      </c>
    </row>
    <row r="73" spans="1:16">
      <c r="A73" s="184" t="s">
        <v>78</v>
      </c>
      <c r="B73" s="185">
        <f>基金残高に係る経年分析!F56</f>
        <v>423</v>
      </c>
      <c r="C73" s="185">
        <f>基金残高に係る経年分析!G56</f>
        <v>424</v>
      </c>
      <c r="D73" s="185">
        <f>基金残高に係る経年分析!H56</f>
        <v>424</v>
      </c>
    </row>
    <row r="74" spans="1:16">
      <c r="A74" s="184" t="s">
        <v>79</v>
      </c>
      <c r="B74" s="185">
        <f>基金残高に係る経年分析!F57</f>
        <v>654</v>
      </c>
      <c r="C74" s="185">
        <f>基金残高に係る経年分析!G57</f>
        <v>706</v>
      </c>
      <c r="D74" s="185">
        <f>基金残高に係る経年分析!H57</f>
        <v>709</v>
      </c>
    </row>
  </sheetData>
  <sheetProtection algorithmName="SHA-512" hashValue="rd3uP3Yqd8FHwIdrGEQML2B3hjn230FpB4VQd2VBh0cnKrAW2GG4NGutoxkEG4WJPIijYfWjQXm08V5xwSBrPA==" saltValue="CBs5xmnXPVUUZJ2yQjEo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796957</v>
      </c>
      <c r="S5" s="734"/>
      <c r="T5" s="734"/>
      <c r="U5" s="734"/>
      <c r="V5" s="734"/>
      <c r="W5" s="734"/>
      <c r="X5" s="734"/>
      <c r="Y5" s="777"/>
      <c r="Z5" s="795">
        <v>13.8</v>
      </c>
      <c r="AA5" s="795"/>
      <c r="AB5" s="795"/>
      <c r="AC5" s="795"/>
      <c r="AD5" s="796">
        <v>796957</v>
      </c>
      <c r="AE5" s="796"/>
      <c r="AF5" s="796"/>
      <c r="AG5" s="796"/>
      <c r="AH5" s="796"/>
      <c r="AI5" s="796"/>
      <c r="AJ5" s="796"/>
      <c r="AK5" s="796"/>
      <c r="AL5" s="778">
        <v>24.3</v>
      </c>
      <c r="AM5" s="749"/>
      <c r="AN5" s="749"/>
      <c r="AO5" s="779"/>
      <c r="AP5" s="744" t="s">
        <v>229</v>
      </c>
      <c r="AQ5" s="745"/>
      <c r="AR5" s="745"/>
      <c r="AS5" s="745"/>
      <c r="AT5" s="745"/>
      <c r="AU5" s="745"/>
      <c r="AV5" s="745"/>
      <c r="AW5" s="745"/>
      <c r="AX5" s="745"/>
      <c r="AY5" s="745"/>
      <c r="AZ5" s="745"/>
      <c r="BA5" s="745"/>
      <c r="BB5" s="745"/>
      <c r="BC5" s="745"/>
      <c r="BD5" s="745"/>
      <c r="BE5" s="745"/>
      <c r="BF5" s="746"/>
      <c r="BG5" s="678">
        <v>796957</v>
      </c>
      <c r="BH5" s="679"/>
      <c r="BI5" s="679"/>
      <c r="BJ5" s="679"/>
      <c r="BK5" s="679"/>
      <c r="BL5" s="679"/>
      <c r="BM5" s="679"/>
      <c r="BN5" s="680"/>
      <c r="BO5" s="715">
        <v>100</v>
      </c>
      <c r="BP5" s="715"/>
      <c r="BQ5" s="715"/>
      <c r="BR5" s="715"/>
      <c r="BS5" s="716" t="s">
        <v>176</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58086</v>
      </c>
      <c r="S6" s="679"/>
      <c r="T6" s="679"/>
      <c r="U6" s="679"/>
      <c r="V6" s="679"/>
      <c r="W6" s="679"/>
      <c r="X6" s="679"/>
      <c r="Y6" s="680"/>
      <c r="Z6" s="715">
        <v>1</v>
      </c>
      <c r="AA6" s="715"/>
      <c r="AB6" s="715"/>
      <c r="AC6" s="715"/>
      <c r="AD6" s="716">
        <v>58086</v>
      </c>
      <c r="AE6" s="716"/>
      <c r="AF6" s="716"/>
      <c r="AG6" s="716"/>
      <c r="AH6" s="716"/>
      <c r="AI6" s="716"/>
      <c r="AJ6" s="716"/>
      <c r="AK6" s="716"/>
      <c r="AL6" s="681">
        <v>1.8</v>
      </c>
      <c r="AM6" s="682"/>
      <c r="AN6" s="682"/>
      <c r="AO6" s="717"/>
      <c r="AP6" s="675" t="s">
        <v>234</v>
      </c>
      <c r="AQ6" s="676"/>
      <c r="AR6" s="676"/>
      <c r="AS6" s="676"/>
      <c r="AT6" s="676"/>
      <c r="AU6" s="676"/>
      <c r="AV6" s="676"/>
      <c r="AW6" s="676"/>
      <c r="AX6" s="676"/>
      <c r="AY6" s="676"/>
      <c r="AZ6" s="676"/>
      <c r="BA6" s="676"/>
      <c r="BB6" s="676"/>
      <c r="BC6" s="676"/>
      <c r="BD6" s="676"/>
      <c r="BE6" s="676"/>
      <c r="BF6" s="677"/>
      <c r="BG6" s="678">
        <v>796957</v>
      </c>
      <c r="BH6" s="679"/>
      <c r="BI6" s="679"/>
      <c r="BJ6" s="679"/>
      <c r="BK6" s="679"/>
      <c r="BL6" s="679"/>
      <c r="BM6" s="679"/>
      <c r="BN6" s="680"/>
      <c r="BO6" s="715">
        <v>100</v>
      </c>
      <c r="BP6" s="715"/>
      <c r="BQ6" s="715"/>
      <c r="BR6" s="715"/>
      <c r="BS6" s="716" t="s">
        <v>176</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65516</v>
      </c>
      <c r="CS6" s="679"/>
      <c r="CT6" s="679"/>
      <c r="CU6" s="679"/>
      <c r="CV6" s="679"/>
      <c r="CW6" s="679"/>
      <c r="CX6" s="679"/>
      <c r="CY6" s="680"/>
      <c r="CZ6" s="778">
        <v>1.2</v>
      </c>
      <c r="DA6" s="749"/>
      <c r="DB6" s="749"/>
      <c r="DC6" s="781"/>
      <c r="DD6" s="684" t="s">
        <v>176</v>
      </c>
      <c r="DE6" s="679"/>
      <c r="DF6" s="679"/>
      <c r="DG6" s="679"/>
      <c r="DH6" s="679"/>
      <c r="DI6" s="679"/>
      <c r="DJ6" s="679"/>
      <c r="DK6" s="679"/>
      <c r="DL6" s="679"/>
      <c r="DM6" s="679"/>
      <c r="DN6" s="679"/>
      <c r="DO6" s="679"/>
      <c r="DP6" s="680"/>
      <c r="DQ6" s="684">
        <v>65516</v>
      </c>
      <c r="DR6" s="679"/>
      <c r="DS6" s="679"/>
      <c r="DT6" s="679"/>
      <c r="DU6" s="679"/>
      <c r="DV6" s="679"/>
      <c r="DW6" s="679"/>
      <c r="DX6" s="679"/>
      <c r="DY6" s="679"/>
      <c r="DZ6" s="679"/>
      <c r="EA6" s="679"/>
      <c r="EB6" s="679"/>
      <c r="EC6" s="722"/>
    </row>
    <row r="7" spans="2:143" ht="11.25" customHeight="1">
      <c r="B7" s="675" t="s">
        <v>236</v>
      </c>
      <c r="C7" s="676"/>
      <c r="D7" s="676"/>
      <c r="E7" s="676"/>
      <c r="F7" s="676"/>
      <c r="G7" s="676"/>
      <c r="H7" s="676"/>
      <c r="I7" s="676"/>
      <c r="J7" s="676"/>
      <c r="K7" s="676"/>
      <c r="L7" s="676"/>
      <c r="M7" s="676"/>
      <c r="N7" s="676"/>
      <c r="O7" s="676"/>
      <c r="P7" s="676"/>
      <c r="Q7" s="677"/>
      <c r="R7" s="678">
        <v>363</v>
      </c>
      <c r="S7" s="679"/>
      <c r="T7" s="679"/>
      <c r="U7" s="679"/>
      <c r="V7" s="679"/>
      <c r="W7" s="679"/>
      <c r="X7" s="679"/>
      <c r="Y7" s="680"/>
      <c r="Z7" s="715">
        <v>0</v>
      </c>
      <c r="AA7" s="715"/>
      <c r="AB7" s="715"/>
      <c r="AC7" s="715"/>
      <c r="AD7" s="716">
        <v>363</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249167</v>
      </c>
      <c r="BH7" s="679"/>
      <c r="BI7" s="679"/>
      <c r="BJ7" s="679"/>
      <c r="BK7" s="679"/>
      <c r="BL7" s="679"/>
      <c r="BM7" s="679"/>
      <c r="BN7" s="680"/>
      <c r="BO7" s="715">
        <v>31.3</v>
      </c>
      <c r="BP7" s="715"/>
      <c r="BQ7" s="715"/>
      <c r="BR7" s="715"/>
      <c r="BS7" s="716" t="s">
        <v>176</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717712</v>
      </c>
      <c r="CS7" s="679"/>
      <c r="CT7" s="679"/>
      <c r="CU7" s="679"/>
      <c r="CV7" s="679"/>
      <c r="CW7" s="679"/>
      <c r="CX7" s="679"/>
      <c r="CY7" s="680"/>
      <c r="CZ7" s="715">
        <v>12.6</v>
      </c>
      <c r="DA7" s="715"/>
      <c r="DB7" s="715"/>
      <c r="DC7" s="715"/>
      <c r="DD7" s="684">
        <v>11606</v>
      </c>
      <c r="DE7" s="679"/>
      <c r="DF7" s="679"/>
      <c r="DG7" s="679"/>
      <c r="DH7" s="679"/>
      <c r="DI7" s="679"/>
      <c r="DJ7" s="679"/>
      <c r="DK7" s="679"/>
      <c r="DL7" s="679"/>
      <c r="DM7" s="679"/>
      <c r="DN7" s="679"/>
      <c r="DO7" s="679"/>
      <c r="DP7" s="680"/>
      <c r="DQ7" s="684">
        <v>667551</v>
      </c>
      <c r="DR7" s="679"/>
      <c r="DS7" s="679"/>
      <c r="DT7" s="679"/>
      <c r="DU7" s="679"/>
      <c r="DV7" s="679"/>
      <c r="DW7" s="679"/>
      <c r="DX7" s="679"/>
      <c r="DY7" s="679"/>
      <c r="DZ7" s="679"/>
      <c r="EA7" s="679"/>
      <c r="EB7" s="679"/>
      <c r="EC7" s="722"/>
    </row>
    <row r="8" spans="2:143" ht="11.25" customHeight="1">
      <c r="B8" s="675" t="s">
        <v>239</v>
      </c>
      <c r="C8" s="676"/>
      <c r="D8" s="676"/>
      <c r="E8" s="676"/>
      <c r="F8" s="676"/>
      <c r="G8" s="676"/>
      <c r="H8" s="676"/>
      <c r="I8" s="676"/>
      <c r="J8" s="676"/>
      <c r="K8" s="676"/>
      <c r="L8" s="676"/>
      <c r="M8" s="676"/>
      <c r="N8" s="676"/>
      <c r="O8" s="676"/>
      <c r="P8" s="676"/>
      <c r="Q8" s="677"/>
      <c r="R8" s="678">
        <v>1109</v>
      </c>
      <c r="S8" s="679"/>
      <c r="T8" s="679"/>
      <c r="U8" s="679"/>
      <c r="V8" s="679"/>
      <c r="W8" s="679"/>
      <c r="X8" s="679"/>
      <c r="Y8" s="680"/>
      <c r="Z8" s="715">
        <v>0</v>
      </c>
      <c r="AA8" s="715"/>
      <c r="AB8" s="715"/>
      <c r="AC8" s="715"/>
      <c r="AD8" s="716">
        <v>1109</v>
      </c>
      <c r="AE8" s="716"/>
      <c r="AF8" s="716"/>
      <c r="AG8" s="716"/>
      <c r="AH8" s="716"/>
      <c r="AI8" s="716"/>
      <c r="AJ8" s="716"/>
      <c r="AK8" s="716"/>
      <c r="AL8" s="681">
        <v>0</v>
      </c>
      <c r="AM8" s="682"/>
      <c r="AN8" s="682"/>
      <c r="AO8" s="717"/>
      <c r="AP8" s="675" t="s">
        <v>240</v>
      </c>
      <c r="AQ8" s="676"/>
      <c r="AR8" s="676"/>
      <c r="AS8" s="676"/>
      <c r="AT8" s="676"/>
      <c r="AU8" s="676"/>
      <c r="AV8" s="676"/>
      <c r="AW8" s="676"/>
      <c r="AX8" s="676"/>
      <c r="AY8" s="676"/>
      <c r="AZ8" s="676"/>
      <c r="BA8" s="676"/>
      <c r="BB8" s="676"/>
      <c r="BC8" s="676"/>
      <c r="BD8" s="676"/>
      <c r="BE8" s="676"/>
      <c r="BF8" s="677"/>
      <c r="BG8" s="678">
        <v>8720</v>
      </c>
      <c r="BH8" s="679"/>
      <c r="BI8" s="679"/>
      <c r="BJ8" s="679"/>
      <c r="BK8" s="679"/>
      <c r="BL8" s="679"/>
      <c r="BM8" s="679"/>
      <c r="BN8" s="680"/>
      <c r="BO8" s="715">
        <v>1.1000000000000001</v>
      </c>
      <c r="BP8" s="715"/>
      <c r="BQ8" s="715"/>
      <c r="BR8" s="715"/>
      <c r="BS8" s="684" t="s">
        <v>176</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1207818</v>
      </c>
      <c r="CS8" s="679"/>
      <c r="CT8" s="679"/>
      <c r="CU8" s="679"/>
      <c r="CV8" s="679"/>
      <c r="CW8" s="679"/>
      <c r="CX8" s="679"/>
      <c r="CY8" s="680"/>
      <c r="CZ8" s="715">
        <v>21.2</v>
      </c>
      <c r="DA8" s="715"/>
      <c r="DB8" s="715"/>
      <c r="DC8" s="715"/>
      <c r="DD8" s="684">
        <v>4302</v>
      </c>
      <c r="DE8" s="679"/>
      <c r="DF8" s="679"/>
      <c r="DG8" s="679"/>
      <c r="DH8" s="679"/>
      <c r="DI8" s="679"/>
      <c r="DJ8" s="679"/>
      <c r="DK8" s="679"/>
      <c r="DL8" s="679"/>
      <c r="DM8" s="679"/>
      <c r="DN8" s="679"/>
      <c r="DO8" s="679"/>
      <c r="DP8" s="680"/>
      <c r="DQ8" s="684">
        <v>682923</v>
      </c>
      <c r="DR8" s="679"/>
      <c r="DS8" s="679"/>
      <c r="DT8" s="679"/>
      <c r="DU8" s="679"/>
      <c r="DV8" s="679"/>
      <c r="DW8" s="679"/>
      <c r="DX8" s="679"/>
      <c r="DY8" s="679"/>
      <c r="DZ8" s="679"/>
      <c r="EA8" s="679"/>
      <c r="EB8" s="679"/>
      <c r="EC8" s="722"/>
    </row>
    <row r="9" spans="2:143" ht="11.25" customHeight="1">
      <c r="B9" s="675" t="s">
        <v>242</v>
      </c>
      <c r="C9" s="676"/>
      <c r="D9" s="676"/>
      <c r="E9" s="676"/>
      <c r="F9" s="676"/>
      <c r="G9" s="676"/>
      <c r="H9" s="676"/>
      <c r="I9" s="676"/>
      <c r="J9" s="676"/>
      <c r="K9" s="676"/>
      <c r="L9" s="676"/>
      <c r="M9" s="676"/>
      <c r="N9" s="676"/>
      <c r="O9" s="676"/>
      <c r="P9" s="676"/>
      <c r="Q9" s="677"/>
      <c r="R9" s="678">
        <v>638</v>
      </c>
      <c r="S9" s="679"/>
      <c r="T9" s="679"/>
      <c r="U9" s="679"/>
      <c r="V9" s="679"/>
      <c r="W9" s="679"/>
      <c r="X9" s="679"/>
      <c r="Y9" s="680"/>
      <c r="Z9" s="715">
        <v>0</v>
      </c>
      <c r="AA9" s="715"/>
      <c r="AB9" s="715"/>
      <c r="AC9" s="715"/>
      <c r="AD9" s="716">
        <v>638</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196370</v>
      </c>
      <c r="BH9" s="679"/>
      <c r="BI9" s="679"/>
      <c r="BJ9" s="679"/>
      <c r="BK9" s="679"/>
      <c r="BL9" s="679"/>
      <c r="BM9" s="679"/>
      <c r="BN9" s="680"/>
      <c r="BO9" s="715">
        <v>24.6</v>
      </c>
      <c r="BP9" s="715"/>
      <c r="BQ9" s="715"/>
      <c r="BR9" s="715"/>
      <c r="BS9" s="684" t="s">
        <v>176</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589458</v>
      </c>
      <c r="CS9" s="679"/>
      <c r="CT9" s="679"/>
      <c r="CU9" s="679"/>
      <c r="CV9" s="679"/>
      <c r="CW9" s="679"/>
      <c r="CX9" s="679"/>
      <c r="CY9" s="680"/>
      <c r="CZ9" s="715">
        <v>10.3</v>
      </c>
      <c r="DA9" s="715"/>
      <c r="DB9" s="715"/>
      <c r="DC9" s="715"/>
      <c r="DD9" s="684">
        <v>32712</v>
      </c>
      <c r="DE9" s="679"/>
      <c r="DF9" s="679"/>
      <c r="DG9" s="679"/>
      <c r="DH9" s="679"/>
      <c r="DI9" s="679"/>
      <c r="DJ9" s="679"/>
      <c r="DK9" s="679"/>
      <c r="DL9" s="679"/>
      <c r="DM9" s="679"/>
      <c r="DN9" s="679"/>
      <c r="DO9" s="679"/>
      <c r="DP9" s="680"/>
      <c r="DQ9" s="684">
        <v>555677</v>
      </c>
      <c r="DR9" s="679"/>
      <c r="DS9" s="679"/>
      <c r="DT9" s="679"/>
      <c r="DU9" s="679"/>
      <c r="DV9" s="679"/>
      <c r="DW9" s="679"/>
      <c r="DX9" s="679"/>
      <c r="DY9" s="679"/>
      <c r="DZ9" s="679"/>
      <c r="EA9" s="679"/>
      <c r="EB9" s="679"/>
      <c r="EC9" s="722"/>
    </row>
    <row r="10" spans="2:143" ht="11.25" customHeight="1">
      <c r="B10" s="675" t="s">
        <v>245</v>
      </c>
      <c r="C10" s="676"/>
      <c r="D10" s="676"/>
      <c r="E10" s="676"/>
      <c r="F10" s="676"/>
      <c r="G10" s="676"/>
      <c r="H10" s="676"/>
      <c r="I10" s="676"/>
      <c r="J10" s="676"/>
      <c r="K10" s="676"/>
      <c r="L10" s="676"/>
      <c r="M10" s="676"/>
      <c r="N10" s="676"/>
      <c r="O10" s="676"/>
      <c r="P10" s="676"/>
      <c r="Q10" s="677"/>
      <c r="R10" s="678" t="s">
        <v>176</v>
      </c>
      <c r="S10" s="679"/>
      <c r="T10" s="679"/>
      <c r="U10" s="679"/>
      <c r="V10" s="679"/>
      <c r="W10" s="679"/>
      <c r="X10" s="679"/>
      <c r="Y10" s="680"/>
      <c r="Z10" s="715" t="s">
        <v>176</v>
      </c>
      <c r="AA10" s="715"/>
      <c r="AB10" s="715"/>
      <c r="AC10" s="715"/>
      <c r="AD10" s="716" t="s">
        <v>176</v>
      </c>
      <c r="AE10" s="716"/>
      <c r="AF10" s="716"/>
      <c r="AG10" s="716"/>
      <c r="AH10" s="716"/>
      <c r="AI10" s="716"/>
      <c r="AJ10" s="716"/>
      <c r="AK10" s="716"/>
      <c r="AL10" s="681" t="s">
        <v>176</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16862</v>
      </c>
      <c r="BH10" s="679"/>
      <c r="BI10" s="679"/>
      <c r="BJ10" s="679"/>
      <c r="BK10" s="679"/>
      <c r="BL10" s="679"/>
      <c r="BM10" s="679"/>
      <c r="BN10" s="680"/>
      <c r="BO10" s="715">
        <v>2.1</v>
      </c>
      <c r="BP10" s="715"/>
      <c r="BQ10" s="715"/>
      <c r="BR10" s="715"/>
      <c r="BS10" s="684" t="s">
        <v>176</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176</v>
      </c>
      <c r="CS10" s="679"/>
      <c r="CT10" s="679"/>
      <c r="CU10" s="679"/>
      <c r="CV10" s="679"/>
      <c r="CW10" s="679"/>
      <c r="CX10" s="679"/>
      <c r="CY10" s="680"/>
      <c r="CZ10" s="715" t="s">
        <v>176</v>
      </c>
      <c r="DA10" s="715"/>
      <c r="DB10" s="715"/>
      <c r="DC10" s="715"/>
      <c r="DD10" s="684" t="s">
        <v>176</v>
      </c>
      <c r="DE10" s="679"/>
      <c r="DF10" s="679"/>
      <c r="DG10" s="679"/>
      <c r="DH10" s="679"/>
      <c r="DI10" s="679"/>
      <c r="DJ10" s="679"/>
      <c r="DK10" s="679"/>
      <c r="DL10" s="679"/>
      <c r="DM10" s="679"/>
      <c r="DN10" s="679"/>
      <c r="DO10" s="679"/>
      <c r="DP10" s="680"/>
      <c r="DQ10" s="684" t="s">
        <v>176</v>
      </c>
      <c r="DR10" s="679"/>
      <c r="DS10" s="679"/>
      <c r="DT10" s="679"/>
      <c r="DU10" s="679"/>
      <c r="DV10" s="679"/>
      <c r="DW10" s="679"/>
      <c r="DX10" s="679"/>
      <c r="DY10" s="679"/>
      <c r="DZ10" s="679"/>
      <c r="EA10" s="679"/>
      <c r="EB10" s="679"/>
      <c r="EC10" s="722"/>
    </row>
    <row r="11" spans="2:143" ht="11.25" customHeight="1">
      <c r="B11" s="675" t="s">
        <v>248</v>
      </c>
      <c r="C11" s="676"/>
      <c r="D11" s="676"/>
      <c r="E11" s="676"/>
      <c r="F11" s="676"/>
      <c r="G11" s="676"/>
      <c r="H11" s="676"/>
      <c r="I11" s="676"/>
      <c r="J11" s="676"/>
      <c r="K11" s="676"/>
      <c r="L11" s="676"/>
      <c r="M11" s="676"/>
      <c r="N11" s="676"/>
      <c r="O11" s="676"/>
      <c r="P11" s="676"/>
      <c r="Q11" s="677"/>
      <c r="R11" s="678">
        <v>104407</v>
      </c>
      <c r="S11" s="679"/>
      <c r="T11" s="679"/>
      <c r="U11" s="679"/>
      <c r="V11" s="679"/>
      <c r="W11" s="679"/>
      <c r="X11" s="679"/>
      <c r="Y11" s="680"/>
      <c r="Z11" s="681">
        <v>1.8</v>
      </c>
      <c r="AA11" s="682"/>
      <c r="AB11" s="682"/>
      <c r="AC11" s="683"/>
      <c r="AD11" s="684">
        <v>104407</v>
      </c>
      <c r="AE11" s="679"/>
      <c r="AF11" s="679"/>
      <c r="AG11" s="679"/>
      <c r="AH11" s="679"/>
      <c r="AI11" s="679"/>
      <c r="AJ11" s="679"/>
      <c r="AK11" s="680"/>
      <c r="AL11" s="681">
        <v>3.2</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27215</v>
      </c>
      <c r="BH11" s="679"/>
      <c r="BI11" s="679"/>
      <c r="BJ11" s="679"/>
      <c r="BK11" s="679"/>
      <c r="BL11" s="679"/>
      <c r="BM11" s="679"/>
      <c r="BN11" s="680"/>
      <c r="BO11" s="715">
        <v>3.4</v>
      </c>
      <c r="BP11" s="715"/>
      <c r="BQ11" s="715"/>
      <c r="BR11" s="715"/>
      <c r="BS11" s="684" t="s">
        <v>176</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553035</v>
      </c>
      <c r="CS11" s="679"/>
      <c r="CT11" s="679"/>
      <c r="CU11" s="679"/>
      <c r="CV11" s="679"/>
      <c r="CW11" s="679"/>
      <c r="CX11" s="679"/>
      <c r="CY11" s="680"/>
      <c r="CZ11" s="715">
        <v>9.6999999999999993</v>
      </c>
      <c r="DA11" s="715"/>
      <c r="DB11" s="715"/>
      <c r="DC11" s="715"/>
      <c r="DD11" s="684">
        <v>66360</v>
      </c>
      <c r="DE11" s="679"/>
      <c r="DF11" s="679"/>
      <c r="DG11" s="679"/>
      <c r="DH11" s="679"/>
      <c r="DI11" s="679"/>
      <c r="DJ11" s="679"/>
      <c r="DK11" s="679"/>
      <c r="DL11" s="679"/>
      <c r="DM11" s="679"/>
      <c r="DN11" s="679"/>
      <c r="DO11" s="679"/>
      <c r="DP11" s="680"/>
      <c r="DQ11" s="684">
        <v>302453</v>
      </c>
      <c r="DR11" s="679"/>
      <c r="DS11" s="679"/>
      <c r="DT11" s="679"/>
      <c r="DU11" s="679"/>
      <c r="DV11" s="679"/>
      <c r="DW11" s="679"/>
      <c r="DX11" s="679"/>
      <c r="DY11" s="679"/>
      <c r="DZ11" s="679"/>
      <c r="EA11" s="679"/>
      <c r="EB11" s="679"/>
      <c r="EC11" s="722"/>
    </row>
    <row r="12" spans="2:143" ht="11.25" customHeight="1">
      <c r="B12" s="675" t="s">
        <v>251</v>
      </c>
      <c r="C12" s="676"/>
      <c r="D12" s="676"/>
      <c r="E12" s="676"/>
      <c r="F12" s="676"/>
      <c r="G12" s="676"/>
      <c r="H12" s="676"/>
      <c r="I12" s="676"/>
      <c r="J12" s="676"/>
      <c r="K12" s="676"/>
      <c r="L12" s="676"/>
      <c r="M12" s="676"/>
      <c r="N12" s="676"/>
      <c r="O12" s="676"/>
      <c r="P12" s="676"/>
      <c r="Q12" s="677"/>
      <c r="R12" s="678" t="s">
        <v>176</v>
      </c>
      <c r="S12" s="679"/>
      <c r="T12" s="679"/>
      <c r="U12" s="679"/>
      <c r="V12" s="679"/>
      <c r="W12" s="679"/>
      <c r="X12" s="679"/>
      <c r="Y12" s="680"/>
      <c r="Z12" s="715" t="s">
        <v>176</v>
      </c>
      <c r="AA12" s="715"/>
      <c r="AB12" s="715"/>
      <c r="AC12" s="715"/>
      <c r="AD12" s="716" t="s">
        <v>176</v>
      </c>
      <c r="AE12" s="716"/>
      <c r="AF12" s="716"/>
      <c r="AG12" s="716"/>
      <c r="AH12" s="716"/>
      <c r="AI12" s="716"/>
      <c r="AJ12" s="716"/>
      <c r="AK12" s="716"/>
      <c r="AL12" s="681" t="s">
        <v>176</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471148</v>
      </c>
      <c r="BH12" s="679"/>
      <c r="BI12" s="679"/>
      <c r="BJ12" s="679"/>
      <c r="BK12" s="679"/>
      <c r="BL12" s="679"/>
      <c r="BM12" s="679"/>
      <c r="BN12" s="680"/>
      <c r="BO12" s="715">
        <v>59.1</v>
      </c>
      <c r="BP12" s="715"/>
      <c r="BQ12" s="715"/>
      <c r="BR12" s="715"/>
      <c r="BS12" s="684" t="s">
        <v>176</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88897</v>
      </c>
      <c r="CS12" s="679"/>
      <c r="CT12" s="679"/>
      <c r="CU12" s="679"/>
      <c r="CV12" s="679"/>
      <c r="CW12" s="679"/>
      <c r="CX12" s="679"/>
      <c r="CY12" s="680"/>
      <c r="CZ12" s="715">
        <v>1.6</v>
      </c>
      <c r="DA12" s="715"/>
      <c r="DB12" s="715"/>
      <c r="DC12" s="715"/>
      <c r="DD12" s="684">
        <v>1514</v>
      </c>
      <c r="DE12" s="679"/>
      <c r="DF12" s="679"/>
      <c r="DG12" s="679"/>
      <c r="DH12" s="679"/>
      <c r="DI12" s="679"/>
      <c r="DJ12" s="679"/>
      <c r="DK12" s="679"/>
      <c r="DL12" s="679"/>
      <c r="DM12" s="679"/>
      <c r="DN12" s="679"/>
      <c r="DO12" s="679"/>
      <c r="DP12" s="680"/>
      <c r="DQ12" s="684">
        <v>55171</v>
      </c>
      <c r="DR12" s="679"/>
      <c r="DS12" s="679"/>
      <c r="DT12" s="679"/>
      <c r="DU12" s="679"/>
      <c r="DV12" s="679"/>
      <c r="DW12" s="679"/>
      <c r="DX12" s="679"/>
      <c r="DY12" s="679"/>
      <c r="DZ12" s="679"/>
      <c r="EA12" s="679"/>
      <c r="EB12" s="679"/>
      <c r="EC12" s="722"/>
    </row>
    <row r="13" spans="2:143" ht="11.25" customHeight="1">
      <c r="B13" s="675" t="s">
        <v>254</v>
      </c>
      <c r="C13" s="676"/>
      <c r="D13" s="676"/>
      <c r="E13" s="676"/>
      <c r="F13" s="676"/>
      <c r="G13" s="676"/>
      <c r="H13" s="676"/>
      <c r="I13" s="676"/>
      <c r="J13" s="676"/>
      <c r="K13" s="676"/>
      <c r="L13" s="676"/>
      <c r="M13" s="676"/>
      <c r="N13" s="676"/>
      <c r="O13" s="676"/>
      <c r="P13" s="676"/>
      <c r="Q13" s="677"/>
      <c r="R13" s="678" t="s">
        <v>176</v>
      </c>
      <c r="S13" s="679"/>
      <c r="T13" s="679"/>
      <c r="U13" s="679"/>
      <c r="V13" s="679"/>
      <c r="W13" s="679"/>
      <c r="X13" s="679"/>
      <c r="Y13" s="680"/>
      <c r="Z13" s="715" t="s">
        <v>176</v>
      </c>
      <c r="AA13" s="715"/>
      <c r="AB13" s="715"/>
      <c r="AC13" s="715"/>
      <c r="AD13" s="716" t="s">
        <v>176</v>
      </c>
      <c r="AE13" s="716"/>
      <c r="AF13" s="716"/>
      <c r="AG13" s="716"/>
      <c r="AH13" s="716"/>
      <c r="AI13" s="716"/>
      <c r="AJ13" s="716"/>
      <c r="AK13" s="716"/>
      <c r="AL13" s="681" t="s">
        <v>176</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466559</v>
      </c>
      <c r="BH13" s="679"/>
      <c r="BI13" s="679"/>
      <c r="BJ13" s="679"/>
      <c r="BK13" s="679"/>
      <c r="BL13" s="679"/>
      <c r="BM13" s="679"/>
      <c r="BN13" s="680"/>
      <c r="BO13" s="715">
        <v>58.5</v>
      </c>
      <c r="BP13" s="715"/>
      <c r="BQ13" s="715"/>
      <c r="BR13" s="715"/>
      <c r="BS13" s="684" t="s">
        <v>176</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429158</v>
      </c>
      <c r="CS13" s="679"/>
      <c r="CT13" s="679"/>
      <c r="CU13" s="679"/>
      <c r="CV13" s="679"/>
      <c r="CW13" s="679"/>
      <c r="CX13" s="679"/>
      <c r="CY13" s="680"/>
      <c r="CZ13" s="715">
        <v>7.5</v>
      </c>
      <c r="DA13" s="715"/>
      <c r="DB13" s="715"/>
      <c r="DC13" s="715"/>
      <c r="DD13" s="684">
        <v>302952</v>
      </c>
      <c r="DE13" s="679"/>
      <c r="DF13" s="679"/>
      <c r="DG13" s="679"/>
      <c r="DH13" s="679"/>
      <c r="DI13" s="679"/>
      <c r="DJ13" s="679"/>
      <c r="DK13" s="679"/>
      <c r="DL13" s="679"/>
      <c r="DM13" s="679"/>
      <c r="DN13" s="679"/>
      <c r="DO13" s="679"/>
      <c r="DP13" s="680"/>
      <c r="DQ13" s="684">
        <v>129465</v>
      </c>
      <c r="DR13" s="679"/>
      <c r="DS13" s="679"/>
      <c r="DT13" s="679"/>
      <c r="DU13" s="679"/>
      <c r="DV13" s="679"/>
      <c r="DW13" s="679"/>
      <c r="DX13" s="679"/>
      <c r="DY13" s="679"/>
      <c r="DZ13" s="679"/>
      <c r="EA13" s="679"/>
      <c r="EB13" s="679"/>
      <c r="EC13" s="722"/>
    </row>
    <row r="14" spans="2:143" ht="11.25" customHeight="1">
      <c r="B14" s="675" t="s">
        <v>257</v>
      </c>
      <c r="C14" s="676"/>
      <c r="D14" s="676"/>
      <c r="E14" s="676"/>
      <c r="F14" s="676"/>
      <c r="G14" s="676"/>
      <c r="H14" s="676"/>
      <c r="I14" s="676"/>
      <c r="J14" s="676"/>
      <c r="K14" s="676"/>
      <c r="L14" s="676"/>
      <c r="M14" s="676"/>
      <c r="N14" s="676"/>
      <c r="O14" s="676"/>
      <c r="P14" s="676"/>
      <c r="Q14" s="677"/>
      <c r="R14" s="678">
        <v>5003</v>
      </c>
      <c r="S14" s="679"/>
      <c r="T14" s="679"/>
      <c r="U14" s="679"/>
      <c r="V14" s="679"/>
      <c r="W14" s="679"/>
      <c r="X14" s="679"/>
      <c r="Y14" s="680"/>
      <c r="Z14" s="715">
        <v>0.1</v>
      </c>
      <c r="AA14" s="715"/>
      <c r="AB14" s="715"/>
      <c r="AC14" s="715"/>
      <c r="AD14" s="716">
        <v>5003</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30813</v>
      </c>
      <c r="BH14" s="679"/>
      <c r="BI14" s="679"/>
      <c r="BJ14" s="679"/>
      <c r="BK14" s="679"/>
      <c r="BL14" s="679"/>
      <c r="BM14" s="679"/>
      <c r="BN14" s="680"/>
      <c r="BO14" s="715">
        <v>3.9</v>
      </c>
      <c r="BP14" s="715"/>
      <c r="BQ14" s="715"/>
      <c r="BR14" s="715"/>
      <c r="BS14" s="684" t="s">
        <v>176</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205286</v>
      </c>
      <c r="CS14" s="679"/>
      <c r="CT14" s="679"/>
      <c r="CU14" s="679"/>
      <c r="CV14" s="679"/>
      <c r="CW14" s="679"/>
      <c r="CX14" s="679"/>
      <c r="CY14" s="680"/>
      <c r="CZ14" s="715">
        <v>3.6</v>
      </c>
      <c r="DA14" s="715"/>
      <c r="DB14" s="715"/>
      <c r="DC14" s="715"/>
      <c r="DD14" s="684">
        <v>1205</v>
      </c>
      <c r="DE14" s="679"/>
      <c r="DF14" s="679"/>
      <c r="DG14" s="679"/>
      <c r="DH14" s="679"/>
      <c r="DI14" s="679"/>
      <c r="DJ14" s="679"/>
      <c r="DK14" s="679"/>
      <c r="DL14" s="679"/>
      <c r="DM14" s="679"/>
      <c r="DN14" s="679"/>
      <c r="DO14" s="679"/>
      <c r="DP14" s="680"/>
      <c r="DQ14" s="684">
        <v>190111</v>
      </c>
      <c r="DR14" s="679"/>
      <c r="DS14" s="679"/>
      <c r="DT14" s="679"/>
      <c r="DU14" s="679"/>
      <c r="DV14" s="679"/>
      <c r="DW14" s="679"/>
      <c r="DX14" s="679"/>
      <c r="DY14" s="679"/>
      <c r="DZ14" s="679"/>
      <c r="EA14" s="679"/>
      <c r="EB14" s="679"/>
      <c r="EC14" s="722"/>
    </row>
    <row r="15" spans="2:143" ht="11.25" customHeight="1">
      <c r="B15" s="675" t="s">
        <v>260</v>
      </c>
      <c r="C15" s="676"/>
      <c r="D15" s="676"/>
      <c r="E15" s="676"/>
      <c r="F15" s="676"/>
      <c r="G15" s="676"/>
      <c r="H15" s="676"/>
      <c r="I15" s="676"/>
      <c r="J15" s="676"/>
      <c r="K15" s="676"/>
      <c r="L15" s="676"/>
      <c r="M15" s="676"/>
      <c r="N15" s="676"/>
      <c r="O15" s="676"/>
      <c r="P15" s="676"/>
      <c r="Q15" s="677"/>
      <c r="R15" s="678" t="s">
        <v>176</v>
      </c>
      <c r="S15" s="679"/>
      <c r="T15" s="679"/>
      <c r="U15" s="679"/>
      <c r="V15" s="679"/>
      <c r="W15" s="679"/>
      <c r="X15" s="679"/>
      <c r="Y15" s="680"/>
      <c r="Z15" s="715" t="s">
        <v>176</v>
      </c>
      <c r="AA15" s="715"/>
      <c r="AB15" s="715"/>
      <c r="AC15" s="715"/>
      <c r="AD15" s="716" t="s">
        <v>176</v>
      </c>
      <c r="AE15" s="716"/>
      <c r="AF15" s="716"/>
      <c r="AG15" s="716"/>
      <c r="AH15" s="716"/>
      <c r="AI15" s="716"/>
      <c r="AJ15" s="716"/>
      <c r="AK15" s="716"/>
      <c r="AL15" s="681" t="s">
        <v>176</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45829</v>
      </c>
      <c r="BH15" s="679"/>
      <c r="BI15" s="679"/>
      <c r="BJ15" s="679"/>
      <c r="BK15" s="679"/>
      <c r="BL15" s="679"/>
      <c r="BM15" s="679"/>
      <c r="BN15" s="680"/>
      <c r="BO15" s="715">
        <v>5.8</v>
      </c>
      <c r="BP15" s="715"/>
      <c r="BQ15" s="715"/>
      <c r="BR15" s="715"/>
      <c r="BS15" s="684" t="s">
        <v>176</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1092716</v>
      </c>
      <c r="CS15" s="679"/>
      <c r="CT15" s="679"/>
      <c r="CU15" s="679"/>
      <c r="CV15" s="679"/>
      <c r="CW15" s="679"/>
      <c r="CX15" s="679"/>
      <c r="CY15" s="680"/>
      <c r="CZ15" s="715">
        <v>19.2</v>
      </c>
      <c r="DA15" s="715"/>
      <c r="DB15" s="715"/>
      <c r="DC15" s="715"/>
      <c r="DD15" s="684">
        <v>638898</v>
      </c>
      <c r="DE15" s="679"/>
      <c r="DF15" s="679"/>
      <c r="DG15" s="679"/>
      <c r="DH15" s="679"/>
      <c r="DI15" s="679"/>
      <c r="DJ15" s="679"/>
      <c r="DK15" s="679"/>
      <c r="DL15" s="679"/>
      <c r="DM15" s="679"/>
      <c r="DN15" s="679"/>
      <c r="DO15" s="679"/>
      <c r="DP15" s="680"/>
      <c r="DQ15" s="684">
        <v>449061</v>
      </c>
      <c r="DR15" s="679"/>
      <c r="DS15" s="679"/>
      <c r="DT15" s="679"/>
      <c r="DU15" s="679"/>
      <c r="DV15" s="679"/>
      <c r="DW15" s="679"/>
      <c r="DX15" s="679"/>
      <c r="DY15" s="679"/>
      <c r="DZ15" s="679"/>
      <c r="EA15" s="679"/>
      <c r="EB15" s="679"/>
      <c r="EC15" s="722"/>
    </row>
    <row r="16" spans="2:143" ht="11.25" customHeight="1">
      <c r="B16" s="675" t="s">
        <v>263</v>
      </c>
      <c r="C16" s="676"/>
      <c r="D16" s="676"/>
      <c r="E16" s="676"/>
      <c r="F16" s="676"/>
      <c r="G16" s="676"/>
      <c r="H16" s="676"/>
      <c r="I16" s="676"/>
      <c r="J16" s="676"/>
      <c r="K16" s="676"/>
      <c r="L16" s="676"/>
      <c r="M16" s="676"/>
      <c r="N16" s="676"/>
      <c r="O16" s="676"/>
      <c r="P16" s="676"/>
      <c r="Q16" s="677"/>
      <c r="R16" s="678">
        <v>1402</v>
      </c>
      <c r="S16" s="679"/>
      <c r="T16" s="679"/>
      <c r="U16" s="679"/>
      <c r="V16" s="679"/>
      <c r="W16" s="679"/>
      <c r="X16" s="679"/>
      <c r="Y16" s="680"/>
      <c r="Z16" s="715">
        <v>0</v>
      </c>
      <c r="AA16" s="715"/>
      <c r="AB16" s="715"/>
      <c r="AC16" s="715"/>
      <c r="AD16" s="716">
        <v>1402</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176</v>
      </c>
      <c r="BH16" s="679"/>
      <c r="BI16" s="679"/>
      <c r="BJ16" s="679"/>
      <c r="BK16" s="679"/>
      <c r="BL16" s="679"/>
      <c r="BM16" s="679"/>
      <c r="BN16" s="680"/>
      <c r="BO16" s="715" t="s">
        <v>176</v>
      </c>
      <c r="BP16" s="715"/>
      <c r="BQ16" s="715"/>
      <c r="BR16" s="715"/>
      <c r="BS16" s="684" t="s">
        <v>176</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42517</v>
      </c>
      <c r="CS16" s="679"/>
      <c r="CT16" s="679"/>
      <c r="CU16" s="679"/>
      <c r="CV16" s="679"/>
      <c r="CW16" s="679"/>
      <c r="CX16" s="679"/>
      <c r="CY16" s="680"/>
      <c r="CZ16" s="715">
        <v>0.7</v>
      </c>
      <c r="DA16" s="715"/>
      <c r="DB16" s="715"/>
      <c r="DC16" s="715"/>
      <c r="DD16" s="684" t="s">
        <v>176</v>
      </c>
      <c r="DE16" s="679"/>
      <c r="DF16" s="679"/>
      <c r="DG16" s="679"/>
      <c r="DH16" s="679"/>
      <c r="DI16" s="679"/>
      <c r="DJ16" s="679"/>
      <c r="DK16" s="679"/>
      <c r="DL16" s="679"/>
      <c r="DM16" s="679"/>
      <c r="DN16" s="679"/>
      <c r="DO16" s="679"/>
      <c r="DP16" s="680"/>
      <c r="DQ16" s="684">
        <v>5756</v>
      </c>
      <c r="DR16" s="679"/>
      <c r="DS16" s="679"/>
      <c r="DT16" s="679"/>
      <c r="DU16" s="679"/>
      <c r="DV16" s="679"/>
      <c r="DW16" s="679"/>
      <c r="DX16" s="679"/>
      <c r="DY16" s="679"/>
      <c r="DZ16" s="679"/>
      <c r="EA16" s="679"/>
      <c r="EB16" s="679"/>
      <c r="EC16" s="722"/>
    </row>
    <row r="17" spans="2:133" ht="11.25" customHeight="1">
      <c r="B17" s="675" t="s">
        <v>266</v>
      </c>
      <c r="C17" s="676"/>
      <c r="D17" s="676"/>
      <c r="E17" s="676"/>
      <c r="F17" s="676"/>
      <c r="G17" s="676"/>
      <c r="H17" s="676"/>
      <c r="I17" s="676"/>
      <c r="J17" s="676"/>
      <c r="K17" s="676"/>
      <c r="L17" s="676"/>
      <c r="M17" s="676"/>
      <c r="N17" s="676"/>
      <c r="O17" s="676"/>
      <c r="P17" s="676"/>
      <c r="Q17" s="677"/>
      <c r="R17" s="678">
        <v>12171</v>
      </c>
      <c r="S17" s="679"/>
      <c r="T17" s="679"/>
      <c r="U17" s="679"/>
      <c r="V17" s="679"/>
      <c r="W17" s="679"/>
      <c r="X17" s="679"/>
      <c r="Y17" s="680"/>
      <c r="Z17" s="715">
        <v>0.2</v>
      </c>
      <c r="AA17" s="715"/>
      <c r="AB17" s="715"/>
      <c r="AC17" s="715"/>
      <c r="AD17" s="716">
        <v>12171</v>
      </c>
      <c r="AE17" s="716"/>
      <c r="AF17" s="716"/>
      <c r="AG17" s="716"/>
      <c r="AH17" s="716"/>
      <c r="AI17" s="716"/>
      <c r="AJ17" s="716"/>
      <c r="AK17" s="716"/>
      <c r="AL17" s="681">
        <v>0.4</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176</v>
      </c>
      <c r="BH17" s="679"/>
      <c r="BI17" s="679"/>
      <c r="BJ17" s="679"/>
      <c r="BK17" s="679"/>
      <c r="BL17" s="679"/>
      <c r="BM17" s="679"/>
      <c r="BN17" s="680"/>
      <c r="BO17" s="715" t="s">
        <v>176</v>
      </c>
      <c r="BP17" s="715"/>
      <c r="BQ17" s="715"/>
      <c r="BR17" s="715"/>
      <c r="BS17" s="684" t="s">
        <v>176</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703837</v>
      </c>
      <c r="CS17" s="679"/>
      <c r="CT17" s="679"/>
      <c r="CU17" s="679"/>
      <c r="CV17" s="679"/>
      <c r="CW17" s="679"/>
      <c r="CX17" s="679"/>
      <c r="CY17" s="680"/>
      <c r="CZ17" s="715">
        <v>12.4</v>
      </c>
      <c r="DA17" s="715"/>
      <c r="DB17" s="715"/>
      <c r="DC17" s="715"/>
      <c r="DD17" s="684" t="s">
        <v>176</v>
      </c>
      <c r="DE17" s="679"/>
      <c r="DF17" s="679"/>
      <c r="DG17" s="679"/>
      <c r="DH17" s="679"/>
      <c r="DI17" s="679"/>
      <c r="DJ17" s="679"/>
      <c r="DK17" s="679"/>
      <c r="DL17" s="679"/>
      <c r="DM17" s="679"/>
      <c r="DN17" s="679"/>
      <c r="DO17" s="679"/>
      <c r="DP17" s="680"/>
      <c r="DQ17" s="684">
        <v>703837</v>
      </c>
      <c r="DR17" s="679"/>
      <c r="DS17" s="679"/>
      <c r="DT17" s="679"/>
      <c r="DU17" s="679"/>
      <c r="DV17" s="679"/>
      <c r="DW17" s="679"/>
      <c r="DX17" s="679"/>
      <c r="DY17" s="679"/>
      <c r="DZ17" s="679"/>
      <c r="EA17" s="679"/>
      <c r="EB17" s="679"/>
      <c r="EC17" s="722"/>
    </row>
    <row r="18" spans="2:133" ht="11.25" customHeight="1">
      <c r="B18" s="675" t="s">
        <v>269</v>
      </c>
      <c r="C18" s="676"/>
      <c r="D18" s="676"/>
      <c r="E18" s="676"/>
      <c r="F18" s="676"/>
      <c r="G18" s="676"/>
      <c r="H18" s="676"/>
      <c r="I18" s="676"/>
      <c r="J18" s="676"/>
      <c r="K18" s="676"/>
      <c r="L18" s="676"/>
      <c r="M18" s="676"/>
      <c r="N18" s="676"/>
      <c r="O18" s="676"/>
      <c r="P18" s="676"/>
      <c r="Q18" s="677"/>
      <c r="R18" s="678">
        <v>1268</v>
      </c>
      <c r="S18" s="679"/>
      <c r="T18" s="679"/>
      <c r="U18" s="679"/>
      <c r="V18" s="679"/>
      <c r="W18" s="679"/>
      <c r="X18" s="679"/>
      <c r="Y18" s="680"/>
      <c r="Z18" s="715">
        <v>0</v>
      </c>
      <c r="AA18" s="715"/>
      <c r="AB18" s="715"/>
      <c r="AC18" s="715"/>
      <c r="AD18" s="716">
        <v>1268</v>
      </c>
      <c r="AE18" s="716"/>
      <c r="AF18" s="716"/>
      <c r="AG18" s="716"/>
      <c r="AH18" s="716"/>
      <c r="AI18" s="716"/>
      <c r="AJ18" s="716"/>
      <c r="AK18" s="716"/>
      <c r="AL18" s="681">
        <v>0</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176</v>
      </c>
      <c r="BH18" s="679"/>
      <c r="BI18" s="679"/>
      <c r="BJ18" s="679"/>
      <c r="BK18" s="679"/>
      <c r="BL18" s="679"/>
      <c r="BM18" s="679"/>
      <c r="BN18" s="680"/>
      <c r="BO18" s="715" t="s">
        <v>176</v>
      </c>
      <c r="BP18" s="715"/>
      <c r="BQ18" s="715"/>
      <c r="BR18" s="715"/>
      <c r="BS18" s="684" t="s">
        <v>176</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176</v>
      </c>
      <c r="CS18" s="679"/>
      <c r="CT18" s="679"/>
      <c r="CU18" s="679"/>
      <c r="CV18" s="679"/>
      <c r="CW18" s="679"/>
      <c r="CX18" s="679"/>
      <c r="CY18" s="680"/>
      <c r="CZ18" s="715" t="s">
        <v>176</v>
      </c>
      <c r="DA18" s="715"/>
      <c r="DB18" s="715"/>
      <c r="DC18" s="715"/>
      <c r="DD18" s="684" t="s">
        <v>176</v>
      </c>
      <c r="DE18" s="679"/>
      <c r="DF18" s="679"/>
      <c r="DG18" s="679"/>
      <c r="DH18" s="679"/>
      <c r="DI18" s="679"/>
      <c r="DJ18" s="679"/>
      <c r="DK18" s="679"/>
      <c r="DL18" s="679"/>
      <c r="DM18" s="679"/>
      <c r="DN18" s="679"/>
      <c r="DO18" s="679"/>
      <c r="DP18" s="680"/>
      <c r="DQ18" s="684" t="s">
        <v>176</v>
      </c>
      <c r="DR18" s="679"/>
      <c r="DS18" s="679"/>
      <c r="DT18" s="679"/>
      <c r="DU18" s="679"/>
      <c r="DV18" s="679"/>
      <c r="DW18" s="679"/>
      <c r="DX18" s="679"/>
      <c r="DY18" s="679"/>
      <c r="DZ18" s="679"/>
      <c r="EA18" s="679"/>
      <c r="EB18" s="679"/>
      <c r="EC18" s="722"/>
    </row>
    <row r="19" spans="2:133" ht="11.25" customHeight="1">
      <c r="B19" s="675" t="s">
        <v>272</v>
      </c>
      <c r="C19" s="676"/>
      <c r="D19" s="676"/>
      <c r="E19" s="676"/>
      <c r="F19" s="676"/>
      <c r="G19" s="676"/>
      <c r="H19" s="676"/>
      <c r="I19" s="676"/>
      <c r="J19" s="676"/>
      <c r="K19" s="676"/>
      <c r="L19" s="676"/>
      <c r="M19" s="676"/>
      <c r="N19" s="676"/>
      <c r="O19" s="676"/>
      <c r="P19" s="676"/>
      <c r="Q19" s="677"/>
      <c r="R19" s="678">
        <v>639</v>
      </c>
      <c r="S19" s="679"/>
      <c r="T19" s="679"/>
      <c r="U19" s="679"/>
      <c r="V19" s="679"/>
      <c r="W19" s="679"/>
      <c r="X19" s="679"/>
      <c r="Y19" s="680"/>
      <c r="Z19" s="715">
        <v>0</v>
      </c>
      <c r="AA19" s="715"/>
      <c r="AB19" s="715"/>
      <c r="AC19" s="715"/>
      <c r="AD19" s="716">
        <v>639</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t="s">
        <v>176</v>
      </c>
      <c r="BH19" s="679"/>
      <c r="BI19" s="679"/>
      <c r="BJ19" s="679"/>
      <c r="BK19" s="679"/>
      <c r="BL19" s="679"/>
      <c r="BM19" s="679"/>
      <c r="BN19" s="680"/>
      <c r="BO19" s="715" t="s">
        <v>176</v>
      </c>
      <c r="BP19" s="715"/>
      <c r="BQ19" s="715"/>
      <c r="BR19" s="715"/>
      <c r="BS19" s="684" t="s">
        <v>176</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176</v>
      </c>
      <c r="CS19" s="679"/>
      <c r="CT19" s="679"/>
      <c r="CU19" s="679"/>
      <c r="CV19" s="679"/>
      <c r="CW19" s="679"/>
      <c r="CX19" s="679"/>
      <c r="CY19" s="680"/>
      <c r="CZ19" s="715" t="s">
        <v>176</v>
      </c>
      <c r="DA19" s="715"/>
      <c r="DB19" s="715"/>
      <c r="DC19" s="715"/>
      <c r="DD19" s="684" t="s">
        <v>176</v>
      </c>
      <c r="DE19" s="679"/>
      <c r="DF19" s="679"/>
      <c r="DG19" s="679"/>
      <c r="DH19" s="679"/>
      <c r="DI19" s="679"/>
      <c r="DJ19" s="679"/>
      <c r="DK19" s="679"/>
      <c r="DL19" s="679"/>
      <c r="DM19" s="679"/>
      <c r="DN19" s="679"/>
      <c r="DO19" s="679"/>
      <c r="DP19" s="680"/>
      <c r="DQ19" s="684" t="s">
        <v>176</v>
      </c>
      <c r="DR19" s="679"/>
      <c r="DS19" s="679"/>
      <c r="DT19" s="679"/>
      <c r="DU19" s="679"/>
      <c r="DV19" s="679"/>
      <c r="DW19" s="679"/>
      <c r="DX19" s="679"/>
      <c r="DY19" s="679"/>
      <c r="DZ19" s="679"/>
      <c r="EA19" s="679"/>
      <c r="EB19" s="679"/>
      <c r="EC19" s="722"/>
    </row>
    <row r="20" spans="2:133" ht="11.25" customHeight="1">
      <c r="B20" s="675" t="s">
        <v>275</v>
      </c>
      <c r="C20" s="676"/>
      <c r="D20" s="676"/>
      <c r="E20" s="676"/>
      <c r="F20" s="676"/>
      <c r="G20" s="676"/>
      <c r="H20" s="676"/>
      <c r="I20" s="676"/>
      <c r="J20" s="676"/>
      <c r="K20" s="676"/>
      <c r="L20" s="676"/>
      <c r="M20" s="676"/>
      <c r="N20" s="676"/>
      <c r="O20" s="676"/>
      <c r="P20" s="676"/>
      <c r="Q20" s="677"/>
      <c r="R20" s="678">
        <v>102</v>
      </c>
      <c r="S20" s="679"/>
      <c r="T20" s="679"/>
      <c r="U20" s="679"/>
      <c r="V20" s="679"/>
      <c r="W20" s="679"/>
      <c r="X20" s="679"/>
      <c r="Y20" s="680"/>
      <c r="Z20" s="715">
        <v>0</v>
      </c>
      <c r="AA20" s="715"/>
      <c r="AB20" s="715"/>
      <c r="AC20" s="715"/>
      <c r="AD20" s="716">
        <v>102</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t="s">
        <v>176</v>
      </c>
      <c r="BH20" s="679"/>
      <c r="BI20" s="679"/>
      <c r="BJ20" s="679"/>
      <c r="BK20" s="679"/>
      <c r="BL20" s="679"/>
      <c r="BM20" s="679"/>
      <c r="BN20" s="680"/>
      <c r="BO20" s="715" t="s">
        <v>176</v>
      </c>
      <c r="BP20" s="715"/>
      <c r="BQ20" s="715"/>
      <c r="BR20" s="715"/>
      <c r="BS20" s="684" t="s">
        <v>176</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5695950</v>
      </c>
      <c r="CS20" s="679"/>
      <c r="CT20" s="679"/>
      <c r="CU20" s="679"/>
      <c r="CV20" s="679"/>
      <c r="CW20" s="679"/>
      <c r="CX20" s="679"/>
      <c r="CY20" s="680"/>
      <c r="CZ20" s="715">
        <v>100</v>
      </c>
      <c r="DA20" s="715"/>
      <c r="DB20" s="715"/>
      <c r="DC20" s="715"/>
      <c r="DD20" s="684">
        <v>1059549</v>
      </c>
      <c r="DE20" s="679"/>
      <c r="DF20" s="679"/>
      <c r="DG20" s="679"/>
      <c r="DH20" s="679"/>
      <c r="DI20" s="679"/>
      <c r="DJ20" s="679"/>
      <c r="DK20" s="679"/>
      <c r="DL20" s="679"/>
      <c r="DM20" s="679"/>
      <c r="DN20" s="679"/>
      <c r="DO20" s="679"/>
      <c r="DP20" s="680"/>
      <c r="DQ20" s="684">
        <v>3807521</v>
      </c>
      <c r="DR20" s="679"/>
      <c r="DS20" s="679"/>
      <c r="DT20" s="679"/>
      <c r="DU20" s="679"/>
      <c r="DV20" s="679"/>
      <c r="DW20" s="679"/>
      <c r="DX20" s="679"/>
      <c r="DY20" s="679"/>
      <c r="DZ20" s="679"/>
      <c r="EA20" s="679"/>
      <c r="EB20" s="679"/>
      <c r="EC20" s="722"/>
    </row>
    <row r="21" spans="2:133" ht="11.25" customHeight="1">
      <c r="B21" s="675" t="s">
        <v>278</v>
      </c>
      <c r="C21" s="676"/>
      <c r="D21" s="676"/>
      <c r="E21" s="676"/>
      <c r="F21" s="676"/>
      <c r="G21" s="676"/>
      <c r="H21" s="676"/>
      <c r="I21" s="676"/>
      <c r="J21" s="676"/>
      <c r="K21" s="676"/>
      <c r="L21" s="676"/>
      <c r="M21" s="676"/>
      <c r="N21" s="676"/>
      <c r="O21" s="676"/>
      <c r="P21" s="676"/>
      <c r="Q21" s="677"/>
      <c r="R21" s="678">
        <v>10162</v>
      </c>
      <c r="S21" s="679"/>
      <c r="T21" s="679"/>
      <c r="U21" s="679"/>
      <c r="V21" s="679"/>
      <c r="W21" s="679"/>
      <c r="X21" s="679"/>
      <c r="Y21" s="680"/>
      <c r="Z21" s="715">
        <v>0.2</v>
      </c>
      <c r="AA21" s="715"/>
      <c r="AB21" s="715"/>
      <c r="AC21" s="715"/>
      <c r="AD21" s="716">
        <v>10162</v>
      </c>
      <c r="AE21" s="716"/>
      <c r="AF21" s="716"/>
      <c r="AG21" s="716"/>
      <c r="AH21" s="716"/>
      <c r="AI21" s="716"/>
      <c r="AJ21" s="716"/>
      <c r="AK21" s="716"/>
      <c r="AL21" s="681">
        <v>0.3</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176</v>
      </c>
      <c r="BH21" s="679"/>
      <c r="BI21" s="679"/>
      <c r="BJ21" s="679"/>
      <c r="BK21" s="679"/>
      <c r="BL21" s="679"/>
      <c r="BM21" s="679"/>
      <c r="BN21" s="680"/>
      <c r="BO21" s="715" t="s">
        <v>176</v>
      </c>
      <c r="BP21" s="715"/>
      <c r="BQ21" s="715"/>
      <c r="BR21" s="715"/>
      <c r="BS21" s="684" t="s">
        <v>176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280</v>
      </c>
      <c r="C22" s="676"/>
      <c r="D22" s="676"/>
      <c r="E22" s="676"/>
      <c r="F22" s="676"/>
      <c r="G22" s="676"/>
      <c r="H22" s="676"/>
      <c r="I22" s="676"/>
      <c r="J22" s="676"/>
      <c r="K22" s="676"/>
      <c r="L22" s="676"/>
      <c r="M22" s="676"/>
      <c r="N22" s="676"/>
      <c r="O22" s="676"/>
      <c r="P22" s="676"/>
      <c r="Q22" s="677"/>
      <c r="R22" s="678">
        <v>2424910</v>
      </c>
      <c r="S22" s="679"/>
      <c r="T22" s="679"/>
      <c r="U22" s="679"/>
      <c r="V22" s="679"/>
      <c r="W22" s="679"/>
      <c r="X22" s="679"/>
      <c r="Y22" s="680"/>
      <c r="Z22" s="715">
        <v>42.1</v>
      </c>
      <c r="AA22" s="715"/>
      <c r="AB22" s="715"/>
      <c r="AC22" s="715"/>
      <c r="AD22" s="716">
        <v>2255432</v>
      </c>
      <c r="AE22" s="716"/>
      <c r="AF22" s="716"/>
      <c r="AG22" s="716"/>
      <c r="AH22" s="716"/>
      <c r="AI22" s="716"/>
      <c r="AJ22" s="716"/>
      <c r="AK22" s="716"/>
      <c r="AL22" s="681">
        <v>68.8</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176</v>
      </c>
      <c r="BH22" s="679"/>
      <c r="BI22" s="679"/>
      <c r="BJ22" s="679"/>
      <c r="BK22" s="679"/>
      <c r="BL22" s="679"/>
      <c r="BM22" s="679"/>
      <c r="BN22" s="680"/>
      <c r="BO22" s="715" t="s">
        <v>176</v>
      </c>
      <c r="BP22" s="715"/>
      <c r="BQ22" s="715"/>
      <c r="BR22" s="715"/>
      <c r="BS22" s="684" t="s">
        <v>176</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283</v>
      </c>
      <c r="C23" s="676"/>
      <c r="D23" s="676"/>
      <c r="E23" s="676"/>
      <c r="F23" s="676"/>
      <c r="G23" s="676"/>
      <c r="H23" s="676"/>
      <c r="I23" s="676"/>
      <c r="J23" s="676"/>
      <c r="K23" s="676"/>
      <c r="L23" s="676"/>
      <c r="M23" s="676"/>
      <c r="N23" s="676"/>
      <c r="O23" s="676"/>
      <c r="P23" s="676"/>
      <c r="Q23" s="677"/>
      <c r="R23" s="678">
        <v>2255432</v>
      </c>
      <c r="S23" s="679"/>
      <c r="T23" s="679"/>
      <c r="U23" s="679"/>
      <c r="V23" s="679"/>
      <c r="W23" s="679"/>
      <c r="X23" s="679"/>
      <c r="Y23" s="680"/>
      <c r="Z23" s="715">
        <v>39.200000000000003</v>
      </c>
      <c r="AA23" s="715"/>
      <c r="AB23" s="715"/>
      <c r="AC23" s="715"/>
      <c r="AD23" s="716">
        <v>2255432</v>
      </c>
      <c r="AE23" s="716"/>
      <c r="AF23" s="716"/>
      <c r="AG23" s="716"/>
      <c r="AH23" s="716"/>
      <c r="AI23" s="716"/>
      <c r="AJ23" s="716"/>
      <c r="AK23" s="716"/>
      <c r="AL23" s="681">
        <v>68.8</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176</v>
      </c>
      <c r="BH23" s="679"/>
      <c r="BI23" s="679"/>
      <c r="BJ23" s="679"/>
      <c r="BK23" s="679"/>
      <c r="BL23" s="679"/>
      <c r="BM23" s="679"/>
      <c r="BN23" s="680"/>
      <c r="BO23" s="715" t="s">
        <v>176</v>
      </c>
      <c r="BP23" s="715"/>
      <c r="BQ23" s="715"/>
      <c r="BR23" s="715"/>
      <c r="BS23" s="684" t="s">
        <v>176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c r="B24" s="675" t="s">
        <v>290</v>
      </c>
      <c r="C24" s="676"/>
      <c r="D24" s="676"/>
      <c r="E24" s="676"/>
      <c r="F24" s="676"/>
      <c r="G24" s="676"/>
      <c r="H24" s="676"/>
      <c r="I24" s="676"/>
      <c r="J24" s="676"/>
      <c r="K24" s="676"/>
      <c r="L24" s="676"/>
      <c r="M24" s="676"/>
      <c r="N24" s="676"/>
      <c r="O24" s="676"/>
      <c r="P24" s="676"/>
      <c r="Q24" s="677"/>
      <c r="R24" s="678">
        <v>169478</v>
      </c>
      <c r="S24" s="679"/>
      <c r="T24" s="679"/>
      <c r="U24" s="679"/>
      <c r="V24" s="679"/>
      <c r="W24" s="679"/>
      <c r="X24" s="679"/>
      <c r="Y24" s="680"/>
      <c r="Z24" s="715">
        <v>2.9</v>
      </c>
      <c r="AA24" s="715"/>
      <c r="AB24" s="715"/>
      <c r="AC24" s="715"/>
      <c r="AD24" s="716" t="s">
        <v>176</v>
      </c>
      <c r="AE24" s="716"/>
      <c r="AF24" s="716"/>
      <c r="AG24" s="716"/>
      <c r="AH24" s="716"/>
      <c r="AI24" s="716"/>
      <c r="AJ24" s="716"/>
      <c r="AK24" s="716"/>
      <c r="AL24" s="681" t="s">
        <v>176</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176</v>
      </c>
      <c r="BH24" s="679"/>
      <c r="BI24" s="679"/>
      <c r="BJ24" s="679"/>
      <c r="BK24" s="679"/>
      <c r="BL24" s="679"/>
      <c r="BM24" s="679"/>
      <c r="BN24" s="680"/>
      <c r="BO24" s="715" t="s">
        <v>176</v>
      </c>
      <c r="BP24" s="715"/>
      <c r="BQ24" s="715"/>
      <c r="BR24" s="715"/>
      <c r="BS24" s="684" t="s">
        <v>176</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2256516</v>
      </c>
      <c r="CS24" s="734"/>
      <c r="CT24" s="734"/>
      <c r="CU24" s="734"/>
      <c r="CV24" s="734"/>
      <c r="CW24" s="734"/>
      <c r="CX24" s="734"/>
      <c r="CY24" s="777"/>
      <c r="CZ24" s="778">
        <v>39.6</v>
      </c>
      <c r="DA24" s="749"/>
      <c r="DB24" s="749"/>
      <c r="DC24" s="781"/>
      <c r="DD24" s="776">
        <v>1816814</v>
      </c>
      <c r="DE24" s="734"/>
      <c r="DF24" s="734"/>
      <c r="DG24" s="734"/>
      <c r="DH24" s="734"/>
      <c r="DI24" s="734"/>
      <c r="DJ24" s="734"/>
      <c r="DK24" s="777"/>
      <c r="DL24" s="776">
        <v>1795645</v>
      </c>
      <c r="DM24" s="734"/>
      <c r="DN24" s="734"/>
      <c r="DO24" s="734"/>
      <c r="DP24" s="734"/>
      <c r="DQ24" s="734"/>
      <c r="DR24" s="734"/>
      <c r="DS24" s="734"/>
      <c r="DT24" s="734"/>
      <c r="DU24" s="734"/>
      <c r="DV24" s="777"/>
      <c r="DW24" s="778">
        <v>53.1</v>
      </c>
      <c r="DX24" s="749"/>
      <c r="DY24" s="749"/>
      <c r="DZ24" s="749"/>
      <c r="EA24" s="749"/>
      <c r="EB24" s="749"/>
      <c r="EC24" s="779"/>
    </row>
    <row r="25" spans="2:133" ht="11.25" customHeight="1">
      <c r="B25" s="675" t="s">
        <v>293</v>
      </c>
      <c r="C25" s="676"/>
      <c r="D25" s="676"/>
      <c r="E25" s="676"/>
      <c r="F25" s="676"/>
      <c r="G25" s="676"/>
      <c r="H25" s="676"/>
      <c r="I25" s="676"/>
      <c r="J25" s="676"/>
      <c r="K25" s="676"/>
      <c r="L25" s="676"/>
      <c r="M25" s="676"/>
      <c r="N25" s="676"/>
      <c r="O25" s="676"/>
      <c r="P25" s="676"/>
      <c r="Q25" s="677"/>
      <c r="R25" s="678" t="s">
        <v>176</v>
      </c>
      <c r="S25" s="679"/>
      <c r="T25" s="679"/>
      <c r="U25" s="679"/>
      <c r="V25" s="679"/>
      <c r="W25" s="679"/>
      <c r="X25" s="679"/>
      <c r="Y25" s="680"/>
      <c r="Z25" s="715" t="s">
        <v>176</v>
      </c>
      <c r="AA25" s="715"/>
      <c r="AB25" s="715"/>
      <c r="AC25" s="715"/>
      <c r="AD25" s="716" t="s">
        <v>176</v>
      </c>
      <c r="AE25" s="716"/>
      <c r="AF25" s="716"/>
      <c r="AG25" s="716"/>
      <c r="AH25" s="716"/>
      <c r="AI25" s="716"/>
      <c r="AJ25" s="716"/>
      <c r="AK25" s="716"/>
      <c r="AL25" s="681" t="s">
        <v>176</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176</v>
      </c>
      <c r="BH25" s="679"/>
      <c r="BI25" s="679"/>
      <c r="BJ25" s="679"/>
      <c r="BK25" s="679"/>
      <c r="BL25" s="679"/>
      <c r="BM25" s="679"/>
      <c r="BN25" s="680"/>
      <c r="BO25" s="715" t="s">
        <v>176</v>
      </c>
      <c r="BP25" s="715"/>
      <c r="BQ25" s="715"/>
      <c r="BR25" s="715"/>
      <c r="BS25" s="684" t="s">
        <v>176</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1001343</v>
      </c>
      <c r="CS25" s="697"/>
      <c r="CT25" s="697"/>
      <c r="CU25" s="697"/>
      <c r="CV25" s="697"/>
      <c r="CW25" s="697"/>
      <c r="CX25" s="697"/>
      <c r="CY25" s="698"/>
      <c r="CZ25" s="681">
        <v>17.600000000000001</v>
      </c>
      <c r="DA25" s="699"/>
      <c r="DB25" s="699"/>
      <c r="DC25" s="700"/>
      <c r="DD25" s="684">
        <v>958049</v>
      </c>
      <c r="DE25" s="697"/>
      <c r="DF25" s="697"/>
      <c r="DG25" s="697"/>
      <c r="DH25" s="697"/>
      <c r="DI25" s="697"/>
      <c r="DJ25" s="697"/>
      <c r="DK25" s="698"/>
      <c r="DL25" s="684">
        <v>936880</v>
      </c>
      <c r="DM25" s="697"/>
      <c r="DN25" s="697"/>
      <c r="DO25" s="697"/>
      <c r="DP25" s="697"/>
      <c r="DQ25" s="697"/>
      <c r="DR25" s="697"/>
      <c r="DS25" s="697"/>
      <c r="DT25" s="697"/>
      <c r="DU25" s="697"/>
      <c r="DV25" s="698"/>
      <c r="DW25" s="681">
        <v>27.7</v>
      </c>
      <c r="DX25" s="699"/>
      <c r="DY25" s="699"/>
      <c r="DZ25" s="699"/>
      <c r="EA25" s="699"/>
      <c r="EB25" s="699"/>
      <c r="EC25" s="714"/>
    </row>
    <row r="26" spans="2:133" ht="11.25" customHeight="1">
      <c r="B26" s="675" t="s">
        <v>296</v>
      </c>
      <c r="C26" s="676"/>
      <c r="D26" s="676"/>
      <c r="E26" s="676"/>
      <c r="F26" s="676"/>
      <c r="G26" s="676"/>
      <c r="H26" s="676"/>
      <c r="I26" s="676"/>
      <c r="J26" s="676"/>
      <c r="K26" s="676"/>
      <c r="L26" s="676"/>
      <c r="M26" s="676"/>
      <c r="N26" s="676"/>
      <c r="O26" s="676"/>
      <c r="P26" s="676"/>
      <c r="Q26" s="677"/>
      <c r="R26" s="678">
        <v>3405046</v>
      </c>
      <c r="S26" s="679"/>
      <c r="T26" s="679"/>
      <c r="U26" s="679"/>
      <c r="V26" s="679"/>
      <c r="W26" s="679"/>
      <c r="X26" s="679"/>
      <c r="Y26" s="680"/>
      <c r="Z26" s="715">
        <v>59.1</v>
      </c>
      <c r="AA26" s="715"/>
      <c r="AB26" s="715"/>
      <c r="AC26" s="715"/>
      <c r="AD26" s="716">
        <v>3235568</v>
      </c>
      <c r="AE26" s="716"/>
      <c r="AF26" s="716"/>
      <c r="AG26" s="716"/>
      <c r="AH26" s="716"/>
      <c r="AI26" s="716"/>
      <c r="AJ26" s="716"/>
      <c r="AK26" s="716"/>
      <c r="AL26" s="681">
        <v>98.8</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176</v>
      </c>
      <c r="BH26" s="679"/>
      <c r="BI26" s="679"/>
      <c r="BJ26" s="679"/>
      <c r="BK26" s="679"/>
      <c r="BL26" s="679"/>
      <c r="BM26" s="679"/>
      <c r="BN26" s="680"/>
      <c r="BO26" s="715" t="s">
        <v>176</v>
      </c>
      <c r="BP26" s="715"/>
      <c r="BQ26" s="715"/>
      <c r="BR26" s="715"/>
      <c r="BS26" s="684" t="s">
        <v>176</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602027</v>
      </c>
      <c r="CS26" s="679"/>
      <c r="CT26" s="679"/>
      <c r="CU26" s="679"/>
      <c r="CV26" s="679"/>
      <c r="CW26" s="679"/>
      <c r="CX26" s="679"/>
      <c r="CY26" s="680"/>
      <c r="CZ26" s="681">
        <v>10.6</v>
      </c>
      <c r="DA26" s="699"/>
      <c r="DB26" s="699"/>
      <c r="DC26" s="700"/>
      <c r="DD26" s="684">
        <v>564421</v>
      </c>
      <c r="DE26" s="679"/>
      <c r="DF26" s="679"/>
      <c r="DG26" s="679"/>
      <c r="DH26" s="679"/>
      <c r="DI26" s="679"/>
      <c r="DJ26" s="679"/>
      <c r="DK26" s="680"/>
      <c r="DL26" s="684" t="s">
        <v>176</v>
      </c>
      <c r="DM26" s="679"/>
      <c r="DN26" s="679"/>
      <c r="DO26" s="679"/>
      <c r="DP26" s="679"/>
      <c r="DQ26" s="679"/>
      <c r="DR26" s="679"/>
      <c r="DS26" s="679"/>
      <c r="DT26" s="679"/>
      <c r="DU26" s="679"/>
      <c r="DV26" s="680"/>
      <c r="DW26" s="681" t="s">
        <v>176</v>
      </c>
      <c r="DX26" s="699"/>
      <c r="DY26" s="699"/>
      <c r="DZ26" s="699"/>
      <c r="EA26" s="699"/>
      <c r="EB26" s="699"/>
      <c r="EC26" s="714"/>
    </row>
    <row r="27" spans="2:133" ht="11.25" customHeight="1">
      <c r="B27" s="675" t="s">
        <v>299</v>
      </c>
      <c r="C27" s="676"/>
      <c r="D27" s="676"/>
      <c r="E27" s="676"/>
      <c r="F27" s="676"/>
      <c r="G27" s="676"/>
      <c r="H27" s="676"/>
      <c r="I27" s="676"/>
      <c r="J27" s="676"/>
      <c r="K27" s="676"/>
      <c r="L27" s="676"/>
      <c r="M27" s="676"/>
      <c r="N27" s="676"/>
      <c r="O27" s="676"/>
      <c r="P27" s="676"/>
      <c r="Q27" s="677"/>
      <c r="R27" s="678">
        <v>754</v>
      </c>
      <c r="S27" s="679"/>
      <c r="T27" s="679"/>
      <c r="U27" s="679"/>
      <c r="V27" s="679"/>
      <c r="W27" s="679"/>
      <c r="X27" s="679"/>
      <c r="Y27" s="680"/>
      <c r="Z27" s="715">
        <v>0</v>
      </c>
      <c r="AA27" s="715"/>
      <c r="AB27" s="715"/>
      <c r="AC27" s="715"/>
      <c r="AD27" s="716">
        <v>754</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796957</v>
      </c>
      <c r="BH27" s="679"/>
      <c r="BI27" s="679"/>
      <c r="BJ27" s="679"/>
      <c r="BK27" s="679"/>
      <c r="BL27" s="679"/>
      <c r="BM27" s="679"/>
      <c r="BN27" s="680"/>
      <c r="BO27" s="715">
        <v>100</v>
      </c>
      <c r="BP27" s="715"/>
      <c r="BQ27" s="715"/>
      <c r="BR27" s="715"/>
      <c r="BS27" s="684" t="s">
        <v>176</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551336</v>
      </c>
      <c r="CS27" s="697"/>
      <c r="CT27" s="697"/>
      <c r="CU27" s="697"/>
      <c r="CV27" s="697"/>
      <c r="CW27" s="697"/>
      <c r="CX27" s="697"/>
      <c r="CY27" s="698"/>
      <c r="CZ27" s="681">
        <v>9.6999999999999993</v>
      </c>
      <c r="DA27" s="699"/>
      <c r="DB27" s="699"/>
      <c r="DC27" s="700"/>
      <c r="DD27" s="684">
        <v>154928</v>
      </c>
      <c r="DE27" s="697"/>
      <c r="DF27" s="697"/>
      <c r="DG27" s="697"/>
      <c r="DH27" s="697"/>
      <c r="DI27" s="697"/>
      <c r="DJ27" s="697"/>
      <c r="DK27" s="698"/>
      <c r="DL27" s="684">
        <v>154928</v>
      </c>
      <c r="DM27" s="697"/>
      <c r="DN27" s="697"/>
      <c r="DO27" s="697"/>
      <c r="DP27" s="697"/>
      <c r="DQ27" s="697"/>
      <c r="DR27" s="697"/>
      <c r="DS27" s="697"/>
      <c r="DT27" s="697"/>
      <c r="DU27" s="697"/>
      <c r="DV27" s="698"/>
      <c r="DW27" s="681">
        <v>4.5999999999999996</v>
      </c>
      <c r="DX27" s="699"/>
      <c r="DY27" s="699"/>
      <c r="DZ27" s="699"/>
      <c r="EA27" s="699"/>
      <c r="EB27" s="699"/>
      <c r="EC27" s="714"/>
    </row>
    <row r="28" spans="2:133" ht="11.25" customHeight="1">
      <c r="B28" s="675" t="s">
        <v>302</v>
      </c>
      <c r="C28" s="676"/>
      <c r="D28" s="676"/>
      <c r="E28" s="676"/>
      <c r="F28" s="676"/>
      <c r="G28" s="676"/>
      <c r="H28" s="676"/>
      <c r="I28" s="676"/>
      <c r="J28" s="676"/>
      <c r="K28" s="676"/>
      <c r="L28" s="676"/>
      <c r="M28" s="676"/>
      <c r="N28" s="676"/>
      <c r="O28" s="676"/>
      <c r="P28" s="676"/>
      <c r="Q28" s="677"/>
      <c r="R28" s="678">
        <v>4016</v>
      </c>
      <c r="S28" s="679"/>
      <c r="T28" s="679"/>
      <c r="U28" s="679"/>
      <c r="V28" s="679"/>
      <c r="W28" s="679"/>
      <c r="X28" s="679"/>
      <c r="Y28" s="680"/>
      <c r="Z28" s="715">
        <v>0.1</v>
      </c>
      <c r="AA28" s="715"/>
      <c r="AB28" s="715"/>
      <c r="AC28" s="715"/>
      <c r="AD28" s="716" t="s">
        <v>176</v>
      </c>
      <c r="AE28" s="716"/>
      <c r="AF28" s="716"/>
      <c r="AG28" s="716"/>
      <c r="AH28" s="716"/>
      <c r="AI28" s="716"/>
      <c r="AJ28" s="716"/>
      <c r="AK28" s="716"/>
      <c r="AL28" s="681" t="s">
        <v>176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703837</v>
      </c>
      <c r="CS28" s="679"/>
      <c r="CT28" s="679"/>
      <c r="CU28" s="679"/>
      <c r="CV28" s="679"/>
      <c r="CW28" s="679"/>
      <c r="CX28" s="679"/>
      <c r="CY28" s="680"/>
      <c r="CZ28" s="681">
        <v>12.4</v>
      </c>
      <c r="DA28" s="699"/>
      <c r="DB28" s="699"/>
      <c r="DC28" s="700"/>
      <c r="DD28" s="684">
        <v>703837</v>
      </c>
      <c r="DE28" s="679"/>
      <c r="DF28" s="679"/>
      <c r="DG28" s="679"/>
      <c r="DH28" s="679"/>
      <c r="DI28" s="679"/>
      <c r="DJ28" s="679"/>
      <c r="DK28" s="680"/>
      <c r="DL28" s="684">
        <v>703837</v>
      </c>
      <c r="DM28" s="679"/>
      <c r="DN28" s="679"/>
      <c r="DO28" s="679"/>
      <c r="DP28" s="679"/>
      <c r="DQ28" s="679"/>
      <c r="DR28" s="679"/>
      <c r="DS28" s="679"/>
      <c r="DT28" s="679"/>
      <c r="DU28" s="679"/>
      <c r="DV28" s="680"/>
      <c r="DW28" s="681">
        <v>20.8</v>
      </c>
      <c r="DX28" s="699"/>
      <c r="DY28" s="699"/>
      <c r="DZ28" s="699"/>
      <c r="EA28" s="699"/>
      <c r="EB28" s="699"/>
      <c r="EC28" s="714"/>
    </row>
    <row r="29" spans="2:133" ht="11.25" customHeight="1">
      <c r="B29" s="675" t="s">
        <v>304</v>
      </c>
      <c r="C29" s="676"/>
      <c r="D29" s="676"/>
      <c r="E29" s="676"/>
      <c r="F29" s="676"/>
      <c r="G29" s="676"/>
      <c r="H29" s="676"/>
      <c r="I29" s="676"/>
      <c r="J29" s="676"/>
      <c r="K29" s="676"/>
      <c r="L29" s="676"/>
      <c r="M29" s="676"/>
      <c r="N29" s="676"/>
      <c r="O29" s="676"/>
      <c r="P29" s="676"/>
      <c r="Q29" s="677"/>
      <c r="R29" s="678">
        <v>94188</v>
      </c>
      <c r="S29" s="679"/>
      <c r="T29" s="679"/>
      <c r="U29" s="679"/>
      <c r="V29" s="679"/>
      <c r="W29" s="679"/>
      <c r="X29" s="679"/>
      <c r="Y29" s="680"/>
      <c r="Z29" s="715">
        <v>1.6</v>
      </c>
      <c r="AA29" s="715"/>
      <c r="AB29" s="715"/>
      <c r="AC29" s="715"/>
      <c r="AD29" s="716">
        <v>3410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70</v>
      </c>
      <c r="CG29" s="712"/>
      <c r="CH29" s="712"/>
      <c r="CI29" s="712"/>
      <c r="CJ29" s="712"/>
      <c r="CK29" s="712"/>
      <c r="CL29" s="712"/>
      <c r="CM29" s="712"/>
      <c r="CN29" s="712"/>
      <c r="CO29" s="712"/>
      <c r="CP29" s="712"/>
      <c r="CQ29" s="713"/>
      <c r="CR29" s="678">
        <v>703278</v>
      </c>
      <c r="CS29" s="697"/>
      <c r="CT29" s="697"/>
      <c r="CU29" s="697"/>
      <c r="CV29" s="697"/>
      <c r="CW29" s="697"/>
      <c r="CX29" s="697"/>
      <c r="CY29" s="698"/>
      <c r="CZ29" s="681">
        <v>12.3</v>
      </c>
      <c r="DA29" s="699"/>
      <c r="DB29" s="699"/>
      <c r="DC29" s="700"/>
      <c r="DD29" s="684">
        <v>703278</v>
      </c>
      <c r="DE29" s="697"/>
      <c r="DF29" s="697"/>
      <c r="DG29" s="697"/>
      <c r="DH29" s="697"/>
      <c r="DI29" s="697"/>
      <c r="DJ29" s="697"/>
      <c r="DK29" s="698"/>
      <c r="DL29" s="684">
        <v>703278</v>
      </c>
      <c r="DM29" s="697"/>
      <c r="DN29" s="697"/>
      <c r="DO29" s="697"/>
      <c r="DP29" s="697"/>
      <c r="DQ29" s="697"/>
      <c r="DR29" s="697"/>
      <c r="DS29" s="697"/>
      <c r="DT29" s="697"/>
      <c r="DU29" s="697"/>
      <c r="DV29" s="698"/>
      <c r="DW29" s="681">
        <v>20.8</v>
      </c>
      <c r="DX29" s="699"/>
      <c r="DY29" s="699"/>
      <c r="DZ29" s="699"/>
      <c r="EA29" s="699"/>
      <c r="EB29" s="699"/>
      <c r="EC29" s="714"/>
    </row>
    <row r="30" spans="2:133" ht="11.25" customHeight="1">
      <c r="B30" s="675" t="s">
        <v>306</v>
      </c>
      <c r="C30" s="676"/>
      <c r="D30" s="676"/>
      <c r="E30" s="676"/>
      <c r="F30" s="676"/>
      <c r="G30" s="676"/>
      <c r="H30" s="676"/>
      <c r="I30" s="676"/>
      <c r="J30" s="676"/>
      <c r="K30" s="676"/>
      <c r="L30" s="676"/>
      <c r="M30" s="676"/>
      <c r="N30" s="676"/>
      <c r="O30" s="676"/>
      <c r="P30" s="676"/>
      <c r="Q30" s="677"/>
      <c r="R30" s="678">
        <v>6562</v>
      </c>
      <c r="S30" s="679"/>
      <c r="T30" s="679"/>
      <c r="U30" s="679"/>
      <c r="V30" s="679"/>
      <c r="W30" s="679"/>
      <c r="X30" s="679"/>
      <c r="Y30" s="680"/>
      <c r="Z30" s="715">
        <v>0.1</v>
      </c>
      <c r="AA30" s="715"/>
      <c r="AB30" s="715"/>
      <c r="AC30" s="715"/>
      <c r="AD30" s="716" t="s">
        <v>176</v>
      </c>
      <c r="AE30" s="716"/>
      <c r="AF30" s="716"/>
      <c r="AG30" s="716"/>
      <c r="AH30" s="716"/>
      <c r="AI30" s="716"/>
      <c r="AJ30" s="716"/>
      <c r="AK30" s="716"/>
      <c r="AL30" s="681" t="s">
        <v>176</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674695</v>
      </c>
      <c r="CS30" s="679"/>
      <c r="CT30" s="679"/>
      <c r="CU30" s="679"/>
      <c r="CV30" s="679"/>
      <c r="CW30" s="679"/>
      <c r="CX30" s="679"/>
      <c r="CY30" s="680"/>
      <c r="CZ30" s="681">
        <v>11.8</v>
      </c>
      <c r="DA30" s="699"/>
      <c r="DB30" s="699"/>
      <c r="DC30" s="700"/>
      <c r="DD30" s="684">
        <v>674695</v>
      </c>
      <c r="DE30" s="679"/>
      <c r="DF30" s="679"/>
      <c r="DG30" s="679"/>
      <c r="DH30" s="679"/>
      <c r="DI30" s="679"/>
      <c r="DJ30" s="679"/>
      <c r="DK30" s="680"/>
      <c r="DL30" s="684">
        <v>674695</v>
      </c>
      <c r="DM30" s="679"/>
      <c r="DN30" s="679"/>
      <c r="DO30" s="679"/>
      <c r="DP30" s="679"/>
      <c r="DQ30" s="679"/>
      <c r="DR30" s="679"/>
      <c r="DS30" s="679"/>
      <c r="DT30" s="679"/>
      <c r="DU30" s="679"/>
      <c r="DV30" s="680"/>
      <c r="DW30" s="681">
        <v>19.899999999999999</v>
      </c>
      <c r="DX30" s="699"/>
      <c r="DY30" s="699"/>
      <c r="DZ30" s="699"/>
      <c r="EA30" s="699"/>
      <c r="EB30" s="699"/>
      <c r="EC30" s="714"/>
    </row>
    <row r="31" spans="2:133" ht="11.25" customHeight="1">
      <c r="B31" s="675" t="s">
        <v>310</v>
      </c>
      <c r="C31" s="676"/>
      <c r="D31" s="676"/>
      <c r="E31" s="676"/>
      <c r="F31" s="676"/>
      <c r="G31" s="676"/>
      <c r="H31" s="676"/>
      <c r="I31" s="676"/>
      <c r="J31" s="676"/>
      <c r="K31" s="676"/>
      <c r="L31" s="676"/>
      <c r="M31" s="676"/>
      <c r="N31" s="676"/>
      <c r="O31" s="676"/>
      <c r="P31" s="676"/>
      <c r="Q31" s="677"/>
      <c r="R31" s="678">
        <v>735153</v>
      </c>
      <c r="S31" s="679"/>
      <c r="T31" s="679"/>
      <c r="U31" s="679"/>
      <c r="V31" s="679"/>
      <c r="W31" s="679"/>
      <c r="X31" s="679"/>
      <c r="Y31" s="680"/>
      <c r="Z31" s="715">
        <v>12.8</v>
      </c>
      <c r="AA31" s="715"/>
      <c r="AB31" s="715"/>
      <c r="AC31" s="715"/>
      <c r="AD31" s="716" t="s">
        <v>176</v>
      </c>
      <c r="AE31" s="716"/>
      <c r="AF31" s="716"/>
      <c r="AG31" s="716"/>
      <c r="AH31" s="716"/>
      <c r="AI31" s="716"/>
      <c r="AJ31" s="716"/>
      <c r="AK31" s="716"/>
      <c r="AL31" s="681" t="s">
        <v>176</v>
      </c>
      <c r="AM31" s="682"/>
      <c r="AN31" s="682"/>
      <c r="AO31" s="717"/>
      <c r="AP31" s="754" t="s">
        <v>311</v>
      </c>
      <c r="AQ31" s="755"/>
      <c r="AR31" s="755"/>
      <c r="AS31" s="755"/>
      <c r="AT31" s="760" t="s">
        <v>312</v>
      </c>
      <c r="AU31" s="231"/>
      <c r="AV31" s="231"/>
      <c r="AW31" s="231"/>
      <c r="AX31" s="744" t="s">
        <v>190</v>
      </c>
      <c r="AY31" s="745"/>
      <c r="AZ31" s="745"/>
      <c r="BA31" s="745"/>
      <c r="BB31" s="745"/>
      <c r="BC31" s="745"/>
      <c r="BD31" s="745"/>
      <c r="BE31" s="745"/>
      <c r="BF31" s="746"/>
      <c r="BG31" s="747">
        <v>98.4</v>
      </c>
      <c r="BH31" s="748"/>
      <c r="BI31" s="748"/>
      <c r="BJ31" s="748"/>
      <c r="BK31" s="748"/>
      <c r="BL31" s="748"/>
      <c r="BM31" s="749">
        <v>94.6</v>
      </c>
      <c r="BN31" s="748"/>
      <c r="BO31" s="748"/>
      <c r="BP31" s="748"/>
      <c r="BQ31" s="750"/>
      <c r="BR31" s="747">
        <v>99</v>
      </c>
      <c r="BS31" s="748"/>
      <c r="BT31" s="748"/>
      <c r="BU31" s="748"/>
      <c r="BV31" s="748"/>
      <c r="BW31" s="748"/>
      <c r="BX31" s="749">
        <v>95</v>
      </c>
      <c r="BY31" s="748"/>
      <c r="BZ31" s="748"/>
      <c r="CA31" s="748"/>
      <c r="CB31" s="750"/>
      <c r="CD31" s="765"/>
      <c r="CE31" s="766"/>
      <c r="CF31" s="711" t="s">
        <v>313</v>
      </c>
      <c r="CG31" s="712"/>
      <c r="CH31" s="712"/>
      <c r="CI31" s="712"/>
      <c r="CJ31" s="712"/>
      <c r="CK31" s="712"/>
      <c r="CL31" s="712"/>
      <c r="CM31" s="712"/>
      <c r="CN31" s="712"/>
      <c r="CO31" s="712"/>
      <c r="CP31" s="712"/>
      <c r="CQ31" s="713"/>
      <c r="CR31" s="678">
        <v>28583</v>
      </c>
      <c r="CS31" s="697"/>
      <c r="CT31" s="697"/>
      <c r="CU31" s="697"/>
      <c r="CV31" s="697"/>
      <c r="CW31" s="697"/>
      <c r="CX31" s="697"/>
      <c r="CY31" s="698"/>
      <c r="CZ31" s="681">
        <v>0.5</v>
      </c>
      <c r="DA31" s="699"/>
      <c r="DB31" s="699"/>
      <c r="DC31" s="700"/>
      <c r="DD31" s="684">
        <v>28583</v>
      </c>
      <c r="DE31" s="697"/>
      <c r="DF31" s="697"/>
      <c r="DG31" s="697"/>
      <c r="DH31" s="697"/>
      <c r="DI31" s="697"/>
      <c r="DJ31" s="697"/>
      <c r="DK31" s="698"/>
      <c r="DL31" s="684">
        <v>28583</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314</v>
      </c>
      <c r="C32" s="770"/>
      <c r="D32" s="770"/>
      <c r="E32" s="770"/>
      <c r="F32" s="770"/>
      <c r="G32" s="770"/>
      <c r="H32" s="770"/>
      <c r="I32" s="770"/>
      <c r="J32" s="770"/>
      <c r="K32" s="770"/>
      <c r="L32" s="770"/>
      <c r="M32" s="770"/>
      <c r="N32" s="770"/>
      <c r="O32" s="770"/>
      <c r="P32" s="770"/>
      <c r="Q32" s="771"/>
      <c r="R32" s="678" t="s">
        <v>176</v>
      </c>
      <c r="S32" s="679"/>
      <c r="T32" s="679"/>
      <c r="U32" s="679"/>
      <c r="V32" s="679"/>
      <c r="W32" s="679"/>
      <c r="X32" s="679"/>
      <c r="Y32" s="680"/>
      <c r="Z32" s="715" t="s">
        <v>176</v>
      </c>
      <c r="AA32" s="715"/>
      <c r="AB32" s="715"/>
      <c r="AC32" s="715"/>
      <c r="AD32" s="716" t="s">
        <v>176</v>
      </c>
      <c r="AE32" s="716"/>
      <c r="AF32" s="716"/>
      <c r="AG32" s="716"/>
      <c r="AH32" s="716"/>
      <c r="AI32" s="716"/>
      <c r="AJ32" s="716"/>
      <c r="AK32" s="716"/>
      <c r="AL32" s="681" t="s">
        <v>176</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98.4</v>
      </c>
      <c r="BH32" s="697"/>
      <c r="BI32" s="697"/>
      <c r="BJ32" s="697"/>
      <c r="BK32" s="697"/>
      <c r="BL32" s="697"/>
      <c r="BM32" s="682">
        <v>95.1</v>
      </c>
      <c r="BN32" s="743"/>
      <c r="BO32" s="743"/>
      <c r="BP32" s="743"/>
      <c r="BQ32" s="721"/>
      <c r="BR32" s="751">
        <v>98.7</v>
      </c>
      <c r="BS32" s="697"/>
      <c r="BT32" s="697"/>
      <c r="BU32" s="697"/>
      <c r="BV32" s="697"/>
      <c r="BW32" s="697"/>
      <c r="BX32" s="682">
        <v>95.6</v>
      </c>
      <c r="BY32" s="743"/>
      <c r="BZ32" s="743"/>
      <c r="CA32" s="743"/>
      <c r="CB32" s="721"/>
      <c r="CD32" s="767"/>
      <c r="CE32" s="768"/>
      <c r="CF32" s="711" t="s">
        <v>317</v>
      </c>
      <c r="CG32" s="712"/>
      <c r="CH32" s="712"/>
      <c r="CI32" s="712"/>
      <c r="CJ32" s="712"/>
      <c r="CK32" s="712"/>
      <c r="CL32" s="712"/>
      <c r="CM32" s="712"/>
      <c r="CN32" s="712"/>
      <c r="CO32" s="712"/>
      <c r="CP32" s="712"/>
      <c r="CQ32" s="713"/>
      <c r="CR32" s="678">
        <v>559</v>
      </c>
      <c r="CS32" s="679"/>
      <c r="CT32" s="679"/>
      <c r="CU32" s="679"/>
      <c r="CV32" s="679"/>
      <c r="CW32" s="679"/>
      <c r="CX32" s="679"/>
      <c r="CY32" s="680"/>
      <c r="CZ32" s="681">
        <v>0</v>
      </c>
      <c r="DA32" s="699"/>
      <c r="DB32" s="699"/>
      <c r="DC32" s="700"/>
      <c r="DD32" s="684">
        <v>559</v>
      </c>
      <c r="DE32" s="679"/>
      <c r="DF32" s="679"/>
      <c r="DG32" s="679"/>
      <c r="DH32" s="679"/>
      <c r="DI32" s="679"/>
      <c r="DJ32" s="679"/>
      <c r="DK32" s="680"/>
      <c r="DL32" s="684">
        <v>559</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318</v>
      </c>
      <c r="C33" s="676"/>
      <c r="D33" s="676"/>
      <c r="E33" s="676"/>
      <c r="F33" s="676"/>
      <c r="G33" s="676"/>
      <c r="H33" s="676"/>
      <c r="I33" s="676"/>
      <c r="J33" s="676"/>
      <c r="K33" s="676"/>
      <c r="L33" s="676"/>
      <c r="M33" s="676"/>
      <c r="N33" s="676"/>
      <c r="O33" s="676"/>
      <c r="P33" s="676"/>
      <c r="Q33" s="677"/>
      <c r="R33" s="678">
        <v>352265</v>
      </c>
      <c r="S33" s="679"/>
      <c r="T33" s="679"/>
      <c r="U33" s="679"/>
      <c r="V33" s="679"/>
      <c r="W33" s="679"/>
      <c r="X33" s="679"/>
      <c r="Y33" s="680"/>
      <c r="Z33" s="715">
        <v>6.1</v>
      </c>
      <c r="AA33" s="715"/>
      <c r="AB33" s="715"/>
      <c r="AC33" s="715"/>
      <c r="AD33" s="716" t="s">
        <v>176</v>
      </c>
      <c r="AE33" s="716"/>
      <c r="AF33" s="716"/>
      <c r="AG33" s="716"/>
      <c r="AH33" s="716"/>
      <c r="AI33" s="716"/>
      <c r="AJ33" s="716"/>
      <c r="AK33" s="716"/>
      <c r="AL33" s="681" t="s">
        <v>176</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98.3</v>
      </c>
      <c r="BH33" s="663"/>
      <c r="BI33" s="663"/>
      <c r="BJ33" s="663"/>
      <c r="BK33" s="663"/>
      <c r="BL33" s="663"/>
      <c r="BM33" s="706">
        <v>93.8</v>
      </c>
      <c r="BN33" s="663"/>
      <c r="BO33" s="663"/>
      <c r="BP33" s="663"/>
      <c r="BQ33" s="727"/>
      <c r="BR33" s="742">
        <v>99.2</v>
      </c>
      <c r="BS33" s="663"/>
      <c r="BT33" s="663"/>
      <c r="BU33" s="663"/>
      <c r="BV33" s="663"/>
      <c r="BW33" s="663"/>
      <c r="BX33" s="706">
        <v>94.3</v>
      </c>
      <c r="BY33" s="663"/>
      <c r="BZ33" s="663"/>
      <c r="CA33" s="663"/>
      <c r="CB33" s="727"/>
      <c r="CD33" s="711" t="s">
        <v>320</v>
      </c>
      <c r="CE33" s="712"/>
      <c r="CF33" s="712"/>
      <c r="CG33" s="712"/>
      <c r="CH33" s="712"/>
      <c r="CI33" s="712"/>
      <c r="CJ33" s="712"/>
      <c r="CK33" s="712"/>
      <c r="CL33" s="712"/>
      <c r="CM33" s="712"/>
      <c r="CN33" s="712"/>
      <c r="CO33" s="712"/>
      <c r="CP33" s="712"/>
      <c r="CQ33" s="713"/>
      <c r="CR33" s="678">
        <v>2337368</v>
      </c>
      <c r="CS33" s="697"/>
      <c r="CT33" s="697"/>
      <c r="CU33" s="697"/>
      <c r="CV33" s="697"/>
      <c r="CW33" s="697"/>
      <c r="CX33" s="697"/>
      <c r="CY33" s="698"/>
      <c r="CZ33" s="681">
        <v>41</v>
      </c>
      <c r="DA33" s="699"/>
      <c r="DB33" s="699"/>
      <c r="DC33" s="700"/>
      <c r="DD33" s="684">
        <v>1805806</v>
      </c>
      <c r="DE33" s="697"/>
      <c r="DF33" s="697"/>
      <c r="DG33" s="697"/>
      <c r="DH33" s="697"/>
      <c r="DI33" s="697"/>
      <c r="DJ33" s="697"/>
      <c r="DK33" s="698"/>
      <c r="DL33" s="684">
        <v>1415152</v>
      </c>
      <c r="DM33" s="697"/>
      <c r="DN33" s="697"/>
      <c r="DO33" s="697"/>
      <c r="DP33" s="697"/>
      <c r="DQ33" s="697"/>
      <c r="DR33" s="697"/>
      <c r="DS33" s="697"/>
      <c r="DT33" s="697"/>
      <c r="DU33" s="697"/>
      <c r="DV33" s="698"/>
      <c r="DW33" s="681">
        <v>41.8</v>
      </c>
      <c r="DX33" s="699"/>
      <c r="DY33" s="699"/>
      <c r="DZ33" s="699"/>
      <c r="EA33" s="699"/>
      <c r="EB33" s="699"/>
      <c r="EC33" s="714"/>
    </row>
    <row r="34" spans="2:133" ht="11.25" customHeight="1">
      <c r="B34" s="675" t="s">
        <v>321</v>
      </c>
      <c r="C34" s="676"/>
      <c r="D34" s="676"/>
      <c r="E34" s="676"/>
      <c r="F34" s="676"/>
      <c r="G34" s="676"/>
      <c r="H34" s="676"/>
      <c r="I34" s="676"/>
      <c r="J34" s="676"/>
      <c r="K34" s="676"/>
      <c r="L34" s="676"/>
      <c r="M34" s="676"/>
      <c r="N34" s="676"/>
      <c r="O34" s="676"/>
      <c r="P34" s="676"/>
      <c r="Q34" s="677"/>
      <c r="R34" s="678">
        <v>39078</v>
      </c>
      <c r="S34" s="679"/>
      <c r="T34" s="679"/>
      <c r="U34" s="679"/>
      <c r="V34" s="679"/>
      <c r="W34" s="679"/>
      <c r="X34" s="679"/>
      <c r="Y34" s="680"/>
      <c r="Z34" s="715">
        <v>0.7</v>
      </c>
      <c r="AA34" s="715"/>
      <c r="AB34" s="715"/>
      <c r="AC34" s="715"/>
      <c r="AD34" s="716">
        <v>34012</v>
      </c>
      <c r="AE34" s="716"/>
      <c r="AF34" s="716"/>
      <c r="AG34" s="716"/>
      <c r="AH34" s="716"/>
      <c r="AI34" s="716"/>
      <c r="AJ34" s="716"/>
      <c r="AK34" s="716"/>
      <c r="AL34" s="681">
        <v>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969750</v>
      </c>
      <c r="CS34" s="679"/>
      <c r="CT34" s="679"/>
      <c r="CU34" s="679"/>
      <c r="CV34" s="679"/>
      <c r="CW34" s="679"/>
      <c r="CX34" s="679"/>
      <c r="CY34" s="680"/>
      <c r="CZ34" s="681">
        <v>17</v>
      </c>
      <c r="DA34" s="699"/>
      <c r="DB34" s="699"/>
      <c r="DC34" s="700"/>
      <c r="DD34" s="684">
        <v>744981</v>
      </c>
      <c r="DE34" s="679"/>
      <c r="DF34" s="679"/>
      <c r="DG34" s="679"/>
      <c r="DH34" s="679"/>
      <c r="DI34" s="679"/>
      <c r="DJ34" s="679"/>
      <c r="DK34" s="680"/>
      <c r="DL34" s="684">
        <v>566105</v>
      </c>
      <c r="DM34" s="679"/>
      <c r="DN34" s="679"/>
      <c r="DO34" s="679"/>
      <c r="DP34" s="679"/>
      <c r="DQ34" s="679"/>
      <c r="DR34" s="679"/>
      <c r="DS34" s="679"/>
      <c r="DT34" s="679"/>
      <c r="DU34" s="679"/>
      <c r="DV34" s="680"/>
      <c r="DW34" s="681">
        <v>16.7</v>
      </c>
      <c r="DX34" s="699"/>
      <c r="DY34" s="699"/>
      <c r="DZ34" s="699"/>
      <c r="EA34" s="699"/>
      <c r="EB34" s="699"/>
      <c r="EC34" s="714"/>
    </row>
    <row r="35" spans="2:133" ht="11.25" customHeight="1">
      <c r="B35" s="675" t="s">
        <v>323</v>
      </c>
      <c r="C35" s="676"/>
      <c r="D35" s="676"/>
      <c r="E35" s="676"/>
      <c r="F35" s="676"/>
      <c r="G35" s="676"/>
      <c r="H35" s="676"/>
      <c r="I35" s="676"/>
      <c r="J35" s="676"/>
      <c r="K35" s="676"/>
      <c r="L35" s="676"/>
      <c r="M35" s="676"/>
      <c r="N35" s="676"/>
      <c r="O35" s="676"/>
      <c r="P35" s="676"/>
      <c r="Q35" s="677"/>
      <c r="R35" s="678">
        <v>44109</v>
      </c>
      <c r="S35" s="679"/>
      <c r="T35" s="679"/>
      <c r="U35" s="679"/>
      <c r="V35" s="679"/>
      <c r="W35" s="679"/>
      <c r="X35" s="679"/>
      <c r="Y35" s="680"/>
      <c r="Z35" s="715">
        <v>0.8</v>
      </c>
      <c r="AA35" s="715"/>
      <c r="AB35" s="715"/>
      <c r="AC35" s="715"/>
      <c r="AD35" s="716" t="s">
        <v>176</v>
      </c>
      <c r="AE35" s="716"/>
      <c r="AF35" s="716"/>
      <c r="AG35" s="716"/>
      <c r="AH35" s="716"/>
      <c r="AI35" s="716"/>
      <c r="AJ35" s="716"/>
      <c r="AK35" s="716"/>
      <c r="AL35" s="681" t="s">
        <v>176</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16717</v>
      </c>
      <c r="CS35" s="697"/>
      <c r="CT35" s="697"/>
      <c r="CU35" s="697"/>
      <c r="CV35" s="697"/>
      <c r="CW35" s="697"/>
      <c r="CX35" s="697"/>
      <c r="CY35" s="698"/>
      <c r="CZ35" s="681">
        <v>0.3</v>
      </c>
      <c r="DA35" s="699"/>
      <c r="DB35" s="699"/>
      <c r="DC35" s="700"/>
      <c r="DD35" s="684">
        <v>10891</v>
      </c>
      <c r="DE35" s="697"/>
      <c r="DF35" s="697"/>
      <c r="DG35" s="697"/>
      <c r="DH35" s="697"/>
      <c r="DI35" s="697"/>
      <c r="DJ35" s="697"/>
      <c r="DK35" s="698"/>
      <c r="DL35" s="684">
        <v>10891</v>
      </c>
      <c r="DM35" s="697"/>
      <c r="DN35" s="697"/>
      <c r="DO35" s="697"/>
      <c r="DP35" s="697"/>
      <c r="DQ35" s="697"/>
      <c r="DR35" s="697"/>
      <c r="DS35" s="697"/>
      <c r="DT35" s="697"/>
      <c r="DU35" s="697"/>
      <c r="DV35" s="698"/>
      <c r="DW35" s="681">
        <v>0.3</v>
      </c>
      <c r="DX35" s="699"/>
      <c r="DY35" s="699"/>
      <c r="DZ35" s="699"/>
      <c r="EA35" s="699"/>
      <c r="EB35" s="699"/>
      <c r="EC35" s="714"/>
    </row>
    <row r="36" spans="2:133" ht="11.25" customHeight="1">
      <c r="B36" s="675" t="s">
        <v>327</v>
      </c>
      <c r="C36" s="676"/>
      <c r="D36" s="676"/>
      <c r="E36" s="676"/>
      <c r="F36" s="676"/>
      <c r="G36" s="676"/>
      <c r="H36" s="676"/>
      <c r="I36" s="676"/>
      <c r="J36" s="676"/>
      <c r="K36" s="676"/>
      <c r="L36" s="676"/>
      <c r="M36" s="676"/>
      <c r="N36" s="676"/>
      <c r="O36" s="676"/>
      <c r="P36" s="676"/>
      <c r="Q36" s="677"/>
      <c r="R36" s="678">
        <v>244629</v>
      </c>
      <c r="S36" s="679"/>
      <c r="T36" s="679"/>
      <c r="U36" s="679"/>
      <c r="V36" s="679"/>
      <c r="W36" s="679"/>
      <c r="X36" s="679"/>
      <c r="Y36" s="680"/>
      <c r="Z36" s="715">
        <v>4.2</v>
      </c>
      <c r="AA36" s="715"/>
      <c r="AB36" s="715"/>
      <c r="AC36" s="715"/>
      <c r="AD36" s="716" t="s">
        <v>176</v>
      </c>
      <c r="AE36" s="716"/>
      <c r="AF36" s="716"/>
      <c r="AG36" s="716"/>
      <c r="AH36" s="716"/>
      <c r="AI36" s="716"/>
      <c r="AJ36" s="716"/>
      <c r="AK36" s="716"/>
      <c r="AL36" s="681" t="s">
        <v>176</v>
      </c>
      <c r="AM36" s="682"/>
      <c r="AN36" s="682"/>
      <c r="AO36" s="717"/>
      <c r="AP36" s="235"/>
      <c r="AQ36" s="730" t="s">
        <v>328</v>
      </c>
      <c r="AR36" s="731"/>
      <c r="AS36" s="731"/>
      <c r="AT36" s="731"/>
      <c r="AU36" s="731"/>
      <c r="AV36" s="731"/>
      <c r="AW36" s="731"/>
      <c r="AX36" s="731"/>
      <c r="AY36" s="732"/>
      <c r="AZ36" s="733">
        <v>702052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7343</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941349</v>
      </c>
      <c r="CS36" s="679"/>
      <c r="CT36" s="679"/>
      <c r="CU36" s="679"/>
      <c r="CV36" s="679"/>
      <c r="CW36" s="679"/>
      <c r="CX36" s="679"/>
      <c r="CY36" s="680"/>
      <c r="CZ36" s="681">
        <v>16.5</v>
      </c>
      <c r="DA36" s="699"/>
      <c r="DB36" s="699"/>
      <c r="DC36" s="700"/>
      <c r="DD36" s="684">
        <v>731980</v>
      </c>
      <c r="DE36" s="679"/>
      <c r="DF36" s="679"/>
      <c r="DG36" s="679"/>
      <c r="DH36" s="679"/>
      <c r="DI36" s="679"/>
      <c r="DJ36" s="679"/>
      <c r="DK36" s="680"/>
      <c r="DL36" s="684">
        <v>544556</v>
      </c>
      <c r="DM36" s="679"/>
      <c r="DN36" s="679"/>
      <c r="DO36" s="679"/>
      <c r="DP36" s="679"/>
      <c r="DQ36" s="679"/>
      <c r="DR36" s="679"/>
      <c r="DS36" s="679"/>
      <c r="DT36" s="679"/>
      <c r="DU36" s="679"/>
      <c r="DV36" s="680"/>
      <c r="DW36" s="681">
        <v>16.100000000000001</v>
      </c>
      <c r="DX36" s="699"/>
      <c r="DY36" s="699"/>
      <c r="DZ36" s="699"/>
      <c r="EA36" s="699"/>
      <c r="EB36" s="699"/>
      <c r="EC36" s="714"/>
    </row>
    <row r="37" spans="2:133" ht="11.25" customHeight="1">
      <c r="B37" s="675" t="s">
        <v>331</v>
      </c>
      <c r="C37" s="676"/>
      <c r="D37" s="676"/>
      <c r="E37" s="676"/>
      <c r="F37" s="676"/>
      <c r="G37" s="676"/>
      <c r="H37" s="676"/>
      <c r="I37" s="676"/>
      <c r="J37" s="676"/>
      <c r="K37" s="676"/>
      <c r="L37" s="676"/>
      <c r="M37" s="676"/>
      <c r="N37" s="676"/>
      <c r="O37" s="676"/>
      <c r="P37" s="676"/>
      <c r="Q37" s="677"/>
      <c r="R37" s="678">
        <v>12842</v>
      </c>
      <c r="S37" s="679"/>
      <c r="T37" s="679"/>
      <c r="U37" s="679"/>
      <c r="V37" s="679"/>
      <c r="W37" s="679"/>
      <c r="X37" s="679"/>
      <c r="Y37" s="680"/>
      <c r="Z37" s="715">
        <v>0.2</v>
      </c>
      <c r="AA37" s="715"/>
      <c r="AB37" s="715"/>
      <c r="AC37" s="715"/>
      <c r="AD37" s="716" t="s">
        <v>176</v>
      </c>
      <c r="AE37" s="716"/>
      <c r="AF37" s="716"/>
      <c r="AG37" s="716"/>
      <c r="AH37" s="716"/>
      <c r="AI37" s="716"/>
      <c r="AJ37" s="716"/>
      <c r="AK37" s="716"/>
      <c r="AL37" s="681" t="s">
        <v>176</v>
      </c>
      <c r="AM37" s="682"/>
      <c r="AN37" s="682"/>
      <c r="AO37" s="717"/>
      <c r="AQ37" s="718" t="s">
        <v>332</v>
      </c>
      <c r="AR37" s="719"/>
      <c r="AS37" s="719"/>
      <c r="AT37" s="719"/>
      <c r="AU37" s="719"/>
      <c r="AV37" s="719"/>
      <c r="AW37" s="719"/>
      <c r="AX37" s="719"/>
      <c r="AY37" s="720"/>
      <c r="AZ37" s="678">
        <v>236869</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-13101</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206881</v>
      </c>
      <c r="CS37" s="697"/>
      <c r="CT37" s="697"/>
      <c r="CU37" s="697"/>
      <c r="CV37" s="697"/>
      <c r="CW37" s="697"/>
      <c r="CX37" s="697"/>
      <c r="CY37" s="698"/>
      <c r="CZ37" s="681">
        <v>3.6</v>
      </c>
      <c r="DA37" s="699"/>
      <c r="DB37" s="699"/>
      <c r="DC37" s="700"/>
      <c r="DD37" s="684">
        <v>188399</v>
      </c>
      <c r="DE37" s="697"/>
      <c r="DF37" s="697"/>
      <c r="DG37" s="697"/>
      <c r="DH37" s="697"/>
      <c r="DI37" s="697"/>
      <c r="DJ37" s="697"/>
      <c r="DK37" s="698"/>
      <c r="DL37" s="684">
        <v>188399</v>
      </c>
      <c r="DM37" s="697"/>
      <c r="DN37" s="697"/>
      <c r="DO37" s="697"/>
      <c r="DP37" s="697"/>
      <c r="DQ37" s="697"/>
      <c r="DR37" s="697"/>
      <c r="DS37" s="697"/>
      <c r="DT37" s="697"/>
      <c r="DU37" s="697"/>
      <c r="DV37" s="698"/>
      <c r="DW37" s="681">
        <v>5.6</v>
      </c>
      <c r="DX37" s="699"/>
      <c r="DY37" s="699"/>
      <c r="DZ37" s="699"/>
      <c r="EA37" s="699"/>
      <c r="EB37" s="699"/>
      <c r="EC37" s="714"/>
    </row>
    <row r="38" spans="2:133" ht="11.25" customHeight="1">
      <c r="B38" s="675" t="s">
        <v>335</v>
      </c>
      <c r="C38" s="676"/>
      <c r="D38" s="676"/>
      <c r="E38" s="676"/>
      <c r="F38" s="676"/>
      <c r="G38" s="676"/>
      <c r="H38" s="676"/>
      <c r="I38" s="676"/>
      <c r="J38" s="676"/>
      <c r="K38" s="676"/>
      <c r="L38" s="676"/>
      <c r="M38" s="676"/>
      <c r="N38" s="676"/>
      <c r="O38" s="676"/>
      <c r="P38" s="676"/>
      <c r="Q38" s="677"/>
      <c r="R38" s="678">
        <v>139032</v>
      </c>
      <c r="S38" s="679"/>
      <c r="T38" s="679"/>
      <c r="U38" s="679"/>
      <c r="V38" s="679"/>
      <c r="W38" s="679"/>
      <c r="X38" s="679"/>
      <c r="Y38" s="680"/>
      <c r="Z38" s="715">
        <v>2.4</v>
      </c>
      <c r="AA38" s="715"/>
      <c r="AB38" s="715"/>
      <c r="AC38" s="715"/>
      <c r="AD38" s="716">
        <v>2615</v>
      </c>
      <c r="AE38" s="716"/>
      <c r="AF38" s="716"/>
      <c r="AG38" s="716"/>
      <c r="AH38" s="716"/>
      <c r="AI38" s="716"/>
      <c r="AJ38" s="716"/>
      <c r="AK38" s="716"/>
      <c r="AL38" s="681">
        <v>0.1</v>
      </c>
      <c r="AM38" s="682"/>
      <c r="AN38" s="682"/>
      <c r="AO38" s="717"/>
      <c r="AQ38" s="718" t="s">
        <v>336</v>
      </c>
      <c r="AR38" s="719"/>
      <c r="AS38" s="719"/>
      <c r="AT38" s="719"/>
      <c r="AU38" s="719"/>
      <c r="AV38" s="719"/>
      <c r="AW38" s="719"/>
      <c r="AX38" s="719"/>
      <c r="AY38" s="720"/>
      <c r="AZ38" s="678">
        <v>84957</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1007</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380226</v>
      </c>
      <c r="CS38" s="679"/>
      <c r="CT38" s="679"/>
      <c r="CU38" s="679"/>
      <c r="CV38" s="679"/>
      <c r="CW38" s="679"/>
      <c r="CX38" s="679"/>
      <c r="CY38" s="680"/>
      <c r="CZ38" s="681">
        <v>6.7</v>
      </c>
      <c r="DA38" s="699"/>
      <c r="DB38" s="699"/>
      <c r="DC38" s="700"/>
      <c r="DD38" s="684">
        <v>316124</v>
      </c>
      <c r="DE38" s="679"/>
      <c r="DF38" s="679"/>
      <c r="DG38" s="679"/>
      <c r="DH38" s="679"/>
      <c r="DI38" s="679"/>
      <c r="DJ38" s="679"/>
      <c r="DK38" s="680"/>
      <c r="DL38" s="684">
        <v>293600</v>
      </c>
      <c r="DM38" s="679"/>
      <c r="DN38" s="679"/>
      <c r="DO38" s="679"/>
      <c r="DP38" s="679"/>
      <c r="DQ38" s="679"/>
      <c r="DR38" s="679"/>
      <c r="DS38" s="679"/>
      <c r="DT38" s="679"/>
      <c r="DU38" s="679"/>
      <c r="DV38" s="680"/>
      <c r="DW38" s="681">
        <v>8.6999999999999993</v>
      </c>
      <c r="DX38" s="699"/>
      <c r="DY38" s="699"/>
      <c r="DZ38" s="699"/>
      <c r="EA38" s="699"/>
      <c r="EB38" s="699"/>
      <c r="EC38" s="714"/>
    </row>
    <row r="39" spans="2:133" ht="11.25" customHeight="1">
      <c r="B39" s="675" t="s">
        <v>339</v>
      </c>
      <c r="C39" s="676"/>
      <c r="D39" s="676"/>
      <c r="E39" s="676"/>
      <c r="F39" s="676"/>
      <c r="G39" s="676"/>
      <c r="H39" s="676"/>
      <c r="I39" s="676"/>
      <c r="J39" s="676"/>
      <c r="K39" s="676"/>
      <c r="L39" s="676"/>
      <c r="M39" s="676"/>
      <c r="N39" s="676"/>
      <c r="O39" s="676"/>
      <c r="P39" s="676"/>
      <c r="Q39" s="677"/>
      <c r="R39" s="678">
        <v>679492</v>
      </c>
      <c r="S39" s="679"/>
      <c r="T39" s="679"/>
      <c r="U39" s="679"/>
      <c r="V39" s="679"/>
      <c r="W39" s="679"/>
      <c r="X39" s="679"/>
      <c r="Y39" s="680"/>
      <c r="Z39" s="715">
        <v>11.8</v>
      </c>
      <c r="AA39" s="715"/>
      <c r="AB39" s="715"/>
      <c r="AC39" s="715"/>
      <c r="AD39" s="716" t="s">
        <v>176</v>
      </c>
      <c r="AE39" s="716"/>
      <c r="AF39" s="716"/>
      <c r="AG39" s="716"/>
      <c r="AH39" s="716"/>
      <c r="AI39" s="716"/>
      <c r="AJ39" s="716"/>
      <c r="AK39" s="716"/>
      <c r="AL39" s="681" t="s">
        <v>176</v>
      </c>
      <c r="AM39" s="682"/>
      <c r="AN39" s="682"/>
      <c r="AO39" s="717"/>
      <c r="AQ39" s="718" t="s">
        <v>340</v>
      </c>
      <c r="AR39" s="719"/>
      <c r="AS39" s="719"/>
      <c r="AT39" s="719"/>
      <c r="AU39" s="719"/>
      <c r="AV39" s="719"/>
      <c r="AW39" s="719"/>
      <c r="AX39" s="719"/>
      <c r="AY39" s="720"/>
      <c r="AZ39" s="678" t="s">
        <v>176</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1588</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5090</v>
      </c>
      <c r="CS39" s="697"/>
      <c r="CT39" s="697"/>
      <c r="CU39" s="697"/>
      <c r="CV39" s="697"/>
      <c r="CW39" s="697"/>
      <c r="CX39" s="697"/>
      <c r="CY39" s="698"/>
      <c r="CZ39" s="681">
        <v>0.1</v>
      </c>
      <c r="DA39" s="699"/>
      <c r="DB39" s="699"/>
      <c r="DC39" s="700"/>
      <c r="DD39" s="684">
        <v>1830</v>
      </c>
      <c r="DE39" s="697"/>
      <c r="DF39" s="697"/>
      <c r="DG39" s="697"/>
      <c r="DH39" s="697"/>
      <c r="DI39" s="697"/>
      <c r="DJ39" s="697"/>
      <c r="DK39" s="698"/>
      <c r="DL39" s="684" t="s">
        <v>176</v>
      </c>
      <c r="DM39" s="697"/>
      <c r="DN39" s="697"/>
      <c r="DO39" s="697"/>
      <c r="DP39" s="697"/>
      <c r="DQ39" s="697"/>
      <c r="DR39" s="697"/>
      <c r="DS39" s="697"/>
      <c r="DT39" s="697"/>
      <c r="DU39" s="697"/>
      <c r="DV39" s="698"/>
      <c r="DW39" s="681" t="s">
        <v>176</v>
      </c>
      <c r="DX39" s="699"/>
      <c r="DY39" s="699"/>
      <c r="DZ39" s="699"/>
      <c r="EA39" s="699"/>
      <c r="EB39" s="699"/>
      <c r="EC39" s="714"/>
    </row>
    <row r="40" spans="2:133" ht="11.25" customHeight="1">
      <c r="B40" s="675" t="s">
        <v>343</v>
      </c>
      <c r="C40" s="676"/>
      <c r="D40" s="676"/>
      <c r="E40" s="676"/>
      <c r="F40" s="676"/>
      <c r="G40" s="676"/>
      <c r="H40" s="676"/>
      <c r="I40" s="676"/>
      <c r="J40" s="676"/>
      <c r="K40" s="676"/>
      <c r="L40" s="676"/>
      <c r="M40" s="676"/>
      <c r="N40" s="676"/>
      <c r="O40" s="676"/>
      <c r="P40" s="676"/>
      <c r="Q40" s="677"/>
      <c r="R40" s="678" t="s">
        <v>176</v>
      </c>
      <c r="S40" s="679"/>
      <c r="T40" s="679"/>
      <c r="U40" s="679"/>
      <c r="V40" s="679"/>
      <c r="W40" s="679"/>
      <c r="X40" s="679"/>
      <c r="Y40" s="680"/>
      <c r="Z40" s="715" t="s">
        <v>176</v>
      </c>
      <c r="AA40" s="715"/>
      <c r="AB40" s="715"/>
      <c r="AC40" s="715"/>
      <c r="AD40" s="716" t="s">
        <v>176</v>
      </c>
      <c r="AE40" s="716"/>
      <c r="AF40" s="716"/>
      <c r="AG40" s="716"/>
      <c r="AH40" s="716"/>
      <c r="AI40" s="716"/>
      <c r="AJ40" s="716"/>
      <c r="AK40" s="716"/>
      <c r="AL40" s="681" t="s">
        <v>176</v>
      </c>
      <c r="AM40" s="682"/>
      <c r="AN40" s="682"/>
      <c r="AO40" s="717"/>
      <c r="AQ40" s="718" t="s">
        <v>344</v>
      </c>
      <c r="AR40" s="719"/>
      <c r="AS40" s="719"/>
      <c r="AT40" s="719"/>
      <c r="AU40" s="719"/>
      <c r="AV40" s="719"/>
      <c r="AW40" s="719"/>
      <c r="AX40" s="719"/>
      <c r="AY40" s="720"/>
      <c r="AZ40" s="678" t="s">
        <v>176</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84</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24236</v>
      </c>
      <c r="CS40" s="679"/>
      <c r="CT40" s="679"/>
      <c r="CU40" s="679"/>
      <c r="CV40" s="679"/>
      <c r="CW40" s="679"/>
      <c r="CX40" s="679"/>
      <c r="CY40" s="680"/>
      <c r="CZ40" s="681">
        <v>0.4</v>
      </c>
      <c r="DA40" s="699"/>
      <c r="DB40" s="699"/>
      <c r="DC40" s="700"/>
      <c r="DD40" s="684" t="s">
        <v>176</v>
      </c>
      <c r="DE40" s="679"/>
      <c r="DF40" s="679"/>
      <c r="DG40" s="679"/>
      <c r="DH40" s="679"/>
      <c r="DI40" s="679"/>
      <c r="DJ40" s="679"/>
      <c r="DK40" s="680"/>
      <c r="DL40" s="684" t="s">
        <v>176</v>
      </c>
      <c r="DM40" s="679"/>
      <c r="DN40" s="679"/>
      <c r="DO40" s="679"/>
      <c r="DP40" s="679"/>
      <c r="DQ40" s="679"/>
      <c r="DR40" s="679"/>
      <c r="DS40" s="679"/>
      <c r="DT40" s="679"/>
      <c r="DU40" s="679"/>
      <c r="DV40" s="680"/>
      <c r="DW40" s="681" t="s">
        <v>176</v>
      </c>
      <c r="DX40" s="699"/>
      <c r="DY40" s="699"/>
      <c r="DZ40" s="699"/>
      <c r="EA40" s="699"/>
      <c r="EB40" s="699"/>
      <c r="EC40" s="714"/>
    </row>
    <row r="41" spans="2:133" ht="11.25" customHeight="1">
      <c r="B41" s="675" t="s">
        <v>348</v>
      </c>
      <c r="C41" s="676"/>
      <c r="D41" s="676"/>
      <c r="E41" s="676"/>
      <c r="F41" s="676"/>
      <c r="G41" s="676"/>
      <c r="H41" s="676"/>
      <c r="I41" s="676"/>
      <c r="J41" s="676"/>
      <c r="K41" s="676"/>
      <c r="L41" s="676"/>
      <c r="M41" s="676"/>
      <c r="N41" s="676"/>
      <c r="O41" s="676"/>
      <c r="P41" s="676"/>
      <c r="Q41" s="677"/>
      <c r="R41" s="678">
        <v>106292</v>
      </c>
      <c r="S41" s="679"/>
      <c r="T41" s="679"/>
      <c r="U41" s="679"/>
      <c r="V41" s="679"/>
      <c r="W41" s="679"/>
      <c r="X41" s="679"/>
      <c r="Y41" s="680"/>
      <c r="Z41" s="715">
        <v>1.8</v>
      </c>
      <c r="AA41" s="715"/>
      <c r="AB41" s="715"/>
      <c r="AC41" s="715"/>
      <c r="AD41" s="716" t="s">
        <v>176</v>
      </c>
      <c r="AE41" s="716"/>
      <c r="AF41" s="716"/>
      <c r="AG41" s="716"/>
      <c r="AH41" s="716"/>
      <c r="AI41" s="716"/>
      <c r="AJ41" s="716"/>
      <c r="AK41" s="716"/>
      <c r="AL41" s="681" t="s">
        <v>176</v>
      </c>
      <c r="AM41" s="682"/>
      <c r="AN41" s="682"/>
      <c r="AO41" s="717"/>
      <c r="AQ41" s="718" t="s">
        <v>349</v>
      </c>
      <c r="AR41" s="719"/>
      <c r="AS41" s="719"/>
      <c r="AT41" s="719"/>
      <c r="AU41" s="719"/>
      <c r="AV41" s="719"/>
      <c r="AW41" s="719"/>
      <c r="AX41" s="719"/>
      <c r="AY41" s="720"/>
      <c r="AZ41" s="678">
        <v>131264</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176</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176</v>
      </c>
      <c r="CS41" s="697"/>
      <c r="CT41" s="697"/>
      <c r="CU41" s="697"/>
      <c r="CV41" s="697"/>
      <c r="CW41" s="697"/>
      <c r="CX41" s="697"/>
      <c r="CY41" s="698"/>
      <c r="CZ41" s="681" t="s">
        <v>176</v>
      </c>
      <c r="DA41" s="699"/>
      <c r="DB41" s="699"/>
      <c r="DC41" s="700"/>
      <c r="DD41" s="684" t="s">
        <v>176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352</v>
      </c>
      <c r="C42" s="660"/>
      <c r="D42" s="660"/>
      <c r="E42" s="660"/>
      <c r="F42" s="660"/>
      <c r="G42" s="660"/>
      <c r="H42" s="660"/>
      <c r="I42" s="660"/>
      <c r="J42" s="660"/>
      <c r="K42" s="660"/>
      <c r="L42" s="660"/>
      <c r="M42" s="660"/>
      <c r="N42" s="660"/>
      <c r="O42" s="660"/>
      <c r="P42" s="660"/>
      <c r="Q42" s="661"/>
      <c r="R42" s="662">
        <v>5757166</v>
      </c>
      <c r="S42" s="701"/>
      <c r="T42" s="701"/>
      <c r="U42" s="701"/>
      <c r="V42" s="701"/>
      <c r="W42" s="701"/>
      <c r="X42" s="701"/>
      <c r="Y42" s="703"/>
      <c r="Z42" s="704">
        <v>100</v>
      </c>
      <c r="AA42" s="704"/>
      <c r="AB42" s="704"/>
      <c r="AC42" s="704"/>
      <c r="AD42" s="705">
        <v>3276359</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248962</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376</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1102066</v>
      </c>
      <c r="CS42" s="679"/>
      <c r="CT42" s="679"/>
      <c r="CU42" s="679"/>
      <c r="CV42" s="679"/>
      <c r="CW42" s="679"/>
      <c r="CX42" s="679"/>
      <c r="CY42" s="680"/>
      <c r="CZ42" s="681">
        <v>19.3</v>
      </c>
      <c r="DA42" s="682"/>
      <c r="DB42" s="682"/>
      <c r="DC42" s="683"/>
      <c r="DD42" s="684">
        <v>184901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13923</v>
      </c>
      <c r="CS43" s="697"/>
      <c r="CT43" s="697"/>
      <c r="CU43" s="697"/>
      <c r="CV43" s="697"/>
      <c r="CW43" s="697"/>
      <c r="CX43" s="697"/>
      <c r="CY43" s="698"/>
      <c r="CZ43" s="681">
        <v>0.2</v>
      </c>
      <c r="DA43" s="699"/>
      <c r="DB43" s="699"/>
      <c r="DC43" s="700"/>
      <c r="DD43" s="684">
        <v>1301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305</v>
      </c>
      <c r="CE44" s="692"/>
      <c r="CF44" s="675" t="s">
        <v>357</v>
      </c>
      <c r="CG44" s="676"/>
      <c r="CH44" s="676"/>
      <c r="CI44" s="676"/>
      <c r="CJ44" s="676"/>
      <c r="CK44" s="676"/>
      <c r="CL44" s="676"/>
      <c r="CM44" s="676"/>
      <c r="CN44" s="676"/>
      <c r="CO44" s="676"/>
      <c r="CP44" s="676"/>
      <c r="CQ44" s="677"/>
      <c r="CR44" s="678">
        <v>1059549</v>
      </c>
      <c r="CS44" s="679"/>
      <c r="CT44" s="679"/>
      <c r="CU44" s="679"/>
      <c r="CV44" s="679"/>
      <c r="CW44" s="679"/>
      <c r="CX44" s="679"/>
      <c r="CY44" s="680"/>
      <c r="CZ44" s="681">
        <v>18.600000000000001</v>
      </c>
      <c r="DA44" s="682"/>
      <c r="DB44" s="682"/>
      <c r="DC44" s="683"/>
      <c r="DD44" s="684">
        <v>179145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358</v>
      </c>
      <c r="CG45" s="676"/>
      <c r="CH45" s="676"/>
      <c r="CI45" s="676"/>
      <c r="CJ45" s="676"/>
      <c r="CK45" s="676"/>
      <c r="CL45" s="676"/>
      <c r="CM45" s="676"/>
      <c r="CN45" s="676"/>
      <c r="CO45" s="676"/>
      <c r="CP45" s="676"/>
      <c r="CQ45" s="677"/>
      <c r="CR45" s="678">
        <v>908561</v>
      </c>
      <c r="CS45" s="697"/>
      <c r="CT45" s="697"/>
      <c r="CU45" s="697"/>
      <c r="CV45" s="697"/>
      <c r="CW45" s="697"/>
      <c r="CX45" s="697"/>
      <c r="CY45" s="698"/>
      <c r="CZ45" s="681">
        <v>16</v>
      </c>
      <c r="DA45" s="699"/>
      <c r="DB45" s="699"/>
      <c r="DC45" s="700"/>
      <c r="DD45" s="684">
        <v>62703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106968</v>
      </c>
      <c r="CS46" s="679"/>
      <c r="CT46" s="679"/>
      <c r="CU46" s="679"/>
      <c r="CV46" s="679"/>
      <c r="CW46" s="679"/>
      <c r="CX46" s="679"/>
      <c r="CY46" s="680"/>
      <c r="CZ46" s="681">
        <v>1.9</v>
      </c>
      <c r="DA46" s="682"/>
      <c r="DB46" s="682"/>
      <c r="DC46" s="683"/>
      <c r="DD46" s="684">
        <v>103373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42517</v>
      </c>
      <c r="CS47" s="697"/>
      <c r="CT47" s="697"/>
      <c r="CU47" s="697"/>
      <c r="CV47" s="697"/>
      <c r="CW47" s="697"/>
      <c r="CX47" s="697"/>
      <c r="CY47" s="698"/>
      <c r="CZ47" s="681">
        <v>0.7</v>
      </c>
      <c r="DA47" s="699"/>
      <c r="DB47" s="699"/>
      <c r="DC47" s="700"/>
      <c r="DD47" s="684">
        <v>5756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363</v>
      </c>
      <c r="CD48" s="695"/>
      <c r="CE48" s="696"/>
      <c r="CF48" s="675" t="s">
        <v>364</v>
      </c>
      <c r="CG48" s="676"/>
      <c r="CH48" s="676"/>
      <c r="CI48" s="676"/>
      <c r="CJ48" s="676"/>
      <c r="CK48" s="676"/>
      <c r="CL48" s="676"/>
      <c r="CM48" s="676"/>
      <c r="CN48" s="676"/>
      <c r="CO48" s="676"/>
      <c r="CP48" s="676"/>
      <c r="CQ48" s="677"/>
      <c r="CR48" s="678" t="s">
        <v>365</v>
      </c>
      <c r="CS48" s="679"/>
      <c r="CT48" s="679"/>
      <c r="CU48" s="679"/>
      <c r="CV48" s="679"/>
      <c r="CW48" s="679"/>
      <c r="CX48" s="679"/>
      <c r="CY48" s="680"/>
      <c r="CZ48" s="681" t="s">
        <v>365</v>
      </c>
      <c r="DA48" s="682"/>
      <c r="DB48" s="682"/>
      <c r="DC48" s="683"/>
      <c r="DD48" s="684" t="s">
        <v>365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366</v>
      </c>
      <c r="CE49" s="660"/>
      <c r="CF49" s="660"/>
      <c r="CG49" s="660"/>
      <c r="CH49" s="660"/>
      <c r="CI49" s="660"/>
      <c r="CJ49" s="660"/>
      <c r="CK49" s="660"/>
      <c r="CL49" s="660"/>
      <c r="CM49" s="660"/>
      <c r="CN49" s="660"/>
      <c r="CO49" s="660"/>
      <c r="CP49" s="660"/>
      <c r="CQ49" s="661"/>
      <c r="CR49" s="662">
        <v>5695950</v>
      </c>
      <c r="CS49" s="663"/>
      <c r="CT49" s="663"/>
      <c r="CU49" s="663"/>
      <c r="CV49" s="663"/>
      <c r="CW49" s="663"/>
      <c r="CX49" s="663"/>
      <c r="CY49" s="664"/>
      <c r="CZ49" s="665">
        <v>100</v>
      </c>
      <c r="DA49" s="666"/>
      <c r="DB49" s="666"/>
      <c r="DC49" s="667"/>
      <c r="DD49" s="668">
        <v>3807521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yQYnOlIjZexWA7eZdSd6/sOy9vrBzJ8Kq5yApLTEbJ77XFnEYA6nqIQWPBLoupnD26UDLNkQ0nJcQ393ymmw==" saltValue="JD/XRs+lUilx3gUWHCzlY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389</v>
      </c>
      <c r="C7" s="1144"/>
      <c r="D7" s="1144"/>
      <c r="E7" s="1144"/>
      <c r="F7" s="1144"/>
      <c r="G7" s="1144"/>
      <c r="H7" s="1144"/>
      <c r="I7" s="1144"/>
      <c r="J7" s="1144"/>
      <c r="K7" s="1144"/>
      <c r="L7" s="1144"/>
      <c r="M7" s="1144"/>
      <c r="N7" s="1144"/>
      <c r="O7" s="1144"/>
      <c r="P7" s="1145"/>
      <c r="Q7" s="1197">
        <v>5757</v>
      </c>
      <c r="R7" s="1198"/>
      <c r="S7" s="1198"/>
      <c r="T7" s="1198"/>
      <c r="U7" s="1198"/>
      <c r="V7" s="1198">
        <v>5696</v>
      </c>
      <c r="W7" s="1198"/>
      <c r="X7" s="1198"/>
      <c r="Y7" s="1198"/>
      <c r="Z7" s="1198"/>
      <c r="AA7" s="1198">
        <v>61</v>
      </c>
      <c r="AB7" s="1198"/>
      <c r="AC7" s="1198"/>
      <c r="AD7" s="1198"/>
      <c r="AE7" s="1199"/>
      <c r="AF7" s="1200">
        <v>46</v>
      </c>
      <c r="AG7" s="1201"/>
      <c r="AH7" s="1201"/>
      <c r="AI7" s="1201"/>
      <c r="AJ7" s="1202"/>
      <c r="AK7" s="1184">
        <v>243</v>
      </c>
      <c r="AL7" s="1185"/>
      <c r="AM7" s="1185"/>
      <c r="AN7" s="1185"/>
      <c r="AO7" s="1185"/>
      <c r="AP7" s="1185">
        <v>6319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598</v>
      </c>
      <c r="BS7" s="1188" t="s">
        <v>596</v>
      </c>
      <c r="BT7" s="1189"/>
      <c r="BU7" s="1189"/>
      <c r="BV7" s="1189"/>
      <c r="BW7" s="1189"/>
      <c r="BX7" s="1189"/>
      <c r="BY7" s="1189"/>
      <c r="BZ7" s="1189"/>
      <c r="CA7" s="1189"/>
      <c r="CB7" s="1189"/>
      <c r="CC7" s="1189"/>
      <c r="CD7" s="1189"/>
      <c r="CE7" s="1189"/>
      <c r="CF7" s="1189"/>
      <c r="CG7" s="1190"/>
      <c r="CH7" s="1181">
        <v>5</v>
      </c>
      <c r="CI7" s="1182"/>
      <c r="CJ7" s="1182"/>
      <c r="CK7" s="1182"/>
      <c r="CL7" s="1183"/>
      <c r="CM7" s="1181">
        <v>255</v>
      </c>
      <c r="CN7" s="1182"/>
      <c r="CO7" s="1182"/>
      <c r="CP7" s="1182"/>
      <c r="CQ7" s="1183"/>
      <c r="CR7" s="1181">
        <v>19</v>
      </c>
      <c r="CS7" s="1182"/>
      <c r="CT7" s="1182"/>
      <c r="CU7" s="1182"/>
      <c r="CV7" s="1183"/>
      <c r="CW7" s="1181" t="s">
        <v>599</v>
      </c>
      <c r="CX7" s="1182"/>
      <c r="CY7" s="1182"/>
      <c r="CZ7" s="1182"/>
      <c r="DA7" s="1183"/>
      <c r="DB7" s="1181" t="s">
        <v>599</v>
      </c>
      <c r="DC7" s="1182"/>
      <c r="DD7" s="1182"/>
      <c r="DE7" s="1182"/>
      <c r="DF7" s="1183"/>
      <c r="DG7" s="1181" t="s">
        <v>599</v>
      </c>
      <c r="DH7" s="1182"/>
      <c r="DI7" s="1182"/>
      <c r="DJ7" s="1182"/>
      <c r="DK7" s="1183"/>
      <c r="DL7" s="1181">
        <v>1</v>
      </c>
      <c r="DM7" s="1182"/>
      <c r="DN7" s="1182"/>
      <c r="DO7" s="1182"/>
      <c r="DP7" s="1183"/>
      <c r="DQ7" s="1181">
        <v>0</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597</v>
      </c>
      <c r="BT8" s="1108"/>
      <c r="BU8" s="1108"/>
      <c r="BV8" s="1108"/>
      <c r="BW8" s="1108"/>
      <c r="BX8" s="1108"/>
      <c r="BY8" s="1108"/>
      <c r="BZ8" s="1108"/>
      <c r="CA8" s="1108"/>
      <c r="CB8" s="1108"/>
      <c r="CC8" s="1108"/>
      <c r="CD8" s="1108"/>
      <c r="CE8" s="1108"/>
      <c r="CF8" s="1108"/>
      <c r="CG8" s="1109"/>
      <c r="CH8" s="1082">
        <v>5</v>
      </c>
      <c r="CI8" s="1083"/>
      <c r="CJ8" s="1083"/>
      <c r="CK8" s="1083"/>
      <c r="CL8" s="1084"/>
      <c r="CM8" s="1082">
        <v>192</v>
      </c>
      <c r="CN8" s="1083"/>
      <c r="CO8" s="1083"/>
      <c r="CP8" s="1083"/>
      <c r="CQ8" s="1084"/>
      <c r="CR8" s="1082">
        <v>30</v>
      </c>
      <c r="CS8" s="1083"/>
      <c r="CT8" s="1083"/>
      <c r="CU8" s="1083"/>
      <c r="CV8" s="1084"/>
      <c r="CW8" s="1082" t="s">
        <v>599</v>
      </c>
      <c r="CX8" s="1083"/>
      <c r="CY8" s="1083"/>
      <c r="CZ8" s="1083"/>
      <c r="DA8" s="1084"/>
      <c r="DB8" s="1082" t="s">
        <v>599</v>
      </c>
      <c r="DC8" s="1083"/>
      <c r="DD8" s="1083"/>
      <c r="DE8" s="1083"/>
      <c r="DF8" s="1084"/>
      <c r="DG8" s="1082" t="s">
        <v>599</v>
      </c>
      <c r="DH8" s="1083"/>
      <c r="DI8" s="1083"/>
      <c r="DJ8" s="1083"/>
      <c r="DK8" s="1084"/>
      <c r="DL8" s="1082" t="s">
        <v>599</v>
      </c>
      <c r="DM8" s="1083"/>
      <c r="DN8" s="1083"/>
      <c r="DO8" s="1083"/>
      <c r="DP8" s="1084"/>
      <c r="DQ8" s="1082" t="s">
        <v>599</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391</v>
      </c>
      <c r="B23" s="1037" t="s">
        <v>392</v>
      </c>
      <c r="C23" s="1038"/>
      <c r="D23" s="1038"/>
      <c r="E23" s="1038"/>
      <c r="F23" s="1038"/>
      <c r="G23" s="1038"/>
      <c r="H23" s="1038"/>
      <c r="I23" s="1038"/>
      <c r="J23" s="1038"/>
      <c r="K23" s="1038"/>
      <c r="L23" s="1038"/>
      <c r="M23" s="1038"/>
      <c r="N23" s="1038"/>
      <c r="O23" s="1038"/>
      <c r="P23" s="1039"/>
      <c r="Q23" s="1161">
        <v>5757</v>
      </c>
      <c r="R23" s="1162"/>
      <c r="S23" s="1162"/>
      <c r="T23" s="1162"/>
      <c r="U23" s="1162"/>
      <c r="V23" s="1162">
        <v>5696</v>
      </c>
      <c r="W23" s="1162"/>
      <c r="X23" s="1162"/>
      <c r="Y23" s="1162"/>
      <c r="Z23" s="1162"/>
      <c r="AA23" s="1162">
        <v>61</v>
      </c>
      <c r="AB23" s="1162"/>
      <c r="AC23" s="1162"/>
      <c r="AD23" s="1162"/>
      <c r="AE23" s="1163"/>
      <c r="AF23" s="1164">
        <v>46</v>
      </c>
      <c r="AG23" s="1162"/>
      <c r="AH23" s="1162"/>
      <c r="AI23" s="1162"/>
      <c r="AJ23" s="1165"/>
      <c r="AK23" s="1166"/>
      <c r="AL23" s="1167"/>
      <c r="AM23" s="1167"/>
      <c r="AN23" s="1167"/>
      <c r="AO23" s="1167"/>
      <c r="AP23" s="1162">
        <v>6319</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404</v>
      </c>
      <c r="C28" s="1144"/>
      <c r="D28" s="1144"/>
      <c r="E28" s="1144"/>
      <c r="F28" s="1144"/>
      <c r="G28" s="1144"/>
      <c r="H28" s="1144"/>
      <c r="I28" s="1144"/>
      <c r="J28" s="1144"/>
      <c r="K28" s="1144"/>
      <c r="L28" s="1144"/>
      <c r="M28" s="1144"/>
      <c r="N28" s="1144"/>
      <c r="O28" s="1144"/>
      <c r="P28" s="1145"/>
      <c r="Q28" s="1146">
        <v>889</v>
      </c>
      <c r="R28" s="1147"/>
      <c r="S28" s="1147"/>
      <c r="T28" s="1147"/>
      <c r="U28" s="1147"/>
      <c r="V28" s="1147">
        <v>882</v>
      </c>
      <c r="W28" s="1147"/>
      <c r="X28" s="1147"/>
      <c r="Y28" s="1147"/>
      <c r="Z28" s="1147"/>
      <c r="AA28" s="1147">
        <v>7</v>
      </c>
      <c r="AB28" s="1147"/>
      <c r="AC28" s="1147"/>
      <c r="AD28" s="1147"/>
      <c r="AE28" s="1148"/>
      <c r="AF28" s="1149">
        <v>7</v>
      </c>
      <c r="AG28" s="1147"/>
      <c r="AH28" s="1147"/>
      <c r="AI28" s="1147"/>
      <c r="AJ28" s="1150"/>
      <c r="AK28" s="1151">
        <v>139</v>
      </c>
      <c r="AL28" s="1139"/>
      <c r="AM28" s="1139"/>
      <c r="AN28" s="1139"/>
      <c r="AO28" s="1139"/>
      <c r="AP28" s="1139" t="s">
        <v>582</v>
      </c>
      <c r="AQ28" s="1139"/>
      <c r="AR28" s="1139"/>
      <c r="AS28" s="1139"/>
      <c r="AT28" s="1139"/>
      <c r="AU28" s="1139" t="s">
        <v>582</v>
      </c>
      <c r="AV28" s="1139"/>
      <c r="AW28" s="1139"/>
      <c r="AX28" s="1139"/>
      <c r="AY28" s="1139"/>
      <c r="AZ28" s="1140" t="s">
        <v>582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405</v>
      </c>
      <c r="C29" s="1131"/>
      <c r="D29" s="1131"/>
      <c r="E29" s="1131"/>
      <c r="F29" s="1131"/>
      <c r="G29" s="1131"/>
      <c r="H29" s="1131"/>
      <c r="I29" s="1131"/>
      <c r="J29" s="1131"/>
      <c r="K29" s="1131"/>
      <c r="L29" s="1131"/>
      <c r="M29" s="1131"/>
      <c r="N29" s="1131"/>
      <c r="O29" s="1131"/>
      <c r="P29" s="1132"/>
      <c r="Q29" s="1136">
        <v>682</v>
      </c>
      <c r="R29" s="1137"/>
      <c r="S29" s="1137"/>
      <c r="T29" s="1137"/>
      <c r="U29" s="1137"/>
      <c r="V29" s="1137">
        <v>681</v>
      </c>
      <c r="W29" s="1137"/>
      <c r="X29" s="1137"/>
      <c r="Y29" s="1137"/>
      <c r="Z29" s="1137"/>
      <c r="AA29" s="1137">
        <v>1</v>
      </c>
      <c r="AB29" s="1137"/>
      <c r="AC29" s="1137"/>
      <c r="AD29" s="1137"/>
      <c r="AE29" s="1138"/>
      <c r="AF29" s="1112">
        <v>1</v>
      </c>
      <c r="AG29" s="1113"/>
      <c r="AH29" s="1113"/>
      <c r="AI29" s="1113"/>
      <c r="AJ29" s="1114"/>
      <c r="AK29" s="1073">
        <v>139</v>
      </c>
      <c r="AL29" s="1064"/>
      <c r="AM29" s="1064"/>
      <c r="AN29" s="1064"/>
      <c r="AO29" s="1064"/>
      <c r="AP29" s="1064" t="s">
        <v>582</v>
      </c>
      <c r="AQ29" s="1064"/>
      <c r="AR29" s="1064"/>
      <c r="AS29" s="1064"/>
      <c r="AT29" s="1064"/>
      <c r="AU29" s="1064" t="s">
        <v>582</v>
      </c>
      <c r="AV29" s="1064"/>
      <c r="AW29" s="1064"/>
      <c r="AX29" s="1064"/>
      <c r="AY29" s="1064"/>
      <c r="AZ29" s="1135" t="s">
        <v>582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406</v>
      </c>
      <c r="C30" s="1131"/>
      <c r="D30" s="1131"/>
      <c r="E30" s="1131"/>
      <c r="F30" s="1131"/>
      <c r="G30" s="1131"/>
      <c r="H30" s="1131"/>
      <c r="I30" s="1131"/>
      <c r="J30" s="1131"/>
      <c r="K30" s="1131"/>
      <c r="L30" s="1131"/>
      <c r="M30" s="1131"/>
      <c r="N30" s="1131"/>
      <c r="O30" s="1131"/>
      <c r="P30" s="1132"/>
      <c r="Q30" s="1136">
        <v>85</v>
      </c>
      <c r="R30" s="1137"/>
      <c r="S30" s="1137"/>
      <c r="T30" s="1137"/>
      <c r="U30" s="1137"/>
      <c r="V30" s="1137">
        <v>83</v>
      </c>
      <c r="W30" s="1137"/>
      <c r="X30" s="1137"/>
      <c r="Y30" s="1137"/>
      <c r="Z30" s="1137"/>
      <c r="AA30" s="1137">
        <v>2</v>
      </c>
      <c r="AB30" s="1137"/>
      <c r="AC30" s="1137"/>
      <c r="AD30" s="1137"/>
      <c r="AE30" s="1138"/>
      <c r="AF30" s="1112">
        <v>2</v>
      </c>
      <c r="AG30" s="1113"/>
      <c r="AH30" s="1113"/>
      <c r="AI30" s="1113"/>
      <c r="AJ30" s="1114"/>
      <c r="AK30" s="1073">
        <v>36</v>
      </c>
      <c r="AL30" s="1064"/>
      <c r="AM30" s="1064"/>
      <c r="AN30" s="1064"/>
      <c r="AO30" s="1064"/>
      <c r="AP30" s="1064" t="s">
        <v>582</v>
      </c>
      <c r="AQ30" s="1064"/>
      <c r="AR30" s="1064"/>
      <c r="AS30" s="1064"/>
      <c r="AT30" s="1064"/>
      <c r="AU30" s="1064" t="s">
        <v>582</v>
      </c>
      <c r="AV30" s="1064"/>
      <c r="AW30" s="1064"/>
      <c r="AX30" s="1064"/>
      <c r="AY30" s="1064"/>
      <c r="AZ30" s="1135" t="s">
        <v>582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407</v>
      </c>
      <c r="C31" s="1131"/>
      <c r="D31" s="1131"/>
      <c r="E31" s="1131"/>
      <c r="F31" s="1131"/>
      <c r="G31" s="1131"/>
      <c r="H31" s="1131"/>
      <c r="I31" s="1131"/>
      <c r="J31" s="1131"/>
      <c r="K31" s="1131"/>
      <c r="L31" s="1131"/>
      <c r="M31" s="1131"/>
      <c r="N31" s="1131"/>
      <c r="O31" s="1131"/>
      <c r="P31" s="1132"/>
      <c r="Q31" s="1136">
        <v>285</v>
      </c>
      <c r="R31" s="1137"/>
      <c r="S31" s="1137"/>
      <c r="T31" s="1137"/>
      <c r="U31" s="1137"/>
      <c r="V31" s="1137">
        <v>315</v>
      </c>
      <c r="W31" s="1137"/>
      <c r="X31" s="1137"/>
      <c r="Y31" s="1137"/>
      <c r="Z31" s="1137"/>
      <c r="AA31" s="1137">
        <v>-30</v>
      </c>
      <c r="AB31" s="1137"/>
      <c r="AC31" s="1137"/>
      <c r="AD31" s="1137"/>
      <c r="AE31" s="1138"/>
      <c r="AF31" s="1112">
        <v>26</v>
      </c>
      <c r="AG31" s="1113"/>
      <c r="AH31" s="1113"/>
      <c r="AI31" s="1113"/>
      <c r="AJ31" s="1114"/>
      <c r="AK31" s="1073">
        <v>55</v>
      </c>
      <c r="AL31" s="1064"/>
      <c r="AM31" s="1064"/>
      <c r="AN31" s="1064"/>
      <c r="AO31" s="1064"/>
      <c r="AP31" s="1064">
        <v>1116</v>
      </c>
      <c r="AQ31" s="1064"/>
      <c r="AR31" s="1064"/>
      <c r="AS31" s="1064"/>
      <c r="AT31" s="1064"/>
      <c r="AU31" s="1064">
        <v>642</v>
      </c>
      <c r="AV31" s="1064"/>
      <c r="AW31" s="1064"/>
      <c r="AX31" s="1064"/>
      <c r="AY31" s="1064"/>
      <c r="AZ31" s="1135" t="s">
        <v>582</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391</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35</v>
      </c>
      <c r="AG63" s="1052"/>
      <c r="AH63" s="1052"/>
      <c r="AI63" s="1052"/>
      <c r="AJ63" s="1123"/>
      <c r="AK63" s="1124"/>
      <c r="AL63" s="1056"/>
      <c r="AM63" s="1056"/>
      <c r="AN63" s="1056"/>
      <c r="AO63" s="1056"/>
      <c r="AP63" s="1052">
        <v>1116</v>
      </c>
      <c r="AQ63" s="1052"/>
      <c r="AR63" s="1052"/>
      <c r="AS63" s="1052"/>
      <c r="AT63" s="1052"/>
      <c r="AU63" s="1052">
        <v>642</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397</v>
      </c>
      <c r="W66" s="1095"/>
      <c r="X66" s="1095"/>
      <c r="Y66" s="1095"/>
      <c r="Z66" s="1096"/>
      <c r="AA66" s="1094" t="s">
        <v>415</v>
      </c>
      <c r="AB66" s="1095"/>
      <c r="AC66" s="1095"/>
      <c r="AD66" s="1095"/>
      <c r="AE66" s="1096"/>
      <c r="AF66" s="1100" t="s">
        <v>416</v>
      </c>
      <c r="AG66" s="1101"/>
      <c r="AH66" s="1101"/>
      <c r="AI66" s="1101"/>
      <c r="AJ66" s="1102"/>
      <c r="AK66" s="1094" t="s">
        <v>417</v>
      </c>
      <c r="AL66" s="1089"/>
      <c r="AM66" s="1089"/>
      <c r="AN66" s="1089"/>
      <c r="AO66" s="1090"/>
      <c r="AP66" s="1094" t="s">
        <v>418</v>
      </c>
      <c r="AQ66" s="1095"/>
      <c r="AR66" s="1095"/>
      <c r="AS66" s="1095"/>
      <c r="AT66" s="1096"/>
      <c r="AU66" s="1094" t="s">
        <v>419</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583</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582</v>
      </c>
      <c r="AQ68" s="1075"/>
      <c r="AR68" s="1075"/>
      <c r="AS68" s="1075"/>
      <c r="AT68" s="1075"/>
      <c r="AU68" s="1075" t="s">
        <v>582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584</v>
      </c>
      <c r="C69" s="1068"/>
      <c r="D69" s="1068"/>
      <c r="E69" s="1068"/>
      <c r="F69" s="1068"/>
      <c r="G69" s="1068"/>
      <c r="H69" s="1068"/>
      <c r="I69" s="1068"/>
      <c r="J69" s="1068"/>
      <c r="K69" s="1068"/>
      <c r="L69" s="1068"/>
      <c r="M69" s="1068"/>
      <c r="N69" s="1068"/>
      <c r="O69" s="1068"/>
      <c r="P69" s="1069"/>
      <c r="Q69" s="1070">
        <v>127</v>
      </c>
      <c r="R69" s="1064"/>
      <c r="S69" s="1064"/>
      <c r="T69" s="1064"/>
      <c r="U69" s="1064"/>
      <c r="V69" s="1064">
        <v>119</v>
      </c>
      <c r="W69" s="1064"/>
      <c r="X69" s="1064"/>
      <c r="Y69" s="1064"/>
      <c r="Z69" s="1064"/>
      <c r="AA69" s="1064">
        <v>8</v>
      </c>
      <c r="AB69" s="1064"/>
      <c r="AC69" s="1064"/>
      <c r="AD69" s="1064"/>
      <c r="AE69" s="1064"/>
      <c r="AF69" s="1064">
        <v>8</v>
      </c>
      <c r="AG69" s="1064"/>
      <c r="AH69" s="1064"/>
      <c r="AI69" s="1064"/>
      <c r="AJ69" s="1064"/>
      <c r="AK69" s="1064" t="s">
        <v>582</v>
      </c>
      <c r="AL69" s="1064"/>
      <c r="AM69" s="1064"/>
      <c r="AN69" s="1064"/>
      <c r="AO69" s="1064"/>
      <c r="AP69" s="1064">
        <v>2</v>
      </c>
      <c r="AQ69" s="1064"/>
      <c r="AR69" s="1064"/>
      <c r="AS69" s="1064"/>
      <c r="AT69" s="1064"/>
      <c r="AU69" s="1064">
        <v>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585</v>
      </c>
      <c r="C70" s="1068"/>
      <c r="D70" s="1068"/>
      <c r="E70" s="1068"/>
      <c r="F70" s="1068"/>
      <c r="G70" s="1068"/>
      <c r="H70" s="1068"/>
      <c r="I70" s="1068"/>
      <c r="J70" s="1068"/>
      <c r="K70" s="1068"/>
      <c r="L70" s="1068"/>
      <c r="M70" s="1068"/>
      <c r="N70" s="1068"/>
      <c r="O70" s="1068"/>
      <c r="P70" s="1069"/>
      <c r="Q70" s="1070">
        <v>1213</v>
      </c>
      <c r="R70" s="1064"/>
      <c r="S70" s="1064"/>
      <c r="T70" s="1064"/>
      <c r="U70" s="1064"/>
      <c r="V70" s="1064">
        <v>1185</v>
      </c>
      <c r="W70" s="1064"/>
      <c r="X70" s="1064"/>
      <c r="Y70" s="1064"/>
      <c r="Z70" s="1064"/>
      <c r="AA70" s="1064">
        <v>28</v>
      </c>
      <c r="AB70" s="1064"/>
      <c r="AC70" s="1064"/>
      <c r="AD70" s="1064"/>
      <c r="AE70" s="1064"/>
      <c r="AF70" s="1064">
        <v>28</v>
      </c>
      <c r="AG70" s="1064"/>
      <c r="AH70" s="1064"/>
      <c r="AI70" s="1064"/>
      <c r="AJ70" s="1064"/>
      <c r="AK70" s="1064">
        <v>50</v>
      </c>
      <c r="AL70" s="1064"/>
      <c r="AM70" s="1064"/>
      <c r="AN70" s="1064"/>
      <c r="AO70" s="1064"/>
      <c r="AP70" s="1064" t="s">
        <v>582</v>
      </c>
      <c r="AQ70" s="1064"/>
      <c r="AR70" s="1064"/>
      <c r="AS70" s="1064"/>
      <c r="AT70" s="1064"/>
      <c r="AU70" s="1064" t="s">
        <v>582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586</v>
      </c>
      <c r="C71" s="1068"/>
      <c r="D71" s="1068"/>
      <c r="E71" s="1068"/>
      <c r="F71" s="1068"/>
      <c r="G71" s="1068"/>
      <c r="H71" s="1068"/>
      <c r="I71" s="1068"/>
      <c r="J71" s="1068"/>
      <c r="K71" s="1068"/>
      <c r="L71" s="1068"/>
      <c r="M71" s="1068"/>
      <c r="N71" s="1068"/>
      <c r="O71" s="1068"/>
      <c r="P71" s="1069"/>
      <c r="Q71" s="1070">
        <v>1069</v>
      </c>
      <c r="R71" s="1064"/>
      <c r="S71" s="1064"/>
      <c r="T71" s="1064"/>
      <c r="U71" s="1064"/>
      <c r="V71" s="1064">
        <v>1064</v>
      </c>
      <c r="W71" s="1064"/>
      <c r="X71" s="1064"/>
      <c r="Y71" s="1064"/>
      <c r="Z71" s="1064"/>
      <c r="AA71" s="1064">
        <v>5</v>
      </c>
      <c r="AB71" s="1064"/>
      <c r="AC71" s="1064"/>
      <c r="AD71" s="1064"/>
      <c r="AE71" s="1064"/>
      <c r="AF71" s="1064">
        <v>5</v>
      </c>
      <c r="AG71" s="1064"/>
      <c r="AH71" s="1064"/>
      <c r="AI71" s="1064"/>
      <c r="AJ71" s="1064"/>
      <c r="AK71" s="1064" t="s">
        <v>582</v>
      </c>
      <c r="AL71" s="1064"/>
      <c r="AM71" s="1064"/>
      <c r="AN71" s="1064"/>
      <c r="AO71" s="1064"/>
      <c r="AP71" s="1064" t="s">
        <v>582</v>
      </c>
      <c r="AQ71" s="1064"/>
      <c r="AR71" s="1064"/>
      <c r="AS71" s="1064"/>
      <c r="AT71" s="1064"/>
      <c r="AU71" s="1064" t="s">
        <v>582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587</v>
      </c>
      <c r="C72" s="1068"/>
      <c r="D72" s="1068"/>
      <c r="E72" s="1068"/>
      <c r="F72" s="1068"/>
      <c r="G72" s="1068"/>
      <c r="H72" s="1068"/>
      <c r="I72" s="1068"/>
      <c r="J72" s="1068"/>
      <c r="K72" s="1068"/>
      <c r="L72" s="1068"/>
      <c r="M72" s="1068"/>
      <c r="N72" s="1068"/>
      <c r="O72" s="1068"/>
      <c r="P72" s="1069"/>
      <c r="Q72" s="1070">
        <v>287396</v>
      </c>
      <c r="R72" s="1064"/>
      <c r="S72" s="1064"/>
      <c r="T72" s="1064"/>
      <c r="U72" s="1064"/>
      <c r="V72" s="1064">
        <v>279979</v>
      </c>
      <c r="W72" s="1064"/>
      <c r="X72" s="1064"/>
      <c r="Y72" s="1064"/>
      <c r="Z72" s="1064"/>
      <c r="AA72" s="1064">
        <v>7417</v>
      </c>
      <c r="AB72" s="1064"/>
      <c r="AC72" s="1064"/>
      <c r="AD72" s="1064"/>
      <c r="AE72" s="1064"/>
      <c r="AF72" s="1064">
        <v>7417</v>
      </c>
      <c r="AG72" s="1064"/>
      <c r="AH72" s="1064"/>
      <c r="AI72" s="1064"/>
      <c r="AJ72" s="1064"/>
      <c r="AK72" s="1064">
        <v>982</v>
      </c>
      <c r="AL72" s="1064"/>
      <c r="AM72" s="1064"/>
      <c r="AN72" s="1064"/>
      <c r="AO72" s="1064"/>
      <c r="AP72" s="1064" t="s">
        <v>582</v>
      </c>
      <c r="AQ72" s="1064"/>
      <c r="AR72" s="1064"/>
      <c r="AS72" s="1064"/>
      <c r="AT72" s="1064"/>
      <c r="AU72" s="1064" t="s">
        <v>582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588</v>
      </c>
      <c r="C73" s="1068"/>
      <c r="D73" s="1068"/>
      <c r="E73" s="1068"/>
      <c r="F73" s="1068"/>
      <c r="G73" s="1068"/>
      <c r="H73" s="1068"/>
      <c r="I73" s="1068"/>
      <c r="J73" s="1068"/>
      <c r="K73" s="1068"/>
      <c r="L73" s="1068"/>
      <c r="M73" s="1068"/>
      <c r="N73" s="1068"/>
      <c r="O73" s="1068"/>
      <c r="P73" s="1069"/>
      <c r="Q73" s="1070">
        <v>830</v>
      </c>
      <c r="R73" s="1064"/>
      <c r="S73" s="1064"/>
      <c r="T73" s="1064"/>
      <c r="U73" s="1064"/>
      <c r="V73" s="1064">
        <v>849</v>
      </c>
      <c r="W73" s="1064"/>
      <c r="X73" s="1064"/>
      <c r="Y73" s="1064"/>
      <c r="Z73" s="1064"/>
      <c r="AA73" s="1064">
        <v>-19</v>
      </c>
      <c r="AB73" s="1064"/>
      <c r="AC73" s="1064"/>
      <c r="AD73" s="1064"/>
      <c r="AE73" s="1064"/>
      <c r="AF73" s="1064">
        <v>-661</v>
      </c>
      <c r="AG73" s="1064"/>
      <c r="AH73" s="1064"/>
      <c r="AI73" s="1064"/>
      <c r="AJ73" s="1064"/>
      <c r="AK73" s="1064">
        <v>281</v>
      </c>
      <c r="AL73" s="1064"/>
      <c r="AM73" s="1064"/>
      <c r="AN73" s="1064"/>
      <c r="AO73" s="1064"/>
      <c r="AP73" s="1064">
        <v>1444</v>
      </c>
      <c r="AQ73" s="1064"/>
      <c r="AR73" s="1064"/>
      <c r="AS73" s="1064"/>
      <c r="AT73" s="1064"/>
      <c r="AU73" s="1064">
        <v>1014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589</v>
      </c>
      <c r="C74" s="1068"/>
      <c r="D74" s="1068"/>
      <c r="E74" s="1068"/>
      <c r="F74" s="1068"/>
      <c r="G74" s="1068"/>
      <c r="H74" s="1068"/>
      <c r="I74" s="1068"/>
      <c r="J74" s="1068"/>
      <c r="K74" s="1068"/>
      <c r="L74" s="1068"/>
      <c r="M74" s="1068"/>
      <c r="N74" s="1068"/>
      <c r="O74" s="1068"/>
      <c r="P74" s="1069"/>
      <c r="Q74" s="1070">
        <v>222</v>
      </c>
      <c r="R74" s="1064"/>
      <c r="S74" s="1064"/>
      <c r="T74" s="1064"/>
      <c r="U74" s="1064"/>
      <c r="V74" s="1064">
        <v>272</v>
      </c>
      <c r="W74" s="1064"/>
      <c r="X74" s="1064"/>
      <c r="Y74" s="1064"/>
      <c r="Z74" s="1064"/>
      <c r="AA74" s="1064">
        <v>-50</v>
      </c>
      <c r="AB74" s="1064"/>
      <c r="AC74" s="1064"/>
      <c r="AD74" s="1064"/>
      <c r="AE74" s="1064"/>
      <c r="AF74" s="1064">
        <v>-88</v>
      </c>
      <c r="AG74" s="1064"/>
      <c r="AH74" s="1064"/>
      <c r="AI74" s="1064"/>
      <c r="AJ74" s="1064"/>
      <c r="AK74" s="1064" t="s">
        <v>582</v>
      </c>
      <c r="AL74" s="1064"/>
      <c r="AM74" s="1064"/>
      <c r="AN74" s="1064"/>
      <c r="AO74" s="1064"/>
      <c r="AP74" s="1064">
        <v>275</v>
      </c>
      <c r="AQ74" s="1064"/>
      <c r="AR74" s="1064"/>
      <c r="AS74" s="1064"/>
      <c r="AT74" s="1064"/>
      <c r="AU74" s="1064">
        <v>26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391</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7085</v>
      </c>
      <c r="AG88" s="1052"/>
      <c r="AH88" s="1052"/>
      <c r="AI88" s="1052"/>
      <c r="AJ88" s="1052"/>
      <c r="AK88" s="1056"/>
      <c r="AL88" s="1056"/>
      <c r="AM88" s="1056"/>
      <c r="AN88" s="1056"/>
      <c r="AO88" s="1056"/>
      <c r="AP88" s="1052">
        <v>1721</v>
      </c>
      <c r="AQ88" s="1052"/>
      <c r="AR88" s="1052"/>
      <c r="AS88" s="1052"/>
      <c r="AT88" s="1052"/>
      <c r="AU88" s="1052">
        <v>1041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49</v>
      </c>
      <c r="CS102" s="1044"/>
      <c r="CT102" s="1044"/>
      <c r="CU102" s="1044"/>
      <c r="CV102" s="1045"/>
      <c r="CW102" s="1043" t="s">
        <v>521</v>
      </c>
      <c r="CX102" s="1044"/>
      <c r="CY102" s="1044"/>
      <c r="CZ102" s="1044"/>
      <c r="DA102" s="1045"/>
      <c r="DB102" s="1043" t="s">
        <v>521</v>
      </c>
      <c r="DC102" s="1044"/>
      <c r="DD102" s="1044"/>
      <c r="DE102" s="1044"/>
      <c r="DF102" s="1045"/>
      <c r="DG102" s="1043" t="s">
        <v>521</v>
      </c>
      <c r="DH102" s="1044"/>
      <c r="DI102" s="1044"/>
      <c r="DJ102" s="1044"/>
      <c r="DK102" s="1045"/>
      <c r="DL102" s="1043">
        <v>1</v>
      </c>
      <c r="DM102" s="1044"/>
      <c r="DN102" s="1044"/>
      <c r="DO102" s="1044"/>
      <c r="DP102" s="1045"/>
      <c r="DQ102" s="1043">
        <v>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308</v>
      </c>
      <c r="AG109" s="987"/>
      <c r="AH109" s="987"/>
      <c r="AI109" s="987"/>
      <c r="AJ109" s="988"/>
      <c r="AK109" s="989" t="s">
        <v>307</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308</v>
      </c>
      <c r="BW109" s="987"/>
      <c r="BX109" s="987"/>
      <c r="BY109" s="987"/>
      <c r="BZ109" s="988"/>
      <c r="CA109" s="989" t="s">
        <v>307</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308</v>
      </c>
      <c r="DM109" s="987"/>
      <c r="DN109" s="987"/>
      <c r="DO109" s="987"/>
      <c r="DP109" s="988"/>
      <c r="DQ109" s="989" t="s">
        <v>307</v>
      </c>
      <c r="DR109" s="987"/>
      <c r="DS109" s="987"/>
      <c r="DT109" s="987"/>
      <c r="DU109" s="988"/>
      <c r="DV109" s="989" t="s">
        <v>430</v>
      </c>
      <c r="DW109" s="987"/>
      <c r="DX109" s="987"/>
      <c r="DY109" s="987"/>
      <c r="DZ109" s="1018"/>
    </row>
    <row r="110" spans="1:131" s="247" customFormat="1" ht="26.25" customHeight="1">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740266</v>
      </c>
      <c r="AB110" s="980"/>
      <c r="AC110" s="980"/>
      <c r="AD110" s="980"/>
      <c r="AE110" s="981"/>
      <c r="AF110" s="982">
        <v>723223</v>
      </c>
      <c r="AG110" s="980"/>
      <c r="AH110" s="980"/>
      <c r="AI110" s="980"/>
      <c r="AJ110" s="981"/>
      <c r="AK110" s="982">
        <v>703278</v>
      </c>
      <c r="AL110" s="980"/>
      <c r="AM110" s="980"/>
      <c r="AN110" s="980"/>
      <c r="AO110" s="981"/>
      <c r="AP110" s="983">
        <v>24.4</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6488766</v>
      </c>
      <c r="BR110" s="927"/>
      <c r="BS110" s="927"/>
      <c r="BT110" s="927"/>
      <c r="BU110" s="927"/>
      <c r="BV110" s="927">
        <v>6314671</v>
      </c>
      <c r="BW110" s="927"/>
      <c r="BX110" s="927"/>
      <c r="BY110" s="927"/>
      <c r="BZ110" s="927"/>
      <c r="CA110" s="927">
        <v>6319469</v>
      </c>
      <c r="CB110" s="927"/>
      <c r="CC110" s="927"/>
      <c r="CD110" s="927"/>
      <c r="CE110" s="927"/>
      <c r="CF110" s="951">
        <v>219.6</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437</v>
      </c>
      <c r="DM110" s="927"/>
      <c r="DN110" s="927"/>
      <c r="DO110" s="927"/>
      <c r="DP110" s="927"/>
      <c r="DQ110" s="927" t="s">
        <v>436</v>
      </c>
      <c r="DR110" s="927"/>
      <c r="DS110" s="927"/>
      <c r="DT110" s="927"/>
      <c r="DU110" s="927"/>
      <c r="DV110" s="928" t="s">
        <v>438</v>
      </c>
      <c r="DW110" s="928"/>
      <c r="DX110" s="928"/>
      <c r="DY110" s="928"/>
      <c r="DZ110" s="929"/>
    </row>
    <row r="111" spans="1:131" s="247" customFormat="1" ht="26.25" customHeight="1">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411</v>
      </c>
      <c r="AG111" s="1008"/>
      <c r="AH111" s="1008"/>
      <c r="AI111" s="1008"/>
      <c r="AJ111" s="1009"/>
      <c r="AK111" s="1010" t="s">
        <v>411</v>
      </c>
      <c r="AL111" s="1008"/>
      <c r="AM111" s="1008"/>
      <c r="AN111" s="1008"/>
      <c r="AO111" s="1009"/>
      <c r="AP111" s="1011" t="s">
        <v>411</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441</v>
      </c>
      <c r="BR111" s="899"/>
      <c r="BS111" s="899"/>
      <c r="BT111" s="899"/>
      <c r="BU111" s="899"/>
      <c r="BV111" s="899" t="s">
        <v>411</v>
      </c>
      <c r="BW111" s="899"/>
      <c r="BX111" s="899"/>
      <c r="BY111" s="899"/>
      <c r="BZ111" s="899"/>
      <c r="CA111" s="899" t="s">
        <v>442</v>
      </c>
      <c r="CB111" s="899"/>
      <c r="CC111" s="899"/>
      <c r="CD111" s="899"/>
      <c r="CE111" s="899"/>
      <c r="CF111" s="960" t="s">
        <v>443</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445</v>
      </c>
      <c r="DH111" s="899"/>
      <c r="DI111" s="899"/>
      <c r="DJ111" s="899"/>
      <c r="DK111" s="899"/>
      <c r="DL111" s="899" t="s">
        <v>446</v>
      </c>
      <c r="DM111" s="899"/>
      <c r="DN111" s="899"/>
      <c r="DO111" s="899"/>
      <c r="DP111" s="899"/>
      <c r="DQ111" s="899" t="s">
        <v>437</v>
      </c>
      <c r="DR111" s="899"/>
      <c r="DS111" s="899"/>
      <c r="DT111" s="899"/>
      <c r="DU111" s="899"/>
      <c r="DV111" s="876" t="s">
        <v>411</v>
      </c>
      <c r="DW111" s="876"/>
      <c r="DX111" s="876"/>
      <c r="DY111" s="876"/>
      <c r="DZ111" s="877"/>
    </row>
    <row r="112" spans="1:131" s="247" customFormat="1" ht="26.25" customHeight="1">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411</v>
      </c>
      <c r="AB112" s="862"/>
      <c r="AC112" s="862"/>
      <c r="AD112" s="862"/>
      <c r="AE112" s="863"/>
      <c r="AF112" s="864" t="s">
        <v>436</v>
      </c>
      <c r="AG112" s="862"/>
      <c r="AH112" s="862"/>
      <c r="AI112" s="862"/>
      <c r="AJ112" s="863"/>
      <c r="AK112" s="864" t="s">
        <v>411</v>
      </c>
      <c r="AL112" s="862"/>
      <c r="AM112" s="862"/>
      <c r="AN112" s="862"/>
      <c r="AO112" s="863"/>
      <c r="AP112" s="909" t="s">
        <v>437</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636957</v>
      </c>
      <c r="BR112" s="899"/>
      <c r="BS112" s="899"/>
      <c r="BT112" s="899"/>
      <c r="BU112" s="899"/>
      <c r="BV112" s="899">
        <v>664062</v>
      </c>
      <c r="BW112" s="899"/>
      <c r="BX112" s="899"/>
      <c r="BY112" s="899"/>
      <c r="BZ112" s="899"/>
      <c r="CA112" s="899">
        <v>641694</v>
      </c>
      <c r="CB112" s="899"/>
      <c r="CC112" s="899"/>
      <c r="CD112" s="899"/>
      <c r="CE112" s="899"/>
      <c r="CF112" s="960">
        <v>22.3</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411</v>
      </c>
      <c r="DH112" s="899"/>
      <c r="DI112" s="899"/>
      <c r="DJ112" s="899"/>
      <c r="DK112" s="899"/>
      <c r="DL112" s="899" t="s">
        <v>411</v>
      </c>
      <c r="DM112" s="899"/>
      <c r="DN112" s="899"/>
      <c r="DO112" s="899"/>
      <c r="DP112" s="899"/>
      <c r="DQ112" s="899" t="s">
        <v>451</v>
      </c>
      <c r="DR112" s="899"/>
      <c r="DS112" s="899"/>
      <c r="DT112" s="899"/>
      <c r="DU112" s="899"/>
      <c r="DV112" s="876" t="s">
        <v>446</v>
      </c>
      <c r="DW112" s="876"/>
      <c r="DX112" s="876"/>
      <c r="DY112" s="876"/>
      <c r="DZ112" s="877"/>
    </row>
    <row r="113" spans="1:130" s="247" customFormat="1" ht="26.25" customHeight="1">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43349</v>
      </c>
      <c r="AB113" s="1008"/>
      <c r="AC113" s="1008"/>
      <c r="AD113" s="1008"/>
      <c r="AE113" s="1009"/>
      <c r="AF113" s="1010">
        <v>46301</v>
      </c>
      <c r="AG113" s="1008"/>
      <c r="AH113" s="1008"/>
      <c r="AI113" s="1008"/>
      <c r="AJ113" s="1009"/>
      <c r="AK113" s="1010">
        <v>48813</v>
      </c>
      <c r="AL113" s="1008"/>
      <c r="AM113" s="1008"/>
      <c r="AN113" s="1008"/>
      <c r="AO113" s="1009"/>
      <c r="AP113" s="1011">
        <v>1.7</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1177538</v>
      </c>
      <c r="BR113" s="899"/>
      <c r="BS113" s="899"/>
      <c r="BT113" s="899"/>
      <c r="BU113" s="899"/>
      <c r="BV113" s="899">
        <v>1109174</v>
      </c>
      <c r="BW113" s="899"/>
      <c r="BX113" s="899"/>
      <c r="BY113" s="899"/>
      <c r="BZ113" s="899"/>
      <c r="CA113" s="899">
        <v>1040890</v>
      </c>
      <c r="CB113" s="899"/>
      <c r="CC113" s="899"/>
      <c r="CD113" s="899"/>
      <c r="CE113" s="899"/>
      <c r="CF113" s="960">
        <v>36.200000000000003</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411</v>
      </c>
      <c r="DM113" s="862"/>
      <c r="DN113" s="862"/>
      <c r="DO113" s="862"/>
      <c r="DP113" s="863"/>
      <c r="DQ113" s="864" t="s">
        <v>445</v>
      </c>
      <c r="DR113" s="862"/>
      <c r="DS113" s="862"/>
      <c r="DT113" s="862"/>
      <c r="DU113" s="863"/>
      <c r="DV113" s="909" t="s">
        <v>445</v>
      </c>
      <c r="DW113" s="910"/>
      <c r="DX113" s="910"/>
      <c r="DY113" s="910"/>
      <c r="DZ113" s="911"/>
    </row>
    <row r="114" spans="1:130" s="247" customFormat="1" ht="26.25" customHeight="1">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93076</v>
      </c>
      <c r="AB114" s="862"/>
      <c r="AC114" s="862"/>
      <c r="AD114" s="862"/>
      <c r="AE114" s="863"/>
      <c r="AF114" s="864">
        <v>71297</v>
      </c>
      <c r="AG114" s="862"/>
      <c r="AH114" s="862"/>
      <c r="AI114" s="862"/>
      <c r="AJ114" s="863"/>
      <c r="AK114" s="864">
        <v>73385</v>
      </c>
      <c r="AL114" s="862"/>
      <c r="AM114" s="862"/>
      <c r="AN114" s="862"/>
      <c r="AO114" s="863"/>
      <c r="AP114" s="909">
        <v>2.6</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1076603</v>
      </c>
      <c r="BR114" s="899"/>
      <c r="BS114" s="899"/>
      <c r="BT114" s="899"/>
      <c r="BU114" s="899"/>
      <c r="BV114" s="899">
        <v>941181</v>
      </c>
      <c r="BW114" s="899"/>
      <c r="BX114" s="899"/>
      <c r="BY114" s="899"/>
      <c r="BZ114" s="899"/>
      <c r="CA114" s="899">
        <v>943754</v>
      </c>
      <c r="CB114" s="899"/>
      <c r="CC114" s="899"/>
      <c r="CD114" s="899"/>
      <c r="CE114" s="899"/>
      <c r="CF114" s="960">
        <v>32.799999999999997</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411</v>
      </c>
      <c r="DH114" s="862"/>
      <c r="DI114" s="862"/>
      <c r="DJ114" s="862"/>
      <c r="DK114" s="863"/>
      <c r="DL114" s="864" t="s">
        <v>443</v>
      </c>
      <c r="DM114" s="862"/>
      <c r="DN114" s="862"/>
      <c r="DO114" s="862"/>
      <c r="DP114" s="863"/>
      <c r="DQ114" s="864" t="s">
        <v>438</v>
      </c>
      <c r="DR114" s="862"/>
      <c r="DS114" s="862"/>
      <c r="DT114" s="862"/>
      <c r="DU114" s="863"/>
      <c r="DV114" s="909" t="s">
        <v>438</v>
      </c>
      <c r="DW114" s="910"/>
      <c r="DX114" s="910"/>
      <c r="DY114" s="910"/>
      <c r="DZ114" s="911"/>
    </row>
    <row r="115" spans="1:130" s="247" customFormat="1" ht="26.25" customHeight="1">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438</v>
      </c>
      <c r="AB115" s="1008"/>
      <c r="AC115" s="1008"/>
      <c r="AD115" s="1008"/>
      <c r="AE115" s="1009"/>
      <c r="AF115" s="1010" t="s">
        <v>446</v>
      </c>
      <c r="AG115" s="1008"/>
      <c r="AH115" s="1008"/>
      <c r="AI115" s="1008"/>
      <c r="AJ115" s="1009"/>
      <c r="AK115" s="1010" t="s">
        <v>445</v>
      </c>
      <c r="AL115" s="1008"/>
      <c r="AM115" s="1008"/>
      <c r="AN115" s="1008"/>
      <c r="AO115" s="1009"/>
      <c r="AP115" s="1011" t="s">
        <v>411</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v>13831</v>
      </c>
      <c r="BR115" s="899"/>
      <c r="BS115" s="899"/>
      <c r="BT115" s="899"/>
      <c r="BU115" s="899"/>
      <c r="BV115" s="899">
        <v>11737</v>
      </c>
      <c r="BW115" s="899"/>
      <c r="BX115" s="899"/>
      <c r="BY115" s="899"/>
      <c r="BZ115" s="899"/>
      <c r="CA115" s="899">
        <v>9619</v>
      </c>
      <c r="CB115" s="899"/>
      <c r="CC115" s="899"/>
      <c r="CD115" s="899"/>
      <c r="CE115" s="899"/>
      <c r="CF115" s="960">
        <v>0.3</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411</v>
      </c>
      <c r="DH115" s="862"/>
      <c r="DI115" s="862"/>
      <c r="DJ115" s="862"/>
      <c r="DK115" s="863"/>
      <c r="DL115" s="864" t="s">
        <v>461</v>
      </c>
      <c r="DM115" s="862"/>
      <c r="DN115" s="862"/>
      <c r="DO115" s="862"/>
      <c r="DP115" s="863"/>
      <c r="DQ115" s="864" t="s">
        <v>411</v>
      </c>
      <c r="DR115" s="862"/>
      <c r="DS115" s="862"/>
      <c r="DT115" s="862"/>
      <c r="DU115" s="863"/>
      <c r="DV115" s="909" t="s">
        <v>442</v>
      </c>
      <c r="DW115" s="910"/>
      <c r="DX115" s="910"/>
      <c r="DY115" s="910"/>
      <c r="DZ115" s="911"/>
    </row>
    <row r="116" spans="1:130" s="247" customFormat="1" ht="26.25" customHeight="1">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81</v>
      </c>
      <c r="AB116" s="862"/>
      <c r="AC116" s="862"/>
      <c r="AD116" s="862"/>
      <c r="AE116" s="863"/>
      <c r="AF116" s="864">
        <v>220</v>
      </c>
      <c r="AG116" s="862"/>
      <c r="AH116" s="862"/>
      <c r="AI116" s="862"/>
      <c r="AJ116" s="863"/>
      <c r="AK116" s="864">
        <v>559</v>
      </c>
      <c r="AL116" s="862"/>
      <c r="AM116" s="862"/>
      <c r="AN116" s="862"/>
      <c r="AO116" s="863"/>
      <c r="AP116" s="909">
        <v>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446</v>
      </c>
      <c r="BW116" s="899"/>
      <c r="BX116" s="899"/>
      <c r="BY116" s="899"/>
      <c r="BZ116" s="899"/>
      <c r="CA116" s="899" t="s">
        <v>411</v>
      </c>
      <c r="CB116" s="899"/>
      <c r="CC116" s="899"/>
      <c r="CD116" s="899"/>
      <c r="CE116" s="899"/>
      <c r="CF116" s="960" t="s">
        <v>411</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411</v>
      </c>
      <c r="DH116" s="862"/>
      <c r="DI116" s="862"/>
      <c r="DJ116" s="862"/>
      <c r="DK116" s="863"/>
      <c r="DL116" s="864" t="s">
        <v>445</v>
      </c>
      <c r="DM116" s="862"/>
      <c r="DN116" s="862"/>
      <c r="DO116" s="862"/>
      <c r="DP116" s="863"/>
      <c r="DQ116" s="864" t="s">
        <v>436</v>
      </c>
      <c r="DR116" s="862"/>
      <c r="DS116" s="862"/>
      <c r="DT116" s="862"/>
      <c r="DU116" s="863"/>
      <c r="DV116" s="909" t="s">
        <v>411</v>
      </c>
      <c r="DW116" s="910"/>
      <c r="DX116" s="910"/>
      <c r="DY116" s="910"/>
      <c r="DZ116" s="911"/>
    </row>
    <row r="117" spans="1:130" s="247" customFormat="1" ht="26.25" customHeight="1">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876772</v>
      </c>
      <c r="AB117" s="994"/>
      <c r="AC117" s="994"/>
      <c r="AD117" s="994"/>
      <c r="AE117" s="995"/>
      <c r="AF117" s="996">
        <v>841041</v>
      </c>
      <c r="AG117" s="994"/>
      <c r="AH117" s="994"/>
      <c r="AI117" s="994"/>
      <c r="AJ117" s="995"/>
      <c r="AK117" s="996">
        <v>826035</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451</v>
      </c>
      <c r="BR117" s="899"/>
      <c r="BS117" s="899"/>
      <c r="BT117" s="899"/>
      <c r="BU117" s="899"/>
      <c r="BV117" s="899" t="s">
        <v>436</v>
      </c>
      <c r="BW117" s="899"/>
      <c r="BX117" s="899"/>
      <c r="BY117" s="899"/>
      <c r="BZ117" s="899"/>
      <c r="CA117" s="899" t="s">
        <v>411</v>
      </c>
      <c r="CB117" s="899"/>
      <c r="CC117" s="899"/>
      <c r="CD117" s="899"/>
      <c r="CE117" s="899"/>
      <c r="CF117" s="960" t="s">
        <v>437</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451</v>
      </c>
      <c r="DH117" s="862"/>
      <c r="DI117" s="862"/>
      <c r="DJ117" s="862"/>
      <c r="DK117" s="863"/>
      <c r="DL117" s="864" t="s">
        <v>451</v>
      </c>
      <c r="DM117" s="862"/>
      <c r="DN117" s="862"/>
      <c r="DO117" s="862"/>
      <c r="DP117" s="863"/>
      <c r="DQ117" s="864" t="s">
        <v>436</v>
      </c>
      <c r="DR117" s="862"/>
      <c r="DS117" s="862"/>
      <c r="DT117" s="862"/>
      <c r="DU117" s="863"/>
      <c r="DV117" s="909" t="s">
        <v>438</v>
      </c>
      <c r="DW117" s="910"/>
      <c r="DX117" s="910"/>
      <c r="DY117" s="910"/>
      <c r="DZ117" s="911"/>
    </row>
    <row r="118" spans="1:130" s="247" customFormat="1" ht="26.25" customHeight="1">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308</v>
      </c>
      <c r="AG118" s="987"/>
      <c r="AH118" s="987"/>
      <c r="AI118" s="987"/>
      <c r="AJ118" s="988"/>
      <c r="AK118" s="989" t="s">
        <v>307</v>
      </c>
      <c r="AL118" s="987"/>
      <c r="AM118" s="987"/>
      <c r="AN118" s="987"/>
      <c r="AO118" s="988"/>
      <c r="AP118" s="990" t="s">
        <v>430</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438</v>
      </c>
      <c r="BR118" s="930"/>
      <c r="BS118" s="930"/>
      <c r="BT118" s="930"/>
      <c r="BU118" s="930"/>
      <c r="BV118" s="930" t="s">
        <v>445</v>
      </c>
      <c r="BW118" s="930"/>
      <c r="BX118" s="930"/>
      <c r="BY118" s="930"/>
      <c r="BZ118" s="930"/>
      <c r="CA118" s="930">
        <v>2635</v>
      </c>
      <c r="CB118" s="930"/>
      <c r="CC118" s="930"/>
      <c r="CD118" s="930"/>
      <c r="CE118" s="930"/>
      <c r="CF118" s="960">
        <v>0.1</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437</v>
      </c>
      <c r="DH118" s="862"/>
      <c r="DI118" s="862"/>
      <c r="DJ118" s="862"/>
      <c r="DK118" s="863"/>
      <c r="DL118" s="864" t="s">
        <v>411</v>
      </c>
      <c r="DM118" s="862"/>
      <c r="DN118" s="862"/>
      <c r="DO118" s="862"/>
      <c r="DP118" s="863"/>
      <c r="DQ118" s="864" t="s">
        <v>441</v>
      </c>
      <c r="DR118" s="862"/>
      <c r="DS118" s="862"/>
      <c r="DT118" s="862"/>
      <c r="DU118" s="863"/>
      <c r="DV118" s="909" t="s">
        <v>441</v>
      </c>
      <c r="DW118" s="910"/>
      <c r="DX118" s="910"/>
      <c r="DY118" s="910"/>
      <c r="DZ118" s="911"/>
    </row>
    <row r="119" spans="1:130" s="247" customFormat="1" ht="26.25" customHeight="1">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441</v>
      </c>
      <c r="AB119" s="980"/>
      <c r="AC119" s="980"/>
      <c r="AD119" s="980"/>
      <c r="AE119" s="981"/>
      <c r="AF119" s="982" t="s">
        <v>441</v>
      </c>
      <c r="AG119" s="980"/>
      <c r="AH119" s="980"/>
      <c r="AI119" s="980"/>
      <c r="AJ119" s="981"/>
      <c r="AK119" s="982" t="s">
        <v>443</v>
      </c>
      <c r="AL119" s="980"/>
      <c r="AM119" s="980"/>
      <c r="AN119" s="980"/>
      <c r="AO119" s="981"/>
      <c r="AP119" s="983" t="s">
        <v>443</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470</v>
      </c>
      <c r="BP119" s="963"/>
      <c r="BQ119" s="967">
        <v>9393695</v>
      </c>
      <c r="BR119" s="930"/>
      <c r="BS119" s="930"/>
      <c r="BT119" s="930"/>
      <c r="BU119" s="930"/>
      <c r="BV119" s="930">
        <v>9040825</v>
      </c>
      <c r="BW119" s="930"/>
      <c r="BX119" s="930"/>
      <c r="BY119" s="930"/>
      <c r="BZ119" s="930"/>
      <c r="CA119" s="930">
        <v>8958061</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443</v>
      </c>
      <c r="DH119" s="845"/>
      <c r="DI119" s="845"/>
      <c r="DJ119" s="845"/>
      <c r="DK119" s="846"/>
      <c r="DL119" s="847" t="s">
        <v>436</v>
      </c>
      <c r="DM119" s="845"/>
      <c r="DN119" s="845"/>
      <c r="DO119" s="845"/>
      <c r="DP119" s="846"/>
      <c r="DQ119" s="847" t="s">
        <v>443</v>
      </c>
      <c r="DR119" s="845"/>
      <c r="DS119" s="845"/>
      <c r="DT119" s="845"/>
      <c r="DU119" s="846"/>
      <c r="DV119" s="933" t="s">
        <v>445</v>
      </c>
      <c r="DW119" s="934"/>
      <c r="DX119" s="934"/>
      <c r="DY119" s="934"/>
      <c r="DZ119" s="935"/>
    </row>
    <row r="120" spans="1:130" s="247" customFormat="1" ht="26.25" customHeight="1">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436</v>
      </c>
      <c r="AB120" s="862"/>
      <c r="AC120" s="862"/>
      <c r="AD120" s="862"/>
      <c r="AE120" s="863"/>
      <c r="AF120" s="864" t="s">
        <v>441</v>
      </c>
      <c r="AG120" s="862"/>
      <c r="AH120" s="862"/>
      <c r="AI120" s="862"/>
      <c r="AJ120" s="863"/>
      <c r="AK120" s="864" t="s">
        <v>443</v>
      </c>
      <c r="AL120" s="862"/>
      <c r="AM120" s="862"/>
      <c r="AN120" s="862"/>
      <c r="AO120" s="863"/>
      <c r="AP120" s="909" t="s">
        <v>443</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2312102</v>
      </c>
      <c r="BR120" s="927"/>
      <c r="BS120" s="927"/>
      <c r="BT120" s="927"/>
      <c r="BU120" s="927"/>
      <c r="BV120" s="927">
        <v>2447986</v>
      </c>
      <c r="BW120" s="927"/>
      <c r="BX120" s="927"/>
      <c r="BY120" s="927"/>
      <c r="BZ120" s="927"/>
      <c r="CA120" s="927">
        <v>2228565</v>
      </c>
      <c r="CB120" s="927"/>
      <c r="CC120" s="927"/>
      <c r="CD120" s="927"/>
      <c r="CE120" s="927"/>
      <c r="CF120" s="951">
        <v>77.5</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t="s">
        <v>445</v>
      </c>
      <c r="DH120" s="927"/>
      <c r="DI120" s="927"/>
      <c r="DJ120" s="927"/>
      <c r="DK120" s="927"/>
      <c r="DL120" s="927" t="s">
        <v>438</v>
      </c>
      <c r="DM120" s="927"/>
      <c r="DN120" s="927"/>
      <c r="DO120" s="927"/>
      <c r="DP120" s="927"/>
      <c r="DQ120" s="927">
        <v>641694</v>
      </c>
      <c r="DR120" s="927"/>
      <c r="DS120" s="927"/>
      <c r="DT120" s="927"/>
      <c r="DU120" s="927"/>
      <c r="DV120" s="928">
        <v>22.3</v>
      </c>
      <c r="DW120" s="928"/>
      <c r="DX120" s="928"/>
      <c r="DY120" s="928"/>
      <c r="DZ120" s="929"/>
    </row>
    <row r="121" spans="1:130" s="247" customFormat="1" ht="26.25" customHeight="1">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443</v>
      </c>
      <c r="AB121" s="862"/>
      <c r="AC121" s="862"/>
      <c r="AD121" s="862"/>
      <c r="AE121" s="863"/>
      <c r="AF121" s="864" t="s">
        <v>441</v>
      </c>
      <c r="AG121" s="862"/>
      <c r="AH121" s="862"/>
      <c r="AI121" s="862"/>
      <c r="AJ121" s="863"/>
      <c r="AK121" s="864" t="s">
        <v>436</v>
      </c>
      <c r="AL121" s="862"/>
      <c r="AM121" s="862"/>
      <c r="AN121" s="862"/>
      <c r="AO121" s="863"/>
      <c r="AP121" s="909" t="s">
        <v>441</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t="s">
        <v>436</v>
      </c>
      <c r="BR121" s="899"/>
      <c r="BS121" s="899"/>
      <c r="BT121" s="899"/>
      <c r="BU121" s="899"/>
      <c r="BV121" s="899" t="s">
        <v>443</v>
      </c>
      <c r="BW121" s="899"/>
      <c r="BX121" s="899"/>
      <c r="BY121" s="899"/>
      <c r="BZ121" s="899"/>
      <c r="CA121" s="899" t="s">
        <v>441</v>
      </c>
      <c r="CB121" s="899"/>
      <c r="CC121" s="899"/>
      <c r="CD121" s="899"/>
      <c r="CE121" s="899"/>
      <c r="CF121" s="960" t="s">
        <v>445</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t="s">
        <v>441</v>
      </c>
      <c r="DH121" s="899"/>
      <c r="DI121" s="899"/>
      <c r="DJ121" s="899"/>
      <c r="DK121" s="899"/>
      <c r="DL121" s="899" t="s">
        <v>438</v>
      </c>
      <c r="DM121" s="899"/>
      <c r="DN121" s="899"/>
      <c r="DO121" s="899"/>
      <c r="DP121" s="899"/>
      <c r="DQ121" s="899" t="s">
        <v>443</v>
      </c>
      <c r="DR121" s="899"/>
      <c r="DS121" s="899"/>
      <c r="DT121" s="899"/>
      <c r="DU121" s="899"/>
      <c r="DV121" s="876" t="s">
        <v>445</v>
      </c>
      <c r="DW121" s="876"/>
      <c r="DX121" s="876"/>
      <c r="DY121" s="876"/>
      <c r="DZ121" s="877"/>
    </row>
    <row r="122" spans="1:130" s="247" customFormat="1" ht="26.25" customHeight="1">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441</v>
      </c>
      <c r="AB122" s="862"/>
      <c r="AC122" s="862"/>
      <c r="AD122" s="862"/>
      <c r="AE122" s="863"/>
      <c r="AF122" s="864" t="s">
        <v>443</v>
      </c>
      <c r="AG122" s="862"/>
      <c r="AH122" s="862"/>
      <c r="AI122" s="862"/>
      <c r="AJ122" s="863"/>
      <c r="AK122" s="864" t="s">
        <v>443</v>
      </c>
      <c r="AL122" s="862"/>
      <c r="AM122" s="862"/>
      <c r="AN122" s="862"/>
      <c r="AO122" s="863"/>
      <c r="AP122" s="909" t="s">
        <v>438</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5850569</v>
      </c>
      <c r="BR122" s="930"/>
      <c r="BS122" s="930"/>
      <c r="BT122" s="930"/>
      <c r="BU122" s="930"/>
      <c r="BV122" s="930">
        <v>5709829</v>
      </c>
      <c r="BW122" s="930"/>
      <c r="BX122" s="930"/>
      <c r="BY122" s="930"/>
      <c r="BZ122" s="930"/>
      <c r="CA122" s="930">
        <v>5682579</v>
      </c>
      <c r="CB122" s="930"/>
      <c r="CC122" s="930"/>
      <c r="CD122" s="930"/>
      <c r="CE122" s="930"/>
      <c r="CF122" s="931">
        <v>197.5</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t="s">
        <v>438</v>
      </c>
      <c r="DH122" s="899"/>
      <c r="DI122" s="899"/>
      <c r="DJ122" s="899"/>
      <c r="DK122" s="899"/>
      <c r="DL122" s="899" t="s">
        <v>438</v>
      </c>
      <c r="DM122" s="899"/>
      <c r="DN122" s="899"/>
      <c r="DO122" s="899"/>
      <c r="DP122" s="899"/>
      <c r="DQ122" s="899" t="s">
        <v>436</v>
      </c>
      <c r="DR122" s="899"/>
      <c r="DS122" s="899"/>
      <c r="DT122" s="899"/>
      <c r="DU122" s="899"/>
      <c r="DV122" s="876" t="s">
        <v>445</v>
      </c>
      <c r="DW122" s="876"/>
      <c r="DX122" s="876"/>
      <c r="DY122" s="876"/>
      <c r="DZ122" s="877"/>
    </row>
    <row r="123" spans="1:130" s="247" customFormat="1" ht="26.25" customHeight="1">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461</v>
      </c>
      <c r="AB123" s="862"/>
      <c r="AC123" s="862"/>
      <c r="AD123" s="862"/>
      <c r="AE123" s="863"/>
      <c r="AF123" s="864" t="s">
        <v>438</v>
      </c>
      <c r="AG123" s="862"/>
      <c r="AH123" s="862"/>
      <c r="AI123" s="862"/>
      <c r="AJ123" s="863"/>
      <c r="AK123" s="864" t="s">
        <v>438</v>
      </c>
      <c r="AL123" s="862"/>
      <c r="AM123" s="862"/>
      <c r="AN123" s="862"/>
      <c r="AO123" s="863"/>
      <c r="AP123" s="909" t="s">
        <v>436</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481</v>
      </c>
      <c r="BP123" s="963"/>
      <c r="BQ123" s="917">
        <v>8162671</v>
      </c>
      <c r="BR123" s="918"/>
      <c r="BS123" s="918"/>
      <c r="BT123" s="918"/>
      <c r="BU123" s="918"/>
      <c r="BV123" s="918">
        <v>8157815</v>
      </c>
      <c r="BW123" s="918"/>
      <c r="BX123" s="918"/>
      <c r="BY123" s="918"/>
      <c r="BZ123" s="918"/>
      <c r="CA123" s="918">
        <v>7911144</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t="s">
        <v>438</v>
      </c>
      <c r="DH123" s="862"/>
      <c r="DI123" s="862"/>
      <c r="DJ123" s="862"/>
      <c r="DK123" s="863"/>
      <c r="DL123" s="864" t="s">
        <v>436</v>
      </c>
      <c r="DM123" s="862"/>
      <c r="DN123" s="862"/>
      <c r="DO123" s="862"/>
      <c r="DP123" s="863"/>
      <c r="DQ123" s="864" t="s">
        <v>446</v>
      </c>
      <c r="DR123" s="862"/>
      <c r="DS123" s="862"/>
      <c r="DT123" s="862"/>
      <c r="DU123" s="863"/>
      <c r="DV123" s="909" t="s">
        <v>438</v>
      </c>
      <c r="DW123" s="910"/>
      <c r="DX123" s="910"/>
      <c r="DY123" s="910"/>
      <c r="DZ123" s="911"/>
    </row>
    <row r="124" spans="1:130" s="247" customFormat="1" ht="26.25" customHeight="1" thickBot="1">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436</v>
      </c>
      <c r="AB124" s="862"/>
      <c r="AC124" s="862"/>
      <c r="AD124" s="862"/>
      <c r="AE124" s="863"/>
      <c r="AF124" s="864" t="s">
        <v>443</v>
      </c>
      <c r="AG124" s="862"/>
      <c r="AH124" s="862"/>
      <c r="AI124" s="862"/>
      <c r="AJ124" s="863"/>
      <c r="AK124" s="864" t="s">
        <v>443</v>
      </c>
      <c r="AL124" s="862"/>
      <c r="AM124" s="862"/>
      <c r="AN124" s="862"/>
      <c r="AO124" s="863"/>
      <c r="AP124" s="909" t="s">
        <v>438</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44.8</v>
      </c>
      <c r="BR124" s="916"/>
      <c r="BS124" s="916"/>
      <c r="BT124" s="916"/>
      <c r="BU124" s="916"/>
      <c r="BV124" s="916">
        <v>31.9</v>
      </c>
      <c r="BW124" s="916"/>
      <c r="BX124" s="916"/>
      <c r="BY124" s="916"/>
      <c r="BZ124" s="916"/>
      <c r="CA124" s="916">
        <v>36.299999999999997</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636957</v>
      </c>
      <c r="DH124" s="845"/>
      <c r="DI124" s="845"/>
      <c r="DJ124" s="845"/>
      <c r="DK124" s="846"/>
      <c r="DL124" s="847">
        <v>664062</v>
      </c>
      <c r="DM124" s="845"/>
      <c r="DN124" s="845"/>
      <c r="DO124" s="845"/>
      <c r="DP124" s="846"/>
      <c r="DQ124" s="847" t="s">
        <v>446</v>
      </c>
      <c r="DR124" s="845"/>
      <c r="DS124" s="845"/>
      <c r="DT124" s="845"/>
      <c r="DU124" s="846"/>
      <c r="DV124" s="933" t="s">
        <v>446</v>
      </c>
      <c r="DW124" s="934"/>
      <c r="DX124" s="934"/>
      <c r="DY124" s="934"/>
      <c r="DZ124" s="935"/>
    </row>
    <row r="125" spans="1:130" s="247" customFormat="1" ht="26.25" customHeight="1">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446</v>
      </c>
      <c r="AB125" s="862"/>
      <c r="AC125" s="862"/>
      <c r="AD125" s="862"/>
      <c r="AE125" s="863"/>
      <c r="AF125" s="864" t="s">
        <v>446</v>
      </c>
      <c r="AG125" s="862"/>
      <c r="AH125" s="862"/>
      <c r="AI125" s="862"/>
      <c r="AJ125" s="863"/>
      <c r="AK125" s="864" t="s">
        <v>446</v>
      </c>
      <c r="AL125" s="862"/>
      <c r="AM125" s="862"/>
      <c r="AN125" s="862"/>
      <c r="AO125" s="863"/>
      <c r="AP125" s="909" t="s">
        <v>446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438</v>
      </c>
      <c r="DH125" s="927"/>
      <c r="DI125" s="927"/>
      <c r="DJ125" s="927"/>
      <c r="DK125" s="927"/>
      <c r="DL125" s="927" t="s">
        <v>438</v>
      </c>
      <c r="DM125" s="927"/>
      <c r="DN125" s="927"/>
      <c r="DO125" s="927"/>
      <c r="DP125" s="927"/>
      <c r="DQ125" s="927" t="s">
        <v>446</v>
      </c>
      <c r="DR125" s="927"/>
      <c r="DS125" s="927"/>
      <c r="DT125" s="927"/>
      <c r="DU125" s="927"/>
      <c r="DV125" s="928" t="s">
        <v>446</v>
      </c>
      <c r="DW125" s="928"/>
      <c r="DX125" s="928"/>
      <c r="DY125" s="928"/>
      <c r="DZ125" s="929"/>
    </row>
    <row r="126" spans="1:130" s="247" customFormat="1" ht="26.25" customHeight="1" thickBot="1">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446</v>
      </c>
      <c r="AB126" s="862"/>
      <c r="AC126" s="862"/>
      <c r="AD126" s="862"/>
      <c r="AE126" s="863"/>
      <c r="AF126" s="864" t="s">
        <v>446</v>
      </c>
      <c r="AG126" s="862"/>
      <c r="AH126" s="862"/>
      <c r="AI126" s="862"/>
      <c r="AJ126" s="863"/>
      <c r="AK126" s="864" t="s">
        <v>446</v>
      </c>
      <c r="AL126" s="862"/>
      <c r="AM126" s="862"/>
      <c r="AN126" s="862"/>
      <c r="AO126" s="863"/>
      <c r="AP126" s="909" t="s">
        <v>446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446</v>
      </c>
      <c r="DH126" s="899"/>
      <c r="DI126" s="899"/>
      <c r="DJ126" s="899"/>
      <c r="DK126" s="899"/>
      <c r="DL126" s="899" t="s">
        <v>446</v>
      </c>
      <c r="DM126" s="899"/>
      <c r="DN126" s="899"/>
      <c r="DO126" s="899"/>
      <c r="DP126" s="899"/>
      <c r="DQ126" s="899" t="s">
        <v>438</v>
      </c>
      <c r="DR126" s="899"/>
      <c r="DS126" s="899"/>
      <c r="DT126" s="899"/>
      <c r="DU126" s="899"/>
      <c r="DV126" s="876" t="s">
        <v>446</v>
      </c>
      <c r="DW126" s="876"/>
      <c r="DX126" s="876"/>
      <c r="DY126" s="876"/>
      <c r="DZ126" s="877"/>
    </row>
    <row r="127" spans="1:130" s="247" customFormat="1" ht="26.25" customHeight="1">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446</v>
      </c>
      <c r="AB127" s="862"/>
      <c r="AC127" s="862"/>
      <c r="AD127" s="862"/>
      <c r="AE127" s="863"/>
      <c r="AF127" s="864" t="s">
        <v>446</v>
      </c>
      <c r="AG127" s="862"/>
      <c r="AH127" s="862"/>
      <c r="AI127" s="862"/>
      <c r="AJ127" s="863"/>
      <c r="AK127" s="864" t="s">
        <v>446</v>
      </c>
      <c r="AL127" s="862"/>
      <c r="AM127" s="862"/>
      <c r="AN127" s="862"/>
      <c r="AO127" s="863"/>
      <c r="AP127" s="909" t="s">
        <v>446</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446</v>
      </c>
      <c r="DH127" s="899"/>
      <c r="DI127" s="899"/>
      <c r="DJ127" s="899"/>
      <c r="DK127" s="899"/>
      <c r="DL127" s="899" t="s">
        <v>446</v>
      </c>
      <c r="DM127" s="899"/>
      <c r="DN127" s="899"/>
      <c r="DO127" s="899"/>
      <c r="DP127" s="899"/>
      <c r="DQ127" s="899" t="s">
        <v>446</v>
      </c>
      <c r="DR127" s="899"/>
      <c r="DS127" s="899"/>
      <c r="DT127" s="899"/>
      <c r="DU127" s="899"/>
      <c r="DV127" s="876" t="s">
        <v>446</v>
      </c>
      <c r="DW127" s="876"/>
      <c r="DX127" s="876"/>
      <c r="DY127" s="876"/>
      <c r="DZ127" s="877"/>
    </row>
    <row r="128" spans="1:130" s="247" customFormat="1" ht="26.25" customHeight="1" thickBot="1">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t="s">
        <v>461</v>
      </c>
      <c r="AB128" s="883"/>
      <c r="AC128" s="883"/>
      <c r="AD128" s="883"/>
      <c r="AE128" s="884"/>
      <c r="AF128" s="885" t="s">
        <v>446</v>
      </c>
      <c r="AG128" s="883"/>
      <c r="AH128" s="883"/>
      <c r="AI128" s="883"/>
      <c r="AJ128" s="884"/>
      <c r="AK128" s="885" t="s">
        <v>461</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443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v>13831</v>
      </c>
      <c r="DH128" s="873"/>
      <c r="DI128" s="873"/>
      <c r="DJ128" s="873"/>
      <c r="DK128" s="873"/>
      <c r="DL128" s="873">
        <v>11737</v>
      </c>
      <c r="DM128" s="873"/>
      <c r="DN128" s="873"/>
      <c r="DO128" s="873"/>
      <c r="DP128" s="873"/>
      <c r="DQ128" s="873">
        <v>9619</v>
      </c>
      <c r="DR128" s="873"/>
      <c r="DS128" s="873"/>
      <c r="DT128" s="873"/>
      <c r="DU128" s="873"/>
      <c r="DV128" s="874">
        <v>0.3</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3260657</v>
      </c>
      <c r="AB129" s="862"/>
      <c r="AC129" s="862"/>
      <c r="AD129" s="862"/>
      <c r="AE129" s="863"/>
      <c r="AF129" s="864">
        <v>3277621</v>
      </c>
      <c r="AG129" s="862"/>
      <c r="AH129" s="862"/>
      <c r="AI129" s="862"/>
      <c r="AJ129" s="863"/>
      <c r="AK129" s="864">
        <v>3367243</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445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513557</v>
      </c>
      <c r="AB130" s="862"/>
      <c r="AC130" s="862"/>
      <c r="AD130" s="862"/>
      <c r="AE130" s="863"/>
      <c r="AF130" s="864">
        <v>516002</v>
      </c>
      <c r="AG130" s="862"/>
      <c r="AH130" s="862"/>
      <c r="AI130" s="862"/>
      <c r="AJ130" s="863"/>
      <c r="AK130" s="864">
        <v>489912</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12.2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2747100</v>
      </c>
      <c r="AB131" s="845"/>
      <c r="AC131" s="845"/>
      <c r="AD131" s="845"/>
      <c r="AE131" s="846"/>
      <c r="AF131" s="847">
        <v>2761619</v>
      </c>
      <c r="AG131" s="845"/>
      <c r="AH131" s="845"/>
      <c r="AI131" s="845"/>
      <c r="AJ131" s="846"/>
      <c r="AK131" s="847">
        <v>2877331</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36.299999999999997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13.221761130000001</v>
      </c>
      <c r="AB132" s="825"/>
      <c r="AC132" s="825"/>
      <c r="AD132" s="825"/>
      <c r="AE132" s="826"/>
      <c r="AF132" s="827">
        <v>11.769871220000001</v>
      </c>
      <c r="AG132" s="825"/>
      <c r="AH132" s="825"/>
      <c r="AI132" s="825"/>
      <c r="AJ132" s="826"/>
      <c r="AK132" s="827">
        <v>11.68176341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12.5</v>
      </c>
      <c r="AB133" s="804"/>
      <c r="AC133" s="804"/>
      <c r="AD133" s="804"/>
      <c r="AE133" s="805"/>
      <c r="AF133" s="803">
        <v>12.5</v>
      </c>
      <c r="AG133" s="804"/>
      <c r="AH133" s="804"/>
      <c r="AI133" s="804"/>
      <c r="AJ133" s="805"/>
      <c r="AK133" s="803">
        <v>12.2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LQHcEJLXQ3bPwpSvoIN9gYS0p0i8MOvNV2Q0ojJnm03rJqPAx8m7MWyvNWx4NEMk3cpAk6iEW3gl4+40PF/JSg==" saltValue="HlszL8XHglsUPrW4YQ2r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FA3HNRgt7H2o3oMP7I2IyKF0H7DpW/Hd1H+LKrxe9aEOt+KkBJONwd3YH/tdcvmCxcScDGAlMpbaiPyt+6k2A==" saltValue="HTsVtZYrqNUnxiUc29ZJ4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q/JHp0RLcaS1V6Hvm3JelJs8Fski3wJTLC2U2LJ9s68WESy5qjr7nU9f+UgOO3dnFQtZm0UWr1yBlFq98hw==" saltValue="yrieMqEup6k4FMJByVsaU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1001343</v>
      </c>
      <c r="AP9" s="313">
        <v>177323</v>
      </c>
      <c r="AQ9" s="314">
        <v>140211</v>
      </c>
      <c r="AR9" s="315">
        <v>26.5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252288</v>
      </c>
      <c r="AP10" s="316">
        <v>44676</v>
      </c>
      <c r="AQ10" s="317">
        <v>17469</v>
      </c>
      <c r="AR10" s="318">
        <v>155.69999999999999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159290</v>
      </c>
      <c r="AP11" s="316">
        <v>28208</v>
      </c>
      <c r="AQ11" s="317">
        <v>23430</v>
      </c>
      <c r="AR11" s="318">
        <v>20.399999999999999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v>18879</v>
      </c>
      <c r="AP12" s="316">
        <v>3343</v>
      </c>
      <c r="AQ12" s="317">
        <v>2927</v>
      </c>
      <c r="AR12" s="318">
        <v>14.2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521</v>
      </c>
      <c r="AP13" s="316" t="s">
        <v>521</v>
      </c>
      <c r="AQ13" s="317" t="s">
        <v>521</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98511</v>
      </c>
      <c r="AP14" s="316">
        <v>17445</v>
      </c>
      <c r="AQ14" s="317">
        <v>6472</v>
      </c>
      <c r="AR14" s="318">
        <v>169.5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13923</v>
      </c>
      <c r="AP15" s="316">
        <v>2466</v>
      </c>
      <c r="AQ15" s="317">
        <v>3599</v>
      </c>
      <c r="AR15" s="318">
        <v>-31.5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-120257</v>
      </c>
      <c r="AP16" s="316">
        <v>-21296</v>
      </c>
      <c r="AQ16" s="317">
        <v>-14458</v>
      </c>
      <c r="AR16" s="318">
        <v>47.3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1423977</v>
      </c>
      <c r="AP17" s="316">
        <v>252165</v>
      </c>
      <c r="AQ17" s="317">
        <v>179649</v>
      </c>
      <c r="AR17" s="318">
        <v>40.4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17.18</v>
      </c>
      <c r="AP21" s="329">
        <v>16.079999999999998</v>
      </c>
      <c r="AQ21" s="330">
        <v>1.1000000000000001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97.3</v>
      </c>
      <c r="AP22" s="334">
        <v>96</v>
      </c>
      <c r="AQ22" s="335">
        <v>1.3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703278</v>
      </c>
      <c r="AP32" s="343">
        <v>124540</v>
      </c>
      <c r="AQ32" s="344">
        <v>107391</v>
      </c>
      <c r="AR32" s="345">
        <v>16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521</v>
      </c>
      <c r="AP33" s="343" t="s">
        <v>521</v>
      </c>
      <c r="AQ33" s="344">
        <v>130</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521</v>
      </c>
      <c r="AP34" s="343" t="s">
        <v>521</v>
      </c>
      <c r="AQ34" s="344">
        <v>239</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48813</v>
      </c>
      <c r="AP35" s="343">
        <v>8644</v>
      </c>
      <c r="AQ35" s="344">
        <v>23019</v>
      </c>
      <c r="AR35" s="345">
        <v>-62.4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73385</v>
      </c>
      <c r="AP36" s="343">
        <v>12995</v>
      </c>
      <c r="AQ36" s="344">
        <v>3575</v>
      </c>
      <c r="AR36" s="345">
        <v>263.5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t="s">
        <v>521</v>
      </c>
      <c r="AP37" s="343" t="s">
        <v>521</v>
      </c>
      <c r="AQ37" s="344">
        <v>750</v>
      </c>
      <c r="AR37" s="345" t="s">
        <v>521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v>559</v>
      </c>
      <c r="AP38" s="346">
        <v>99</v>
      </c>
      <c r="AQ38" s="347">
        <v>17</v>
      </c>
      <c r="AR38" s="335">
        <v>482.4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t="s">
        <v>521</v>
      </c>
      <c r="AP39" s="343" t="s">
        <v>521</v>
      </c>
      <c r="AQ39" s="344">
        <v>-4961</v>
      </c>
      <c r="AR39" s="345" t="s">
        <v>521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-489912</v>
      </c>
      <c r="AP40" s="343">
        <v>-86756</v>
      </c>
      <c r="AQ40" s="344">
        <v>-92273</v>
      </c>
      <c r="AR40" s="345">
        <v>-6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336123</v>
      </c>
      <c r="AP41" s="343">
        <v>59522</v>
      </c>
      <c r="AQ41" s="344">
        <v>37889</v>
      </c>
      <c r="AR41" s="345">
        <v>57.1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570815</v>
      </c>
      <c r="AN51" s="365">
        <v>96699</v>
      </c>
      <c r="AO51" s="366">
        <v>-60.3</v>
      </c>
      <c r="AP51" s="367">
        <v>162193</v>
      </c>
      <c r="AQ51" s="368">
        <v>-7.7</v>
      </c>
      <c r="AR51" s="369">
        <v>-52.6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337222</v>
      </c>
      <c r="AN52" s="373">
        <v>57127</v>
      </c>
      <c r="AO52" s="374">
        <v>-39.799999999999997</v>
      </c>
      <c r="AP52" s="375">
        <v>79985</v>
      </c>
      <c r="AQ52" s="376">
        <v>-8.8000000000000007</v>
      </c>
      <c r="AR52" s="377">
        <v>-31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765391</v>
      </c>
      <c r="AN53" s="365">
        <v>132719</v>
      </c>
      <c r="AO53" s="366">
        <v>37.200000000000003</v>
      </c>
      <c r="AP53" s="367">
        <v>168868</v>
      </c>
      <c r="AQ53" s="368">
        <v>4.0999999999999996</v>
      </c>
      <c r="AR53" s="369">
        <v>33.1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323365</v>
      </c>
      <c r="AN54" s="373">
        <v>56072</v>
      </c>
      <c r="AO54" s="374">
        <v>-1.8</v>
      </c>
      <c r="AP54" s="375">
        <v>79360</v>
      </c>
      <c r="AQ54" s="376">
        <v>-0.8</v>
      </c>
      <c r="AR54" s="377">
        <v>-1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950904</v>
      </c>
      <c r="AN55" s="365">
        <v>164801</v>
      </c>
      <c r="AO55" s="366">
        <v>24.2</v>
      </c>
      <c r="AP55" s="367">
        <v>202870</v>
      </c>
      <c r="AQ55" s="368">
        <v>20.100000000000001</v>
      </c>
      <c r="AR55" s="369">
        <v>4.0999999999999996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425781</v>
      </c>
      <c r="AN56" s="373">
        <v>73792</v>
      </c>
      <c r="AO56" s="374">
        <v>31.6</v>
      </c>
      <c r="AP56" s="375">
        <v>79735</v>
      </c>
      <c r="AQ56" s="376">
        <v>0.5</v>
      </c>
      <c r="AR56" s="377">
        <v>31.1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725859</v>
      </c>
      <c r="AN57" s="365">
        <v>127054</v>
      </c>
      <c r="AO57" s="366">
        <v>-22.9</v>
      </c>
      <c r="AP57" s="367">
        <v>167497</v>
      </c>
      <c r="AQ57" s="368">
        <v>-17.399999999999999</v>
      </c>
      <c r="AR57" s="369">
        <v>-5.5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201158</v>
      </c>
      <c r="AN58" s="373">
        <v>35211</v>
      </c>
      <c r="AO58" s="374">
        <v>-52.3</v>
      </c>
      <c r="AP58" s="375">
        <v>82571</v>
      </c>
      <c r="AQ58" s="376">
        <v>3.6</v>
      </c>
      <c r="AR58" s="377">
        <v>-55.9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1059549</v>
      </c>
      <c r="AN59" s="365">
        <v>187630</v>
      </c>
      <c r="AO59" s="366">
        <v>47.7</v>
      </c>
      <c r="AP59" s="367">
        <v>190274</v>
      </c>
      <c r="AQ59" s="368">
        <v>13.6</v>
      </c>
      <c r="AR59" s="369">
        <v>34.1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106968</v>
      </c>
      <c r="AN60" s="373">
        <v>18942</v>
      </c>
      <c r="AO60" s="374">
        <v>-46.2</v>
      </c>
      <c r="AP60" s="375">
        <v>88584</v>
      </c>
      <c r="AQ60" s="376">
        <v>7.3</v>
      </c>
      <c r="AR60" s="377">
        <v>-53.5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814504</v>
      </c>
      <c r="AN61" s="380">
        <v>141781</v>
      </c>
      <c r="AO61" s="381">
        <v>5.2</v>
      </c>
      <c r="AP61" s="382">
        <v>178340</v>
      </c>
      <c r="AQ61" s="383">
        <v>2.5</v>
      </c>
      <c r="AR61" s="369">
        <v>2.7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278899</v>
      </c>
      <c r="AN62" s="373">
        <v>48229</v>
      </c>
      <c r="AO62" s="374">
        <v>-21.7</v>
      </c>
      <c r="AP62" s="375">
        <v>82047</v>
      </c>
      <c r="AQ62" s="376">
        <v>0.4</v>
      </c>
      <c r="AR62" s="377">
        <v>-22.1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l0gSBDnUvDWdPtYizdFPGKa4FuQjK0cm/MYkvAi7BlPmKcCjbFCTu7T+SQXT4I3LYrvIxSqwIAu5w/2oX9PU2g==" saltValue="K6gQK38gAfz3k4PnAY66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q6BQy5L97d7bjMdI3eM/klHqr6rTMtdop5Z1jMxmf6Z1RdH1a9o013eKzMmzkfucI+UhpYVj4YvYzN52jaHing==" saltValue="LWnrj7m0xRCeR8MlIHxEWw=="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nzJknXXEeWqzVe7sLAZvuTp4c+TM2v81TEnKmYm0vJL8KSS5/PGWY+m46iWZEddwBpJcbHhjQmQOwY2hZv+H6A==" saltValue="sn4wDYLBg0dwgOFN1hnyhg=="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25.69</v>
      </c>
      <c r="G47" s="12">
        <v>29.18</v>
      </c>
      <c r="H47" s="12">
        <v>32.51</v>
      </c>
      <c r="I47" s="12">
        <v>34.86</v>
      </c>
      <c r="J47" s="13">
        <v>27.12</v>
      </c>
    </row>
    <row r="48" spans="2:10" ht="57.75" customHeight="1">
      <c r="B48" s="14"/>
      <c r="C48" s="1238" t="s">
        <v>4</v>
      </c>
      <c r="D48" s="1238"/>
      <c r="E48" s="1239"/>
      <c r="F48" s="15">
        <v>1.37</v>
      </c>
      <c r="G48" s="16">
        <v>2.0499999999999998</v>
      </c>
      <c r="H48" s="16">
        <v>1.41</v>
      </c>
      <c r="I48" s="16">
        <v>0.78</v>
      </c>
      <c r="J48" s="17">
        <v>1.36</v>
      </c>
    </row>
    <row r="49" spans="2:10" ht="57.75" customHeight="1" thickBot="1">
      <c r="B49" s="18"/>
      <c r="C49" s="1240" t="s">
        <v>5</v>
      </c>
      <c r="D49" s="1240"/>
      <c r="E49" s="1241"/>
      <c r="F49" s="19" t="s">
        <v>567</v>
      </c>
      <c r="G49" s="20">
        <v>3.44</v>
      </c>
      <c r="H49" s="20">
        <v>1.39</v>
      </c>
      <c r="I49" s="20">
        <v>1.1299999999999999</v>
      </c>
      <c r="J49" s="21" t="s">
        <v>568</v>
      </c>
    </row>
    <row r="50" spans="2:10" ht="13.5" customHeight="1"/>
  </sheetData>
  <sheetProtection algorithmName="SHA-512" hashValue="txuJ/EwhiAAMnPPRuWFNWog2xdV6LIpGqv6qkoaSE/X7FATKXPecWMdlxVIBaVwkOl6WdXpjR6nYr5WA5+V5nA==" saltValue="mwUTY0+pUg7rWXIo1pp7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2021-09-27T01:56:55Z</cp:lastPrinted>
  <dcterms:created xsi:type="dcterms:W3CDTF">2021-02-05T05:08:58Z</dcterms:created>
  <dcterms:modified xsi:type="dcterms:W3CDTF">2021-10-26T05:57:01Z</dcterms:modified>
  <cp:category/>
</cp:coreProperties>
</file>