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2 市町村回答（２回目）\43_与論町(△)\03 修正後\"/>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<sst xmlns="http://schemas.openxmlformats.org/spreadsheetml/2006/main" count="1124" uniqueCount="628">
  <si>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</si>
  <si>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</si>
  <si>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</si>
  <si>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</si>
  <si>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</si>
  <si>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</si>
  <si>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</si>
  <si>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</si>
  <si>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</si>
  <si>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</si>
  <si>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</si>
  <si>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</si>
  <si>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</si>
  <si>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</si>
  <si>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</si>
  <si>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</si>
  <si>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</si>
  <si>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</si>
  <si>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</si>
  <si>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</si>
  <si>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</si>
  <si>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</si>
  <si>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</si>
  <si>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</si>
  <si>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</si>
  <si>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</si>
  <si>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</si>
  <si>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</si>
  <si>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</si>
  <si>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</si>
  <si>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</si>
  <si>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</si>
  <si>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</si>
  <si>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</si>
  <si>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</si>
  <si>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</si>
  <si>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</si>
  <si>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</si>
  <si>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</si>
  <si>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</si>
  <si>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</si>
  <si>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</si>
  <si>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</si>
  <si>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</si>
  <si>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</si>
  <si>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</si>
  <si>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</si>
  <si>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</si>
  <si>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</si>
  <si>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</si>
  <si>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</si>
  <si>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</si>
  <si>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</si>
  <si>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</si>
  <si>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</si>
  <si>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</si>
  <si>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</si>
  <si>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</si>
  <si>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</si>
  <si>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</si>
  <si>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</si>
  <si>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</si>
  <si>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</si>
  <si>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</si>
  <si>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</si>
  <si>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</si>
  <si>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</si>
  <si>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</si>
  <si>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</si>
  <si>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</si>
  <si>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</si>
  <si>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</si>
  <si>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</si>
  <si>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</si>
  <si>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</si>
  <si>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</si>
  <si>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</si>
  <si>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</si>
  <si>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</si>
  <si>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</si>
  <si>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</si>
  <si>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</si>
  <si>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</si>
  <si>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</si>
  <si>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</si>
  <si>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</si>
  <si>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</si>
  <si>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</si>
  <si>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</si>
  <si>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</si>
  <si>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</si>
  <si>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</si>
  <si>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</si>
  <si>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</si>
  <si>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</si>
  <si>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</si>
  <si>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</si>
  <si>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</si>
  <si>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与論町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</si>
  <si>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</si>
  <si>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</si>
  <si>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</si>
  <si>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</si>
  <si>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</si>
  <si>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</si>
  <si>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</si>
  <si>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</si>
  <si>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</si>
  <si>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</si>
  <si>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</si>
  <si>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</si>
  <si>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</si>
  <si>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</si>
  <si>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</si>
  <si>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</si>
  <si>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</si>
  <si>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</si>
  <si>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</si>
  <si>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</si>
  <si>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</si>
  <si>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</si>
  <si>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</si>
  <si>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</si>
  <si>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</si>
  <si>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</si>
  <si>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</si>
  <si>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</si>
  <si>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</si>
  <si>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</si>
  <si>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</si>
  <si>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</si>
  <si>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</si>
  <si>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</si>
  <si>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</si>
  <si>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</si>
  <si>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</si>
  <si>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</si>
  <si>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</si>
  <si>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</si>
  <si>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</si>
  <si>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</si>
  <si>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</si>
  <si>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</si>
  <si>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</si>
  <si>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</si>
  <si>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</si>
  <si>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</si>
  <si>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</si>
  <si>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</si>
  <si>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</si>
  <si>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</si>
  <si>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</si>
  <si>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</si>
  <si>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</si>
  <si>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</si>
  <si>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</si>
  <si>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</si>
  <si>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</si>
  <si>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</si>
  <si>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</si>
  <si>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</si>
  <si>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</si>
  <si>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</si>
  <si>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</si>
  <si>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</si>
  <si>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</si>
  <si>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</si>
  <si>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</si>
  <si>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</si>
  <si>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</si>
  <si>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</si>
  <si>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</si>
  <si>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</si>
  <si>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</si>
  <si>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</si>
  <si>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</si>
  <si>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</si>
  <si>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</si>
  <si>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</si>
  <si>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</si>
  <si>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</si>
  <si>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</si>
  <si>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</si>
  <si>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</si>
  <si>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</si>
  <si>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</si>
  <si>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</si>
  <si>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</si>
  <si>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</si>
  <si>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</si>
  <si>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</si>
  <si>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</si>
  <si>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</si>
  <si>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</si>
  <si>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</si>
  <si>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</si>
  <si>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</si>
  <si>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</si>
  <si>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</si>
  <si>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</si>
  <si>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</si>
  <si>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</si>
  <si>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</si>
  <si>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</si>
  <si>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</si>
  <si>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</si>
  <si>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</si>
  <si>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</si>
  <si>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</si>
  <si>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</si>
  <si>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</si>
  <si>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</si>
  <si>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</si>
  <si>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</si>
  <si>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</si>
  <si>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</si>
  <si>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</si>
  <si>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</si>
  <si>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鹿児島県与論町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</si>
  <si>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</si>
  <si>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</si>
  <si>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</si>
  <si>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</si>
  <si>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</si>
  <si>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</si>
  <si>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</si>
  <si>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</si>
  <si>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</si>
  <si>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</si>
  <si>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</si>
  <si>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</si>
  <si>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</si>
  <si>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</si>
  <si>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</si>
  <si>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</si>
  <si>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</si>
  <si>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</si>
  <si>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</si>
  <si>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</si>
  <si>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</si>
  <si>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</si>
  <si>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</si>
  <si>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</si>
  <si>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</si>
  <si>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</si>
  <si>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</si>
  <si>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</si>
  <si>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</si>
  <si>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</si>
  <si>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</si>
  <si>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</si>
  <si>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</si>
  <si>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</si>
  <si>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</si>
  <si>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</si>
  <si>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</si>
  <si>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</si>
  <si>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</si>
  <si>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</si>
  <si>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</si>
  <si>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</si>
  <si>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</si>
  <si>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</si>
  <si>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</si>
  <si>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</si>
  <si>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</si>
  <si>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</si>
  <si>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</si>
  <si>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</si>
  <si>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</si>
  <si>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</si>
  <si>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</si>
  <si>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</si>
  <si>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</si>
  <si>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</si>
  <si>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</si>
  <si>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</si>
  <si>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</si>
  <si>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</si>
  <si>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</si>
  <si>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</si>
  <si>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</si>
  <si>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</si>
  <si>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</si>
  <si>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</si>
  <si>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</si>
  <si>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</si>
  <si>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</si>
  <si>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</si>
  <si>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</si>
  <si>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</si>
  <si>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</si>
  <si>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</si>
  <si>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</si>
  <si>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</si>
  <si>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</si>
  <si>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</si>
  <si>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</si>
  <si>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</si>
  <si>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</si>
  <si>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</si>
  <si>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</si>
  <si>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</si>
  <si>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</si>
  <si>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</si>
  <si>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</si>
  <si>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</si>
  <si>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</si>
  <si>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</si>
  <si>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</si>
  <si>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</si>
  <si>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</si>
  <si>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</si>
  <si>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</si>
  <si>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</si>
  <si>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</si>
  <si>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</si>
  <si>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</si>
  <si>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</si>
  <si>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</si>
  <si>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</si>
  <si>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</si>
  <si>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</si>
  <si>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</si>
  <si>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</si>
  <si>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</si>
  <si>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</si>
  <si>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</si>
  <si>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</si>
  <si>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</si>
  <si>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</si>
  <si>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</si>
  <si>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</si>
  <si>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</si>
  <si>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</si>
  <si>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</si>
  <si>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</si>
  <si>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</si>
  <si>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</si>
  <si>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</si>
  <si>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</si>
  <si>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</si>
  <si>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</si>
  <si>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</si>
  <si>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</si>
  <si>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</si>
  <si>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</si>
  <si>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</si>
  <si>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</si>
  <si>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</si>
  <si>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</si>
  <si>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</si>
  <si>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</si>
  <si>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</si>
  <si>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</si>
  <si>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</si>
  <si>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</si>
  <si>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</si>
  <si>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</si>
  <si>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</si>
  <si>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</si>
  <si>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</si>
  <si>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</si>
  <si>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</si>
  <si>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</si>
  <si>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</si>
  <si>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</si>
  <si>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</si>
  <si>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</si>
  <si>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</si>
  <si>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</si>
  <si>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</si>
  <si>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</si>
  <si>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鹿児島県与論町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</si>
  <si>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</si>
  <si>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</si>
  <si>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</si>
  <si>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</si>
  <si>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</si>
  <si>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</si>
  <si>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</si>
  <si>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</si>
  <si>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</si>
  <si>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</si>
  <si>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</si>
  <si>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</si>
  <si>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</si>
  <si>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</si>
  <si>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</si>
  <si>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</si>
  <si>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</si>
  <si>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</si>
  <si>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</si>
  <si>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</si>
  <si>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</si>
  <si>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</si>
  <si>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</si>
  <si>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</si>
  <si>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</si>
  <si>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</si>
  <si>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</si>
  <si>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</si>
  <si>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</si>
  <si>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</si>
  <si>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</si>
  <si>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</si>
  <si>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</si>
  <si>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与論町国民健康保険特別会計（事業勘定）</t>
    <phoneticPr fontId="5"/>
  </si>
  <si>
    <t>与論町介護保険特別会計</t>
    <phoneticPr fontId="5"/>
  </si>
  <si>
    <t>与論町後期高齢者医療特別会計</t>
    <phoneticPr fontId="5"/>
  </si>
  <si>
    <t>与論町水道事業特別会計</t>
    <phoneticPr fontId="5"/>
  </si>
  <si>
    <t>法適用企業</t>
    <phoneticPr fontId="5"/>
  </si>
  <si>
    <t>与論町農業集落排水事業特別会計</t>
    <phoneticPr fontId="5"/>
  </si>
  <si>
    <t>法非適用企業</t>
    <phoneticPr fontId="5"/>
  </si>
  <si>
    <t>与論町と畜場特別会計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</si>
  <si>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</si>
  <si>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</si>
  <si>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</si>
  <si>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</si>
  <si>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</si>
  <si>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</si>
  <si>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</si>
  <si>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</si>
  <si>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</si>
  <si>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</si>
  <si>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</si>
  <si>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</si>
  <si>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</si>
  <si>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</si>
  <si>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</si>
  <si>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</si>
  <si>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</si>
  <si>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</si>
  <si>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</si>
  <si>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</si>
  <si>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</si>
  <si>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</si>
  <si>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</si>
  <si>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</si>
  <si>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</si>
  <si>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</si>
  <si>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</si>
  <si>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</si>
  <si>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</si>
  <si>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</si>
  <si>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</si>
  <si>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</si>
  <si>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</si>
  <si>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</si>
  <si>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</si>
  <si>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</si>
  <si>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</si>
  <si>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</si>
  <si>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</si>
  <si>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</si>
  <si>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</si>
  <si>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</si>
  <si>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</si>
  <si>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</si>
  <si>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</si>
  <si>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</si>
  <si>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</si>
  <si>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</si>
  <si>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</si>
  <si>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</si>
  <si>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</si>
  <si>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</si>
  <si>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</si>
  <si>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</si>
  <si>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</si>
  <si>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</si>
  <si>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</si>
  <si>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</si>
  <si>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</si>
  <si>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</si>
  <si>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</si>
  <si>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</si>
  <si>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</si>
  <si>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</si>
  <si>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与論町農業集落排水事業特別会計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</si>
  <si>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</si>
  <si>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</si>
  <si>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与論町水道事業特別会計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</si>
  <si>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</si>
  <si>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与論町と畜場特別会計</t>
    <phoneticPr fontId="5"/>
  </si>
  <si>
    <t>(Ｆ)</t>
    <phoneticPr fontId="5"/>
  </si>
  <si>
    <t>与論町介護保険特別会計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</si>
  <si>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</si>
  <si>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</si>
  <si>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</si>
  <si>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</si>
  <si>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</si>
  <si>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</si>
  <si>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</si>
  <si>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</si>
  <si>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</si>
  <si>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</si>
  <si>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</si>
  <si>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</si>
  <si>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</si>
  <si>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</si>
  <si>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</si>
  <si>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</si>
  <si>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</si>
  <si>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</si>
  <si>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</si>
  <si>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</si>
  <si>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</si>
  <si>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</si>
  <si>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</si>
  <si>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</si>
  <si>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</si>
  <si>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</si>
  <si>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</si>
  <si>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</si>
  <si>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</si>
  <si>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</si>
  <si>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</si>
  <si>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</si>
  <si>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</si>
  <si>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</si>
  <si>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</si>
  <si>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</si>
  <si>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</si>
  <si>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</si>
  <si>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</si>
  <si>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</si>
  <si>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</si>
  <si>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</si>
  <si>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</si>
  <si>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</si>
  <si>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</si>
  <si>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</si>
  <si>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</si>
  <si>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</si>
  <si>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</si>
  <si>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</si>
  <si>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</si>
  <si>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</si>
  <si>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</si>
  <si>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</si>
  <si>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</si>
  <si>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</si>
  <si>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</si>
  <si>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</si>
  <si>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</si>
  <si>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</si>
  <si>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</si>
  <si>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</si>
  <si>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</si>
  <si>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</si>
  <si>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</si>
  <si>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</si>
  <si>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</si>
  <si>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</si>
  <si>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</si>
  <si>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</si>
  <si>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</si>
  <si>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</si>
  <si>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</si>
  <si>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</si>
  <si>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</si>
  <si>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</si>
  <si>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</si>
  <si>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</si>
  <si>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</si>
  <si>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</si>
  <si>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</si>
  <si>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</si>
  <si>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</si>
  <si>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</si>
  <si>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</si>
  <si>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2.95</t>
  </si>
  <si>
    <t>▲ 4.91</t>
  </si>
  <si>
    <t>▲ 3.88</t>
  </si>
  <si>
    <t>与論町後期高齢者医療特別会計</t>
  </si>
  <si>
    <t>▲ 0.01</t>
  </si>
  <si>
    <t>与論町水道事業特別会計</t>
  </si>
  <si>
    <t>▲ 9.47</t>
  </si>
  <si>
    <t>一般会計</t>
  </si>
  <si>
    <t>与論町国民健康保険特別会計（事業勘定）</t>
  </si>
  <si>
    <t>▲ 0.70</t>
  </si>
  <si>
    <t>▲ 0.48</t>
  </si>
  <si>
    <t>与論町介護保険特別会計</t>
  </si>
  <si>
    <t>与論町農業集落排水事業特別会計</t>
  </si>
  <si>
    <t>与論町と畜場特別会計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</si>
  <si>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</si>
  <si>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</si>
  <si>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</si>
  <si>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</si>
  <si>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</si>
  <si>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</si>
  <si>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</si>
  <si>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</si>
  <si>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与論空港株式会社</t>
    <rPh sb="0" eb="2">
      <t>ヨロン</t>
    </rPh>
    <rPh sb="2" eb="4">
      <t>クウコウ</t>
    </rPh>
    <rPh sb="4" eb="6">
      <t>カブシキ</t>
    </rPh>
    <rPh sb="6" eb="8">
      <t>カイシャ</t>
    </rPh>
    <phoneticPr fontId="2"/>
  </si>
  <si>
    <t>-</t>
    <phoneticPr fontId="2"/>
  </si>
  <si>
    <t>‐</t>
  </si>
  <si>
    <t>‐</t>
    <phoneticPr fontId="2"/>
  </si>
  <si>
    <t>-</t>
    <phoneticPr fontId="2"/>
  </si>
  <si>
    <t>-</t>
    <phoneticPr fontId="2"/>
  </si>
  <si>
    <t>-</t>
    <phoneticPr fontId="2"/>
  </si>
  <si>
    <t>鹿児島県市町村総合事務組合</t>
  </si>
  <si>
    <t>沖永良部与論地区広域事務組合</t>
  </si>
  <si>
    <t>奄美群島広域事務組合</t>
  </si>
  <si>
    <t>鹿児島県後期高齢者医療広域連合(一般会計)</t>
  </si>
  <si>
    <t>鹿児島県後期高齢者医療広域連合(特別会計)</t>
  </si>
  <si>
    <t>-</t>
    <phoneticPr fontId="2"/>
  </si>
  <si>
    <t>-</t>
    <phoneticPr fontId="2"/>
  </si>
  <si>
    <t>-</t>
    <phoneticPr fontId="2"/>
  </si>
  <si>
    <t>-</t>
    <phoneticPr fontId="2"/>
  </si>
  <si>
    <t>-</t>
    <phoneticPr fontId="2"/>
  </si>
  <si>
    <t>学校校舎等建築促進基金</t>
    <rPh sb="0" eb="2">
      <t>ガッコウ</t>
    </rPh>
    <rPh sb="2" eb="4">
      <t>コウシャ</t>
    </rPh>
    <rPh sb="4" eb="5">
      <t>トウ</t>
    </rPh>
    <rPh sb="5" eb="7">
      <t>ケンチク</t>
    </rPh>
    <rPh sb="7" eb="9">
      <t>ソクシン</t>
    </rPh>
    <rPh sb="9" eb="11">
      <t>キキン</t>
    </rPh>
    <phoneticPr fontId="5"/>
  </si>
  <si>
    <t>ふるさと水と土保全基金</t>
    <rPh sb="4" eb="5">
      <t>ミズ</t>
    </rPh>
    <rPh sb="6" eb="7">
      <t>ツチ</t>
    </rPh>
    <rPh sb="7" eb="9">
      <t>ホゼン</t>
    </rPh>
    <rPh sb="9" eb="11">
      <t>キキン</t>
    </rPh>
    <phoneticPr fontId="5"/>
  </si>
  <si>
    <t>ふるさと創生人材育成基金</t>
    <rPh sb="4" eb="6">
      <t>ソウセイ</t>
    </rPh>
    <rPh sb="6" eb="8">
      <t>ジンザイ</t>
    </rPh>
    <rPh sb="8" eb="10">
      <t>イクセイ</t>
    </rPh>
    <rPh sb="10" eb="12">
      <t>キキン</t>
    </rPh>
    <phoneticPr fontId="5"/>
  </si>
  <si>
    <t>清掃センター解体撤去事業基金</t>
    <phoneticPr fontId="5"/>
  </si>
  <si>
    <t>ヨロン島サンゴ礁基金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</si>
  <si>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</si>
  <si>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</si>
  <si>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</si>
  <si>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</si>
  <si>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</si>
  <si>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</si>
  <si>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</si>
  <si>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</si>
  <si>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</si>
  <si>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</si>
  <si>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前年度から8.2ポイント増加し，実質公債費比率は0.3ポイント減少した。新庁舎整備事業等に係る債務負担行為額が増加したことに伴い，類似団体と比較して実質公債費比率が高い水準となっている。また，同事業に係る地方債の償還が令和５年度から始まるため，実質公債費比率が上昇していくことが予想されるため，これまで以上に公債費の適正化に取り組む必要がある。</t>
    <rPh sb="1" eb="3">
      <t>ショウライ</t>
    </rPh>
    <rPh sb="3" eb="5">
      <t>フタン</t>
    </rPh>
    <rPh sb="5" eb="7">
      <t>ヒリツ</t>
    </rPh>
    <rPh sb="8" eb="11">
      <t>ゼンネンド</t>
    </rPh>
    <rPh sb="20" eb="22">
      <t>ゾウカ</t>
    </rPh>
    <rPh sb="24" eb="29">
      <t>ジッシツコウサイヒ</t>
    </rPh>
    <rPh sb="29" eb="31">
      <t>ヒリツ</t>
    </rPh>
    <rPh sb="39" eb="41">
      <t>ゲンショウ</t>
    </rPh>
    <rPh sb="44" eb="47">
      <t>シンチョウシャ</t>
    </rPh>
    <rPh sb="47" eb="49">
      <t>セイビ</t>
    </rPh>
    <rPh sb="49" eb="51">
      <t>ジギョウ</t>
    </rPh>
    <rPh sb="51" eb="52">
      <t>トウ</t>
    </rPh>
    <rPh sb="53" eb="54">
      <t>カカ</t>
    </rPh>
    <rPh sb="55" eb="57">
      <t>サイム</t>
    </rPh>
    <rPh sb="57" eb="59">
      <t>フタン</t>
    </rPh>
    <rPh sb="59" eb="61">
      <t>コウイ</t>
    </rPh>
    <rPh sb="61" eb="62">
      <t>ガク</t>
    </rPh>
    <rPh sb="63" eb="65">
      <t>ゾウカ</t>
    </rPh>
    <rPh sb="70" eb="71">
      <t>トモナ</t>
    </rPh>
    <rPh sb="73" eb="75">
      <t>ルイジ</t>
    </rPh>
    <rPh sb="75" eb="77">
      <t>ダンタイ</t>
    </rPh>
    <rPh sb="78" eb="80">
      <t>ヒカク</t>
    </rPh>
    <rPh sb="82" eb="89">
      <t>ジッシツコウサイヒヒリツ</t>
    </rPh>
    <rPh sb="90" eb="91">
      <t>タカ</t>
    </rPh>
    <rPh sb="92" eb="94">
      <t>スイジュン</t>
    </rPh>
    <rPh sb="104" eb="107">
      <t>ドウジギョウ</t>
    </rPh>
    <rPh sb="108" eb="109">
      <t>カカ</t>
    </rPh>
    <rPh sb="110" eb="113">
      <t>チホウサイ</t>
    </rPh>
    <rPh sb="114" eb="116">
      <t>ショウカン</t>
    </rPh>
    <rPh sb="117" eb="119">
      <t>レイワ</t>
    </rPh>
    <rPh sb="120" eb="122">
      <t>ネンド</t>
    </rPh>
    <rPh sb="124" eb="125">
      <t>ハジ</t>
    </rPh>
    <rPh sb="130" eb="137">
      <t>ジッシツコウサイヒヒリツ</t>
    </rPh>
    <rPh sb="138" eb="140">
      <t>ジョウショウ</t>
    </rPh>
    <rPh sb="147" eb="149">
      <t>ヨソウ</t>
    </rPh>
    <rPh sb="159" eb="161">
      <t>イジョウ</t>
    </rPh>
    <rPh sb="162" eb="165">
      <t>コウサイヒ</t>
    </rPh>
    <rPh sb="166" eb="169">
      <t>テキセイカ</t>
    </rPh>
    <rPh sb="170" eb="171">
      <t>ト</t>
    </rPh>
    <rPh sb="172" eb="173">
      <t>ク</t>
    </rPh>
    <rPh sb="174" eb="176">
      <t>ヒツヨウ</t>
    </rPh>
    <phoneticPr fontId="5"/>
  </si>
  <si>
    <t>　将来負担比率は前年度から8.2ポイント増加し，有形固定資産減価償却率は1.1ポイント減少した。防災無線整備事業や新庁舎整備事業に係る起債を発行したこと等により将来負担比率が増加した。一方で有形固定資産減価償却率は前年度まで類似団体と比較して高かったが，役場庁舎の新設等により数値が下がり類似団体と比較して低くなった。今後は，老朽化が進んだこども園をはじめとする公共施設の集約化・複合化を検討する必要がある。</t>
    <rPh sb="1" eb="5">
      <t>ショウライフタン</t>
    </rPh>
    <rPh sb="5" eb="7">
      <t>ヒリツ</t>
    </rPh>
    <rPh sb="8" eb="11">
      <t>ゼンネンド</t>
    </rPh>
    <rPh sb="20" eb="22">
      <t>ゾウカ</t>
    </rPh>
    <rPh sb="24" eb="30">
      <t>ユウケイコテイシサン</t>
    </rPh>
    <rPh sb="30" eb="34">
      <t>ゲンカショウキャク</t>
    </rPh>
    <rPh sb="34" eb="35">
      <t>リツ</t>
    </rPh>
    <rPh sb="43" eb="45">
      <t>ゲンショウ</t>
    </rPh>
    <rPh sb="48" eb="50">
      <t>ボウサイ</t>
    </rPh>
    <rPh sb="50" eb="52">
      <t>ムセン</t>
    </rPh>
    <rPh sb="52" eb="54">
      <t>セイビ</t>
    </rPh>
    <rPh sb="54" eb="56">
      <t>ジギョウ</t>
    </rPh>
    <rPh sb="57" eb="60">
      <t>シンチョウシャ</t>
    </rPh>
    <rPh sb="60" eb="64">
      <t>セイビジギョウ</t>
    </rPh>
    <rPh sb="65" eb="66">
      <t>カカ</t>
    </rPh>
    <rPh sb="67" eb="69">
      <t>キサイ</t>
    </rPh>
    <rPh sb="70" eb="72">
      <t>ハッコウ</t>
    </rPh>
    <rPh sb="76" eb="77">
      <t>トウ</t>
    </rPh>
    <rPh sb="80" eb="86">
      <t>ショウライフタンヒリツ</t>
    </rPh>
    <rPh sb="87" eb="89">
      <t>ゾウカ</t>
    </rPh>
    <rPh sb="92" eb="94">
      <t>イッポウ</t>
    </rPh>
    <rPh sb="95" eb="106">
      <t>ユウケイコテイシサンゲンカショウキャクリツ</t>
    </rPh>
    <rPh sb="107" eb="110">
      <t>ゼンネンド</t>
    </rPh>
    <rPh sb="112" eb="116">
      <t>ルイジダンタイ</t>
    </rPh>
    <rPh sb="117" eb="119">
      <t>ヒカク</t>
    </rPh>
    <rPh sb="121" eb="122">
      <t>タカ</t>
    </rPh>
    <rPh sb="127" eb="129">
      <t>ヤクバ</t>
    </rPh>
    <rPh sb="129" eb="131">
      <t>チョウシャ</t>
    </rPh>
    <rPh sb="132" eb="134">
      <t>シンセツ</t>
    </rPh>
    <rPh sb="134" eb="135">
      <t>トウ</t>
    </rPh>
    <rPh sb="138" eb="140">
      <t>スウチ</t>
    </rPh>
    <rPh sb="141" eb="142">
      <t>サ</t>
    </rPh>
    <rPh sb="144" eb="148">
      <t>ルイジダンタイ</t>
    </rPh>
    <rPh sb="149" eb="151">
      <t>ヒカク</t>
    </rPh>
    <rPh sb="153" eb="154">
      <t>ヒク</t>
    </rPh>
    <rPh sb="159" eb="161">
      <t>コンゴ</t>
    </rPh>
    <rPh sb="163" eb="166">
      <t>ロウキュウカ</t>
    </rPh>
    <rPh sb="167" eb="168">
      <t>スス</t>
    </rPh>
    <rPh sb="173" eb="174">
      <t>エン</t>
    </rPh>
    <rPh sb="181" eb="183">
      <t>コウキョウ</t>
    </rPh>
    <rPh sb="183" eb="185">
      <t>シセツ</t>
    </rPh>
    <rPh sb="186" eb="189">
      <t>シュウヤクカ</t>
    </rPh>
    <rPh sb="190" eb="193">
      <t>フクゴウカ</t>
    </rPh>
    <rPh sb="194" eb="196">
      <t>ケントウ</t>
    </rPh>
    <rPh sb="198" eb="20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</si>
</sst>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B57A-4762-9A35-5189306169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265067</c:v>
                </c:pt>
                <c:pt idx="1">
                  <c:v>333226</c:v>
                </c:pt>
                <c:pt idx="2">
                  <c:v>191769</c:v>
                </c:pt>
                <c:pt idx="3">
                  <c:v>207465</c:v>
                </c:pt>
                <c:pt idx="4">
                  <c:v>305299</c:v>
                </c:pt>
              </c:numCache>
            </c:numRef>
          </c:val>
          <c:smooth val="0"/>
          <c:extLst>
            <c:ext xmlns:c16="http://schemas.microsoft.com/office/drawing/2014/chart" uri="{C3380CC4-5D6E-409C-BE32-E72D297353CC}">
              <c16:uniqueId val="{00000001-B57A-4762-9A35-5189306169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11.69</c:v>
                </c:pt>
                <c:pt idx="1">
                  <c:v>8.51</c:v>
                </c:pt>
                <c:pt idx="2">
                  <c:v>11.06</c:v>
                </c:pt>
                <c:pt idx="3">
                  <c:v>10.27</c:v>
                </c:pt>
                <c:pt idx="4">
                  <c:v>8.19</c:v>
                </c:pt>
              </c:numCache>
            </c:numRef>
          </c:val>
          <c:extLst>
            <c:ext xmlns:c16="http://schemas.microsoft.com/office/drawing/2014/chart" uri="{C3380CC4-5D6E-409C-BE32-E72D297353CC}">
              <c16:uniqueId val="{00000000-1059-482D-9FE8-36FAC72029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19.86</c:v>
                </c:pt>
                <c:pt idx="1">
                  <c:v>27.24</c:v>
                </c:pt>
                <c:pt idx="2">
                  <c:v>32.35</c:v>
                </c:pt>
                <c:pt idx="3">
                  <c:v>33.64</c:v>
                </c:pt>
                <c:pt idx="4">
                  <c:v>37.880000000000003</c:v>
                </c:pt>
              </c:numCache>
            </c:numRef>
          </c:val>
          <c:extLst>
            <c:ext xmlns:c16="http://schemas.microsoft.com/office/drawing/2014/chart" uri="{C3380CC4-5D6E-409C-BE32-E72D297353CC}">
              <c16:uniqueId val="{00000001-1059-482D-9FE8-36FAC72029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0.59</c:v>
                </c:pt>
                <c:pt idx="1">
                  <c:v>-2.95</c:v>
                </c:pt>
                <c:pt idx="2">
                  <c:v>2.5</c:v>
                </c:pt>
                <c:pt idx="3">
                  <c:v>-4.91</c:v>
                </c:pt>
                <c:pt idx="4">
                  <c:v>-3.88</c:v>
                </c:pt>
              </c:numCache>
            </c:numRef>
          </c:val>
          <c:smooth val="0"/>
          <c:extLst>
            <c:ext xmlns:c16="http://schemas.microsoft.com/office/drawing/2014/chart" uri="{C3380CC4-5D6E-409C-BE32-E72D297353CC}">
              <c16:uniqueId val="{00000002-1059-482D-9FE8-36FAC72029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AAE-42DD-A573-8CE6423F5F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AE-42DD-A573-8CE6423F5F8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AE-42DD-A573-8CE6423F5F83}"/>
            </c:ext>
          </c:extLst>
        </c:ser>
        <c:ser>
          <c:idx val="3"/>
          <c:order val="3"/>
          <c:tx>
            <c:strRef>
              <c:f>データシート!$A$30</c:f>
              <c:strCache>
                <c:ptCount val="1"/>
                <c:pt idx="0">
                  <c:v>与論町と畜場特別会計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AAE-42DD-A573-8CE6423F5F83}"/>
            </c:ext>
          </c:extLst>
        </c:ser>
        <c:ser>
          <c:idx val="4"/>
          <c:order val="4"/>
          <c:tx>
            <c:strRef>
              <c:f>データシート!$A$31</c:f>
              <c:strCache>
                <c:ptCount val="1"/>
                <c:pt idx="0">
                  <c:v>与論町農業集落排水事業特別会計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AAE-42DD-A573-8CE6423F5F83}"/>
            </c:ext>
          </c:extLst>
        </c:ser>
        <c:ser>
          <c:idx val="5"/>
          <c:order val="5"/>
          <c:tx>
            <c:strRef>
              <c:f>データシート!$A$32</c:f>
              <c:strCache>
                <c:ptCount val="1"/>
                <c:pt idx="0">
                  <c:v>与論町介護保険特別会計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1.76</c:v>
                </c:pt>
                <c:pt idx="2">
                  <c:v>#N/A</c:v>
                </c:pt>
                <c:pt idx="3">
                  <c:v>1.0900000000000001</c:v>
                </c:pt>
                <c:pt idx="4">
                  <c:v>#N/A</c:v>
                </c:pt>
                <c:pt idx="5">
                  <c:v>1.25</c:v>
                </c:pt>
                <c:pt idx="6">
                  <c:v>#N/A</c:v>
                </c:pt>
                <c:pt idx="7">
                  <c:v>0.94</c:v>
                </c:pt>
                <c:pt idx="8">
                  <c:v>#N/A</c:v>
                </c:pt>
                <c:pt idx="9">
                  <c:v>1.45</c:v>
                </c:pt>
              </c:numCache>
            </c:numRef>
          </c:val>
          <c:extLst>
            <c:ext xmlns:c16="http://schemas.microsoft.com/office/drawing/2014/chart" uri="{C3380CC4-5D6E-409C-BE32-E72D297353CC}">
              <c16:uniqueId val="{00000005-3AAE-42DD-A573-8CE6423F5F83}"/>
            </c:ext>
          </c:extLst>
        </c:ser>
        <c:ser>
          <c:idx val="6"/>
          <c:order val="6"/>
          <c:tx>
            <c:strRef>
              <c:f>データシート!$A$33</c:f>
              <c:strCache>
                <c:ptCount val="1"/>
                <c:pt idx="0">
                  <c:v>与論町国民健康保険特別会計（事業勘定）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0.7</c:v>
                </c:pt>
                <c:pt idx="1">
                  <c:v>#N/A</c:v>
                </c:pt>
                <c:pt idx="2">
                  <c:v>#N/A</c:v>
                </c:pt>
                <c:pt idx="3">
                  <c:v>0.78</c:v>
                </c:pt>
                <c:pt idx="4">
                  <c:v>0.48</c:v>
                </c:pt>
                <c:pt idx="5">
                  <c:v>#N/A</c:v>
                </c:pt>
                <c:pt idx="6">
                  <c:v>#N/A</c:v>
                </c:pt>
                <c:pt idx="7">
                  <c:v>0.03</c:v>
                </c:pt>
                <c:pt idx="8">
                  <c:v>#N/A</c:v>
                </c:pt>
                <c:pt idx="9">
                  <c:v>3.71</c:v>
                </c:pt>
              </c:numCache>
            </c:numRef>
          </c:val>
          <c:extLst>
            <c:ext xmlns:c16="http://schemas.microsoft.com/office/drawing/2014/chart" uri="{C3380CC4-5D6E-409C-BE32-E72D297353CC}">
              <c16:uniqueId val="{00000006-3AAE-42DD-A573-8CE6423F5F8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11.68</c:v>
                </c:pt>
                <c:pt idx="2">
                  <c:v>#N/A</c:v>
                </c:pt>
                <c:pt idx="3">
                  <c:v>8.5</c:v>
                </c:pt>
                <c:pt idx="4">
                  <c:v>#N/A</c:v>
                </c:pt>
                <c:pt idx="5">
                  <c:v>11.06</c:v>
                </c:pt>
                <c:pt idx="6">
                  <c:v>#N/A</c:v>
                </c:pt>
                <c:pt idx="7">
                  <c:v>10.27</c:v>
                </c:pt>
                <c:pt idx="8">
                  <c:v>#N/A</c:v>
                </c:pt>
                <c:pt idx="9">
                  <c:v>8.18</c:v>
                </c:pt>
              </c:numCache>
            </c:numRef>
          </c:val>
          <c:extLst>
            <c:ext xmlns:c16="http://schemas.microsoft.com/office/drawing/2014/chart" uri="{C3380CC4-5D6E-409C-BE32-E72D297353CC}">
              <c16:uniqueId val="{00000007-3AAE-42DD-A573-8CE6423F5F83}"/>
            </c:ext>
          </c:extLst>
        </c:ser>
        <c:ser>
          <c:idx val="8"/>
          <c:order val="8"/>
          <c:tx>
            <c:strRef>
              <c:f>データシート!$A$35</c:f>
              <c:strCache>
                <c:ptCount val="1"/>
                <c:pt idx="0">
                  <c:v>与論町水道事業特別会計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8.18</c:v>
                </c:pt>
                <c:pt idx="2">
                  <c:v>9.4700000000000006</c:v>
                </c:pt>
                <c:pt idx="3">
                  <c:v>#N/A</c:v>
                </c:pt>
                <c:pt idx="4">
                  <c:v>#N/A</c:v>
                </c:pt>
                <c:pt idx="5">
                  <c:v>9.3699999999999992</c:v>
                </c:pt>
                <c:pt idx="6">
                  <c:v>#N/A</c:v>
                </c:pt>
                <c:pt idx="7">
                  <c:v>8.76</c:v>
                </c:pt>
                <c:pt idx="8">
                  <c:v>#N/A</c:v>
                </c:pt>
                <c:pt idx="9">
                  <c:v>8.69</c:v>
                </c:pt>
              </c:numCache>
            </c:numRef>
          </c:val>
          <c:extLst>
            <c:ext xmlns:c16="http://schemas.microsoft.com/office/drawing/2014/chart" uri="{C3380CC4-5D6E-409C-BE32-E72D297353CC}">
              <c16:uniqueId val="{00000008-3AAE-42DD-A573-8CE6423F5F83}"/>
            </c:ext>
          </c:extLst>
        </c:ser>
        <c:ser>
          <c:idx val="9"/>
          <c:order val="9"/>
          <c:tx>
            <c:strRef>
              <c:f>データシート!$A$36</c:f>
              <c:strCache>
                <c:ptCount val="1"/>
                <c:pt idx="0">
                  <c:v>与論町後期高齢者医療特別会計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0.03</c:v>
                </c:pt>
                <c:pt idx="8">
                  <c:v>0.01</c:v>
                </c:pt>
                <c:pt idx="9">
                  <c:v>#N/A</c:v>
                </c:pt>
              </c:numCache>
            </c:numRef>
          </c:val>
          <c:extLst>
            <c:ext xmlns:c16="http://schemas.microsoft.com/office/drawing/2014/chart" uri="{C3380CC4-5D6E-409C-BE32-E72D297353CC}">
              <c16:uniqueId val="{00000009-3AAE-42DD-A573-8CE6423F5F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385</c:v>
                </c:pt>
                <c:pt idx="5">
                  <c:v>371</c:v>
                </c:pt>
                <c:pt idx="8">
                  <c:v>364</c:v>
                </c:pt>
                <c:pt idx="11">
                  <c:v>354</c:v>
                </c:pt>
                <c:pt idx="14">
                  <c:v>354</c:v>
                </c:pt>
              </c:numCache>
            </c:numRef>
          </c:val>
          <c:extLst>
            <c:ext xmlns:c16="http://schemas.microsoft.com/office/drawing/2014/chart" uri="{C3380CC4-5D6E-409C-BE32-E72D297353CC}">
              <c16:uniqueId val="{00000000-8A2D-43D2-A4F9-6505511AC7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2D-43D2-A4F9-6505511AC7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26</c:v>
                </c:pt>
                <c:pt idx="3">
                  <c:v>30</c:v>
                </c:pt>
                <c:pt idx="6">
                  <c:v>80</c:v>
                </c:pt>
                <c:pt idx="9">
                  <c:v>260</c:v>
                </c:pt>
                <c:pt idx="12">
                  <c:v>5</c:v>
                </c:pt>
              </c:numCache>
            </c:numRef>
          </c:val>
          <c:extLst>
            <c:ext xmlns:c16="http://schemas.microsoft.com/office/drawing/2014/chart" uri="{C3380CC4-5D6E-409C-BE32-E72D297353CC}">
              <c16:uniqueId val="{00000002-8A2D-43D2-A4F9-6505511AC7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8A2D-43D2-A4F9-6505511AC7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c:v>
                </c:pt>
                <c:pt idx="3">
                  <c:v>5</c:v>
                </c:pt>
                <c:pt idx="6">
                  <c:v>8</c:v>
                </c:pt>
                <c:pt idx="9">
                  <c:v>8</c:v>
                </c:pt>
                <c:pt idx="12">
                  <c:v>8</c:v>
                </c:pt>
              </c:numCache>
            </c:numRef>
          </c:val>
          <c:extLst>
            <c:ext xmlns:c16="http://schemas.microsoft.com/office/drawing/2014/chart" uri="{C3380CC4-5D6E-409C-BE32-E72D297353CC}">
              <c16:uniqueId val="{00000004-8A2D-43D2-A4F9-6505511AC7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2D-43D2-A4F9-6505511AC7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2D-43D2-A4F9-6505511AC7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555</c:v>
                </c:pt>
                <c:pt idx="3">
                  <c:v>528</c:v>
                </c:pt>
                <c:pt idx="6">
                  <c:v>533</c:v>
                </c:pt>
                <c:pt idx="9">
                  <c:v>513</c:v>
                </c:pt>
                <c:pt idx="12">
                  <c:v>512</c:v>
                </c:pt>
              </c:numCache>
            </c:numRef>
          </c:val>
          <c:extLst>
            <c:ext xmlns:c16="http://schemas.microsoft.com/office/drawing/2014/chart" uri="{C3380CC4-5D6E-409C-BE32-E72D297353CC}">
              <c16:uniqueId val="{00000007-8A2D-43D2-A4F9-6505511AC7D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204</c:v>
                </c:pt>
                <c:pt idx="2">
                  <c:v>#N/A</c:v>
                </c:pt>
                <c:pt idx="3">
                  <c:v>#N/A</c:v>
                </c:pt>
                <c:pt idx="4">
                  <c:v>194</c:v>
                </c:pt>
                <c:pt idx="5">
                  <c:v>#N/A</c:v>
                </c:pt>
                <c:pt idx="6">
                  <c:v>#N/A</c:v>
                </c:pt>
                <c:pt idx="7">
                  <c:v>259</c:v>
                </c:pt>
                <c:pt idx="8">
                  <c:v>#N/A</c:v>
                </c:pt>
                <c:pt idx="9">
                  <c:v>#N/A</c:v>
                </c:pt>
                <c:pt idx="10">
                  <c:v>429</c:v>
                </c:pt>
                <c:pt idx="11">
                  <c:v>#N/A</c:v>
                </c:pt>
                <c:pt idx="12">
                  <c:v>#N/A</c:v>
                </c:pt>
                <c:pt idx="13">
                  <c:v>173</c:v>
                </c:pt>
                <c:pt idx="14">
                  <c:v>#N/A</c:v>
                </c:pt>
              </c:numCache>
            </c:numRef>
          </c:val>
          <c:smooth val="0"/>
          <c:extLst>
            <c:ext xmlns:c16="http://schemas.microsoft.com/office/drawing/2014/chart" uri="{C3380CC4-5D6E-409C-BE32-E72D297353CC}">
              <c16:uniqueId val="{00000008-8A2D-43D2-A4F9-6505511AC7D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3458</c:v>
                </c:pt>
                <c:pt idx="5">
                  <c:v>3892</c:v>
                </c:pt>
                <c:pt idx="8">
                  <c:v>3720</c:v>
                </c:pt>
                <c:pt idx="11">
                  <c:v>3530</c:v>
                </c:pt>
                <c:pt idx="14">
                  <c:v>3761</c:v>
                </c:pt>
              </c:numCache>
            </c:numRef>
          </c:val>
          <c:extLst>
            <c:ext xmlns:c16="http://schemas.microsoft.com/office/drawing/2014/chart" uri="{C3380CC4-5D6E-409C-BE32-E72D297353CC}">
              <c16:uniqueId val="{00000000-F7CB-40E2-B6F5-7A4593CF73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408</c:v>
                </c:pt>
                <c:pt idx="5">
                  <c:v>318</c:v>
                </c:pt>
                <c:pt idx="8">
                  <c:v>317</c:v>
                </c:pt>
                <c:pt idx="11">
                  <c:v>312</c:v>
                </c:pt>
                <c:pt idx="14">
                  <c:v>328</c:v>
                </c:pt>
              </c:numCache>
            </c:numRef>
          </c:val>
          <c:extLst>
            <c:ext xmlns:c16="http://schemas.microsoft.com/office/drawing/2014/chart" uri="{C3380CC4-5D6E-409C-BE32-E72D297353CC}">
              <c16:uniqueId val="{00000001-F7CB-40E2-B6F5-7A4593CF73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860</c:v>
                </c:pt>
                <c:pt idx="5">
                  <c:v>1224</c:v>
                </c:pt>
                <c:pt idx="8">
                  <c:v>1474</c:v>
                </c:pt>
                <c:pt idx="11">
                  <c:v>1655</c:v>
                </c:pt>
                <c:pt idx="14">
                  <c:v>1455</c:v>
                </c:pt>
              </c:numCache>
            </c:numRef>
          </c:val>
          <c:extLst>
            <c:ext xmlns:c16="http://schemas.microsoft.com/office/drawing/2014/chart" uri="{C3380CC4-5D6E-409C-BE32-E72D297353CC}">
              <c16:uniqueId val="{00000002-F7CB-40E2-B6F5-7A4593CF73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CB-40E2-B6F5-7A4593CF73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CB-40E2-B6F5-7A4593CF73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CB-40E2-B6F5-7A4593CF73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494</c:v>
                </c:pt>
                <c:pt idx="3">
                  <c:v>398</c:v>
                </c:pt>
                <c:pt idx="6">
                  <c:v>328</c:v>
                </c:pt>
                <c:pt idx="9">
                  <c:v>342</c:v>
                </c:pt>
                <c:pt idx="12">
                  <c:v>195</c:v>
                </c:pt>
              </c:numCache>
            </c:numRef>
          </c:val>
          <c:extLst>
            <c:ext xmlns:c16="http://schemas.microsoft.com/office/drawing/2014/chart" uri="{C3380CC4-5D6E-409C-BE32-E72D297353CC}">
              <c16:uniqueId val="{00000006-F7CB-40E2-B6F5-7A4593CF73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24</c:v>
                </c:pt>
                <c:pt idx="3">
                  <c:v>22</c:v>
                </c:pt>
                <c:pt idx="6">
                  <c:v>20</c:v>
                </c:pt>
                <c:pt idx="9">
                  <c:v>19</c:v>
                </c:pt>
                <c:pt idx="12">
                  <c:v>17</c:v>
                </c:pt>
              </c:numCache>
            </c:numRef>
          </c:val>
          <c:extLst>
            <c:ext xmlns:c16="http://schemas.microsoft.com/office/drawing/2014/chart" uri="{C3380CC4-5D6E-409C-BE32-E72D297353CC}">
              <c16:uniqueId val="{00000007-F7CB-40E2-B6F5-7A4593CF73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c:v>
                </c:pt>
                <c:pt idx="3">
                  <c:v>28</c:v>
                </c:pt>
                <c:pt idx="6">
                  <c:v>26</c:v>
                </c:pt>
                <c:pt idx="9">
                  <c:v>22</c:v>
                </c:pt>
                <c:pt idx="12">
                  <c:v>17</c:v>
                </c:pt>
              </c:numCache>
            </c:numRef>
          </c:val>
          <c:extLst>
            <c:ext xmlns:c16="http://schemas.microsoft.com/office/drawing/2014/chart" uri="{C3380CC4-5D6E-409C-BE32-E72D297353CC}">
              <c16:uniqueId val="{00000008-F7CB-40E2-B6F5-7A4593CF73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7CB-40E2-B6F5-7A4593CF73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5178</c:v>
                </c:pt>
                <c:pt idx="3">
                  <c:v>5714</c:v>
                </c:pt>
                <c:pt idx="6">
                  <c:v>5708</c:v>
                </c:pt>
                <c:pt idx="9">
                  <c:v>5848</c:v>
                </c:pt>
                <c:pt idx="12">
                  <c:v>6227</c:v>
                </c:pt>
              </c:numCache>
            </c:numRef>
          </c:val>
          <c:extLst>
            <c:ext xmlns:c16="http://schemas.microsoft.com/office/drawing/2014/chart" uri="{C3380CC4-5D6E-409C-BE32-E72D297353CC}">
              <c16:uniqueId val="{0000000A-F7CB-40E2-B6F5-7A4593CF73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1000</c:v>
                </c:pt>
                <c:pt idx="2">
                  <c:v>#N/A</c:v>
                </c:pt>
                <c:pt idx="3">
                  <c:v>#N/A</c:v>
                </c:pt>
                <c:pt idx="4">
                  <c:v>729</c:v>
                </c:pt>
                <c:pt idx="5">
                  <c:v>#N/A</c:v>
                </c:pt>
                <c:pt idx="6">
                  <c:v>#N/A</c:v>
                </c:pt>
                <c:pt idx="7">
                  <c:v>571</c:v>
                </c:pt>
                <c:pt idx="8">
                  <c:v>#N/A</c:v>
                </c:pt>
                <c:pt idx="9">
                  <c:v>#N/A</c:v>
                </c:pt>
                <c:pt idx="10">
                  <c:v>734</c:v>
                </c:pt>
                <c:pt idx="11">
                  <c:v>#N/A</c:v>
                </c:pt>
                <c:pt idx="12">
                  <c:v>#N/A</c:v>
                </c:pt>
                <c:pt idx="13">
                  <c:v>912</c:v>
                </c:pt>
                <c:pt idx="14">
                  <c:v>#N/A</c:v>
                </c:pt>
              </c:numCache>
            </c:numRef>
          </c:val>
          <c:smooth val="0"/>
          <c:extLst>
            <c:ext xmlns:c16="http://schemas.microsoft.com/office/drawing/2014/chart" uri="{C3380CC4-5D6E-409C-BE32-E72D297353CC}">
              <c16:uniqueId val="{0000000B-F7CB-40E2-B6F5-7A4593CF73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880</c:v>
                </c:pt>
                <c:pt idx="1">
                  <c:v>918</c:v>
                </c:pt>
                <c:pt idx="2">
                  <c:v>1016</c:v>
                </c:pt>
              </c:numCache>
            </c:numRef>
          </c:val>
          <c:extLst>
            <c:ext xmlns:c16="http://schemas.microsoft.com/office/drawing/2014/chart" uri="{C3380CC4-5D6E-409C-BE32-E72D297353CC}">
              <c16:uniqueId val="{00000000-3163-4711-A139-8438A13717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c:v>
                </c:pt>
                <c:pt idx="1">
                  <c:v>6</c:v>
                </c:pt>
                <c:pt idx="2">
                  <c:v>6</c:v>
                </c:pt>
              </c:numCache>
            </c:numRef>
          </c:val>
          <c:extLst>
            <c:ext xmlns:c16="http://schemas.microsoft.com/office/drawing/2014/chart" uri="{C3380CC4-5D6E-409C-BE32-E72D297353CC}">
              <c16:uniqueId val="{00000001-3163-4711-A139-8438A13717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564</c:v>
                </c:pt>
                <c:pt idx="1">
                  <c:v>696</c:v>
                </c:pt>
                <c:pt idx="2">
                  <c:v>293</c:v>
                </c:pt>
              </c:numCache>
            </c:numRef>
          </c:val>
          <c:extLst>
            <c:ext xmlns:c16="http://schemas.microsoft.com/office/drawing/2014/chart" uri="{C3380CC4-5D6E-409C-BE32-E72D297353CC}">
              <c16:uniqueId val="{00000002-3163-4711-A139-8438A13717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{D4850ED0-4B73-4248-9738-DCA48ED4041C}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DBC-4072-9AFC-31B4116401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{4BDB3882-2FB2-49C2-BC4D-98308966EB2D}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BC-4072-9AFC-31B4116401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{F18386F6-AB45-4613-98E1-AFD22608D1DE}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BC-4072-9AFC-31B4116401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{D4E7D77E-9E1E-4BA0-B5B6-1880CFAA9CB4}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BC-4072-9AFC-31B4116401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{4D2A6ACB-3317-4EF7-864B-B1F79803A95A}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BC-4072-9AFC-31B41164015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{F4137EAD-437B-4DB8-BA7D-29D1786DB83B}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DBC-4072-9AFC-31B41164015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{81B0064B-D020-429A-A306-B5E0B3B6094C}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DBC-4072-9AFC-31B41164015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{7F968715-BAE8-4B64-B0D0-26BD267F9F9B}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DBC-4072-9AFC-31B41164015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{C779912C-4751-41B9-88F3-48BF0154469B}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DBC-4072-9AFC-31B4116401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58.6</c:v>
                </c:pt>
                <c:pt idx="8">
                  <c:v>55.6</c:v>
                </c:pt>
                <c:pt idx="16">
                  <c:v>59</c:v>
                </c:pt>
                <c:pt idx="24">
                  <c:v>60.7</c:v>
                </c:pt>
                <c:pt idx="32">
                  <c:v>59.6</c:v>
                </c:pt>
              </c:numCache>
            </c:numRef>
          </c:xVal>
          <c:yVal>
            <c:numRef>
              <c:f>公会計指標分析・財政指標組合せ分析表!$BP$51:$DC$51</c:f>
              <c:numCache>
                <c:formatCode>#,##0.0;"▲ "#,##0.0</c:formatCode>
                <c:ptCount val="40"/>
                <c:pt idx="0">
                  <c:v>42.3</c:v>
                </c:pt>
                <c:pt idx="8">
                  <c:v>30.5</c:v>
                </c:pt>
                <c:pt idx="16">
                  <c:v>24</c:v>
                </c:pt>
                <c:pt idx="24">
                  <c:v>30.7</c:v>
                </c:pt>
                <c:pt idx="32">
                  <c:v>38.9</c:v>
                </c:pt>
              </c:numCache>
            </c:numRef>
          </c:yVal>
          <c:smooth val="0"/>
          <c:extLst>
            <c:ext xmlns:c16="http://schemas.microsoft.com/office/drawing/2014/chart" uri="{C3380CC4-5D6E-409C-BE32-E72D297353CC}">
              <c16:uniqueId val="{00000009-EDBC-4072-9AFC-31B4116401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{C4B08782-7232-4E37-BDAD-50DBA807385C}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DBC-4072-9AFC-31B4116401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{F431AB30-9B2C-4084-95AE-3AD802D44553}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BC-4072-9AFC-31B4116401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{BFBF88F1-3242-43DF-A4D7-567B2809771C}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BC-4072-9AFC-31B4116401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{88A15142-B3B2-45F0-AF01-BE329EEE60D7}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BC-4072-9AFC-31B4116401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{B8254BF3-404C-4ED3-A138-7161D2D00994}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BC-4072-9AFC-31B41164015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{9FF4CD4C-0498-4018-810F-F603311F4119}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DBC-4072-9AFC-31B41164015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{1C4DA34D-CA7B-4EE6-B05B-7C1D127EDFC8}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DBC-4072-9AFC-31B41164015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{002C47EC-6C38-417E-80EA-C08BD03117DA}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DBC-4072-9AFC-31B41164015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{8ED70316-2A91-4941-9DB9-05B5FCCD3B7E}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DBC-4072-9AFC-31B4116401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DBC-4072-9AFC-31B411640154}"/>
            </c:ext>
          </c:extLst>
        </c:ser>
        <c:dLbls>
          <c:showLegendKey val="0"/>
          <c:showVal val="1"/>
          <c:showCatName val="0"/>
          <c:showSerName val="0"/>
          <c:showPercent val="0"/>
          <c:showBubbleSize val="0"/>
        </c:dLbls>
        <c:axId val="46179840"/>
        <c:axId val="46181760"/>
      </c:scatterChart>
      <c:valAx>
        <c:axId val="46179840"/>
        <c:scaling>
          <c:orientation val="minMax"/>
          <c:max val="61.2"/>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{BB97C8F7-1F66-4BCF-ABA2-6F04BB11AE8F}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3D6-4F23-84E9-8A21FB4747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{579FA7AC-7401-4185-B720-97E0B7DDB1A6}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D6-4F23-84E9-8A21FB4747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{D43DDA8E-9190-40E2-9922-B7F8B54A8504}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D6-4F23-84E9-8A21FB4747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{A183CC7D-EFB9-43C3-A023-A562993534CC}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D6-4F23-84E9-8A21FB4747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{9D4441F3-2E3A-4FED-B18D-4EF7CBA4CD7C}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D6-4F23-84E9-8A21FB47472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{FB4229AE-2B73-4DCA-970D-162C57154357}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3D6-4F23-84E9-8A21FB47472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{0F7BB41C-F3C0-4B7C-8905-0D5BCC5343F0}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3D6-4F23-84E9-8A21FB47472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{7725D705-313A-4B13-BA90-4AF85012609C}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3D6-4F23-84E9-8A21FB47472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{6FE4EBB6-A4C8-4F54-BA6A-E62A458F121B}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3D6-4F23-84E9-8A21FB4747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8.5</c:v>
                </c:pt>
                <c:pt idx="16">
                  <c:v>9.1999999999999993</c:v>
                </c:pt>
                <c:pt idx="24">
                  <c:v>12.3</c:v>
                </c:pt>
                <c:pt idx="32">
                  <c:v>12</c:v>
                </c:pt>
              </c:numCache>
            </c:numRef>
          </c:xVal>
          <c:yVal>
            <c:numRef>
              <c:f>公会計指標分析・財政指標組合せ分析表!$BP$73:$DC$73</c:f>
              <c:numCache>
                <c:formatCode>#,##0.0;"▲ "#,##0.0</c:formatCode>
                <c:ptCount val="40"/>
                <c:pt idx="0">
                  <c:v>42.3</c:v>
                </c:pt>
                <c:pt idx="8">
                  <c:v>30.5</c:v>
                </c:pt>
                <c:pt idx="16">
                  <c:v>24</c:v>
                </c:pt>
                <c:pt idx="24">
                  <c:v>30.7</c:v>
                </c:pt>
                <c:pt idx="32">
                  <c:v>38.9</c:v>
                </c:pt>
              </c:numCache>
            </c:numRef>
          </c:yVal>
          <c:smooth val="0"/>
          <c:extLst>
            <c:ext xmlns:c16="http://schemas.microsoft.com/office/drawing/2014/chart" uri="{C3380CC4-5D6E-409C-BE32-E72D297353CC}">
              <c16:uniqueId val="{00000009-53D6-4F23-84E9-8A21FB4747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7652713450776092E-2"/>
                  <c:y val="-0.10557949924207509"/>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{B02FF710-7C1A-4FEF-9954-9B1379425186}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3D6-4F23-84E9-8A21FB4747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{9C4F1A99-26D7-4A26-9C60-0242A2262BF0}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D6-4F23-84E9-8A21FB4747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{32F2A74C-0861-4704-880A-09A7FFF43E5C}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D6-4F23-84E9-8A21FB4747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{F7461AAA-99C2-47D7-8385-B807ACB91A4E}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D6-4F23-84E9-8A21FB4747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{AD083938-55D5-4D9F-A52D-DC2120798599}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D6-4F23-84E9-8A21FB474729}"/>
                </c:ext>
              </c:extLst>
            </c:dLbl>
            <c:dLbl>
              <c:idx val="8"/>
              <c:layout>
                <c:manualLayout>
                  <c:x val="-3.5743269787445221E-2"/>
                  <c:y val="-9.877975103893611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{D06A304D-F549-47FC-8F09-A1D1AE0D9818}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3D6-4F23-84E9-8A21FB474729}"/>
                </c:ext>
              </c:extLst>
            </c:dLbl>
            <c:dLbl>
              <c:idx val="16"/>
              <c:layout>
                <c:manualLayout>
                  <c:x val="-3.1697991619110633E-2"/>
                  <c:y val="3.3255542990067176E-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{C384F656-B91D-4E60-A705-632BA2742F71}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3D6-4F23-84E9-8A21FB474729}"/>
                </c:ext>
              </c:extLst>
            </c:dLbl>
            <c:dLbl>
              <c:idx val="24"/>
              <c:layout>
                <c:manualLayout>
                  <c:x val="-3.1697991619110633E-2"/>
                  <c:y val="-7.294848233483365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{ACF30271-6F9F-4D23-B807-A6CEA38C2640}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3D6-4F23-84E9-8A21FB474729}"/>
                </c:ext>
              </c:extLst>
            </c:dLbl>
            <c:dLbl>
              <c:idx val="32"/>
              <c:layout>
                <c:manualLayout>
                  <c:x val="-3.1570342725075584E-2"/>
                  <c:y val="-3.510703079031738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{33EDF864-E315-42A2-9E5B-945E8570EA6D}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3D6-4F23-84E9-8A21FB4747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3D6-4F23-84E9-8A21FB474729}"/>
            </c:ext>
          </c:extLst>
        </c:ser>
        <c:dLbls>
          <c:showLegendKey val="0"/>
          <c:showVal val="1"/>
          <c:showCatName val="0"/>
          <c:showSerName val="0"/>
          <c:showPercent val="0"/>
          <c:showBubbleSize val="0"/>
        </c:dLbls>
        <c:axId val="84219776"/>
        <c:axId val="84234240"/>
      </c:scatterChart>
      <c:valAx>
        <c:axId val="84219776"/>
        <c:scaling>
          <c:orientation val="minMax"/>
          <c:max val="12.7"/>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新庁舎整備事業等の大型事業があったものの、基金からの繰入金等の特定財源が充てられたことにより、公債費に準ずる債務負担行為に係る支出額が前年度から減少した。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老朽化した公共施設の更新整備事業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の増加が見込まれており、財政状況が一層厳しくなることが見込まれる。随時、事業の見直しや規模の縮小をおこない、実質公債費比率の抑制・引き下げを図る。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減債基金残高のうち、実質公債費比率の算定に用いる満期一括償還地方債の償還の財源として積み立てた額はない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新庁舎整備事業に伴う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公共施設等適正管理推進事業債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の発行に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よって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地方債現在高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の分子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更新事業が予定されており、地方債現在高の増加が見込まれる。新規の起債の抑制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や減債基金への計画的な積立を実施し、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地方債残高を適切にコントロールすることで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将来世代との財源配分の均衡を図る。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鹿児島県与論町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事業費の抑制等により、財政調整基金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百万円を積み立てた一方、新庁舎整備事業に庁舎建設基金全額を充てたため、基金全体は減少した。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近年、大型事業が集中しており地方債残高が増加している。このため、減債基金への計画的な積立を実施し、将来世代との財源配分の均衡を図る。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また、特定目的金の設置等により基金の使途の明確化に努める。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学校校舎等建築促進</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：校舎等建設を促進する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ヨロン島</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サンゴ礁基金：寄附金を社会投資の資金として受け入れると同時に、寄附者の公共サービスに対するニーズを具体化することにより、寄附を通じた住民参加型の地方自治を実現すると共に個性あるまち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latin typeface="ＭＳ ゴシック" panose="020B0609070205080204" pitchFamily="49" charset="-128"/>
              <a:ea typeface="ＭＳ ゴシック" panose="020B0609070205080204" pitchFamily="49" charset="-128"/>
            </a:rPr>
            <a:t>清掃センター解体撤去事業基金：旧清掃センターの解体撤去事業の財源とする。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ふるさと水と土保全基金：本町の特性を活かし、豊かな島づくりに資する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人材育成基金：本町の伝統文化、地域特性及び産業等を活かした、豊かで個性ある町づくりに資する人材の育成並びに活力ある地域づくり事業又は活動等を行う団体及び個人に対し、経費の助成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学校校舎等建築促進基金：老朽化した町立学校の改修等に備え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ヨロン島サンゴ礁基金：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百万円積み立てた一方、サンゴ礁の環境保全事業や文化財保存事業等のため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清掃センター解体撤去事業基金：現在稼働していない旧清掃センターの解体撤去事業に備え、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その他各基金：定期預金利息の収入による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学校校舎等建築促進基金：老朽化した町立学校の改修等に活用する。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ヨロン島サンゴ礁基金：寄附者の目的に沿った事業を今後も展開していけるよう努める。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清掃センター解体撤去事業基金：旧清掃センターの解体撤去事業の実施に備え、今後も計画的に積み立てる。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その他各基金：積立てることが形骸化することのないよう基金の使途に資する事業のため適正な運用に努める。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事業費の抑制や補助金の活用により財政調整基金に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老朽化した公共施設の更新事業等が予定されており、今後取り崩すことが予想される。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減債基金定期預金利息の収入により、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近年、大型事業が集中しておりこれに伴って地方債残高も増加している。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計画的な積立を実施し、将来世代との財源配分の均衡を図る。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
5,236
20.58
5,419,150
5,091,554
219,444
2,680,966
6,227,299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前年度から</a:t>
          </a:r>
          <a:r>
            <a:rPr kumimoji="1" lang="en-US" altLang="ja-JP" sz="1100" baseline="0">
              <a:latin typeface="ＭＳ Ｐゴシック" panose="020B0600070205080204" pitchFamily="50" charset="-128"/>
              <a:ea typeface="ＭＳ Ｐゴシック" panose="020B0600070205080204" pitchFamily="50" charset="-128"/>
            </a:rPr>
            <a:t>1.1</a:t>
          </a:r>
          <a:r>
            <a:rPr kumimoji="1" lang="ja-JP" altLang="en-US" sz="1100" baseline="0">
              <a:latin typeface="ＭＳ Ｐゴシック" panose="020B0600070205080204" pitchFamily="50" charset="-128"/>
              <a:ea typeface="ＭＳ Ｐゴシック" panose="020B0600070205080204" pitchFamily="50" charset="-128"/>
            </a:rPr>
            <a:t>ポイント減少し，類似団体より</a:t>
          </a:r>
          <a:r>
            <a:rPr kumimoji="1" lang="en-US" altLang="ja-JP" sz="1100" baseline="0">
              <a:latin typeface="ＭＳ Ｐゴシック" panose="020B0600070205080204" pitchFamily="50" charset="-128"/>
              <a:ea typeface="ＭＳ Ｐゴシック" panose="020B0600070205080204" pitchFamily="50" charset="-128"/>
            </a:rPr>
            <a:t>0.3</a:t>
          </a:r>
          <a:r>
            <a:rPr kumimoji="1" lang="ja-JP" altLang="en-US" sz="1100" baseline="0">
              <a:latin typeface="ＭＳ Ｐゴシック" panose="020B0600070205080204" pitchFamily="50" charset="-128"/>
              <a:ea typeface="ＭＳ Ｐゴシック" panose="020B0600070205080204" pitchFamily="50" charset="-128"/>
            </a:rPr>
            <a:t>ポイント低い水準だが，背景に新庁舎建設事業を実施したことがある。平成</a:t>
          </a:r>
          <a:r>
            <a:rPr kumimoji="1" lang="en-US" altLang="ja-JP" sz="1100" baseline="0">
              <a:latin typeface="ＭＳ Ｐゴシック" panose="020B0600070205080204" pitchFamily="50" charset="-128"/>
              <a:ea typeface="ＭＳ Ｐゴシック" panose="020B0600070205080204" pitchFamily="50" charset="-128"/>
            </a:rPr>
            <a:t>27</a:t>
          </a:r>
          <a:r>
            <a:rPr kumimoji="1" lang="ja-JP" altLang="en-US" sz="1100" baseline="0">
              <a:latin typeface="ＭＳ Ｐゴシック" panose="020B0600070205080204" pitchFamily="50" charset="-128"/>
              <a:ea typeface="ＭＳ Ｐゴシック" panose="020B0600070205080204" pitchFamily="50" charset="-128"/>
            </a:rPr>
            <a:t>年度策定の公共施設等総合管理計画において，公共施設等の延床面積</a:t>
          </a:r>
          <a:r>
            <a:rPr kumimoji="1" lang="en-US" altLang="ja-JP" sz="1100" baseline="0">
              <a:latin typeface="ＭＳ Ｐゴシック" panose="020B0600070205080204" pitchFamily="50" charset="-128"/>
              <a:ea typeface="ＭＳ Ｐゴシック" panose="020B0600070205080204" pitchFamily="50" charset="-128"/>
            </a:rPr>
            <a:t>20</a:t>
          </a:r>
          <a:r>
            <a:rPr kumimoji="1" lang="ja-JP" altLang="en-US" sz="1100" baseline="0">
              <a:latin typeface="ＭＳ Ｐゴシック" panose="020B0600070205080204" pitchFamily="50" charset="-128"/>
              <a:ea typeface="ＭＳ Ｐゴシック" panose="020B0600070205080204" pitchFamily="50" charset="-128"/>
            </a:rPr>
            <a:t>％削減の目標を掲げると共に，今後も老朽化した施設の建替えが必要となってくるため，順次進めている個別施設計画の策定に基づいた施設の複合化・集約化を検討する。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70" name="有形固定資産減価償却率平均値テキスト"/>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81" name="楕円 80"/>
        <xdr:cNvSpPr/>
      </xdr:nvSpPr>
      <xdr:spPr>
        <a:xfrm>
          <a:off x="47117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82355</xdr:rowOff>
    </xdr:from>
    <xdr:ext cx="405111" cy="259045"/>
    <xdr:sp macro="" textlink="">
      <xdr:nvSpPr>
        <xdr:cNvPr id="82" name="有形固定資産減価償却率該当値テキスト"/>
        <xdr:cNvSpPr txBox="1"/>
      </xdr:nvSpPr>
      <xdr:spPr>
        <a:xfrm>
          <a:off x="4813300" y="582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79269</xdr:rowOff>
    </xdr:from>
    <xdr:to>
      <xdr:col>19</xdr:col>
      <xdr:colOff>187325</xdr:colOff>
      <xdr:row>31</xdr:row>
      <xdr:rowOff>9419</xdr:rowOff>
    </xdr:to>
    <xdr:sp macro="" textlink="">
      <xdr:nvSpPr>
        <xdr:cNvPr id="83" name="楕円 82"/>
        <xdr:cNvSpPr/>
      </xdr:nvSpPr>
      <xdr:spPr>
        <a:xfrm>
          <a:off x="4000500" y="59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110278</xdr:rowOff>
    </xdr:from>
    <xdr:to>
      <xdr:col>23</xdr:col>
      <xdr:colOff>85725</xdr:colOff>
      <xdr:row>30</xdr:row>
      <xdr:rowOff>130069</xdr:rowOff>
    </xdr:to>
    <xdr:cxnSp macro="">
      <xdr:nvCxnSpPr>
        <xdr:cNvPr id="84" name="直線コネクタ 83"/>
        <xdr:cNvCxnSpPr/>
      </xdr:nvCxnSpPr>
      <xdr:spPr>
        <a:xfrm flipV="1">
          <a:off x="4051300" y="6025303"/>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48683</xdr:rowOff>
    </xdr:from>
    <xdr:to>
      <xdr:col>15</xdr:col>
      <xdr:colOff>187325</xdr:colOff>
      <xdr:row>30</xdr:row>
      <xdr:rowOff>150283</xdr:rowOff>
    </xdr:to>
    <xdr:sp macro="" textlink="">
      <xdr:nvSpPr>
        <xdr:cNvPr id="85" name="楕円 84"/>
        <xdr:cNvSpPr/>
      </xdr:nvSpPr>
      <xdr:spPr>
        <a:xfrm>
          <a:off x="3238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99483</xdr:rowOff>
    </xdr:from>
    <xdr:to>
      <xdr:col>19</xdr:col>
      <xdr:colOff>136525</xdr:colOff>
      <xdr:row>30</xdr:row>
      <xdr:rowOff>130069</xdr:rowOff>
    </xdr:to>
    <xdr:cxnSp macro="">
      <xdr:nvCxnSpPr>
        <xdr:cNvPr id="86" name="直線コネクタ 85"/>
        <xdr:cNvCxnSpPr/>
      </xdr:nvCxnSpPr>
      <xdr:spPr>
        <a:xfrm>
          <a:off x="3289300" y="6014508"/>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158962</xdr:rowOff>
    </xdr:from>
    <xdr:to>
      <xdr:col>11</xdr:col>
      <xdr:colOff>187325</xdr:colOff>
      <xdr:row>30</xdr:row>
      <xdr:rowOff>89112</xdr:rowOff>
    </xdr:to>
    <xdr:sp macro="" textlink="">
      <xdr:nvSpPr>
        <xdr:cNvPr id="87" name="楕円 86"/>
        <xdr:cNvSpPr/>
      </xdr:nvSpPr>
      <xdr:spPr>
        <a:xfrm>
          <a:off x="2476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38312</xdr:rowOff>
    </xdr:from>
    <xdr:to>
      <xdr:col>15</xdr:col>
      <xdr:colOff>136525</xdr:colOff>
      <xdr:row>30</xdr:row>
      <xdr:rowOff>99483</xdr:rowOff>
    </xdr:to>
    <xdr:cxnSp macro="">
      <xdr:nvCxnSpPr>
        <xdr:cNvPr id="88" name="直線コネクタ 87"/>
        <xdr:cNvCxnSpPr/>
      </xdr:nvCxnSpPr>
      <xdr:spPr>
        <a:xfrm>
          <a:off x="2527300" y="595333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41487</xdr:rowOff>
    </xdr:from>
    <xdr:to>
      <xdr:col>7</xdr:col>
      <xdr:colOff>187325</xdr:colOff>
      <xdr:row>30</xdr:row>
      <xdr:rowOff>143087</xdr:rowOff>
    </xdr:to>
    <xdr:sp macro="" textlink="">
      <xdr:nvSpPr>
        <xdr:cNvPr id="89" name="楕円 88"/>
        <xdr:cNvSpPr/>
      </xdr:nvSpPr>
      <xdr:spPr>
        <a:xfrm>
          <a:off x="17145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38312</xdr:rowOff>
    </xdr:from>
    <xdr:to>
      <xdr:col>11</xdr:col>
      <xdr:colOff>136525</xdr:colOff>
      <xdr:row>30</xdr:row>
      <xdr:rowOff>92287</xdr:rowOff>
    </xdr:to>
    <xdr:cxnSp macro="">
      <xdr:nvCxnSpPr>
        <xdr:cNvPr id="90" name="直線コネクタ 89"/>
        <xdr:cNvCxnSpPr/>
      </xdr:nvCxnSpPr>
      <xdr:spPr>
        <a:xfrm flipV="1">
          <a:off x="1765300" y="595333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1"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2"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93" name="n_3aveValue有形固定資産減価償却率"/>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4"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546</xdr:rowOff>
    </xdr:from>
    <xdr:ext cx="405111" cy="259045"/>
    <xdr:sp macro="" textlink="">
      <xdr:nvSpPr>
        <xdr:cNvPr id="95" name="n_1mainValue有形固定資産減価償却率"/>
        <xdr:cNvSpPr txBox="1"/>
      </xdr:nvSpPr>
      <xdr:spPr>
        <a:xfrm>
          <a:off x="3836044" y="608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141410</xdr:rowOff>
    </xdr:from>
    <xdr:ext cx="405111" cy="259045"/>
    <xdr:sp macro="" textlink="">
      <xdr:nvSpPr>
        <xdr:cNvPr id="96" name="n_2mainValue有形固定資産減価償却率"/>
        <xdr:cNvSpPr txBox="1"/>
      </xdr:nvSpPr>
      <xdr:spPr>
        <a:xfrm>
          <a:off x="3086744"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105639</xdr:rowOff>
    </xdr:from>
    <xdr:ext cx="405111" cy="259045"/>
    <xdr:sp macro="" textlink="">
      <xdr:nvSpPr>
        <xdr:cNvPr id="97" name="n_3mainValue有形固定資産減価償却率"/>
        <xdr:cNvSpPr txBox="1"/>
      </xdr:nvSpPr>
      <xdr:spPr>
        <a:xfrm>
          <a:off x="2324744" y="56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8" name="n_4mainValue有形固定資産減価償却率"/>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218.6</a:t>
          </a:r>
          <a:r>
            <a:rPr kumimoji="1" lang="ja-JP" altLang="en-US" sz="1100">
              <a:latin typeface="ＭＳ Ｐゴシック" panose="020B0600070205080204" pitchFamily="50" charset="-128"/>
              <a:ea typeface="ＭＳ Ｐゴシック" panose="020B0600070205080204" pitchFamily="50" charset="-128"/>
            </a:rPr>
            <a:t>ポイント低い数値になっており，類似団体数値より</a:t>
          </a:r>
          <a:r>
            <a:rPr kumimoji="1" lang="en-US" altLang="ja-JP" sz="1100">
              <a:latin typeface="ＭＳ Ｐゴシック" panose="020B0600070205080204" pitchFamily="50" charset="-128"/>
              <a:ea typeface="ＭＳ Ｐゴシック" panose="020B0600070205080204" pitchFamily="50" charset="-128"/>
            </a:rPr>
            <a:t>220.4</a:t>
          </a:r>
          <a:r>
            <a:rPr kumimoji="1" lang="ja-JP" altLang="en-US" sz="1100">
              <a:latin typeface="ＭＳ Ｐゴシック" panose="020B0600070205080204" pitchFamily="50" charset="-128"/>
              <a:ea typeface="ＭＳ Ｐゴシック" panose="020B0600070205080204" pitchFamily="50" charset="-128"/>
            </a:rPr>
            <a:t>ポイント低い数値である。新庁舎建設事業を実施し，将来負担額が増加した。今後も公共施設の更新が控えているため，公共施設等総合管理計画に基づいた施設管理と，施設規模の見直しを進め，地方債発行額の抑制に努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9" name="直線コネクタ 128"/>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0"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1" name="直線コネクタ 130"/>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4"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5" name="フローチャート: 判断 134"/>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6" name="フローチャート: 判断 135"/>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7" name="フローチャート: 判断 136"/>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8" name="フローチャート: 判断 137"/>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9" name="フローチャート: 判断 138"/>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90152</xdr:rowOff>
    </xdr:from>
    <xdr:to>
      <xdr:col>76</xdr:col>
      <xdr:colOff>73025</xdr:colOff>
      <xdr:row>32</xdr:row>
      <xdr:rowOff>20302</xdr:rowOff>
    </xdr:to>
    <xdr:sp macro="" textlink="">
      <xdr:nvSpPr>
        <xdr:cNvPr id="145" name="楕円 144"/>
        <xdr:cNvSpPr/>
      </xdr:nvSpPr>
      <xdr:spPr>
        <a:xfrm>
          <a:off x="14744700" y="61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68579</xdr:rowOff>
    </xdr:from>
    <xdr:ext cx="469744" cy="259045"/>
    <xdr:sp macro="" textlink="">
      <xdr:nvSpPr>
        <xdr:cNvPr id="146" name="債務償還比率該当値テキスト"/>
        <xdr:cNvSpPr txBox="1"/>
      </xdr:nvSpPr>
      <xdr:spPr>
        <a:xfrm>
          <a:off x="14846300" y="615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95939</xdr:rowOff>
    </xdr:from>
    <xdr:to>
      <xdr:col>72</xdr:col>
      <xdr:colOff>123825</xdr:colOff>
      <xdr:row>30</xdr:row>
      <xdr:rowOff>26089</xdr:rowOff>
    </xdr:to>
    <xdr:sp macro="" textlink="">
      <xdr:nvSpPr>
        <xdr:cNvPr id="147" name="楕円 146"/>
        <xdr:cNvSpPr/>
      </xdr:nvSpPr>
      <xdr:spPr>
        <a:xfrm>
          <a:off x="14033500" y="58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146739</xdr:rowOff>
    </xdr:from>
    <xdr:to>
      <xdr:col>76</xdr:col>
      <xdr:colOff>22225</xdr:colOff>
      <xdr:row>31</xdr:row>
      <xdr:rowOff>140952</xdr:rowOff>
    </xdr:to>
    <xdr:cxnSp macro="">
      <xdr:nvCxnSpPr>
        <xdr:cNvPr id="148" name="直線コネクタ 147"/>
        <xdr:cNvCxnSpPr/>
      </xdr:nvCxnSpPr>
      <xdr:spPr>
        <a:xfrm>
          <a:off x="14084300" y="5890314"/>
          <a:ext cx="711200" cy="33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147601</xdr:rowOff>
    </xdr:from>
    <xdr:to>
      <xdr:col>68</xdr:col>
      <xdr:colOff>123825</xdr:colOff>
      <xdr:row>30</xdr:row>
      <xdr:rowOff>77751</xdr:rowOff>
    </xdr:to>
    <xdr:sp macro="" textlink="">
      <xdr:nvSpPr>
        <xdr:cNvPr id="149" name="楕円 148"/>
        <xdr:cNvSpPr/>
      </xdr:nvSpPr>
      <xdr:spPr>
        <a:xfrm>
          <a:off x="13271500" y="589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146739</xdr:rowOff>
    </xdr:from>
    <xdr:to>
      <xdr:col>72</xdr:col>
      <xdr:colOff>73025</xdr:colOff>
      <xdr:row>30</xdr:row>
      <xdr:rowOff>26951</xdr:rowOff>
    </xdr:to>
    <xdr:cxnSp macro="">
      <xdr:nvCxnSpPr>
        <xdr:cNvPr id="150" name="直線コネクタ 149"/>
        <xdr:cNvCxnSpPr/>
      </xdr:nvCxnSpPr>
      <xdr:spPr>
        <a:xfrm flipV="1">
          <a:off x="13322300" y="5890314"/>
          <a:ext cx="762000" cy="5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81788</xdr:rowOff>
    </xdr:from>
    <xdr:to>
      <xdr:col>64</xdr:col>
      <xdr:colOff>123825</xdr:colOff>
      <xdr:row>31</xdr:row>
      <xdr:rowOff>11938</xdr:rowOff>
    </xdr:to>
    <xdr:sp macro="" textlink="">
      <xdr:nvSpPr>
        <xdr:cNvPr id="151" name="楕円 150"/>
        <xdr:cNvSpPr/>
      </xdr:nvSpPr>
      <xdr:spPr>
        <a:xfrm>
          <a:off x="12509500" y="59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26951</xdr:rowOff>
    </xdr:from>
    <xdr:to>
      <xdr:col>68</xdr:col>
      <xdr:colOff>73025</xdr:colOff>
      <xdr:row>30</xdr:row>
      <xdr:rowOff>132588</xdr:rowOff>
    </xdr:to>
    <xdr:cxnSp macro="">
      <xdr:nvCxnSpPr>
        <xdr:cNvPr id="152" name="直線コネクタ 151"/>
        <xdr:cNvCxnSpPr/>
      </xdr:nvCxnSpPr>
      <xdr:spPr>
        <a:xfrm flipV="1">
          <a:off x="12560300" y="5941976"/>
          <a:ext cx="762000" cy="10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75774</xdr:rowOff>
    </xdr:from>
    <xdr:to>
      <xdr:col>60</xdr:col>
      <xdr:colOff>123825</xdr:colOff>
      <xdr:row>31</xdr:row>
      <xdr:rowOff>5924</xdr:rowOff>
    </xdr:to>
    <xdr:sp macro="" textlink="">
      <xdr:nvSpPr>
        <xdr:cNvPr id="153" name="楕円 152"/>
        <xdr:cNvSpPr/>
      </xdr:nvSpPr>
      <xdr:spPr>
        <a:xfrm>
          <a:off x="11747500" y="59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126574</xdr:rowOff>
    </xdr:from>
    <xdr:to>
      <xdr:col>64</xdr:col>
      <xdr:colOff>73025</xdr:colOff>
      <xdr:row>30</xdr:row>
      <xdr:rowOff>132588</xdr:rowOff>
    </xdr:to>
    <xdr:cxnSp macro="">
      <xdr:nvCxnSpPr>
        <xdr:cNvPr id="154" name="直線コネクタ 153"/>
        <xdr:cNvCxnSpPr/>
      </xdr:nvCxnSpPr>
      <xdr:spPr>
        <a:xfrm>
          <a:off x="11798300" y="6041599"/>
          <a:ext cx="762000" cy="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55" name="n_1aveValue債務償還比率"/>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6"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7"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8" name="n_4aveValue債務償還比率"/>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42616</xdr:rowOff>
    </xdr:from>
    <xdr:ext cx="469744" cy="259045"/>
    <xdr:sp macro="" textlink="">
      <xdr:nvSpPr>
        <xdr:cNvPr id="159" name="n_1mainValue債務償還比率"/>
        <xdr:cNvSpPr txBox="1"/>
      </xdr:nvSpPr>
      <xdr:spPr>
        <a:xfrm>
          <a:off x="13836727" y="561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68878</xdr:rowOff>
    </xdr:from>
    <xdr:ext cx="469744" cy="259045"/>
    <xdr:sp macro="" textlink="">
      <xdr:nvSpPr>
        <xdr:cNvPr id="160" name="n_2mainValue債務償還比率"/>
        <xdr:cNvSpPr txBox="1"/>
      </xdr:nvSpPr>
      <xdr:spPr>
        <a:xfrm>
          <a:off x="13087427" y="5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3065</xdr:rowOff>
    </xdr:from>
    <xdr:ext cx="469744" cy="259045"/>
    <xdr:sp macro="" textlink="">
      <xdr:nvSpPr>
        <xdr:cNvPr id="161" name="n_3mainValue債務償還比率"/>
        <xdr:cNvSpPr txBox="1"/>
      </xdr:nvSpPr>
      <xdr:spPr>
        <a:xfrm>
          <a:off x="12325427" y="60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168501</xdr:rowOff>
    </xdr:from>
    <xdr:ext cx="469744" cy="259045"/>
    <xdr:sp macro="" textlink="">
      <xdr:nvSpPr>
        <xdr:cNvPr id="162" name="n_4mainValue債務償還比率"/>
        <xdr:cNvSpPr txBox="1"/>
      </xdr:nvSpPr>
      <xdr:spPr>
        <a:xfrm>
          <a:off x="11563427" y="608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
5,236
20.58
5,419,150
5,091,554
219,444
2,680,966
6,227,299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157662</xdr:rowOff>
    </xdr:from>
    <xdr:to>
      <xdr:col>24</xdr:col>
      <xdr:colOff>114300</xdr:colOff>
      <xdr:row>39</xdr:row>
      <xdr:rowOff>87812</xdr:rowOff>
    </xdr:to>
    <xdr:sp macro="" textlink="">
      <xdr:nvSpPr>
        <xdr:cNvPr id="74" name="楕円 73"/>
        <xdr:cNvSpPr/>
      </xdr:nvSpPr>
      <xdr:spPr>
        <a:xfrm>
          <a:off x="45847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136089</xdr:rowOff>
    </xdr:from>
    <xdr:ext cx="405111" cy="259045"/>
    <xdr:sp macro="" textlink="">
      <xdr:nvSpPr>
        <xdr:cNvPr id="75" name="【道路】&#10;有形固定資産減価償却率該当値テキスト"/>
        <xdr:cNvSpPr txBox="1"/>
      </xdr:nvSpPr>
      <xdr:spPr>
        <a:xfrm>
          <a:off x="4673600"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141333</xdr:rowOff>
    </xdr:from>
    <xdr:to>
      <xdr:col>20</xdr:col>
      <xdr:colOff>38100</xdr:colOff>
      <xdr:row>39</xdr:row>
      <xdr:rowOff>71483</xdr:rowOff>
    </xdr:to>
    <xdr:sp macro="" textlink="">
      <xdr:nvSpPr>
        <xdr:cNvPr id="76" name="楕円 75"/>
        <xdr:cNvSpPr/>
      </xdr:nvSpPr>
      <xdr:spPr>
        <a:xfrm>
          <a:off x="3746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20683</xdr:rowOff>
    </xdr:from>
    <xdr:to>
      <xdr:col>24</xdr:col>
      <xdr:colOff>63500</xdr:colOff>
      <xdr:row>39</xdr:row>
      <xdr:rowOff>37012</xdr:rowOff>
    </xdr:to>
    <xdr:cxnSp macro="">
      <xdr:nvCxnSpPr>
        <xdr:cNvPr id="77" name="直線コネクタ 76"/>
        <xdr:cNvCxnSpPr/>
      </xdr:nvCxnSpPr>
      <xdr:spPr>
        <a:xfrm>
          <a:off x="3797300" y="670723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113574</xdr:rowOff>
    </xdr:from>
    <xdr:to>
      <xdr:col>15</xdr:col>
      <xdr:colOff>101600</xdr:colOff>
      <xdr:row>39</xdr:row>
      <xdr:rowOff>43724</xdr:rowOff>
    </xdr:to>
    <xdr:sp macro="" textlink="">
      <xdr:nvSpPr>
        <xdr:cNvPr id="78" name="楕円 77"/>
        <xdr:cNvSpPr/>
      </xdr:nvSpPr>
      <xdr:spPr>
        <a:xfrm>
          <a:off x="2857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164374</xdr:rowOff>
    </xdr:from>
    <xdr:to>
      <xdr:col>19</xdr:col>
      <xdr:colOff>177800</xdr:colOff>
      <xdr:row>39</xdr:row>
      <xdr:rowOff>20683</xdr:rowOff>
    </xdr:to>
    <xdr:cxnSp macro="">
      <xdr:nvCxnSpPr>
        <xdr:cNvPr id="79" name="直線コネクタ 78"/>
        <xdr:cNvCxnSpPr/>
      </xdr:nvCxnSpPr>
      <xdr:spPr>
        <a:xfrm>
          <a:off x="2908300" y="667947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90715</xdr:rowOff>
    </xdr:from>
    <xdr:to>
      <xdr:col>10</xdr:col>
      <xdr:colOff>165100</xdr:colOff>
      <xdr:row>39</xdr:row>
      <xdr:rowOff>20865</xdr:rowOff>
    </xdr:to>
    <xdr:sp macro="" textlink="">
      <xdr:nvSpPr>
        <xdr:cNvPr id="80" name="楕円 79"/>
        <xdr:cNvSpPr/>
      </xdr:nvSpPr>
      <xdr:spPr>
        <a:xfrm>
          <a:off x="1968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141515</xdr:rowOff>
    </xdr:from>
    <xdr:to>
      <xdr:col>15</xdr:col>
      <xdr:colOff>50800</xdr:colOff>
      <xdr:row>38</xdr:row>
      <xdr:rowOff>164374</xdr:rowOff>
    </xdr:to>
    <xdr:cxnSp macro="">
      <xdr:nvCxnSpPr>
        <xdr:cNvPr id="81" name="直線コネクタ 80"/>
        <xdr:cNvCxnSpPr/>
      </xdr:nvCxnSpPr>
      <xdr:spPr>
        <a:xfrm>
          <a:off x="2019300" y="665661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36830</xdr:rowOff>
    </xdr:from>
    <xdr:to>
      <xdr:col>6</xdr:col>
      <xdr:colOff>38100</xdr:colOff>
      <xdr:row>38</xdr:row>
      <xdr:rowOff>138430</xdr:rowOff>
    </xdr:to>
    <xdr:sp macro="" textlink="">
      <xdr:nvSpPr>
        <xdr:cNvPr id="82" name="楕円 81"/>
        <xdr:cNvSpPr/>
      </xdr:nvSpPr>
      <xdr:spPr>
        <a:xfrm>
          <a:off x="1079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87630</xdr:rowOff>
    </xdr:from>
    <xdr:to>
      <xdr:col>10</xdr:col>
      <xdr:colOff>114300</xdr:colOff>
      <xdr:row>38</xdr:row>
      <xdr:rowOff>141515</xdr:rowOff>
    </xdr:to>
    <xdr:cxnSp macro="">
      <xdr:nvCxnSpPr>
        <xdr:cNvPr id="83" name="直線コネクタ 82"/>
        <xdr:cNvCxnSpPr/>
      </xdr:nvCxnSpPr>
      <xdr:spPr>
        <a:xfrm>
          <a:off x="1130300" y="6602730"/>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62610</xdr:rowOff>
    </xdr:from>
    <xdr:ext cx="405111" cy="259045"/>
    <xdr:sp macro="" textlink="">
      <xdr:nvSpPr>
        <xdr:cNvPr id="88" name="n_1mainValue【道路】&#10;有形固定資産減価償却率"/>
        <xdr:cNvSpPr txBox="1"/>
      </xdr:nvSpPr>
      <xdr:spPr>
        <a:xfrm>
          <a:off x="35820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34851</xdr:rowOff>
    </xdr:from>
    <xdr:ext cx="405111" cy="259045"/>
    <xdr:sp macro="" textlink="">
      <xdr:nvSpPr>
        <xdr:cNvPr id="89" name="n_2mainValue【道路】&#10;有形固定資産減価償却率"/>
        <xdr:cNvSpPr txBox="1"/>
      </xdr:nvSpPr>
      <xdr:spPr>
        <a:xfrm>
          <a:off x="2705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90" name="n_3mainValue【道路】&#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129557</xdr:rowOff>
    </xdr:from>
    <xdr:ext cx="405111" cy="259045"/>
    <xdr:sp macro="" textlink="">
      <xdr:nvSpPr>
        <xdr:cNvPr id="91" name="n_4mainValue【道路】&#10;有形固定資産減価償却率"/>
        <xdr:cNvSpPr txBox="1"/>
      </xdr:nvSpPr>
      <xdr:spPr>
        <a:xfrm>
          <a:off x="927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30807</xdr:rowOff>
    </xdr:from>
    <xdr:to>
      <xdr:col>55</xdr:col>
      <xdr:colOff>50800</xdr:colOff>
      <xdr:row>41</xdr:row>
      <xdr:rowOff>132407</xdr:rowOff>
    </xdr:to>
    <xdr:sp macro="" textlink="">
      <xdr:nvSpPr>
        <xdr:cNvPr id="131" name="楕円 130"/>
        <xdr:cNvSpPr/>
      </xdr:nvSpPr>
      <xdr:spPr>
        <a:xfrm>
          <a:off x="10426700" y="70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117184</xdr:rowOff>
    </xdr:from>
    <xdr:ext cx="534377" cy="259045"/>
    <xdr:sp macro="" textlink="">
      <xdr:nvSpPr>
        <xdr:cNvPr id="132" name="【道路】&#10;一人当たり延長該当値テキスト"/>
        <xdr:cNvSpPr txBox="1"/>
      </xdr:nvSpPr>
      <xdr:spPr>
        <a:xfrm>
          <a:off x="10515600" y="69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31294</xdr:rowOff>
    </xdr:from>
    <xdr:to>
      <xdr:col>50</xdr:col>
      <xdr:colOff>165100</xdr:colOff>
      <xdr:row>41</xdr:row>
      <xdr:rowOff>132894</xdr:rowOff>
    </xdr:to>
    <xdr:sp macro="" textlink="">
      <xdr:nvSpPr>
        <xdr:cNvPr id="133" name="楕円 132"/>
        <xdr:cNvSpPr/>
      </xdr:nvSpPr>
      <xdr:spPr>
        <a:xfrm>
          <a:off x="9588500" y="70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81607</xdr:rowOff>
    </xdr:from>
    <xdr:to>
      <xdr:col>55</xdr:col>
      <xdr:colOff>0</xdr:colOff>
      <xdr:row>41</xdr:row>
      <xdr:rowOff>82094</xdr:rowOff>
    </xdr:to>
    <xdr:cxnSp macro="">
      <xdr:nvCxnSpPr>
        <xdr:cNvPr id="134" name="直線コネクタ 133"/>
        <xdr:cNvCxnSpPr/>
      </xdr:nvCxnSpPr>
      <xdr:spPr>
        <a:xfrm flipV="1">
          <a:off x="9639300" y="7111057"/>
          <a:ext cx="8382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60422</xdr:rowOff>
    </xdr:from>
    <xdr:to>
      <xdr:col>46</xdr:col>
      <xdr:colOff>38100</xdr:colOff>
      <xdr:row>41</xdr:row>
      <xdr:rowOff>162022</xdr:rowOff>
    </xdr:to>
    <xdr:sp macro="" textlink="">
      <xdr:nvSpPr>
        <xdr:cNvPr id="135" name="楕円 134"/>
        <xdr:cNvSpPr/>
      </xdr:nvSpPr>
      <xdr:spPr>
        <a:xfrm>
          <a:off x="8699500" y="70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82094</xdr:rowOff>
    </xdr:from>
    <xdr:to>
      <xdr:col>50</xdr:col>
      <xdr:colOff>114300</xdr:colOff>
      <xdr:row>41</xdr:row>
      <xdr:rowOff>111222</xdr:rowOff>
    </xdr:to>
    <xdr:cxnSp macro="">
      <xdr:nvCxnSpPr>
        <xdr:cNvPr id="136" name="直線コネクタ 135"/>
        <xdr:cNvCxnSpPr/>
      </xdr:nvCxnSpPr>
      <xdr:spPr>
        <a:xfrm flipV="1">
          <a:off x="8750300" y="7111544"/>
          <a:ext cx="889000" cy="2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61161</xdr:rowOff>
    </xdr:from>
    <xdr:to>
      <xdr:col>41</xdr:col>
      <xdr:colOff>101600</xdr:colOff>
      <xdr:row>41</xdr:row>
      <xdr:rowOff>162761</xdr:rowOff>
    </xdr:to>
    <xdr:sp macro="" textlink="">
      <xdr:nvSpPr>
        <xdr:cNvPr id="137" name="楕円 136"/>
        <xdr:cNvSpPr/>
      </xdr:nvSpPr>
      <xdr:spPr>
        <a:xfrm>
          <a:off x="7810500" y="70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111222</xdr:rowOff>
    </xdr:from>
    <xdr:to>
      <xdr:col>45</xdr:col>
      <xdr:colOff>177800</xdr:colOff>
      <xdr:row>41</xdr:row>
      <xdr:rowOff>111961</xdr:rowOff>
    </xdr:to>
    <xdr:cxnSp macro="">
      <xdr:nvCxnSpPr>
        <xdr:cNvPr id="138" name="直線コネクタ 137"/>
        <xdr:cNvCxnSpPr/>
      </xdr:nvCxnSpPr>
      <xdr:spPr>
        <a:xfrm flipV="1">
          <a:off x="7861300" y="7140672"/>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34571</xdr:rowOff>
    </xdr:from>
    <xdr:to>
      <xdr:col>36</xdr:col>
      <xdr:colOff>165100</xdr:colOff>
      <xdr:row>41</xdr:row>
      <xdr:rowOff>136171</xdr:rowOff>
    </xdr:to>
    <xdr:sp macro="" textlink="">
      <xdr:nvSpPr>
        <xdr:cNvPr id="139" name="楕円 138"/>
        <xdr:cNvSpPr/>
      </xdr:nvSpPr>
      <xdr:spPr>
        <a:xfrm>
          <a:off x="6921500" y="706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85371</xdr:rowOff>
    </xdr:from>
    <xdr:to>
      <xdr:col>41</xdr:col>
      <xdr:colOff>50800</xdr:colOff>
      <xdr:row>41</xdr:row>
      <xdr:rowOff>111961</xdr:rowOff>
    </xdr:to>
    <xdr:cxnSp macro="">
      <xdr:nvCxnSpPr>
        <xdr:cNvPr id="140" name="直線コネクタ 139"/>
        <xdr:cNvCxnSpPr/>
      </xdr:nvCxnSpPr>
      <xdr:spPr>
        <a:xfrm>
          <a:off x="6972300" y="7114821"/>
          <a:ext cx="889000" cy="2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124021</xdr:rowOff>
    </xdr:from>
    <xdr:ext cx="534377" cy="259045"/>
    <xdr:sp macro="" textlink="">
      <xdr:nvSpPr>
        <xdr:cNvPr id="145" name="n_1mainValue【道路】&#10;一人当たり延長"/>
        <xdr:cNvSpPr txBox="1"/>
      </xdr:nvSpPr>
      <xdr:spPr>
        <a:xfrm>
          <a:off x="9359411" y="71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153149</xdr:rowOff>
    </xdr:from>
    <xdr:ext cx="534377" cy="259045"/>
    <xdr:sp macro="" textlink="">
      <xdr:nvSpPr>
        <xdr:cNvPr id="146" name="n_2mainValue【道路】&#10;一人当たり延長"/>
        <xdr:cNvSpPr txBox="1"/>
      </xdr:nvSpPr>
      <xdr:spPr>
        <a:xfrm>
          <a:off x="8483111" y="71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153888</xdr:rowOff>
    </xdr:from>
    <xdr:ext cx="534377" cy="259045"/>
    <xdr:sp macro="" textlink="">
      <xdr:nvSpPr>
        <xdr:cNvPr id="147" name="n_3mainValue【道路】&#10;一人当たり延長"/>
        <xdr:cNvSpPr txBox="1"/>
      </xdr:nvSpPr>
      <xdr:spPr>
        <a:xfrm>
          <a:off x="7594111" y="718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127298</xdr:rowOff>
    </xdr:from>
    <xdr:ext cx="534377" cy="259045"/>
    <xdr:sp macro="" textlink="">
      <xdr:nvSpPr>
        <xdr:cNvPr id="148" name="n_4mainValue【道路】&#10;一人当たり延長"/>
        <xdr:cNvSpPr txBox="1"/>
      </xdr:nvSpPr>
      <xdr:spPr>
        <a:xfrm>
          <a:off x="6705111" y="71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169635</xdr:rowOff>
    </xdr:from>
    <xdr:to>
      <xdr:col>24</xdr:col>
      <xdr:colOff>114300</xdr:colOff>
      <xdr:row>64</xdr:row>
      <xdr:rowOff>99785</xdr:rowOff>
    </xdr:to>
    <xdr:sp macro="" textlink="">
      <xdr:nvSpPr>
        <xdr:cNvPr id="190" name="楕円 189"/>
        <xdr:cNvSpPr/>
      </xdr:nvSpPr>
      <xdr:spPr>
        <a:xfrm>
          <a:off x="45847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84562</xdr:rowOff>
    </xdr:from>
    <xdr:ext cx="405111" cy="259045"/>
    <xdr:sp macro="" textlink="">
      <xdr:nvSpPr>
        <xdr:cNvPr id="191" name="【橋りょう・トンネル】&#10;有形固定資産減価償却率該当値テキスト"/>
        <xdr:cNvSpPr txBox="1"/>
      </xdr:nvSpPr>
      <xdr:spPr>
        <a:xfrm>
          <a:off x="4673600" y="1088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163104</xdr:rowOff>
    </xdr:from>
    <xdr:to>
      <xdr:col>20</xdr:col>
      <xdr:colOff>38100</xdr:colOff>
      <xdr:row>64</xdr:row>
      <xdr:rowOff>93254</xdr:rowOff>
    </xdr:to>
    <xdr:sp macro="" textlink="">
      <xdr:nvSpPr>
        <xdr:cNvPr id="192" name="楕円 191"/>
        <xdr:cNvSpPr/>
      </xdr:nvSpPr>
      <xdr:spPr>
        <a:xfrm>
          <a:off x="3746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42454</xdr:rowOff>
    </xdr:from>
    <xdr:to>
      <xdr:col>24</xdr:col>
      <xdr:colOff>63500</xdr:colOff>
      <xdr:row>64</xdr:row>
      <xdr:rowOff>48985</xdr:rowOff>
    </xdr:to>
    <xdr:cxnSp macro="">
      <xdr:nvCxnSpPr>
        <xdr:cNvPr id="193" name="直線コネクタ 192"/>
        <xdr:cNvCxnSpPr/>
      </xdr:nvCxnSpPr>
      <xdr:spPr>
        <a:xfrm>
          <a:off x="3797300" y="1101525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158206</xdr:rowOff>
    </xdr:from>
    <xdr:to>
      <xdr:col>15</xdr:col>
      <xdr:colOff>101600</xdr:colOff>
      <xdr:row>64</xdr:row>
      <xdr:rowOff>88356</xdr:rowOff>
    </xdr:to>
    <xdr:sp macro="" textlink="">
      <xdr:nvSpPr>
        <xdr:cNvPr id="194" name="楕円 193"/>
        <xdr:cNvSpPr/>
      </xdr:nvSpPr>
      <xdr:spPr>
        <a:xfrm>
          <a:off x="28575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37556</xdr:rowOff>
    </xdr:from>
    <xdr:to>
      <xdr:col>19</xdr:col>
      <xdr:colOff>177800</xdr:colOff>
      <xdr:row>64</xdr:row>
      <xdr:rowOff>42454</xdr:rowOff>
    </xdr:to>
    <xdr:cxnSp macro="">
      <xdr:nvCxnSpPr>
        <xdr:cNvPr id="195" name="直線コネクタ 194"/>
        <xdr:cNvCxnSpPr/>
      </xdr:nvCxnSpPr>
      <xdr:spPr>
        <a:xfrm>
          <a:off x="2908300" y="1101035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151674</xdr:rowOff>
    </xdr:from>
    <xdr:to>
      <xdr:col>10</xdr:col>
      <xdr:colOff>165100</xdr:colOff>
      <xdr:row>64</xdr:row>
      <xdr:rowOff>81824</xdr:rowOff>
    </xdr:to>
    <xdr:sp macro="" textlink="">
      <xdr:nvSpPr>
        <xdr:cNvPr id="196" name="楕円 195"/>
        <xdr:cNvSpPr/>
      </xdr:nvSpPr>
      <xdr:spPr>
        <a:xfrm>
          <a:off x="1968500" y="109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31024</xdr:rowOff>
    </xdr:from>
    <xdr:to>
      <xdr:col>15</xdr:col>
      <xdr:colOff>50800</xdr:colOff>
      <xdr:row>64</xdr:row>
      <xdr:rowOff>37556</xdr:rowOff>
    </xdr:to>
    <xdr:cxnSp macro="">
      <xdr:nvCxnSpPr>
        <xdr:cNvPr id="197" name="直線コネクタ 196"/>
        <xdr:cNvCxnSpPr/>
      </xdr:nvCxnSpPr>
      <xdr:spPr>
        <a:xfrm>
          <a:off x="2019300" y="1100382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70031</xdr:rowOff>
    </xdr:from>
    <xdr:to>
      <xdr:col>6</xdr:col>
      <xdr:colOff>38100</xdr:colOff>
      <xdr:row>62</xdr:row>
      <xdr:rowOff>181</xdr:rowOff>
    </xdr:to>
    <xdr:sp macro="" textlink="">
      <xdr:nvSpPr>
        <xdr:cNvPr id="198" name="楕円 197"/>
        <xdr:cNvSpPr/>
      </xdr:nvSpPr>
      <xdr:spPr>
        <a:xfrm>
          <a:off x="1079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120831</xdr:rowOff>
    </xdr:from>
    <xdr:to>
      <xdr:col>10</xdr:col>
      <xdr:colOff>114300</xdr:colOff>
      <xdr:row>64</xdr:row>
      <xdr:rowOff>31024</xdr:rowOff>
    </xdr:to>
    <xdr:cxnSp macro="">
      <xdr:nvCxnSpPr>
        <xdr:cNvPr id="199" name="直線コネクタ 198"/>
        <xdr:cNvCxnSpPr/>
      </xdr:nvCxnSpPr>
      <xdr:spPr>
        <a:xfrm>
          <a:off x="1130300" y="10579281"/>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84381</xdr:rowOff>
    </xdr:from>
    <xdr:ext cx="405111" cy="259045"/>
    <xdr:sp macro="" textlink="">
      <xdr:nvSpPr>
        <xdr:cNvPr id="204" name="n_1mainValue【橋りょう・トンネル】&#10;有形固定資産減価償却率"/>
        <xdr:cNvSpPr txBox="1"/>
      </xdr:nvSpPr>
      <xdr:spPr>
        <a:xfrm>
          <a:off x="3582044" y="1105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79483</xdr:rowOff>
    </xdr:from>
    <xdr:ext cx="405111" cy="259045"/>
    <xdr:sp macro="" textlink="">
      <xdr:nvSpPr>
        <xdr:cNvPr id="205" name="n_2mainValue【橋りょう・トンネル】&#10;有形固定資産減価償却率"/>
        <xdr:cNvSpPr txBox="1"/>
      </xdr:nvSpPr>
      <xdr:spPr>
        <a:xfrm>
          <a:off x="2705744" y="1105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72951</xdr:rowOff>
    </xdr:from>
    <xdr:ext cx="405111" cy="259045"/>
    <xdr:sp macro="" textlink="">
      <xdr:nvSpPr>
        <xdr:cNvPr id="206" name="n_3mainValue【橋りょう・トンネル】&#10;有形固定資産減価償却率"/>
        <xdr:cNvSpPr txBox="1"/>
      </xdr:nvSpPr>
      <xdr:spPr>
        <a:xfrm>
          <a:off x="1816744" y="1104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162758</xdr:rowOff>
    </xdr:from>
    <xdr:ext cx="405111" cy="259045"/>
    <xdr:sp macro="" textlink="">
      <xdr:nvSpPr>
        <xdr:cNvPr id="207" name="n_4mainValue【橋りょう・トンネル】&#10;有形固定資産減価償却率"/>
        <xdr:cNvSpPr txBox="1"/>
      </xdr:nvSpPr>
      <xdr:spPr>
        <a:xfrm>
          <a:off x="927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13118</xdr:rowOff>
    </xdr:from>
    <xdr:to>
      <xdr:col>55</xdr:col>
      <xdr:colOff>50800</xdr:colOff>
      <xdr:row>64</xdr:row>
      <xdr:rowOff>114718</xdr:rowOff>
    </xdr:to>
    <xdr:sp macro="" textlink="">
      <xdr:nvSpPr>
        <xdr:cNvPr id="247" name="楕円 246"/>
        <xdr:cNvSpPr/>
      </xdr:nvSpPr>
      <xdr:spPr>
        <a:xfrm>
          <a:off x="10426700" y="109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99495</xdr:rowOff>
    </xdr:from>
    <xdr:ext cx="534377" cy="259045"/>
    <xdr:sp macro="" textlink="">
      <xdr:nvSpPr>
        <xdr:cNvPr id="248" name="【橋りょう・トンネル】&#10;一人当たり有形固定資産（償却資産）額該当値テキスト"/>
        <xdr:cNvSpPr txBox="1"/>
      </xdr:nvSpPr>
      <xdr:spPr>
        <a:xfrm>
          <a:off x="10515600" y="109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13164</xdr:rowOff>
    </xdr:from>
    <xdr:to>
      <xdr:col>50</xdr:col>
      <xdr:colOff>165100</xdr:colOff>
      <xdr:row>64</xdr:row>
      <xdr:rowOff>114764</xdr:rowOff>
    </xdr:to>
    <xdr:sp macro="" textlink="">
      <xdr:nvSpPr>
        <xdr:cNvPr id="249" name="楕円 248"/>
        <xdr:cNvSpPr/>
      </xdr:nvSpPr>
      <xdr:spPr>
        <a:xfrm>
          <a:off x="9588500" y="109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63918</xdr:rowOff>
    </xdr:from>
    <xdr:to>
      <xdr:col>55</xdr:col>
      <xdr:colOff>0</xdr:colOff>
      <xdr:row>64</xdr:row>
      <xdr:rowOff>63964</xdr:rowOff>
    </xdr:to>
    <xdr:cxnSp macro="">
      <xdr:nvCxnSpPr>
        <xdr:cNvPr id="250" name="直線コネクタ 249"/>
        <xdr:cNvCxnSpPr/>
      </xdr:nvCxnSpPr>
      <xdr:spPr>
        <a:xfrm flipV="1">
          <a:off x="9639300" y="11036718"/>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13238</xdr:rowOff>
    </xdr:from>
    <xdr:to>
      <xdr:col>46</xdr:col>
      <xdr:colOff>38100</xdr:colOff>
      <xdr:row>64</xdr:row>
      <xdr:rowOff>114838</xdr:rowOff>
    </xdr:to>
    <xdr:sp macro="" textlink="">
      <xdr:nvSpPr>
        <xdr:cNvPr id="251" name="楕円 250"/>
        <xdr:cNvSpPr/>
      </xdr:nvSpPr>
      <xdr:spPr>
        <a:xfrm>
          <a:off x="8699500" y="109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63964</xdr:rowOff>
    </xdr:from>
    <xdr:to>
      <xdr:col>50</xdr:col>
      <xdr:colOff>114300</xdr:colOff>
      <xdr:row>64</xdr:row>
      <xdr:rowOff>64038</xdr:rowOff>
    </xdr:to>
    <xdr:cxnSp macro="">
      <xdr:nvCxnSpPr>
        <xdr:cNvPr id="252" name="直線コネクタ 251"/>
        <xdr:cNvCxnSpPr/>
      </xdr:nvCxnSpPr>
      <xdr:spPr>
        <a:xfrm flipV="1">
          <a:off x="8750300" y="11036764"/>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13329</xdr:rowOff>
    </xdr:from>
    <xdr:to>
      <xdr:col>41</xdr:col>
      <xdr:colOff>101600</xdr:colOff>
      <xdr:row>64</xdr:row>
      <xdr:rowOff>114929</xdr:rowOff>
    </xdr:to>
    <xdr:sp macro="" textlink="">
      <xdr:nvSpPr>
        <xdr:cNvPr id="253" name="楕円 252"/>
        <xdr:cNvSpPr/>
      </xdr:nvSpPr>
      <xdr:spPr>
        <a:xfrm>
          <a:off x="7810500" y="1098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64038</xdr:rowOff>
    </xdr:from>
    <xdr:to>
      <xdr:col>45</xdr:col>
      <xdr:colOff>177800</xdr:colOff>
      <xdr:row>64</xdr:row>
      <xdr:rowOff>64129</xdr:rowOff>
    </xdr:to>
    <xdr:cxnSp macro="">
      <xdr:nvCxnSpPr>
        <xdr:cNvPr id="254" name="直線コネクタ 253"/>
        <xdr:cNvCxnSpPr/>
      </xdr:nvCxnSpPr>
      <xdr:spPr>
        <a:xfrm flipV="1">
          <a:off x="7861300" y="1103683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23019</xdr:rowOff>
    </xdr:from>
    <xdr:to>
      <xdr:col>36</xdr:col>
      <xdr:colOff>165100</xdr:colOff>
      <xdr:row>64</xdr:row>
      <xdr:rowOff>124619</xdr:rowOff>
    </xdr:to>
    <xdr:sp macro="" textlink="">
      <xdr:nvSpPr>
        <xdr:cNvPr id="255" name="楕円 254"/>
        <xdr:cNvSpPr/>
      </xdr:nvSpPr>
      <xdr:spPr>
        <a:xfrm>
          <a:off x="6921500" y="109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64129</xdr:rowOff>
    </xdr:from>
    <xdr:to>
      <xdr:col>41</xdr:col>
      <xdr:colOff>50800</xdr:colOff>
      <xdr:row>64</xdr:row>
      <xdr:rowOff>73819</xdr:rowOff>
    </xdr:to>
    <xdr:cxnSp macro="">
      <xdr:nvCxnSpPr>
        <xdr:cNvPr id="256" name="直線コネクタ 255"/>
        <xdr:cNvCxnSpPr/>
      </xdr:nvCxnSpPr>
      <xdr:spPr>
        <a:xfrm flipV="1">
          <a:off x="6972300" y="11036929"/>
          <a:ext cx="889000" cy="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105891</xdr:rowOff>
    </xdr:from>
    <xdr:ext cx="534377" cy="259045"/>
    <xdr:sp macro="" textlink="">
      <xdr:nvSpPr>
        <xdr:cNvPr id="261" name="n_1mainValue【橋りょう・トンネル】&#10;一人当たり有形固定資産（償却資産）額"/>
        <xdr:cNvSpPr txBox="1"/>
      </xdr:nvSpPr>
      <xdr:spPr>
        <a:xfrm>
          <a:off x="9359411" y="1107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105965</xdr:rowOff>
    </xdr:from>
    <xdr:ext cx="534377" cy="259045"/>
    <xdr:sp macro="" textlink="">
      <xdr:nvSpPr>
        <xdr:cNvPr id="262" name="n_2mainValue【橋りょう・トンネル】&#10;一人当たり有形固定資産（償却資産）額"/>
        <xdr:cNvSpPr txBox="1"/>
      </xdr:nvSpPr>
      <xdr:spPr>
        <a:xfrm>
          <a:off x="8483111" y="1107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106056</xdr:rowOff>
    </xdr:from>
    <xdr:ext cx="534377" cy="259045"/>
    <xdr:sp macro="" textlink="">
      <xdr:nvSpPr>
        <xdr:cNvPr id="263" name="n_3mainValue【橋りょう・トンネル】&#10;一人当たり有形固定資産（償却資産）額"/>
        <xdr:cNvSpPr txBox="1"/>
      </xdr:nvSpPr>
      <xdr:spPr>
        <a:xfrm>
          <a:off x="7594111" y="1107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115746</xdr:rowOff>
    </xdr:from>
    <xdr:ext cx="534377" cy="259045"/>
    <xdr:sp macro="" textlink="">
      <xdr:nvSpPr>
        <xdr:cNvPr id="264" name="n_4mainValue【橋りょう・トンネル】&#10;一人当たり有形固定資産（償却資産）額"/>
        <xdr:cNvSpPr txBox="1"/>
      </xdr:nvSpPr>
      <xdr:spPr>
        <a:xfrm>
          <a:off x="6705111" y="1108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95"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26488</xdr:rowOff>
    </xdr:from>
    <xdr:to>
      <xdr:col>24</xdr:col>
      <xdr:colOff>114300</xdr:colOff>
      <xdr:row>81</xdr:row>
      <xdr:rowOff>128088</xdr:rowOff>
    </xdr:to>
    <xdr:sp macro="" textlink="">
      <xdr:nvSpPr>
        <xdr:cNvPr id="306" name="楕円 305"/>
        <xdr:cNvSpPr/>
      </xdr:nvSpPr>
      <xdr:spPr>
        <a:xfrm>
          <a:off x="45847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49365</xdr:rowOff>
    </xdr:from>
    <xdr:ext cx="405111" cy="259045"/>
    <xdr:sp macro="" textlink="">
      <xdr:nvSpPr>
        <xdr:cNvPr id="307" name="【公営住宅】&#10;有形固定資産減価償却率該当値テキスト"/>
        <xdr:cNvSpPr txBox="1"/>
      </xdr:nvSpPr>
      <xdr:spPr>
        <a:xfrm>
          <a:off x="4673600" y="1376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34652</xdr:rowOff>
    </xdr:from>
    <xdr:to>
      <xdr:col>20</xdr:col>
      <xdr:colOff>38100</xdr:colOff>
      <xdr:row>81</xdr:row>
      <xdr:rowOff>136252</xdr:rowOff>
    </xdr:to>
    <xdr:sp macro="" textlink="">
      <xdr:nvSpPr>
        <xdr:cNvPr id="308" name="楕円 307"/>
        <xdr:cNvSpPr/>
      </xdr:nvSpPr>
      <xdr:spPr>
        <a:xfrm>
          <a:off x="3746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77288</xdr:rowOff>
    </xdr:from>
    <xdr:to>
      <xdr:col>24</xdr:col>
      <xdr:colOff>63500</xdr:colOff>
      <xdr:row>81</xdr:row>
      <xdr:rowOff>85452</xdr:rowOff>
    </xdr:to>
    <xdr:cxnSp macro="">
      <xdr:nvCxnSpPr>
        <xdr:cNvPr id="309" name="直線コネクタ 308"/>
        <xdr:cNvCxnSpPr/>
      </xdr:nvCxnSpPr>
      <xdr:spPr>
        <a:xfrm flipV="1">
          <a:off x="3797300" y="1396473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165281</xdr:rowOff>
    </xdr:from>
    <xdr:to>
      <xdr:col>15</xdr:col>
      <xdr:colOff>101600</xdr:colOff>
      <xdr:row>81</xdr:row>
      <xdr:rowOff>95431</xdr:rowOff>
    </xdr:to>
    <xdr:sp macro="" textlink="">
      <xdr:nvSpPr>
        <xdr:cNvPr id="310" name="楕円 309"/>
        <xdr:cNvSpPr/>
      </xdr:nvSpPr>
      <xdr:spPr>
        <a:xfrm>
          <a:off x="28575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44631</xdr:rowOff>
    </xdr:from>
    <xdr:to>
      <xdr:col>19</xdr:col>
      <xdr:colOff>177800</xdr:colOff>
      <xdr:row>81</xdr:row>
      <xdr:rowOff>85452</xdr:rowOff>
    </xdr:to>
    <xdr:cxnSp macro="">
      <xdr:nvCxnSpPr>
        <xdr:cNvPr id="311" name="直線コネクタ 310"/>
        <xdr:cNvCxnSpPr/>
      </xdr:nvCxnSpPr>
      <xdr:spPr>
        <a:xfrm>
          <a:off x="2908300" y="1393208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19957</xdr:rowOff>
    </xdr:from>
    <xdr:to>
      <xdr:col>10</xdr:col>
      <xdr:colOff>165100</xdr:colOff>
      <xdr:row>81</xdr:row>
      <xdr:rowOff>121557</xdr:rowOff>
    </xdr:to>
    <xdr:sp macro="" textlink="">
      <xdr:nvSpPr>
        <xdr:cNvPr id="312" name="楕円 311"/>
        <xdr:cNvSpPr/>
      </xdr:nvSpPr>
      <xdr:spPr>
        <a:xfrm>
          <a:off x="1968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44631</xdr:rowOff>
    </xdr:from>
    <xdr:to>
      <xdr:col>15</xdr:col>
      <xdr:colOff>50800</xdr:colOff>
      <xdr:row>81</xdr:row>
      <xdr:rowOff>70757</xdr:rowOff>
    </xdr:to>
    <xdr:cxnSp macro="">
      <xdr:nvCxnSpPr>
        <xdr:cNvPr id="313" name="直線コネクタ 312"/>
        <xdr:cNvCxnSpPr/>
      </xdr:nvCxnSpPr>
      <xdr:spPr>
        <a:xfrm flipV="1">
          <a:off x="2019300" y="139320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157118</xdr:rowOff>
    </xdr:from>
    <xdr:to>
      <xdr:col>6</xdr:col>
      <xdr:colOff>38100</xdr:colOff>
      <xdr:row>81</xdr:row>
      <xdr:rowOff>87268</xdr:rowOff>
    </xdr:to>
    <xdr:sp macro="" textlink="">
      <xdr:nvSpPr>
        <xdr:cNvPr id="314" name="楕円 313"/>
        <xdr:cNvSpPr/>
      </xdr:nvSpPr>
      <xdr:spPr>
        <a:xfrm>
          <a:off x="1079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36468</xdr:rowOff>
    </xdr:from>
    <xdr:to>
      <xdr:col>10</xdr:col>
      <xdr:colOff>114300</xdr:colOff>
      <xdr:row>81</xdr:row>
      <xdr:rowOff>70757</xdr:rowOff>
    </xdr:to>
    <xdr:cxnSp macro="">
      <xdr:nvCxnSpPr>
        <xdr:cNvPr id="315" name="直線コネクタ 314"/>
        <xdr:cNvCxnSpPr/>
      </xdr:nvCxnSpPr>
      <xdr:spPr>
        <a:xfrm>
          <a:off x="1130300" y="139239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8"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152779</xdr:rowOff>
    </xdr:from>
    <xdr:ext cx="405111" cy="259045"/>
    <xdr:sp macro="" textlink="">
      <xdr:nvSpPr>
        <xdr:cNvPr id="320" name="n_1mainValue【公営住宅】&#10;有形固定資産減価償却率"/>
        <xdr:cNvSpPr txBox="1"/>
      </xdr:nvSpPr>
      <xdr:spPr>
        <a:xfrm>
          <a:off x="3582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321" name="n_2main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138084</xdr:rowOff>
    </xdr:from>
    <xdr:ext cx="405111" cy="259045"/>
    <xdr:sp macro="" textlink="">
      <xdr:nvSpPr>
        <xdr:cNvPr id="322" name="n_3mainValue【公営住宅】&#10;有形固定資産減価償却率"/>
        <xdr:cNvSpPr txBox="1"/>
      </xdr:nvSpPr>
      <xdr:spPr>
        <a:xfrm>
          <a:off x="18167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103795</xdr:rowOff>
    </xdr:from>
    <xdr:ext cx="405111" cy="259045"/>
    <xdr:sp macro="" textlink="">
      <xdr:nvSpPr>
        <xdr:cNvPr id="323" name="n_4mainValue【公営住宅】&#10;有形固定資産減価償却率"/>
        <xdr:cNvSpPr txBox="1"/>
      </xdr:nvSpPr>
      <xdr:spPr>
        <a:xfrm>
          <a:off x="927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133908</xdr:rowOff>
    </xdr:from>
    <xdr:to>
      <xdr:col>55</xdr:col>
      <xdr:colOff>50800</xdr:colOff>
      <xdr:row>86</xdr:row>
      <xdr:rowOff>64058</xdr:rowOff>
    </xdr:to>
    <xdr:sp macro="" textlink="">
      <xdr:nvSpPr>
        <xdr:cNvPr id="363" name="楕円 362"/>
        <xdr:cNvSpPr/>
      </xdr:nvSpPr>
      <xdr:spPr>
        <a:xfrm>
          <a:off x="10426700" y="147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48835</xdr:rowOff>
    </xdr:from>
    <xdr:ext cx="469744" cy="259045"/>
    <xdr:sp macro="" textlink="">
      <xdr:nvSpPr>
        <xdr:cNvPr id="364" name="【公営住宅】&#10;一人当たり面積該当値テキスト"/>
        <xdr:cNvSpPr txBox="1"/>
      </xdr:nvSpPr>
      <xdr:spPr>
        <a:xfrm>
          <a:off x="10515600" y="1462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134289</xdr:rowOff>
    </xdr:from>
    <xdr:to>
      <xdr:col>50</xdr:col>
      <xdr:colOff>165100</xdr:colOff>
      <xdr:row>86</xdr:row>
      <xdr:rowOff>64439</xdr:rowOff>
    </xdr:to>
    <xdr:sp macro="" textlink="">
      <xdr:nvSpPr>
        <xdr:cNvPr id="365" name="楕円 364"/>
        <xdr:cNvSpPr/>
      </xdr:nvSpPr>
      <xdr:spPr>
        <a:xfrm>
          <a:off x="9588500" y="147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13258</xdr:rowOff>
    </xdr:from>
    <xdr:to>
      <xdr:col>55</xdr:col>
      <xdr:colOff>0</xdr:colOff>
      <xdr:row>86</xdr:row>
      <xdr:rowOff>13639</xdr:rowOff>
    </xdr:to>
    <xdr:cxnSp macro="">
      <xdr:nvCxnSpPr>
        <xdr:cNvPr id="366" name="直線コネクタ 365"/>
        <xdr:cNvCxnSpPr/>
      </xdr:nvCxnSpPr>
      <xdr:spPr>
        <a:xfrm flipV="1">
          <a:off x="9639300" y="1475795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134899</xdr:rowOff>
    </xdr:from>
    <xdr:to>
      <xdr:col>46</xdr:col>
      <xdr:colOff>38100</xdr:colOff>
      <xdr:row>86</xdr:row>
      <xdr:rowOff>65049</xdr:rowOff>
    </xdr:to>
    <xdr:sp macro="" textlink="">
      <xdr:nvSpPr>
        <xdr:cNvPr id="367" name="楕円 366"/>
        <xdr:cNvSpPr/>
      </xdr:nvSpPr>
      <xdr:spPr>
        <a:xfrm>
          <a:off x="8699500" y="147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13639</xdr:rowOff>
    </xdr:from>
    <xdr:to>
      <xdr:col>50</xdr:col>
      <xdr:colOff>114300</xdr:colOff>
      <xdr:row>86</xdr:row>
      <xdr:rowOff>14249</xdr:rowOff>
    </xdr:to>
    <xdr:cxnSp macro="">
      <xdr:nvCxnSpPr>
        <xdr:cNvPr id="368" name="直線コネクタ 367"/>
        <xdr:cNvCxnSpPr/>
      </xdr:nvCxnSpPr>
      <xdr:spPr>
        <a:xfrm flipV="1">
          <a:off x="8750300" y="1475833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135661</xdr:rowOff>
    </xdr:from>
    <xdr:to>
      <xdr:col>41</xdr:col>
      <xdr:colOff>101600</xdr:colOff>
      <xdr:row>86</xdr:row>
      <xdr:rowOff>65811</xdr:rowOff>
    </xdr:to>
    <xdr:sp macro="" textlink="">
      <xdr:nvSpPr>
        <xdr:cNvPr id="369" name="楕円 368"/>
        <xdr:cNvSpPr/>
      </xdr:nvSpPr>
      <xdr:spPr>
        <a:xfrm>
          <a:off x="7810500" y="1470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14249</xdr:rowOff>
    </xdr:from>
    <xdr:to>
      <xdr:col>45</xdr:col>
      <xdr:colOff>177800</xdr:colOff>
      <xdr:row>86</xdr:row>
      <xdr:rowOff>15011</xdr:rowOff>
    </xdr:to>
    <xdr:cxnSp macro="">
      <xdr:nvCxnSpPr>
        <xdr:cNvPr id="370" name="直線コネクタ 369"/>
        <xdr:cNvCxnSpPr/>
      </xdr:nvCxnSpPr>
      <xdr:spPr>
        <a:xfrm flipV="1">
          <a:off x="7861300" y="1475894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143205</xdr:rowOff>
    </xdr:from>
    <xdr:to>
      <xdr:col>36</xdr:col>
      <xdr:colOff>165100</xdr:colOff>
      <xdr:row>86</xdr:row>
      <xdr:rowOff>73355</xdr:rowOff>
    </xdr:to>
    <xdr:sp macro="" textlink="">
      <xdr:nvSpPr>
        <xdr:cNvPr id="371" name="楕円 370"/>
        <xdr:cNvSpPr/>
      </xdr:nvSpPr>
      <xdr:spPr>
        <a:xfrm>
          <a:off x="6921500" y="147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15011</xdr:rowOff>
    </xdr:from>
    <xdr:to>
      <xdr:col>41</xdr:col>
      <xdr:colOff>50800</xdr:colOff>
      <xdr:row>86</xdr:row>
      <xdr:rowOff>22555</xdr:rowOff>
    </xdr:to>
    <xdr:cxnSp macro="">
      <xdr:nvCxnSpPr>
        <xdr:cNvPr id="372" name="直線コネクタ 371"/>
        <xdr:cNvCxnSpPr/>
      </xdr:nvCxnSpPr>
      <xdr:spPr>
        <a:xfrm flipV="1">
          <a:off x="6972300" y="14759711"/>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55566</xdr:rowOff>
    </xdr:from>
    <xdr:ext cx="469744" cy="259045"/>
    <xdr:sp macro="" textlink="">
      <xdr:nvSpPr>
        <xdr:cNvPr id="377" name="n_1mainValue【公営住宅】&#10;一人当たり面積"/>
        <xdr:cNvSpPr txBox="1"/>
      </xdr:nvSpPr>
      <xdr:spPr>
        <a:xfrm>
          <a:off x="9391727" y="148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56176</xdr:rowOff>
    </xdr:from>
    <xdr:ext cx="469744" cy="259045"/>
    <xdr:sp macro="" textlink="">
      <xdr:nvSpPr>
        <xdr:cNvPr id="378" name="n_2mainValue【公営住宅】&#10;一人当たり面積"/>
        <xdr:cNvSpPr txBox="1"/>
      </xdr:nvSpPr>
      <xdr:spPr>
        <a:xfrm>
          <a:off x="8515427" y="1480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56938</xdr:rowOff>
    </xdr:from>
    <xdr:ext cx="469744" cy="259045"/>
    <xdr:sp macro="" textlink="">
      <xdr:nvSpPr>
        <xdr:cNvPr id="379" name="n_3mainValue【公営住宅】&#10;一人当たり面積"/>
        <xdr:cNvSpPr txBox="1"/>
      </xdr:nvSpPr>
      <xdr:spPr>
        <a:xfrm>
          <a:off x="7626427" y="1480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64482</xdr:rowOff>
    </xdr:from>
    <xdr:ext cx="469744" cy="259045"/>
    <xdr:sp macro="" textlink="">
      <xdr:nvSpPr>
        <xdr:cNvPr id="380" name="n_4mainValue【公営住宅】&#10;一人当たり面積"/>
        <xdr:cNvSpPr txBox="1"/>
      </xdr:nvSpPr>
      <xdr:spPr>
        <a:xfrm>
          <a:off x="6737427" y="1480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406" name="直線コネクタ 405"/>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9" name="【港湾・漁港】&#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0" name="直線コネクタ 409"/>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7456</xdr:rowOff>
    </xdr:from>
    <xdr:ext cx="405111" cy="259045"/>
    <xdr:sp macro="" textlink="">
      <xdr:nvSpPr>
        <xdr:cNvPr id="411" name="【港湾・漁港】&#10;有形固定資産減価償却率平均値テキスト"/>
        <xdr:cNvSpPr txBox="1"/>
      </xdr:nvSpPr>
      <xdr:spPr>
        <a:xfrm>
          <a:off x="4673600" y="1800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12" name="フローチャート: 判断 411"/>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413" name="フローチャート: 判断 412"/>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415" name="フローチャート: 判断 414"/>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416" name="フローチャート: 判断 415"/>
        <xdr:cNvSpPr/>
      </xdr:nvSpPr>
      <xdr:spPr>
        <a:xfrm>
          <a:off x="1079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159294</xdr:rowOff>
    </xdr:from>
    <xdr:to>
      <xdr:col>24</xdr:col>
      <xdr:colOff>114300</xdr:colOff>
      <xdr:row>107</xdr:row>
      <xdr:rowOff>89444</xdr:rowOff>
    </xdr:to>
    <xdr:sp macro="" textlink="">
      <xdr:nvSpPr>
        <xdr:cNvPr id="422" name="楕円 421"/>
        <xdr:cNvSpPr/>
      </xdr:nvSpPr>
      <xdr:spPr>
        <a:xfrm>
          <a:off x="4584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137721</xdr:rowOff>
    </xdr:from>
    <xdr:ext cx="405111" cy="259045"/>
    <xdr:sp macro="" textlink="">
      <xdr:nvSpPr>
        <xdr:cNvPr id="423" name="【港湾・漁港】&#10;有形固定資産減価償却率該当値テキスト"/>
        <xdr:cNvSpPr txBox="1"/>
      </xdr:nvSpPr>
      <xdr:spPr>
        <a:xfrm>
          <a:off x="4673600"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126637</xdr:rowOff>
    </xdr:from>
    <xdr:to>
      <xdr:col>20</xdr:col>
      <xdr:colOff>38100</xdr:colOff>
      <xdr:row>107</xdr:row>
      <xdr:rowOff>56787</xdr:rowOff>
    </xdr:to>
    <xdr:sp macro="" textlink="">
      <xdr:nvSpPr>
        <xdr:cNvPr id="424" name="楕円 423"/>
        <xdr:cNvSpPr/>
      </xdr:nvSpPr>
      <xdr:spPr>
        <a:xfrm>
          <a:off x="3746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5987</xdr:rowOff>
    </xdr:from>
    <xdr:to>
      <xdr:col>24</xdr:col>
      <xdr:colOff>63500</xdr:colOff>
      <xdr:row>107</xdr:row>
      <xdr:rowOff>38644</xdr:rowOff>
    </xdr:to>
    <xdr:cxnSp macro="">
      <xdr:nvCxnSpPr>
        <xdr:cNvPr id="425" name="直線コネクタ 424"/>
        <xdr:cNvCxnSpPr/>
      </xdr:nvCxnSpPr>
      <xdr:spPr>
        <a:xfrm>
          <a:off x="3797300" y="183511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62956</xdr:rowOff>
    </xdr:from>
    <xdr:to>
      <xdr:col>15</xdr:col>
      <xdr:colOff>101600</xdr:colOff>
      <xdr:row>106</xdr:row>
      <xdr:rowOff>164556</xdr:rowOff>
    </xdr:to>
    <xdr:sp macro="" textlink="">
      <xdr:nvSpPr>
        <xdr:cNvPr id="426" name="楕円 425"/>
        <xdr:cNvSpPr/>
      </xdr:nvSpPr>
      <xdr:spPr>
        <a:xfrm>
          <a:off x="2857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113756</xdr:rowOff>
    </xdr:from>
    <xdr:to>
      <xdr:col>19</xdr:col>
      <xdr:colOff>177800</xdr:colOff>
      <xdr:row>107</xdr:row>
      <xdr:rowOff>5987</xdr:rowOff>
    </xdr:to>
    <xdr:cxnSp macro="">
      <xdr:nvCxnSpPr>
        <xdr:cNvPr id="427" name="直線コネクタ 426"/>
        <xdr:cNvCxnSpPr/>
      </xdr:nvCxnSpPr>
      <xdr:spPr>
        <a:xfrm>
          <a:off x="2908300" y="1828745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92348</xdr:rowOff>
    </xdr:from>
    <xdr:to>
      <xdr:col>10</xdr:col>
      <xdr:colOff>165100</xdr:colOff>
      <xdr:row>107</xdr:row>
      <xdr:rowOff>22498</xdr:rowOff>
    </xdr:to>
    <xdr:sp macro="" textlink="">
      <xdr:nvSpPr>
        <xdr:cNvPr id="428" name="楕円 427"/>
        <xdr:cNvSpPr/>
      </xdr:nvSpPr>
      <xdr:spPr>
        <a:xfrm>
          <a:off x="1968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113756</xdr:rowOff>
    </xdr:from>
    <xdr:to>
      <xdr:col>15</xdr:col>
      <xdr:colOff>50800</xdr:colOff>
      <xdr:row>106</xdr:row>
      <xdr:rowOff>143148</xdr:rowOff>
    </xdr:to>
    <xdr:cxnSp macro="">
      <xdr:nvCxnSpPr>
        <xdr:cNvPr id="429" name="直線コネクタ 428"/>
        <xdr:cNvCxnSpPr/>
      </xdr:nvCxnSpPr>
      <xdr:spPr>
        <a:xfrm flipV="1">
          <a:off x="2019300" y="1828745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59689</xdr:rowOff>
    </xdr:from>
    <xdr:to>
      <xdr:col>6</xdr:col>
      <xdr:colOff>38100</xdr:colOff>
      <xdr:row>106</xdr:row>
      <xdr:rowOff>161289</xdr:rowOff>
    </xdr:to>
    <xdr:sp macro="" textlink="">
      <xdr:nvSpPr>
        <xdr:cNvPr id="430" name="楕円 429"/>
        <xdr:cNvSpPr/>
      </xdr:nvSpPr>
      <xdr:spPr>
        <a:xfrm>
          <a:off x="1079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110489</xdr:rowOff>
    </xdr:from>
    <xdr:to>
      <xdr:col>10</xdr:col>
      <xdr:colOff>114300</xdr:colOff>
      <xdr:row>106</xdr:row>
      <xdr:rowOff>143148</xdr:rowOff>
    </xdr:to>
    <xdr:cxnSp macro="">
      <xdr:nvCxnSpPr>
        <xdr:cNvPr id="431" name="直線コネクタ 430"/>
        <xdr:cNvCxnSpPr/>
      </xdr:nvCxnSpPr>
      <xdr:spPr>
        <a:xfrm>
          <a:off x="1130300" y="182841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52088</xdr:rowOff>
    </xdr:from>
    <xdr:ext cx="405111" cy="259045"/>
    <xdr:sp macro="" textlink="">
      <xdr:nvSpPr>
        <xdr:cNvPr id="432" name="n_1aveValue【港湾・漁港】&#10;有形固定資産減価償却率"/>
        <xdr:cNvSpPr txBox="1"/>
      </xdr:nvSpPr>
      <xdr:spPr>
        <a:xfrm>
          <a:off x="35820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29227</xdr:rowOff>
    </xdr:from>
    <xdr:ext cx="405111" cy="259045"/>
    <xdr:sp macro="" textlink="">
      <xdr:nvSpPr>
        <xdr:cNvPr id="433" name="n_2aveValue【港湾・漁港】&#10;有形固定資産減価償却率"/>
        <xdr:cNvSpPr txBox="1"/>
      </xdr:nvSpPr>
      <xdr:spPr>
        <a:xfrm>
          <a:off x="2705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135363</xdr:rowOff>
    </xdr:from>
    <xdr:ext cx="405111" cy="259045"/>
    <xdr:sp macro="" textlink="">
      <xdr:nvSpPr>
        <xdr:cNvPr id="434" name="n_3aveValue【港湾・漁港】&#10;有形固定資産減価償却率"/>
        <xdr:cNvSpPr txBox="1"/>
      </xdr:nvSpPr>
      <xdr:spPr>
        <a:xfrm>
          <a:off x="1816744"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35" name="n_4aveValue【港湾・漁港】&#10;有形固定資産減価償却率"/>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47914</xdr:rowOff>
    </xdr:from>
    <xdr:ext cx="405111" cy="259045"/>
    <xdr:sp macro="" textlink="">
      <xdr:nvSpPr>
        <xdr:cNvPr id="436" name="n_1mainValue【港湾・漁港】&#10;有形固定資産減価償却率"/>
        <xdr:cNvSpPr txBox="1"/>
      </xdr:nvSpPr>
      <xdr:spPr>
        <a:xfrm>
          <a:off x="35820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155683</xdr:rowOff>
    </xdr:from>
    <xdr:ext cx="405111" cy="259045"/>
    <xdr:sp macro="" textlink="">
      <xdr:nvSpPr>
        <xdr:cNvPr id="437" name="n_2mainValue【港湾・漁港】&#10;有形固定資産減価償却率"/>
        <xdr:cNvSpPr txBox="1"/>
      </xdr:nvSpPr>
      <xdr:spPr>
        <a:xfrm>
          <a:off x="2705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13625</xdr:rowOff>
    </xdr:from>
    <xdr:ext cx="405111" cy="259045"/>
    <xdr:sp macro="" textlink="">
      <xdr:nvSpPr>
        <xdr:cNvPr id="438" name="n_3mainValue【港湾・漁港】&#10;有形固定資産減価償却率"/>
        <xdr:cNvSpPr txBox="1"/>
      </xdr:nvSpPr>
      <xdr:spPr>
        <a:xfrm>
          <a:off x="1816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152416</xdr:rowOff>
    </xdr:from>
    <xdr:ext cx="405111" cy="259045"/>
    <xdr:sp macro="" textlink="">
      <xdr:nvSpPr>
        <xdr:cNvPr id="439" name="n_4mainValue【港湾・漁港】&#10;有形固定資産減価償却率"/>
        <xdr:cNvSpPr txBox="1"/>
      </xdr:nvSpPr>
      <xdr:spPr>
        <a:xfrm>
          <a:off x="927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61" name="直線コネクタ 460"/>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62" name="【港湾・漁港】&#10;一人当たり有形固定資産（償却資産）額最小値テキスト"/>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63" name="直線コネクタ 462"/>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64" name="【港湾・漁港】&#10;一人当たり有形固定資産（償却資産）額最大値テキスト"/>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65" name="直線コネクタ 464"/>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149017</xdr:rowOff>
    </xdr:from>
    <xdr:ext cx="599010" cy="259045"/>
    <xdr:sp macro="" textlink="">
      <xdr:nvSpPr>
        <xdr:cNvPr id="466" name="【港湾・漁港】&#10;一人当たり有形固定資産（償却資産）額平均値テキスト"/>
        <xdr:cNvSpPr txBox="1"/>
      </xdr:nvSpPr>
      <xdr:spPr>
        <a:xfrm>
          <a:off x="10515600" y="18322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67" name="フローチャート: 判断 466"/>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68" name="フローチャート: 判断 467"/>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69" name="フローチャート: 判断 468"/>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70" name="フローチャート: 判断 469"/>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71" name="フローチャート: 判断 470"/>
        <xdr:cNvSpPr/>
      </xdr:nvSpPr>
      <xdr:spPr>
        <a:xfrm>
          <a:off x="6921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169173</xdr:rowOff>
    </xdr:from>
    <xdr:to>
      <xdr:col>55</xdr:col>
      <xdr:colOff>50800</xdr:colOff>
      <xdr:row>107</xdr:row>
      <xdr:rowOff>99323</xdr:rowOff>
    </xdr:to>
    <xdr:sp macro="" textlink="">
      <xdr:nvSpPr>
        <xdr:cNvPr id="477" name="楕円 476"/>
        <xdr:cNvSpPr/>
      </xdr:nvSpPr>
      <xdr:spPr>
        <a:xfrm>
          <a:off x="10426700" y="1834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20600</xdr:rowOff>
    </xdr:from>
    <xdr:ext cx="599010" cy="259045"/>
    <xdr:sp macro="" textlink="">
      <xdr:nvSpPr>
        <xdr:cNvPr id="478" name="【港湾・漁港】&#10;一人当たり有形固定資産（償却資産）額該当値テキスト"/>
        <xdr:cNvSpPr txBox="1"/>
      </xdr:nvSpPr>
      <xdr:spPr>
        <a:xfrm>
          <a:off x="10515600" y="1819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169929</xdr:rowOff>
    </xdr:from>
    <xdr:to>
      <xdr:col>50</xdr:col>
      <xdr:colOff>165100</xdr:colOff>
      <xdr:row>107</xdr:row>
      <xdr:rowOff>100079</xdr:rowOff>
    </xdr:to>
    <xdr:sp macro="" textlink="">
      <xdr:nvSpPr>
        <xdr:cNvPr id="479" name="楕円 478"/>
        <xdr:cNvSpPr/>
      </xdr:nvSpPr>
      <xdr:spPr>
        <a:xfrm>
          <a:off x="9588500" y="183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48523</xdr:rowOff>
    </xdr:from>
    <xdr:to>
      <xdr:col>55</xdr:col>
      <xdr:colOff>0</xdr:colOff>
      <xdr:row>107</xdr:row>
      <xdr:rowOff>49279</xdr:rowOff>
    </xdr:to>
    <xdr:cxnSp macro="">
      <xdr:nvCxnSpPr>
        <xdr:cNvPr id="480" name="直線コネクタ 479"/>
        <xdr:cNvCxnSpPr/>
      </xdr:nvCxnSpPr>
      <xdr:spPr>
        <a:xfrm flipV="1">
          <a:off x="9639300" y="18393673"/>
          <a:ext cx="8382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165719</xdr:rowOff>
    </xdr:from>
    <xdr:to>
      <xdr:col>46</xdr:col>
      <xdr:colOff>38100</xdr:colOff>
      <xdr:row>107</xdr:row>
      <xdr:rowOff>95869</xdr:rowOff>
    </xdr:to>
    <xdr:sp macro="" textlink="">
      <xdr:nvSpPr>
        <xdr:cNvPr id="481" name="楕円 480"/>
        <xdr:cNvSpPr/>
      </xdr:nvSpPr>
      <xdr:spPr>
        <a:xfrm>
          <a:off x="8699500" y="1833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45069</xdr:rowOff>
    </xdr:from>
    <xdr:to>
      <xdr:col>50</xdr:col>
      <xdr:colOff>114300</xdr:colOff>
      <xdr:row>107</xdr:row>
      <xdr:rowOff>49279</xdr:rowOff>
    </xdr:to>
    <xdr:cxnSp macro="">
      <xdr:nvCxnSpPr>
        <xdr:cNvPr id="482" name="直線コネクタ 481"/>
        <xdr:cNvCxnSpPr/>
      </xdr:nvCxnSpPr>
      <xdr:spPr>
        <a:xfrm>
          <a:off x="8750300" y="18390219"/>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5891</xdr:rowOff>
    </xdr:from>
    <xdr:to>
      <xdr:col>41</xdr:col>
      <xdr:colOff>101600</xdr:colOff>
      <xdr:row>107</xdr:row>
      <xdr:rowOff>107491</xdr:rowOff>
    </xdr:to>
    <xdr:sp macro="" textlink="">
      <xdr:nvSpPr>
        <xdr:cNvPr id="483" name="楕円 482"/>
        <xdr:cNvSpPr/>
      </xdr:nvSpPr>
      <xdr:spPr>
        <a:xfrm>
          <a:off x="7810500" y="183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45069</xdr:rowOff>
    </xdr:from>
    <xdr:to>
      <xdr:col>45</xdr:col>
      <xdr:colOff>177800</xdr:colOff>
      <xdr:row>107</xdr:row>
      <xdr:rowOff>56691</xdr:rowOff>
    </xdr:to>
    <xdr:cxnSp macro="">
      <xdr:nvCxnSpPr>
        <xdr:cNvPr id="484" name="直線コネクタ 483"/>
        <xdr:cNvCxnSpPr/>
      </xdr:nvCxnSpPr>
      <xdr:spPr>
        <a:xfrm flipV="1">
          <a:off x="7861300" y="18390219"/>
          <a:ext cx="889000" cy="1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8258</xdr:rowOff>
    </xdr:from>
    <xdr:to>
      <xdr:col>36</xdr:col>
      <xdr:colOff>165100</xdr:colOff>
      <xdr:row>107</xdr:row>
      <xdr:rowOff>109858</xdr:rowOff>
    </xdr:to>
    <xdr:sp macro="" textlink="">
      <xdr:nvSpPr>
        <xdr:cNvPr id="485" name="楕円 484"/>
        <xdr:cNvSpPr/>
      </xdr:nvSpPr>
      <xdr:spPr>
        <a:xfrm>
          <a:off x="6921500" y="183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56691</xdr:rowOff>
    </xdr:from>
    <xdr:to>
      <xdr:col>41</xdr:col>
      <xdr:colOff>50800</xdr:colOff>
      <xdr:row>107</xdr:row>
      <xdr:rowOff>59058</xdr:rowOff>
    </xdr:to>
    <xdr:cxnSp macro="">
      <xdr:nvCxnSpPr>
        <xdr:cNvPr id="486" name="直線コネクタ 485"/>
        <xdr:cNvCxnSpPr/>
      </xdr:nvCxnSpPr>
      <xdr:spPr>
        <a:xfrm flipV="1">
          <a:off x="6972300" y="18401841"/>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116229</xdr:rowOff>
    </xdr:from>
    <xdr:ext cx="599010" cy="259045"/>
    <xdr:sp macro="" textlink="">
      <xdr:nvSpPr>
        <xdr:cNvPr id="487" name="n_1aveValue【港湾・漁港】&#10;一人当たり有形固定資産（償却資産）額"/>
        <xdr:cNvSpPr txBox="1"/>
      </xdr:nvSpPr>
      <xdr:spPr>
        <a:xfrm>
          <a:off x="9327095" y="1811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87318</xdr:rowOff>
    </xdr:from>
    <xdr:ext cx="599010" cy="259045"/>
    <xdr:sp macro="" textlink="">
      <xdr:nvSpPr>
        <xdr:cNvPr id="488" name="n_2aveValue【港湾・漁港】&#10;一人当たり有形固定資産（償却資産）額"/>
        <xdr:cNvSpPr txBox="1"/>
      </xdr:nvSpPr>
      <xdr:spPr>
        <a:xfrm>
          <a:off x="8450795" y="184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96294</xdr:rowOff>
    </xdr:from>
    <xdr:ext cx="599010" cy="259045"/>
    <xdr:sp macro="" textlink="">
      <xdr:nvSpPr>
        <xdr:cNvPr id="489" name="n_3aveValue【港湾・漁港】&#10;一人当たり有形固定資産（償却資産）額"/>
        <xdr:cNvSpPr txBox="1"/>
      </xdr:nvSpPr>
      <xdr:spPr>
        <a:xfrm>
          <a:off x="7561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21645</xdr:rowOff>
    </xdr:from>
    <xdr:ext cx="690189" cy="259045"/>
    <xdr:sp macro="" textlink="">
      <xdr:nvSpPr>
        <xdr:cNvPr id="490" name="n_4aveValue【港湾・漁港】&#10;一人当たり有形固定資産（償却資産）額"/>
        <xdr:cNvSpPr txBox="1"/>
      </xdr:nvSpPr>
      <xdr:spPr>
        <a:xfrm>
          <a:off x="6627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91206</xdr:rowOff>
    </xdr:from>
    <xdr:ext cx="599010" cy="259045"/>
    <xdr:sp macro="" textlink="">
      <xdr:nvSpPr>
        <xdr:cNvPr id="491" name="n_1mainValue【港湾・漁港】&#10;一人当たり有形固定資産（償却資産）額"/>
        <xdr:cNvSpPr txBox="1"/>
      </xdr:nvSpPr>
      <xdr:spPr>
        <a:xfrm>
          <a:off x="9327095" y="1843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112396</xdr:rowOff>
    </xdr:from>
    <xdr:ext cx="599010" cy="259045"/>
    <xdr:sp macro="" textlink="">
      <xdr:nvSpPr>
        <xdr:cNvPr id="492" name="n_2mainValue【港湾・漁港】&#10;一人当たり有形固定資産（償却資産）額"/>
        <xdr:cNvSpPr txBox="1"/>
      </xdr:nvSpPr>
      <xdr:spPr>
        <a:xfrm>
          <a:off x="8450795" y="1811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98618</xdr:rowOff>
    </xdr:from>
    <xdr:ext cx="599010" cy="259045"/>
    <xdr:sp macro="" textlink="">
      <xdr:nvSpPr>
        <xdr:cNvPr id="493" name="n_3mainValue【港湾・漁港】&#10;一人当たり有形固定資産（償却資産）額"/>
        <xdr:cNvSpPr txBox="1"/>
      </xdr:nvSpPr>
      <xdr:spPr>
        <a:xfrm>
          <a:off x="7561795" y="1844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100985</xdr:rowOff>
    </xdr:from>
    <xdr:ext cx="599010" cy="259045"/>
    <xdr:sp macro="" textlink="">
      <xdr:nvSpPr>
        <xdr:cNvPr id="494" name="n_4mainValue【港湾・漁港】&#10;一人当たり有形固定資産（償却資産）額"/>
        <xdr:cNvSpPr txBox="1"/>
      </xdr:nvSpPr>
      <xdr:spPr>
        <a:xfrm>
          <a:off x="6672795" y="1844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520" name="直線コネクタ 519"/>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523"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524" name="直線コネクタ 523"/>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525" name="【認定こども園・幼稚園・保育所】&#10;有形固定資産減価償却率平均値テキスト"/>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526" name="フローチャート: 判断 525"/>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527" name="フローチャート: 判断 526"/>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528" name="フローチャート: 判断 527"/>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529" name="フローチャート: 判断 528"/>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530" name="フローチャート: 判断 529"/>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126637</xdr:rowOff>
    </xdr:from>
    <xdr:to>
      <xdr:col>85</xdr:col>
      <xdr:colOff>177800</xdr:colOff>
      <xdr:row>39</xdr:row>
      <xdr:rowOff>56787</xdr:rowOff>
    </xdr:to>
    <xdr:sp macro="" textlink="">
      <xdr:nvSpPr>
        <xdr:cNvPr id="536" name="楕円 535"/>
        <xdr:cNvSpPr/>
      </xdr:nvSpPr>
      <xdr:spPr>
        <a:xfrm>
          <a:off x="162687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105064</xdr:rowOff>
    </xdr:from>
    <xdr:ext cx="405111" cy="259045"/>
    <xdr:sp macro="" textlink="">
      <xdr:nvSpPr>
        <xdr:cNvPr id="537" name="【認定こども園・幼稚園・保育所】&#10;有形固定資産減価償却率該当値テキスト"/>
        <xdr:cNvSpPr txBox="1"/>
      </xdr:nvSpPr>
      <xdr:spPr>
        <a:xfrm>
          <a:off x="16357600"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90715</xdr:rowOff>
    </xdr:from>
    <xdr:to>
      <xdr:col>81</xdr:col>
      <xdr:colOff>101600</xdr:colOff>
      <xdr:row>39</xdr:row>
      <xdr:rowOff>20865</xdr:rowOff>
    </xdr:to>
    <xdr:sp macro="" textlink="">
      <xdr:nvSpPr>
        <xdr:cNvPr id="538" name="楕円 537"/>
        <xdr:cNvSpPr/>
      </xdr:nvSpPr>
      <xdr:spPr>
        <a:xfrm>
          <a:off x="15430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141515</xdr:rowOff>
    </xdr:from>
    <xdr:to>
      <xdr:col>85</xdr:col>
      <xdr:colOff>127000</xdr:colOff>
      <xdr:row>39</xdr:row>
      <xdr:rowOff>5987</xdr:rowOff>
    </xdr:to>
    <xdr:cxnSp macro="">
      <xdr:nvCxnSpPr>
        <xdr:cNvPr id="539" name="直線コネクタ 538"/>
        <xdr:cNvCxnSpPr/>
      </xdr:nvCxnSpPr>
      <xdr:spPr>
        <a:xfrm>
          <a:off x="15481300" y="665661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54791</xdr:rowOff>
    </xdr:from>
    <xdr:to>
      <xdr:col>76</xdr:col>
      <xdr:colOff>165100</xdr:colOff>
      <xdr:row>38</xdr:row>
      <xdr:rowOff>156391</xdr:rowOff>
    </xdr:to>
    <xdr:sp macro="" textlink="">
      <xdr:nvSpPr>
        <xdr:cNvPr id="540" name="楕円 539"/>
        <xdr:cNvSpPr/>
      </xdr:nvSpPr>
      <xdr:spPr>
        <a:xfrm>
          <a:off x="14541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105591</xdr:rowOff>
    </xdr:from>
    <xdr:to>
      <xdr:col>81</xdr:col>
      <xdr:colOff>50800</xdr:colOff>
      <xdr:row>38</xdr:row>
      <xdr:rowOff>141515</xdr:rowOff>
    </xdr:to>
    <xdr:cxnSp macro="">
      <xdr:nvCxnSpPr>
        <xdr:cNvPr id="541" name="直線コネクタ 540"/>
        <xdr:cNvCxnSpPr/>
      </xdr:nvCxnSpPr>
      <xdr:spPr>
        <a:xfrm>
          <a:off x="14592300" y="66206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18869</xdr:rowOff>
    </xdr:from>
    <xdr:to>
      <xdr:col>72</xdr:col>
      <xdr:colOff>38100</xdr:colOff>
      <xdr:row>38</xdr:row>
      <xdr:rowOff>120469</xdr:rowOff>
    </xdr:to>
    <xdr:sp macro="" textlink="">
      <xdr:nvSpPr>
        <xdr:cNvPr id="542" name="楕円 541"/>
        <xdr:cNvSpPr/>
      </xdr:nvSpPr>
      <xdr:spPr>
        <a:xfrm>
          <a:off x="13652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69669</xdr:rowOff>
    </xdr:from>
    <xdr:to>
      <xdr:col>76</xdr:col>
      <xdr:colOff>114300</xdr:colOff>
      <xdr:row>38</xdr:row>
      <xdr:rowOff>105591</xdr:rowOff>
    </xdr:to>
    <xdr:cxnSp macro="">
      <xdr:nvCxnSpPr>
        <xdr:cNvPr id="543" name="直線コネクタ 542"/>
        <xdr:cNvCxnSpPr/>
      </xdr:nvCxnSpPr>
      <xdr:spPr>
        <a:xfrm>
          <a:off x="13703300" y="65847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154396</xdr:rowOff>
    </xdr:from>
    <xdr:to>
      <xdr:col>67</xdr:col>
      <xdr:colOff>101600</xdr:colOff>
      <xdr:row>38</xdr:row>
      <xdr:rowOff>84545</xdr:rowOff>
    </xdr:to>
    <xdr:sp macro="" textlink="">
      <xdr:nvSpPr>
        <xdr:cNvPr id="544" name="楕円 543"/>
        <xdr:cNvSpPr/>
      </xdr:nvSpPr>
      <xdr:spPr>
        <a:xfrm>
          <a:off x="12763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33746</xdr:rowOff>
    </xdr:from>
    <xdr:to>
      <xdr:col>71</xdr:col>
      <xdr:colOff>177800</xdr:colOff>
      <xdr:row>38</xdr:row>
      <xdr:rowOff>69669</xdr:rowOff>
    </xdr:to>
    <xdr:cxnSp macro="">
      <xdr:nvCxnSpPr>
        <xdr:cNvPr id="545" name="直線コネクタ 544"/>
        <xdr:cNvCxnSpPr/>
      </xdr:nvCxnSpPr>
      <xdr:spPr>
        <a:xfrm>
          <a:off x="12814300" y="65488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546" name="n_1ave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547"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548"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549"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11992</xdr:rowOff>
    </xdr:from>
    <xdr:ext cx="405111" cy="259045"/>
    <xdr:sp macro="" textlink="">
      <xdr:nvSpPr>
        <xdr:cNvPr id="550" name="n_1mainValue【認定こども園・幼稚園・保育所】&#10;有形固定資産減価償却率"/>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147518</xdr:rowOff>
    </xdr:from>
    <xdr:ext cx="405111" cy="259045"/>
    <xdr:sp macro="" textlink="">
      <xdr:nvSpPr>
        <xdr:cNvPr id="551" name="n_2mainValue【認定こども園・幼稚園・保育所】&#10;有形固定資産減価償却率"/>
        <xdr:cNvSpPr txBox="1"/>
      </xdr:nvSpPr>
      <xdr:spPr>
        <a:xfrm>
          <a:off x="14389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111596</xdr:rowOff>
    </xdr:from>
    <xdr:ext cx="405111" cy="259045"/>
    <xdr:sp macro="" textlink="">
      <xdr:nvSpPr>
        <xdr:cNvPr id="552" name="n_3mainValue【認定こども園・幼稚園・保育所】&#10;有形固定資産減価償却率"/>
        <xdr:cNvSpPr txBox="1"/>
      </xdr:nvSpPr>
      <xdr:spPr>
        <a:xfrm>
          <a:off x="135007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75673</xdr:rowOff>
    </xdr:from>
    <xdr:ext cx="405111" cy="259045"/>
    <xdr:sp macro="" textlink="">
      <xdr:nvSpPr>
        <xdr:cNvPr id="553" name="n_4mainValue【認定こども園・幼稚園・保育所】&#10;有形固定資産減価償却率"/>
        <xdr:cNvSpPr txBox="1"/>
      </xdr:nvSpPr>
      <xdr:spPr>
        <a:xfrm>
          <a:off x="12611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575" name="直線コネクタ 574"/>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578"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579" name="直線コネクタ 578"/>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580"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582" name="フローチャート: 判断 581"/>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583" name="フローチャート: 判断 582"/>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584" name="フローチャート: 判断 583"/>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585" name="フローチャート: 判断 584"/>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62891</xdr:rowOff>
    </xdr:from>
    <xdr:to>
      <xdr:col>116</xdr:col>
      <xdr:colOff>114300</xdr:colOff>
      <xdr:row>40</xdr:row>
      <xdr:rowOff>164491</xdr:rowOff>
    </xdr:to>
    <xdr:sp macro="" textlink="">
      <xdr:nvSpPr>
        <xdr:cNvPr id="591" name="楕円 590"/>
        <xdr:cNvSpPr/>
      </xdr:nvSpPr>
      <xdr:spPr>
        <a:xfrm>
          <a:off x="22110700" y="69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41318</xdr:rowOff>
    </xdr:from>
    <xdr:ext cx="469744" cy="259045"/>
    <xdr:sp macro="" textlink="">
      <xdr:nvSpPr>
        <xdr:cNvPr id="592" name="【認定こども園・幼稚園・保育所】&#10;一人当たり面積該当値テキスト"/>
        <xdr:cNvSpPr txBox="1"/>
      </xdr:nvSpPr>
      <xdr:spPr>
        <a:xfrm>
          <a:off x="22199600"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63805</xdr:rowOff>
    </xdr:from>
    <xdr:to>
      <xdr:col>112</xdr:col>
      <xdr:colOff>38100</xdr:colOff>
      <xdr:row>40</xdr:row>
      <xdr:rowOff>165405</xdr:rowOff>
    </xdr:to>
    <xdr:sp macro="" textlink="">
      <xdr:nvSpPr>
        <xdr:cNvPr id="593" name="楕円 592"/>
        <xdr:cNvSpPr/>
      </xdr:nvSpPr>
      <xdr:spPr>
        <a:xfrm>
          <a:off x="21272500" y="69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113691</xdr:rowOff>
    </xdr:from>
    <xdr:to>
      <xdr:col>116</xdr:col>
      <xdr:colOff>63500</xdr:colOff>
      <xdr:row>40</xdr:row>
      <xdr:rowOff>114605</xdr:rowOff>
    </xdr:to>
    <xdr:cxnSp macro="">
      <xdr:nvCxnSpPr>
        <xdr:cNvPr id="594" name="直線コネクタ 593"/>
        <xdr:cNvCxnSpPr/>
      </xdr:nvCxnSpPr>
      <xdr:spPr>
        <a:xfrm flipV="1">
          <a:off x="21323300" y="697169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64719</xdr:rowOff>
    </xdr:from>
    <xdr:to>
      <xdr:col>107</xdr:col>
      <xdr:colOff>101600</xdr:colOff>
      <xdr:row>40</xdr:row>
      <xdr:rowOff>166319</xdr:rowOff>
    </xdr:to>
    <xdr:sp macro="" textlink="">
      <xdr:nvSpPr>
        <xdr:cNvPr id="595" name="楕円 594"/>
        <xdr:cNvSpPr/>
      </xdr:nvSpPr>
      <xdr:spPr>
        <a:xfrm>
          <a:off x="20383500" y="69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114605</xdr:rowOff>
    </xdr:from>
    <xdr:to>
      <xdr:col>111</xdr:col>
      <xdr:colOff>177800</xdr:colOff>
      <xdr:row>40</xdr:row>
      <xdr:rowOff>115519</xdr:rowOff>
    </xdr:to>
    <xdr:cxnSp macro="">
      <xdr:nvCxnSpPr>
        <xdr:cNvPr id="596" name="直線コネクタ 595"/>
        <xdr:cNvCxnSpPr/>
      </xdr:nvCxnSpPr>
      <xdr:spPr>
        <a:xfrm flipV="1">
          <a:off x="20434300" y="697260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66548</xdr:rowOff>
    </xdr:from>
    <xdr:to>
      <xdr:col>102</xdr:col>
      <xdr:colOff>165100</xdr:colOff>
      <xdr:row>40</xdr:row>
      <xdr:rowOff>168148</xdr:rowOff>
    </xdr:to>
    <xdr:sp macro="" textlink="">
      <xdr:nvSpPr>
        <xdr:cNvPr id="597" name="楕円 596"/>
        <xdr:cNvSpPr/>
      </xdr:nvSpPr>
      <xdr:spPr>
        <a:xfrm>
          <a:off x="19494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115519</xdr:rowOff>
    </xdr:from>
    <xdr:to>
      <xdr:col>107</xdr:col>
      <xdr:colOff>50800</xdr:colOff>
      <xdr:row>40</xdr:row>
      <xdr:rowOff>117348</xdr:rowOff>
    </xdr:to>
    <xdr:cxnSp macro="">
      <xdr:nvCxnSpPr>
        <xdr:cNvPr id="598" name="直線コネクタ 597"/>
        <xdr:cNvCxnSpPr/>
      </xdr:nvCxnSpPr>
      <xdr:spPr>
        <a:xfrm flipV="1">
          <a:off x="19545300" y="697351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68376</xdr:rowOff>
    </xdr:from>
    <xdr:to>
      <xdr:col>98</xdr:col>
      <xdr:colOff>38100</xdr:colOff>
      <xdr:row>40</xdr:row>
      <xdr:rowOff>169976</xdr:rowOff>
    </xdr:to>
    <xdr:sp macro="" textlink="">
      <xdr:nvSpPr>
        <xdr:cNvPr id="599" name="楕円 598"/>
        <xdr:cNvSpPr/>
      </xdr:nvSpPr>
      <xdr:spPr>
        <a:xfrm>
          <a:off x="18605500" y="69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117348</xdr:rowOff>
    </xdr:from>
    <xdr:to>
      <xdr:col>102</xdr:col>
      <xdr:colOff>114300</xdr:colOff>
      <xdr:row>40</xdr:row>
      <xdr:rowOff>119176</xdr:rowOff>
    </xdr:to>
    <xdr:cxnSp macro="">
      <xdr:nvCxnSpPr>
        <xdr:cNvPr id="600" name="直線コネクタ 599"/>
        <xdr:cNvCxnSpPr/>
      </xdr:nvCxnSpPr>
      <xdr:spPr>
        <a:xfrm flipV="1">
          <a:off x="18656300" y="697534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601"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602" name="n_2aveValue【認定こども園・幼稚園・保育所】&#10;一人当たり面積"/>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603" name="n_3ave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604"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156532</xdr:rowOff>
    </xdr:from>
    <xdr:ext cx="469744" cy="259045"/>
    <xdr:sp macro="" textlink="">
      <xdr:nvSpPr>
        <xdr:cNvPr id="605" name="n_1mainValue【認定こども園・幼稚園・保育所】&#10;一人当たり面積"/>
        <xdr:cNvSpPr txBox="1"/>
      </xdr:nvSpPr>
      <xdr:spPr>
        <a:xfrm>
          <a:off x="21075727" y="701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157446</xdr:rowOff>
    </xdr:from>
    <xdr:ext cx="469744" cy="259045"/>
    <xdr:sp macro="" textlink="">
      <xdr:nvSpPr>
        <xdr:cNvPr id="606" name="n_2mainValue【認定こども園・幼稚園・保育所】&#10;一人当たり面積"/>
        <xdr:cNvSpPr txBox="1"/>
      </xdr:nvSpPr>
      <xdr:spPr>
        <a:xfrm>
          <a:off x="20199427" y="701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159275</xdr:rowOff>
    </xdr:from>
    <xdr:ext cx="469744" cy="259045"/>
    <xdr:sp macro="" textlink="">
      <xdr:nvSpPr>
        <xdr:cNvPr id="607" name="n_3mainValue【認定こども園・幼稚園・保育所】&#10;一人当たり面積"/>
        <xdr:cNvSpPr txBox="1"/>
      </xdr:nvSpPr>
      <xdr:spPr>
        <a:xfrm>
          <a:off x="19310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161103</xdr:rowOff>
    </xdr:from>
    <xdr:ext cx="469744" cy="259045"/>
    <xdr:sp macro="" textlink="">
      <xdr:nvSpPr>
        <xdr:cNvPr id="608" name="n_4mainValue【認定こども園・幼稚園・保育所】&#10;一人当たり面積"/>
        <xdr:cNvSpPr txBox="1"/>
      </xdr:nvSpPr>
      <xdr:spPr>
        <a:xfrm>
          <a:off x="18421427" y="70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633" name="直線コネクタ 632"/>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34"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35" name="直線コネクタ 634"/>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636"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637" name="直線コネクタ 636"/>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638"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639" name="フローチャート: 判断 638"/>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640" name="フローチャート: 判断 639"/>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641" name="フローチャート: 判断 640"/>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642" name="フローチャート: 判断 641"/>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643" name="フローチャート: 判断 642"/>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49" name="楕円 648"/>
        <xdr:cNvSpPr/>
      </xdr:nvSpPr>
      <xdr:spPr>
        <a:xfrm>
          <a:off x="162687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20972</xdr:rowOff>
    </xdr:from>
    <xdr:ext cx="405111" cy="259045"/>
    <xdr:sp macro="" textlink="">
      <xdr:nvSpPr>
        <xdr:cNvPr id="650" name="【学校施設】&#10;有形固定資産減価償却率該当値テキスト"/>
        <xdr:cNvSpPr txBox="1"/>
      </xdr:nvSpPr>
      <xdr:spPr>
        <a:xfrm>
          <a:off x="16357600"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19685</xdr:rowOff>
    </xdr:from>
    <xdr:to>
      <xdr:col>81</xdr:col>
      <xdr:colOff>101600</xdr:colOff>
      <xdr:row>60</xdr:row>
      <xdr:rowOff>121285</xdr:rowOff>
    </xdr:to>
    <xdr:sp macro="" textlink="">
      <xdr:nvSpPr>
        <xdr:cNvPr id="651" name="楕円 650"/>
        <xdr:cNvSpPr/>
      </xdr:nvSpPr>
      <xdr:spPr>
        <a:xfrm>
          <a:off x="15430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70485</xdr:rowOff>
    </xdr:from>
    <xdr:to>
      <xdr:col>85</xdr:col>
      <xdr:colOff>127000</xdr:colOff>
      <xdr:row>60</xdr:row>
      <xdr:rowOff>93345</xdr:rowOff>
    </xdr:to>
    <xdr:cxnSp macro="">
      <xdr:nvCxnSpPr>
        <xdr:cNvPr id="652" name="直線コネクタ 651"/>
        <xdr:cNvCxnSpPr/>
      </xdr:nvCxnSpPr>
      <xdr:spPr>
        <a:xfrm>
          <a:off x="15481300" y="103574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160655</xdr:rowOff>
    </xdr:from>
    <xdr:to>
      <xdr:col>76</xdr:col>
      <xdr:colOff>165100</xdr:colOff>
      <xdr:row>60</xdr:row>
      <xdr:rowOff>90805</xdr:rowOff>
    </xdr:to>
    <xdr:sp macro="" textlink="">
      <xdr:nvSpPr>
        <xdr:cNvPr id="653" name="楕円 652"/>
        <xdr:cNvSpPr/>
      </xdr:nvSpPr>
      <xdr:spPr>
        <a:xfrm>
          <a:off x="14541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40005</xdr:rowOff>
    </xdr:from>
    <xdr:to>
      <xdr:col>81</xdr:col>
      <xdr:colOff>50800</xdr:colOff>
      <xdr:row>60</xdr:row>
      <xdr:rowOff>70485</xdr:rowOff>
    </xdr:to>
    <xdr:cxnSp macro="">
      <xdr:nvCxnSpPr>
        <xdr:cNvPr id="654" name="直線コネクタ 653"/>
        <xdr:cNvCxnSpPr/>
      </xdr:nvCxnSpPr>
      <xdr:spPr>
        <a:xfrm>
          <a:off x="14592300" y="103270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55" name="楕円 654"/>
        <xdr:cNvSpPr/>
      </xdr:nvSpPr>
      <xdr:spPr>
        <a:xfrm>
          <a:off x="13652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9525</xdr:rowOff>
    </xdr:from>
    <xdr:to>
      <xdr:col>76</xdr:col>
      <xdr:colOff>114300</xdr:colOff>
      <xdr:row>60</xdr:row>
      <xdr:rowOff>40005</xdr:rowOff>
    </xdr:to>
    <xdr:cxnSp macro="">
      <xdr:nvCxnSpPr>
        <xdr:cNvPr id="656" name="直線コネクタ 655"/>
        <xdr:cNvCxnSpPr/>
      </xdr:nvCxnSpPr>
      <xdr:spPr>
        <a:xfrm>
          <a:off x="13703300" y="102965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657" name="楕円 656"/>
        <xdr:cNvSpPr/>
      </xdr:nvSpPr>
      <xdr:spPr>
        <a:xfrm>
          <a:off x="1276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133350</xdr:rowOff>
    </xdr:from>
    <xdr:to>
      <xdr:col>71</xdr:col>
      <xdr:colOff>177800</xdr:colOff>
      <xdr:row>60</xdr:row>
      <xdr:rowOff>9525</xdr:rowOff>
    </xdr:to>
    <xdr:cxnSp macro="">
      <xdr:nvCxnSpPr>
        <xdr:cNvPr id="658" name="直線コネクタ 657"/>
        <xdr:cNvCxnSpPr/>
      </xdr:nvCxnSpPr>
      <xdr:spPr>
        <a:xfrm>
          <a:off x="12814300" y="102489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659"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660"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661"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662"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112412</xdr:rowOff>
    </xdr:from>
    <xdr:ext cx="405111" cy="259045"/>
    <xdr:sp macro="" textlink="">
      <xdr:nvSpPr>
        <xdr:cNvPr id="663" name="n_1mainValue【学校施設】&#10;有形固定資産減価償却率"/>
        <xdr:cNvSpPr txBox="1"/>
      </xdr:nvSpPr>
      <xdr:spPr>
        <a:xfrm>
          <a:off x="152660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81932</xdr:rowOff>
    </xdr:from>
    <xdr:ext cx="405111" cy="259045"/>
    <xdr:sp macro="" textlink="">
      <xdr:nvSpPr>
        <xdr:cNvPr id="664" name="n_2mainValue【学校施設】&#10;有形固定資産減価償却率"/>
        <xdr:cNvSpPr txBox="1"/>
      </xdr:nvSpPr>
      <xdr:spPr>
        <a:xfrm>
          <a:off x="14389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665" name="n_3mainValue【学校施設】&#10;有形固定資産減価償却率"/>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3827</xdr:rowOff>
    </xdr:from>
    <xdr:ext cx="405111" cy="259045"/>
    <xdr:sp macro="" textlink="">
      <xdr:nvSpPr>
        <xdr:cNvPr id="666" name="n_4mainValue【学校施設】&#10;有形固定資産減価償却率"/>
        <xdr:cNvSpPr txBox="1"/>
      </xdr:nvSpPr>
      <xdr:spPr>
        <a:xfrm>
          <a:off x="12611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690" name="直線コネクタ 689"/>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691"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692" name="直線コネクタ 691"/>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693"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694" name="直線コネクタ 693"/>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695"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696" name="フローチャート: 判断 695"/>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697" name="フローチャート: 判断 696"/>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98" name="フローチャート: 判断 697"/>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99" name="フローチャート: 判断 698"/>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700" name="フローチャート: 判断 699"/>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1854</xdr:rowOff>
    </xdr:from>
    <xdr:to>
      <xdr:col>116</xdr:col>
      <xdr:colOff>114300</xdr:colOff>
      <xdr:row>63</xdr:row>
      <xdr:rowOff>103454</xdr:rowOff>
    </xdr:to>
    <xdr:sp macro="" textlink="">
      <xdr:nvSpPr>
        <xdr:cNvPr id="706" name="楕円 705"/>
        <xdr:cNvSpPr/>
      </xdr:nvSpPr>
      <xdr:spPr>
        <a:xfrm>
          <a:off x="22110700" y="108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88231</xdr:rowOff>
    </xdr:from>
    <xdr:ext cx="469744" cy="259045"/>
    <xdr:sp macro="" textlink="">
      <xdr:nvSpPr>
        <xdr:cNvPr id="707" name="【学校施設】&#10;一人当たり面積該当値テキスト"/>
        <xdr:cNvSpPr txBox="1"/>
      </xdr:nvSpPr>
      <xdr:spPr>
        <a:xfrm>
          <a:off x="22199600" y="107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2616</xdr:rowOff>
    </xdr:from>
    <xdr:to>
      <xdr:col>112</xdr:col>
      <xdr:colOff>38100</xdr:colOff>
      <xdr:row>63</xdr:row>
      <xdr:rowOff>104216</xdr:rowOff>
    </xdr:to>
    <xdr:sp macro="" textlink="">
      <xdr:nvSpPr>
        <xdr:cNvPr id="708" name="楕円 707"/>
        <xdr:cNvSpPr/>
      </xdr:nvSpPr>
      <xdr:spPr>
        <a:xfrm>
          <a:off x="21272500" y="1080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52654</xdr:rowOff>
    </xdr:from>
    <xdr:to>
      <xdr:col>116</xdr:col>
      <xdr:colOff>63500</xdr:colOff>
      <xdr:row>63</xdr:row>
      <xdr:rowOff>53416</xdr:rowOff>
    </xdr:to>
    <xdr:cxnSp macro="">
      <xdr:nvCxnSpPr>
        <xdr:cNvPr id="709" name="直線コネクタ 708"/>
        <xdr:cNvCxnSpPr/>
      </xdr:nvCxnSpPr>
      <xdr:spPr>
        <a:xfrm flipV="1">
          <a:off x="21323300" y="1085400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3759</xdr:rowOff>
    </xdr:from>
    <xdr:to>
      <xdr:col>107</xdr:col>
      <xdr:colOff>101600</xdr:colOff>
      <xdr:row>63</xdr:row>
      <xdr:rowOff>105359</xdr:rowOff>
    </xdr:to>
    <xdr:sp macro="" textlink="">
      <xdr:nvSpPr>
        <xdr:cNvPr id="710" name="楕円 709"/>
        <xdr:cNvSpPr/>
      </xdr:nvSpPr>
      <xdr:spPr>
        <a:xfrm>
          <a:off x="20383500" y="1080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53416</xdr:rowOff>
    </xdr:from>
    <xdr:to>
      <xdr:col>111</xdr:col>
      <xdr:colOff>177800</xdr:colOff>
      <xdr:row>63</xdr:row>
      <xdr:rowOff>54559</xdr:rowOff>
    </xdr:to>
    <xdr:cxnSp macro="">
      <xdr:nvCxnSpPr>
        <xdr:cNvPr id="711" name="直線コネクタ 710"/>
        <xdr:cNvCxnSpPr/>
      </xdr:nvCxnSpPr>
      <xdr:spPr>
        <a:xfrm flipV="1">
          <a:off x="20434300" y="1085476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xdr:rowOff>
    </xdr:from>
    <xdr:to>
      <xdr:col>102</xdr:col>
      <xdr:colOff>165100</xdr:colOff>
      <xdr:row>63</xdr:row>
      <xdr:rowOff>106807</xdr:rowOff>
    </xdr:to>
    <xdr:sp macro="" textlink="">
      <xdr:nvSpPr>
        <xdr:cNvPr id="712" name="楕円 711"/>
        <xdr:cNvSpPr/>
      </xdr:nvSpPr>
      <xdr:spPr>
        <a:xfrm>
          <a:off x="19494500" y="108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54559</xdr:rowOff>
    </xdr:from>
    <xdr:to>
      <xdr:col>107</xdr:col>
      <xdr:colOff>50800</xdr:colOff>
      <xdr:row>63</xdr:row>
      <xdr:rowOff>56007</xdr:rowOff>
    </xdr:to>
    <xdr:cxnSp macro="">
      <xdr:nvCxnSpPr>
        <xdr:cNvPr id="713" name="直線コネクタ 712"/>
        <xdr:cNvCxnSpPr/>
      </xdr:nvCxnSpPr>
      <xdr:spPr>
        <a:xfrm flipV="1">
          <a:off x="19545300" y="1085590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7569</xdr:rowOff>
    </xdr:from>
    <xdr:to>
      <xdr:col>98</xdr:col>
      <xdr:colOff>38100</xdr:colOff>
      <xdr:row>63</xdr:row>
      <xdr:rowOff>109169</xdr:rowOff>
    </xdr:to>
    <xdr:sp macro="" textlink="">
      <xdr:nvSpPr>
        <xdr:cNvPr id="714" name="楕円 713"/>
        <xdr:cNvSpPr/>
      </xdr:nvSpPr>
      <xdr:spPr>
        <a:xfrm>
          <a:off x="18605500" y="1080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56007</xdr:rowOff>
    </xdr:from>
    <xdr:to>
      <xdr:col>102</xdr:col>
      <xdr:colOff>114300</xdr:colOff>
      <xdr:row>63</xdr:row>
      <xdr:rowOff>58369</xdr:rowOff>
    </xdr:to>
    <xdr:cxnSp macro="">
      <xdr:nvCxnSpPr>
        <xdr:cNvPr id="715" name="直線コネクタ 714"/>
        <xdr:cNvCxnSpPr/>
      </xdr:nvCxnSpPr>
      <xdr:spPr>
        <a:xfrm flipV="1">
          <a:off x="18656300" y="10857357"/>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716"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717"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718"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719"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95343</xdr:rowOff>
    </xdr:from>
    <xdr:ext cx="469744" cy="259045"/>
    <xdr:sp macro="" textlink="">
      <xdr:nvSpPr>
        <xdr:cNvPr id="720" name="n_1mainValue【学校施設】&#10;一人当たり面積"/>
        <xdr:cNvSpPr txBox="1"/>
      </xdr:nvSpPr>
      <xdr:spPr>
        <a:xfrm>
          <a:off x="21075727" y="10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96486</xdr:rowOff>
    </xdr:from>
    <xdr:ext cx="469744" cy="259045"/>
    <xdr:sp macro="" textlink="">
      <xdr:nvSpPr>
        <xdr:cNvPr id="721" name="n_2mainValue【学校施設】&#10;一人当たり面積"/>
        <xdr:cNvSpPr txBox="1"/>
      </xdr:nvSpPr>
      <xdr:spPr>
        <a:xfrm>
          <a:off x="20199427" y="1089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97934</xdr:rowOff>
    </xdr:from>
    <xdr:ext cx="469744" cy="259045"/>
    <xdr:sp macro="" textlink="">
      <xdr:nvSpPr>
        <xdr:cNvPr id="722" name="n_3mainValue【学校施設】&#10;一人当たり面積"/>
        <xdr:cNvSpPr txBox="1"/>
      </xdr:nvSpPr>
      <xdr:spPr>
        <a:xfrm>
          <a:off x="19310427" y="1089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100296</xdr:rowOff>
    </xdr:from>
    <xdr:ext cx="469744" cy="259045"/>
    <xdr:sp macro="" textlink="">
      <xdr:nvSpPr>
        <xdr:cNvPr id="723" name="n_4mainValue【学校施設】&#10;一人当たり面積"/>
        <xdr:cNvSpPr txBox="1"/>
      </xdr:nvSpPr>
      <xdr:spPr>
        <a:xfrm>
          <a:off x="18421427" y="1090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65" name="直線コネクタ 764"/>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68"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69" name="直線コネクタ 768"/>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770" name="【公民館】&#10;有形固定資産減価償却率平均値テキスト"/>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71" name="フローチャート: 判断 770"/>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72" name="フローチャート: 判断 771"/>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73" name="フローチャート: 判断 772"/>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74" name="フローチャート: 判断 773"/>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75" name="フローチャート: 判断 774"/>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79284</xdr:rowOff>
    </xdr:from>
    <xdr:to>
      <xdr:col>85</xdr:col>
      <xdr:colOff>177800</xdr:colOff>
      <xdr:row>108</xdr:row>
      <xdr:rowOff>9434</xdr:rowOff>
    </xdr:to>
    <xdr:sp macro="" textlink="">
      <xdr:nvSpPr>
        <xdr:cNvPr id="781" name="楕円 780"/>
        <xdr:cNvSpPr/>
      </xdr:nvSpPr>
      <xdr:spPr>
        <a:xfrm>
          <a:off x="162687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57711</xdr:rowOff>
    </xdr:from>
    <xdr:ext cx="405111" cy="259045"/>
    <xdr:sp macro="" textlink="">
      <xdr:nvSpPr>
        <xdr:cNvPr id="782" name="【公民館】&#10;有形固定資産減価償却率該当値テキスト"/>
        <xdr:cNvSpPr txBox="1"/>
      </xdr:nvSpPr>
      <xdr:spPr>
        <a:xfrm>
          <a:off x="16357600"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54792</xdr:rowOff>
    </xdr:from>
    <xdr:to>
      <xdr:col>81</xdr:col>
      <xdr:colOff>101600</xdr:colOff>
      <xdr:row>107</xdr:row>
      <xdr:rowOff>156392</xdr:rowOff>
    </xdr:to>
    <xdr:sp macro="" textlink="">
      <xdr:nvSpPr>
        <xdr:cNvPr id="783" name="楕円 782"/>
        <xdr:cNvSpPr/>
      </xdr:nvSpPr>
      <xdr:spPr>
        <a:xfrm>
          <a:off x="15430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105592</xdr:rowOff>
    </xdr:from>
    <xdr:to>
      <xdr:col>85</xdr:col>
      <xdr:colOff>127000</xdr:colOff>
      <xdr:row>107</xdr:row>
      <xdr:rowOff>130084</xdr:rowOff>
    </xdr:to>
    <xdr:cxnSp macro="">
      <xdr:nvCxnSpPr>
        <xdr:cNvPr id="784" name="直線コネクタ 783"/>
        <xdr:cNvCxnSpPr/>
      </xdr:nvCxnSpPr>
      <xdr:spPr>
        <a:xfrm>
          <a:off x="15481300" y="18450742"/>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22134</xdr:rowOff>
    </xdr:from>
    <xdr:to>
      <xdr:col>76</xdr:col>
      <xdr:colOff>165100</xdr:colOff>
      <xdr:row>107</xdr:row>
      <xdr:rowOff>123734</xdr:rowOff>
    </xdr:to>
    <xdr:sp macro="" textlink="">
      <xdr:nvSpPr>
        <xdr:cNvPr id="785" name="楕円 784"/>
        <xdr:cNvSpPr/>
      </xdr:nvSpPr>
      <xdr:spPr>
        <a:xfrm>
          <a:off x="14541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72934</xdr:rowOff>
    </xdr:from>
    <xdr:to>
      <xdr:col>81</xdr:col>
      <xdr:colOff>50800</xdr:colOff>
      <xdr:row>107</xdr:row>
      <xdr:rowOff>105592</xdr:rowOff>
    </xdr:to>
    <xdr:cxnSp macro="">
      <xdr:nvCxnSpPr>
        <xdr:cNvPr id="786" name="直線コネクタ 785"/>
        <xdr:cNvCxnSpPr/>
      </xdr:nvCxnSpPr>
      <xdr:spPr>
        <a:xfrm>
          <a:off x="14592300" y="184180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160927</xdr:rowOff>
    </xdr:from>
    <xdr:to>
      <xdr:col>72</xdr:col>
      <xdr:colOff>38100</xdr:colOff>
      <xdr:row>107</xdr:row>
      <xdr:rowOff>91077</xdr:rowOff>
    </xdr:to>
    <xdr:sp macro="" textlink="">
      <xdr:nvSpPr>
        <xdr:cNvPr id="787" name="楕円 786"/>
        <xdr:cNvSpPr/>
      </xdr:nvSpPr>
      <xdr:spPr>
        <a:xfrm>
          <a:off x="13652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40277</xdr:rowOff>
    </xdr:from>
    <xdr:to>
      <xdr:col>76</xdr:col>
      <xdr:colOff>114300</xdr:colOff>
      <xdr:row>107</xdr:row>
      <xdr:rowOff>72934</xdr:rowOff>
    </xdr:to>
    <xdr:cxnSp macro="">
      <xdr:nvCxnSpPr>
        <xdr:cNvPr id="788" name="直線コネクタ 787"/>
        <xdr:cNvCxnSpPr/>
      </xdr:nvCxnSpPr>
      <xdr:spPr>
        <a:xfrm>
          <a:off x="13703300" y="183854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128270</xdr:rowOff>
    </xdr:from>
    <xdr:to>
      <xdr:col>67</xdr:col>
      <xdr:colOff>101600</xdr:colOff>
      <xdr:row>107</xdr:row>
      <xdr:rowOff>58420</xdr:rowOff>
    </xdr:to>
    <xdr:sp macro="" textlink="">
      <xdr:nvSpPr>
        <xdr:cNvPr id="789" name="楕円 788"/>
        <xdr:cNvSpPr/>
      </xdr:nvSpPr>
      <xdr:spPr>
        <a:xfrm>
          <a:off x="1276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7620</xdr:rowOff>
    </xdr:from>
    <xdr:to>
      <xdr:col>71</xdr:col>
      <xdr:colOff>177800</xdr:colOff>
      <xdr:row>107</xdr:row>
      <xdr:rowOff>40277</xdr:rowOff>
    </xdr:to>
    <xdr:cxnSp macro="">
      <xdr:nvCxnSpPr>
        <xdr:cNvPr id="790" name="直線コネクタ 789"/>
        <xdr:cNvCxnSpPr/>
      </xdr:nvCxnSpPr>
      <xdr:spPr>
        <a:xfrm>
          <a:off x="12814300" y="183527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791"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792"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793"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794"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147519</xdr:rowOff>
    </xdr:from>
    <xdr:ext cx="405111" cy="259045"/>
    <xdr:sp macro="" textlink="">
      <xdr:nvSpPr>
        <xdr:cNvPr id="795" name="n_1mainValue【公民館】&#10;有形固定資産減価償却率"/>
        <xdr:cNvSpPr txBox="1"/>
      </xdr:nvSpPr>
      <xdr:spPr>
        <a:xfrm>
          <a:off x="152660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114861</xdr:rowOff>
    </xdr:from>
    <xdr:ext cx="405111" cy="259045"/>
    <xdr:sp macro="" textlink="">
      <xdr:nvSpPr>
        <xdr:cNvPr id="796" name="n_2mainValue【公民館】&#10;有形固定資産減価償却率"/>
        <xdr:cNvSpPr txBox="1"/>
      </xdr:nvSpPr>
      <xdr:spPr>
        <a:xfrm>
          <a:off x="143897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82204</xdr:rowOff>
    </xdr:from>
    <xdr:ext cx="405111" cy="259045"/>
    <xdr:sp macro="" textlink="">
      <xdr:nvSpPr>
        <xdr:cNvPr id="797" name="n_3mainValue【公民館】&#10;有形固定資産減価償却率"/>
        <xdr:cNvSpPr txBox="1"/>
      </xdr:nvSpPr>
      <xdr:spPr>
        <a:xfrm>
          <a:off x="13500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49547</xdr:rowOff>
    </xdr:from>
    <xdr:ext cx="405111" cy="259045"/>
    <xdr:sp macro="" textlink="">
      <xdr:nvSpPr>
        <xdr:cNvPr id="798" name="n_4mainValue【公民館】&#10;有形固定資産減価償却率"/>
        <xdr:cNvSpPr txBox="1"/>
      </xdr:nvSpPr>
      <xdr:spPr>
        <a:xfrm>
          <a:off x="12611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822" name="直線コネクタ 821"/>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823"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824" name="直線コネクタ 823"/>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825"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826" name="直線コネクタ 825"/>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827" name="【公民館】&#10;一人当たり面積平均値テキスト"/>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828" name="フローチャート: 判断 827"/>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829" name="フローチャート: 判断 828"/>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830" name="フローチャート: 判断 829"/>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831" name="フローチャート: 判断 830"/>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832" name="フローチャート: 判断 831"/>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838" name="楕円 837"/>
        <xdr:cNvSpPr/>
      </xdr:nvSpPr>
      <xdr:spPr>
        <a:xfrm>
          <a:off x="221107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39133</xdr:rowOff>
    </xdr:from>
    <xdr:ext cx="469744" cy="259045"/>
    <xdr:sp macro="" textlink="">
      <xdr:nvSpPr>
        <xdr:cNvPr id="839" name="【公民館】&#10;一人当たり面積該当値テキスト"/>
        <xdr:cNvSpPr txBox="1"/>
      </xdr:nvSpPr>
      <xdr:spPr>
        <a:xfrm>
          <a:off x="22199600"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17780</xdr:rowOff>
    </xdr:from>
    <xdr:to>
      <xdr:col>112</xdr:col>
      <xdr:colOff>38100</xdr:colOff>
      <xdr:row>106</xdr:row>
      <xdr:rowOff>119380</xdr:rowOff>
    </xdr:to>
    <xdr:sp macro="" textlink="">
      <xdr:nvSpPr>
        <xdr:cNvPr id="840" name="楕円 839"/>
        <xdr:cNvSpPr/>
      </xdr:nvSpPr>
      <xdr:spPr>
        <a:xfrm>
          <a:off x="21272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67056</xdr:rowOff>
    </xdr:from>
    <xdr:to>
      <xdr:col>116</xdr:col>
      <xdr:colOff>63500</xdr:colOff>
      <xdr:row>106</xdr:row>
      <xdr:rowOff>68580</xdr:rowOff>
    </xdr:to>
    <xdr:cxnSp macro="">
      <xdr:nvCxnSpPr>
        <xdr:cNvPr id="841" name="直線コネクタ 840"/>
        <xdr:cNvCxnSpPr/>
      </xdr:nvCxnSpPr>
      <xdr:spPr>
        <a:xfrm flipV="1">
          <a:off x="21323300" y="1824075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20828</xdr:rowOff>
    </xdr:from>
    <xdr:to>
      <xdr:col>107</xdr:col>
      <xdr:colOff>101600</xdr:colOff>
      <xdr:row>106</xdr:row>
      <xdr:rowOff>122428</xdr:rowOff>
    </xdr:to>
    <xdr:sp macro="" textlink="">
      <xdr:nvSpPr>
        <xdr:cNvPr id="842" name="楕円 841"/>
        <xdr:cNvSpPr/>
      </xdr:nvSpPr>
      <xdr:spPr>
        <a:xfrm>
          <a:off x="20383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68580</xdr:rowOff>
    </xdr:from>
    <xdr:to>
      <xdr:col>111</xdr:col>
      <xdr:colOff>177800</xdr:colOff>
      <xdr:row>106</xdr:row>
      <xdr:rowOff>71628</xdr:rowOff>
    </xdr:to>
    <xdr:cxnSp macro="">
      <xdr:nvCxnSpPr>
        <xdr:cNvPr id="843" name="直線コネクタ 842"/>
        <xdr:cNvCxnSpPr/>
      </xdr:nvCxnSpPr>
      <xdr:spPr>
        <a:xfrm flipV="1">
          <a:off x="20434300" y="182422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23876</xdr:rowOff>
    </xdr:from>
    <xdr:to>
      <xdr:col>102</xdr:col>
      <xdr:colOff>165100</xdr:colOff>
      <xdr:row>106</xdr:row>
      <xdr:rowOff>125476</xdr:rowOff>
    </xdr:to>
    <xdr:sp macro="" textlink="">
      <xdr:nvSpPr>
        <xdr:cNvPr id="844" name="楕円 843"/>
        <xdr:cNvSpPr/>
      </xdr:nvSpPr>
      <xdr:spPr>
        <a:xfrm>
          <a:off x="19494500" y="181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71628</xdr:rowOff>
    </xdr:from>
    <xdr:to>
      <xdr:col>107</xdr:col>
      <xdr:colOff>50800</xdr:colOff>
      <xdr:row>106</xdr:row>
      <xdr:rowOff>74676</xdr:rowOff>
    </xdr:to>
    <xdr:cxnSp macro="">
      <xdr:nvCxnSpPr>
        <xdr:cNvPr id="845" name="直線コネクタ 844"/>
        <xdr:cNvCxnSpPr/>
      </xdr:nvCxnSpPr>
      <xdr:spPr>
        <a:xfrm flipV="1">
          <a:off x="19545300" y="182453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29211</xdr:rowOff>
    </xdr:from>
    <xdr:to>
      <xdr:col>98</xdr:col>
      <xdr:colOff>38100</xdr:colOff>
      <xdr:row>106</xdr:row>
      <xdr:rowOff>130811</xdr:rowOff>
    </xdr:to>
    <xdr:sp macro="" textlink="">
      <xdr:nvSpPr>
        <xdr:cNvPr id="846" name="楕円 845"/>
        <xdr:cNvSpPr/>
      </xdr:nvSpPr>
      <xdr:spPr>
        <a:xfrm>
          <a:off x="18605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74676</xdr:rowOff>
    </xdr:from>
    <xdr:to>
      <xdr:col>102</xdr:col>
      <xdr:colOff>114300</xdr:colOff>
      <xdr:row>106</xdr:row>
      <xdr:rowOff>80011</xdr:rowOff>
    </xdr:to>
    <xdr:cxnSp macro="">
      <xdr:nvCxnSpPr>
        <xdr:cNvPr id="847" name="直線コネクタ 846"/>
        <xdr:cNvCxnSpPr/>
      </xdr:nvCxnSpPr>
      <xdr:spPr>
        <a:xfrm flipV="1">
          <a:off x="18656300" y="18248376"/>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848" name="n_1aveValue【公民館】&#10;一人当たり面積"/>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849" name="n_2aveValue【公民館】&#10;一人当たり面積"/>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850" name="n_3aveValue【公民館】&#10;一人当たり面積"/>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139464</xdr:rowOff>
    </xdr:from>
    <xdr:ext cx="469744" cy="259045"/>
    <xdr:sp macro="" textlink="">
      <xdr:nvSpPr>
        <xdr:cNvPr id="851" name="n_4aveValue【公民館】&#10;一人当たり面積"/>
        <xdr:cNvSpPr txBox="1"/>
      </xdr:nvSpPr>
      <xdr:spPr>
        <a:xfrm>
          <a:off x="18421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135907</xdr:rowOff>
    </xdr:from>
    <xdr:ext cx="469744" cy="259045"/>
    <xdr:sp macro="" textlink="">
      <xdr:nvSpPr>
        <xdr:cNvPr id="852" name="n_1mainValue【公民館】&#10;一人当たり面積"/>
        <xdr:cNvSpPr txBox="1"/>
      </xdr:nvSpPr>
      <xdr:spPr>
        <a:xfrm>
          <a:off x="210757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138955</xdr:rowOff>
    </xdr:from>
    <xdr:ext cx="469744" cy="259045"/>
    <xdr:sp macro="" textlink="">
      <xdr:nvSpPr>
        <xdr:cNvPr id="853" name="n_2mainValue【公民館】&#10;一人当たり面積"/>
        <xdr:cNvSpPr txBox="1"/>
      </xdr:nvSpPr>
      <xdr:spPr>
        <a:xfrm>
          <a:off x="201994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142003</xdr:rowOff>
    </xdr:from>
    <xdr:ext cx="469744" cy="259045"/>
    <xdr:sp macro="" textlink="">
      <xdr:nvSpPr>
        <xdr:cNvPr id="854" name="n_3mainValue【公民館】&#10;一人当たり面積"/>
        <xdr:cNvSpPr txBox="1"/>
      </xdr:nvSpPr>
      <xdr:spPr>
        <a:xfrm>
          <a:off x="19310427" y="1797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147338</xdr:rowOff>
    </xdr:from>
    <xdr:ext cx="469744" cy="259045"/>
    <xdr:sp macro="" textlink="">
      <xdr:nvSpPr>
        <xdr:cNvPr id="855" name="n_4mainValue【公民館】&#10;一人当たり面積"/>
        <xdr:cNvSpPr txBox="1"/>
      </xdr:nvSpPr>
      <xdr:spPr>
        <a:xfrm>
          <a:off x="184214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類似団体と比較して有形固定資産減価償却率が高くなっている主な施設は，公民館，漁港・港湾施設，橋りょう・トンネル，認定こども園等であり，低くなっている主な施設は公営住宅である。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公営住宅については築年数が古いものが多いが，平成２４～２６年度で建替え工事を実施し，平成２９年度より改修工事を進めていることから類似団体平均値より低い数値となっている。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橋りょうについては建築年月日が不詳のものがあり，減価償却率が高くなっていると思料される。今後の調査で建築年月日が判明し，数値次第では減少するものと考える。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公民館については，築年数が４０年ほど経過しているものが多いため，減価償却率が高くなっている。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港湾・漁港については，建築年次が古く減価償却率が高くなっているが，一部改修工事を実施している。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認定こども園・幼稚園・保育所については，３園のうち２園が建築後３０年以上経過しており数値が高くなっている。今後は個別施設計画の策定に基づいた施設の複合化・集約化を検討する。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
5,236
20.58
5,419,150
5,091,554
219,444
2,680,966
6,227,299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図書館】&#10;有形固定資産減価償却率平均値テキスト"/>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44994</xdr:rowOff>
    </xdr:from>
    <xdr:to>
      <xdr:col>24</xdr:col>
      <xdr:colOff>114300</xdr:colOff>
      <xdr:row>40</xdr:row>
      <xdr:rowOff>146594</xdr:rowOff>
    </xdr:to>
    <xdr:sp macro="" textlink="">
      <xdr:nvSpPr>
        <xdr:cNvPr id="74" name="楕円 73"/>
        <xdr:cNvSpPr/>
      </xdr:nvSpPr>
      <xdr:spPr>
        <a:xfrm>
          <a:off x="45847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23421</xdr:rowOff>
    </xdr:from>
    <xdr:ext cx="405111" cy="259045"/>
    <xdr:sp macro="" textlink="">
      <xdr:nvSpPr>
        <xdr:cNvPr id="75" name="【図書館】&#10;有形固定資産減価償却率該当値テキスト"/>
        <xdr:cNvSpPr txBox="1"/>
      </xdr:nvSpPr>
      <xdr:spPr>
        <a:xfrm>
          <a:off x="4673600"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9072</xdr:rowOff>
    </xdr:from>
    <xdr:to>
      <xdr:col>20</xdr:col>
      <xdr:colOff>38100</xdr:colOff>
      <xdr:row>40</xdr:row>
      <xdr:rowOff>110672</xdr:rowOff>
    </xdr:to>
    <xdr:sp macro="" textlink="">
      <xdr:nvSpPr>
        <xdr:cNvPr id="76" name="楕円 75"/>
        <xdr:cNvSpPr/>
      </xdr:nvSpPr>
      <xdr:spPr>
        <a:xfrm>
          <a:off x="3746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59872</xdr:rowOff>
    </xdr:from>
    <xdr:to>
      <xdr:col>24</xdr:col>
      <xdr:colOff>63500</xdr:colOff>
      <xdr:row>40</xdr:row>
      <xdr:rowOff>95794</xdr:rowOff>
    </xdr:to>
    <xdr:cxnSp macro="">
      <xdr:nvCxnSpPr>
        <xdr:cNvPr id="77" name="直線コネクタ 76"/>
        <xdr:cNvCxnSpPr/>
      </xdr:nvCxnSpPr>
      <xdr:spPr>
        <a:xfrm>
          <a:off x="3797300" y="691787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144599</xdr:rowOff>
    </xdr:from>
    <xdr:to>
      <xdr:col>15</xdr:col>
      <xdr:colOff>101600</xdr:colOff>
      <xdr:row>40</xdr:row>
      <xdr:rowOff>74749</xdr:rowOff>
    </xdr:to>
    <xdr:sp macro="" textlink="">
      <xdr:nvSpPr>
        <xdr:cNvPr id="78" name="楕円 77"/>
        <xdr:cNvSpPr/>
      </xdr:nvSpPr>
      <xdr:spPr>
        <a:xfrm>
          <a:off x="2857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23949</xdr:rowOff>
    </xdr:from>
    <xdr:to>
      <xdr:col>19</xdr:col>
      <xdr:colOff>177800</xdr:colOff>
      <xdr:row>40</xdr:row>
      <xdr:rowOff>59872</xdr:rowOff>
    </xdr:to>
    <xdr:cxnSp macro="">
      <xdr:nvCxnSpPr>
        <xdr:cNvPr id="79" name="直線コネクタ 78"/>
        <xdr:cNvCxnSpPr/>
      </xdr:nvCxnSpPr>
      <xdr:spPr>
        <a:xfrm>
          <a:off x="2908300" y="688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108676</xdr:rowOff>
    </xdr:from>
    <xdr:to>
      <xdr:col>10</xdr:col>
      <xdr:colOff>165100</xdr:colOff>
      <xdr:row>40</xdr:row>
      <xdr:rowOff>38826</xdr:rowOff>
    </xdr:to>
    <xdr:sp macro="" textlink="">
      <xdr:nvSpPr>
        <xdr:cNvPr id="80" name="楕円 79"/>
        <xdr:cNvSpPr/>
      </xdr:nvSpPr>
      <xdr:spPr>
        <a:xfrm>
          <a:off x="1968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159476</xdr:rowOff>
    </xdr:from>
    <xdr:to>
      <xdr:col>15</xdr:col>
      <xdr:colOff>50800</xdr:colOff>
      <xdr:row>40</xdr:row>
      <xdr:rowOff>23949</xdr:rowOff>
    </xdr:to>
    <xdr:cxnSp macro="">
      <xdr:nvCxnSpPr>
        <xdr:cNvPr id="81" name="直線コネクタ 80"/>
        <xdr:cNvCxnSpPr/>
      </xdr:nvCxnSpPr>
      <xdr:spPr>
        <a:xfrm>
          <a:off x="2019300" y="684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139700</xdr:rowOff>
    </xdr:from>
    <xdr:to>
      <xdr:col>6</xdr:col>
      <xdr:colOff>38100</xdr:colOff>
      <xdr:row>39</xdr:row>
      <xdr:rowOff>69850</xdr:rowOff>
    </xdr:to>
    <xdr:sp macro="" textlink="">
      <xdr:nvSpPr>
        <xdr:cNvPr id="82" name="楕円 81"/>
        <xdr:cNvSpPr/>
      </xdr:nvSpPr>
      <xdr:spPr>
        <a:xfrm>
          <a:off x="107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19050</xdr:rowOff>
    </xdr:from>
    <xdr:to>
      <xdr:col>10</xdr:col>
      <xdr:colOff>114300</xdr:colOff>
      <xdr:row>39</xdr:row>
      <xdr:rowOff>159476</xdr:rowOff>
    </xdr:to>
    <xdr:cxnSp macro="">
      <xdr:nvCxnSpPr>
        <xdr:cNvPr id="83" name="直線コネクタ 82"/>
        <xdr:cNvCxnSpPr/>
      </xdr:nvCxnSpPr>
      <xdr:spPr>
        <a:xfrm>
          <a:off x="1130300" y="6705600"/>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図書館】&#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図書館】&#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6"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図書館】&#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101799</xdr:rowOff>
    </xdr:from>
    <xdr:ext cx="405111" cy="259045"/>
    <xdr:sp macro="" textlink="">
      <xdr:nvSpPr>
        <xdr:cNvPr id="88" name="n_1mainValue【図書館】&#10;有形固定資産減価償却率"/>
        <xdr:cNvSpPr txBox="1"/>
      </xdr:nvSpPr>
      <xdr:spPr>
        <a:xfrm>
          <a:off x="35820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65876</xdr:rowOff>
    </xdr:from>
    <xdr:ext cx="405111" cy="259045"/>
    <xdr:sp macro="" textlink="">
      <xdr:nvSpPr>
        <xdr:cNvPr id="89" name="n_2mainValue【図書館】&#10;有形固定資産減価償却率"/>
        <xdr:cNvSpPr txBox="1"/>
      </xdr:nvSpPr>
      <xdr:spPr>
        <a:xfrm>
          <a:off x="2705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29953</xdr:rowOff>
    </xdr:from>
    <xdr:ext cx="405111" cy="259045"/>
    <xdr:sp macro="" textlink="">
      <xdr:nvSpPr>
        <xdr:cNvPr id="90" name="n_3mainValue【図書館】&#10;有形固定資産減価償却率"/>
        <xdr:cNvSpPr txBox="1"/>
      </xdr:nvSpPr>
      <xdr:spPr>
        <a:xfrm>
          <a:off x="1816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60977</xdr:rowOff>
    </xdr:from>
    <xdr:ext cx="405111" cy="259045"/>
    <xdr:sp macro="" textlink="">
      <xdr:nvSpPr>
        <xdr:cNvPr id="91" name="n_4mainValue【図書館】&#10;有形固定資産減価償却率"/>
        <xdr:cNvSpPr txBox="1"/>
      </xdr:nvSpPr>
      <xdr:spPr>
        <a:xfrm>
          <a:off x="927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8" name="【図書館】&#10;一人当たり面積平均値テキスト"/>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98552</xdr:rowOff>
    </xdr:from>
    <xdr:to>
      <xdr:col>55</xdr:col>
      <xdr:colOff>50800</xdr:colOff>
      <xdr:row>39</xdr:row>
      <xdr:rowOff>28702</xdr:rowOff>
    </xdr:to>
    <xdr:sp macro="" textlink="">
      <xdr:nvSpPr>
        <xdr:cNvPr id="129" name="楕円 128"/>
        <xdr:cNvSpPr/>
      </xdr:nvSpPr>
      <xdr:spPr>
        <a:xfrm>
          <a:off x="104267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76979</xdr:rowOff>
    </xdr:from>
    <xdr:ext cx="469744" cy="259045"/>
    <xdr:sp macro="" textlink="">
      <xdr:nvSpPr>
        <xdr:cNvPr id="130" name="【図書館】&#10;一人当たり面積該当値テキスト"/>
        <xdr:cNvSpPr txBox="1"/>
      </xdr:nvSpPr>
      <xdr:spPr>
        <a:xfrm>
          <a:off x="10515600"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103124</xdr:rowOff>
    </xdr:from>
    <xdr:to>
      <xdr:col>50</xdr:col>
      <xdr:colOff>165100</xdr:colOff>
      <xdr:row>39</xdr:row>
      <xdr:rowOff>33274</xdr:rowOff>
    </xdr:to>
    <xdr:sp macro="" textlink="">
      <xdr:nvSpPr>
        <xdr:cNvPr id="131" name="楕円 130"/>
        <xdr:cNvSpPr/>
      </xdr:nvSpPr>
      <xdr:spPr>
        <a:xfrm>
          <a:off x="9588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149352</xdr:rowOff>
    </xdr:from>
    <xdr:to>
      <xdr:col>55</xdr:col>
      <xdr:colOff>0</xdr:colOff>
      <xdr:row>38</xdr:row>
      <xdr:rowOff>153924</xdr:rowOff>
    </xdr:to>
    <xdr:cxnSp macro="">
      <xdr:nvCxnSpPr>
        <xdr:cNvPr id="132" name="直線コネクタ 131"/>
        <xdr:cNvCxnSpPr/>
      </xdr:nvCxnSpPr>
      <xdr:spPr>
        <a:xfrm flipV="1">
          <a:off x="9639300" y="66644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103124</xdr:rowOff>
    </xdr:from>
    <xdr:to>
      <xdr:col>46</xdr:col>
      <xdr:colOff>38100</xdr:colOff>
      <xdr:row>39</xdr:row>
      <xdr:rowOff>33274</xdr:rowOff>
    </xdr:to>
    <xdr:sp macro="" textlink="">
      <xdr:nvSpPr>
        <xdr:cNvPr id="133" name="楕円 132"/>
        <xdr:cNvSpPr/>
      </xdr:nvSpPr>
      <xdr:spPr>
        <a:xfrm>
          <a:off x="8699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153924</xdr:rowOff>
    </xdr:from>
    <xdr:to>
      <xdr:col>50</xdr:col>
      <xdr:colOff>114300</xdr:colOff>
      <xdr:row>38</xdr:row>
      <xdr:rowOff>153924</xdr:rowOff>
    </xdr:to>
    <xdr:cxnSp macro="">
      <xdr:nvCxnSpPr>
        <xdr:cNvPr id="134" name="直線コネクタ 133"/>
        <xdr:cNvCxnSpPr/>
      </xdr:nvCxnSpPr>
      <xdr:spPr>
        <a:xfrm>
          <a:off x="8750300" y="6669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107696</xdr:rowOff>
    </xdr:from>
    <xdr:to>
      <xdr:col>41</xdr:col>
      <xdr:colOff>101600</xdr:colOff>
      <xdr:row>39</xdr:row>
      <xdr:rowOff>37846</xdr:rowOff>
    </xdr:to>
    <xdr:sp macro="" textlink="">
      <xdr:nvSpPr>
        <xdr:cNvPr id="135" name="楕円 134"/>
        <xdr:cNvSpPr/>
      </xdr:nvSpPr>
      <xdr:spPr>
        <a:xfrm>
          <a:off x="7810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153924</xdr:rowOff>
    </xdr:from>
    <xdr:to>
      <xdr:col>45</xdr:col>
      <xdr:colOff>177800</xdr:colOff>
      <xdr:row>38</xdr:row>
      <xdr:rowOff>158496</xdr:rowOff>
    </xdr:to>
    <xdr:cxnSp macro="">
      <xdr:nvCxnSpPr>
        <xdr:cNvPr id="136" name="直線コネクタ 135"/>
        <xdr:cNvCxnSpPr/>
      </xdr:nvCxnSpPr>
      <xdr:spPr>
        <a:xfrm flipV="1">
          <a:off x="7861300" y="6669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112268</xdr:rowOff>
    </xdr:from>
    <xdr:to>
      <xdr:col>36</xdr:col>
      <xdr:colOff>165100</xdr:colOff>
      <xdr:row>39</xdr:row>
      <xdr:rowOff>42418</xdr:rowOff>
    </xdr:to>
    <xdr:sp macro="" textlink="">
      <xdr:nvSpPr>
        <xdr:cNvPr id="137" name="楕円 136"/>
        <xdr:cNvSpPr/>
      </xdr:nvSpPr>
      <xdr:spPr>
        <a:xfrm>
          <a:off x="6921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158496</xdr:rowOff>
    </xdr:from>
    <xdr:to>
      <xdr:col>41</xdr:col>
      <xdr:colOff>50800</xdr:colOff>
      <xdr:row>38</xdr:row>
      <xdr:rowOff>163068</xdr:rowOff>
    </xdr:to>
    <xdr:cxnSp macro="">
      <xdr:nvCxnSpPr>
        <xdr:cNvPr id="138" name="直線コネクタ 137"/>
        <xdr:cNvCxnSpPr/>
      </xdr:nvCxnSpPr>
      <xdr:spPr>
        <a:xfrm flipV="1">
          <a:off x="6972300" y="6673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9"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40" name="n_2aveValue【図書館】&#10;一人当たり面積"/>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41" name="n_3aveValue【図書館】&#10;一人当たり面積"/>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2" name="n_4ave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24401</xdr:rowOff>
    </xdr:from>
    <xdr:ext cx="469744" cy="259045"/>
    <xdr:sp macro="" textlink="">
      <xdr:nvSpPr>
        <xdr:cNvPr id="143" name="n_1mainValue【図書館】&#10;一人当たり面積"/>
        <xdr:cNvSpPr txBox="1"/>
      </xdr:nvSpPr>
      <xdr:spPr>
        <a:xfrm>
          <a:off x="93917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24401</xdr:rowOff>
    </xdr:from>
    <xdr:ext cx="469744" cy="259045"/>
    <xdr:sp macro="" textlink="">
      <xdr:nvSpPr>
        <xdr:cNvPr id="144" name="n_2mainValue【図書館】&#10;一人当たり面積"/>
        <xdr:cNvSpPr txBox="1"/>
      </xdr:nvSpPr>
      <xdr:spPr>
        <a:xfrm>
          <a:off x="85154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28973</xdr:rowOff>
    </xdr:from>
    <xdr:ext cx="469744" cy="259045"/>
    <xdr:sp macro="" textlink="">
      <xdr:nvSpPr>
        <xdr:cNvPr id="145" name="n_3mainValue【図書館】&#10;一人当たり面積"/>
        <xdr:cNvSpPr txBox="1"/>
      </xdr:nvSpPr>
      <xdr:spPr>
        <a:xfrm>
          <a:off x="7626427"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33545</xdr:rowOff>
    </xdr:from>
    <xdr:ext cx="469744" cy="259045"/>
    <xdr:sp macro="" textlink="">
      <xdr:nvSpPr>
        <xdr:cNvPr id="146" name="n_4mainValue【図書館】&#10;一人当たり面積"/>
        <xdr:cNvSpPr txBox="1"/>
      </xdr:nvSpPr>
      <xdr:spPr>
        <a:xfrm>
          <a:off x="67374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7"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87993</xdr:rowOff>
    </xdr:from>
    <xdr:to>
      <xdr:col>24</xdr:col>
      <xdr:colOff>114300</xdr:colOff>
      <xdr:row>62</xdr:row>
      <xdr:rowOff>18143</xdr:rowOff>
    </xdr:to>
    <xdr:sp macro="" textlink="">
      <xdr:nvSpPr>
        <xdr:cNvPr id="188" name="楕円 187"/>
        <xdr:cNvSpPr/>
      </xdr:nvSpPr>
      <xdr:spPr>
        <a:xfrm>
          <a:off x="4584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66420</xdr:rowOff>
    </xdr:from>
    <xdr:ext cx="405111" cy="259045"/>
    <xdr:sp macro="" textlink="">
      <xdr:nvSpPr>
        <xdr:cNvPr id="189" name="【体育館・プール】&#10;有形固定資産減価償却率該当値テキスト"/>
        <xdr:cNvSpPr txBox="1"/>
      </xdr:nvSpPr>
      <xdr:spPr>
        <a:xfrm>
          <a:off x="4673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42273</xdr:rowOff>
    </xdr:from>
    <xdr:to>
      <xdr:col>20</xdr:col>
      <xdr:colOff>38100</xdr:colOff>
      <xdr:row>61</xdr:row>
      <xdr:rowOff>143873</xdr:rowOff>
    </xdr:to>
    <xdr:sp macro="" textlink="">
      <xdr:nvSpPr>
        <xdr:cNvPr id="190" name="楕円 189"/>
        <xdr:cNvSpPr/>
      </xdr:nvSpPr>
      <xdr:spPr>
        <a:xfrm>
          <a:off x="3746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93073</xdr:rowOff>
    </xdr:from>
    <xdr:to>
      <xdr:col>24</xdr:col>
      <xdr:colOff>63500</xdr:colOff>
      <xdr:row>61</xdr:row>
      <xdr:rowOff>138793</xdr:rowOff>
    </xdr:to>
    <xdr:cxnSp macro="">
      <xdr:nvCxnSpPr>
        <xdr:cNvPr id="191" name="直線コネクタ 190"/>
        <xdr:cNvCxnSpPr/>
      </xdr:nvCxnSpPr>
      <xdr:spPr>
        <a:xfrm>
          <a:off x="3797300" y="105515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171269</xdr:rowOff>
    </xdr:from>
    <xdr:to>
      <xdr:col>15</xdr:col>
      <xdr:colOff>101600</xdr:colOff>
      <xdr:row>61</xdr:row>
      <xdr:rowOff>101419</xdr:rowOff>
    </xdr:to>
    <xdr:sp macro="" textlink="">
      <xdr:nvSpPr>
        <xdr:cNvPr id="192" name="楕円 191"/>
        <xdr:cNvSpPr/>
      </xdr:nvSpPr>
      <xdr:spPr>
        <a:xfrm>
          <a:off x="2857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50619</xdr:rowOff>
    </xdr:from>
    <xdr:to>
      <xdr:col>19</xdr:col>
      <xdr:colOff>177800</xdr:colOff>
      <xdr:row>61</xdr:row>
      <xdr:rowOff>93073</xdr:rowOff>
    </xdr:to>
    <xdr:cxnSp macro="">
      <xdr:nvCxnSpPr>
        <xdr:cNvPr id="193" name="直線コネクタ 192"/>
        <xdr:cNvCxnSpPr/>
      </xdr:nvCxnSpPr>
      <xdr:spPr>
        <a:xfrm>
          <a:off x="2908300" y="105090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125549</xdr:rowOff>
    </xdr:from>
    <xdr:to>
      <xdr:col>10</xdr:col>
      <xdr:colOff>165100</xdr:colOff>
      <xdr:row>61</xdr:row>
      <xdr:rowOff>55699</xdr:rowOff>
    </xdr:to>
    <xdr:sp macro="" textlink="">
      <xdr:nvSpPr>
        <xdr:cNvPr id="194" name="楕円 193"/>
        <xdr:cNvSpPr/>
      </xdr:nvSpPr>
      <xdr:spPr>
        <a:xfrm>
          <a:off x="1968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4899</xdr:rowOff>
    </xdr:from>
    <xdr:to>
      <xdr:col>15</xdr:col>
      <xdr:colOff>50800</xdr:colOff>
      <xdr:row>61</xdr:row>
      <xdr:rowOff>50619</xdr:rowOff>
    </xdr:to>
    <xdr:cxnSp macro="">
      <xdr:nvCxnSpPr>
        <xdr:cNvPr id="195" name="直線コネクタ 194"/>
        <xdr:cNvCxnSpPr/>
      </xdr:nvCxnSpPr>
      <xdr:spPr>
        <a:xfrm>
          <a:off x="2019300" y="104633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79828</xdr:rowOff>
    </xdr:from>
    <xdr:to>
      <xdr:col>6</xdr:col>
      <xdr:colOff>38100</xdr:colOff>
      <xdr:row>61</xdr:row>
      <xdr:rowOff>9978</xdr:rowOff>
    </xdr:to>
    <xdr:sp macro="" textlink="">
      <xdr:nvSpPr>
        <xdr:cNvPr id="196" name="楕円 195"/>
        <xdr:cNvSpPr/>
      </xdr:nvSpPr>
      <xdr:spPr>
        <a:xfrm>
          <a:off x="1079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130628</xdr:rowOff>
    </xdr:from>
    <xdr:to>
      <xdr:col>10</xdr:col>
      <xdr:colOff>114300</xdr:colOff>
      <xdr:row>61</xdr:row>
      <xdr:rowOff>4899</xdr:rowOff>
    </xdr:to>
    <xdr:cxnSp macro="">
      <xdr:nvCxnSpPr>
        <xdr:cNvPr id="197" name="直線コネクタ 196"/>
        <xdr:cNvCxnSpPr/>
      </xdr:nvCxnSpPr>
      <xdr:spPr>
        <a:xfrm>
          <a:off x="1130300" y="104176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8"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0"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201" name="n_4aveValue【体育館・プール】&#10;有形固定資産減価償却率"/>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135000</xdr:rowOff>
    </xdr:from>
    <xdr:ext cx="405111" cy="259045"/>
    <xdr:sp macro="" textlink="">
      <xdr:nvSpPr>
        <xdr:cNvPr id="202" name="n_1mainValue【体育館・プール】&#10;有形固定資産減価償却率"/>
        <xdr:cNvSpPr txBox="1"/>
      </xdr:nvSpPr>
      <xdr:spPr>
        <a:xfrm>
          <a:off x="3582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3" name="n_2mainValue【体育館・プー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46826</xdr:rowOff>
    </xdr:from>
    <xdr:ext cx="405111" cy="259045"/>
    <xdr:sp macro="" textlink="">
      <xdr:nvSpPr>
        <xdr:cNvPr id="204" name="n_3mainValue【体育館・プール】&#10;有形固定資産減価償却率"/>
        <xdr:cNvSpPr txBox="1"/>
      </xdr:nvSpPr>
      <xdr:spPr>
        <a:xfrm>
          <a:off x="1816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5" name="n_4mainValue【体育館・プー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230" name="【体育館・プール】&#10;一人当たり面積平均値テキスト"/>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145224</xdr:rowOff>
    </xdr:from>
    <xdr:to>
      <xdr:col>55</xdr:col>
      <xdr:colOff>50800</xdr:colOff>
      <xdr:row>58</xdr:row>
      <xdr:rowOff>75374</xdr:rowOff>
    </xdr:to>
    <xdr:sp macro="" textlink="">
      <xdr:nvSpPr>
        <xdr:cNvPr id="241" name="楕円 240"/>
        <xdr:cNvSpPr/>
      </xdr:nvSpPr>
      <xdr:spPr>
        <a:xfrm>
          <a:off x="10426700" y="99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168101</xdr:rowOff>
    </xdr:from>
    <xdr:ext cx="469744" cy="259045"/>
    <xdr:sp macro="" textlink="">
      <xdr:nvSpPr>
        <xdr:cNvPr id="242" name="【体育館・プール】&#10;一人当たり面積該当値テキスト"/>
        <xdr:cNvSpPr txBox="1"/>
      </xdr:nvSpPr>
      <xdr:spPr>
        <a:xfrm>
          <a:off x="10515600" y="976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148654</xdr:rowOff>
    </xdr:from>
    <xdr:to>
      <xdr:col>50</xdr:col>
      <xdr:colOff>165100</xdr:colOff>
      <xdr:row>58</xdr:row>
      <xdr:rowOff>78804</xdr:rowOff>
    </xdr:to>
    <xdr:sp macro="" textlink="">
      <xdr:nvSpPr>
        <xdr:cNvPr id="243" name="楕円 242"/>
        <xdr:cNvSpPr/>
      </xdr:nvSpPr>
      <xdr:spPr>
        <a:xfrm>
          <a:off x="9588500" y="99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24574</xdr:rowOff>
    </xdr:from>
    <xdr:to>
      <xdr:col>55</xdr:col>
      <xdr:colOff>0</xdr:colOff>
      <xdr:row>58</xdr:row>
      <xdr:rowOff>28004</xdr:rowOff>
    </xdr:to>
    <xdr:cxnSp macro="">
      <xdr:nvCxnSpPr>
        <xdr:cNvPr id="244" name="直線コネクタ 243"/>
        <xdr:cNvCxnSpPr/>
      </xdr:nvCxnSpPr>
      <xdr:spPr>
        <a:xfrm flipV="1">
          <a:off x="9639300" y="9968674"/>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153797</xdr:rowOff>
    </xdr:from>
    <xdr:to>
      <xdr:col>46</xdr:col>
      <xdr:colOff>38100</xdr:colOff>
      <xdr:row>58</xdr:row>
      <xdr:rowOff>83947</xdr:rowOff>
    </xdr:to>
    <xdr:sp macro="" textlink="">
      <xdr:nvSpPr>
        <xdr:cNvPr id="245" name="楕円 244"/>
        <xdr:cNvSpPr/>
      </xdr:nvSpPr>
      <xdr:spPr>
        <a:xfrm>
          <a:off x="8699500" y="99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28004</xdr:rowOff>
    </xdr:from>
    <xdr:to>
      <xdr:col>50</xdr:col>
      <xdr:colOff>114300</xdr:colOff>
      <xdr:row>58</xdr:row>
      <xdr:rowOff>33147</xdr:rowOff>
    </xdr:to>
    <xdr:cxnSp macro="">
      <xdr:nvCxnSpPr>
        <xdr:cNvPr id="246" name="直線コネクタ 245"/>
        <xdr:cNvCxnSpPr/>
      </xdr:nvCxnSpPr>
      <xdr:spPr>
        <a:xfrm flipV="1">
          <a:off x="8750300" y="9972104"/>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160655</xdr:rowOff>
    </xdr:from>
    <xdr:to>
      <xdr:col>41</xdr:col>
      <xdr:colOff>101600</xdr:colOff>
      <xdr:row>58</xdr:row>
      <xdr:rowOff>90805</xdr:rowOff>
    </xdr:to>
    <xdr:sp macro="" textlink="">
      <xdr:nvSpPr>
        <xdr:cNvPr id="247" name="楕円 246"/>
        <xdr:cNvSpPr/>
      </xdr:nvSpPr>
      <xdr:spPr>
        <a:xfrm>
          <a:off x="7810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33147</xdr:rowOff>
    </xdr:from>
    <xdr:to>
      <xdr:col>45</xdr:col>
      <xdr:colOff>177800</xdr:colOff>
      <xdr:row>58</xdr:row>
      <xdr:rowOff>40005</xdr:rowOff>
    </xdr:to>
    <xdr:cxnSp macro="">
      <xdr:nvCxnSpPr>
        <xdr:cNvPr id="248" name="直線コネクタ 247"/>
        <xdr:cNvCxnSpPr/>
      </xdr:nvCxnSpPr>
      <xdr:spPr>
        <a:xfrm flipV="1">
          <a:off x="7861300" y="997724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64</xdr:rowOff>
    </xdr:from>
    <xdr:to>
      <xdr:col>36</xdr:col>
      <xdr:colOff>165100</xdr:colOff>
      <xdr:row>58</xdr:row>
      <xdr:rowOff>101664</xdr:rowOff>
    </xdr:to>
    <xdr:sp macro="" textlink="">
      <xdr:nvSpPr>
        <xdr:cNvPr id="249" name="楕円 248"/>
        <xdr:cNvSpPr/>
      </xdr:nvSpPr>
      <xdr:spPr>
        <a:xfrm>
          <a:off x="6921500" y="99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40005</xdr:rowOff>
    </xdr:from>
    <xdr:to>
      <xdr:col>41</xdr:col>
      <xdr:colOff>50800</xdr:colOff>
      <xdr:row>58</xdr:row>
      <xdr:rowOff>50864</xdr:rowOff>
    </xdr:to>
    <xdr:cxnSp macro="">
      <xdr:nvCxnSpPr>
        <xdr:cNvPr id="250" name="直線コネクタ 249"/>
        <xdr:cNvCxnSpPr/>
      </xdr:nvCxnSpPr>
      <xdr:spPr>
        <a:xfrm flipV="1">
          <a:off x="6972300" y="9984105"/>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251" name="n_1aveValue【体育館・プール】&#10;一人当たり面積"/>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252" name="n_2aveValue【体育館・プール】&#10;一人当たり面積"/>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253" name="n_3aveValue【体育館・プール】&#10;一人当たり面積"/>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68787</xdr:rowOff>
    </xdr:from>
    <xdr:ext cx="469744" cy="259045"/>
    <xdr:sp macro="" textlink="">
      <xdr:nvSpPr>
        <xdr:cNvPr id="254" name="n_4aveValue【体育館・プール】&#10;一人当たり面積"/>
        <xdr:cNvSpPr txBox="1"/>
      </xdr:nvSpPr>
      <xdr:spPr>
        <a:xfrm>
          <a:off x="67374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95331</xdr:rowOff>
    </xdr:from>
    <xdr:ext cx="469744" cy="259045"/>
    <xdr:sp macro="" textlink="">
      <xdr:nvSpPr>
        <xdr:cNvPr id="255" name="n_1mainValue【体育館・プール】&#10;一人当たり面積"/>
        <xdr:cNvSpPr txBox="1"/>
      </xdr:nvSpPr>
      <xdr:spPr>
        <a:xfrm>
          <a:off x="9391727" y="969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100474</xdr:rowOff>
    </xdr:from>
    <xdr:ext cx="469744" cy="259045"/>
    <xdr:sp macro="" textlink="">
      <xdr:nvSpPr>
        <xdr:cNvPr id="256" name="n_2mainValue【体育館・プール】&#10;一人当たり面積"/>
        <xdr:cNvSpPr txBox="1"/>
      </xdr:nvSpPr>
      <xdr:spPr>
        <a:xfrm>
          <a:off x="8515427" y="970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107332</xdr:rowOff>
    </xdr:from>
    <xdr:ext cx="469744" cy="259045"/>
    <xdr:sp macro="" textlink="">
      <xdr:nvSpPr>
        <xdr:cNvPr id="257" name="n_3mainValue【体育館・プール】&#10;一人当たり面積"/>
        <xdr:cNvSpPr txBox="1"/>
      </xdr:nvSpPr>
      <xdr:spPr>
        <a:xfrm>
          <a:off x="7626427" y="970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118191</xdr:rowOff>
    </xdr:from>
    <xdr:ext cx="469744" cy="259045"/>
    <xdr:sp macro="" textlink="">
      <xdr:nvSpPr>
        <xdr:cNvPr id="258" name="n_4mainValue【体育館・プール】&#10;一人当たり面積"/>
        <xdr:cNvSpPr txBox="1"/>
      </xdr:nvSpPr>
      <xdr:spPr>
        <a:xfrm>
          <a:off x="6737427" y="971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84" name="直線コネクタ 283"/>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5"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6" name="直線コネクタ 28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87"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88" name="直線コネクタ 287"/>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289" name="【福祉施設】&#10;有形固定資産減価償却率平均値テキスト"/>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90" name="フローチャート: 判断 289"/>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91" name="フローチャート: 判断 290"/>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92" name="フローチャート: 判断 291"/>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93" name="フローチャート: 判断 292"/>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94" name="フローチャート: 判断 293"/>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85271</xdr:rowOff>
    </xdr:from>
    <xdr:to>
      <xdr:col>24</xdr:col>
      <xdr:colOff>114300</xdr:colOff>
      <xdr:row>83</xdr:row>
      <xdr:rowOff>15421</xdr:rowOff>
    </xdr:to>
    <xdr:sp macro="" textlink="">
      <xdr:nvSpPr>
        <xdr:cNvPr id="300" name="楕円 299"/>
        <xdr:cNvSpPr/>
      </xdr:nvSpPr>
      <xdr:spPr>
        <a:xfrm>
          <a:off x="4584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63698</xdr:rowOff>
    </xdr:from>
    <xdr:ext cx="405111" cy="259045"/>
    <xdr:sp macro="" textlink="">
      <xdr:nvSpPr>
        <xdr:cNvPr id="301" name="【福祉施設】&#10;有形固定資産減価償却率該当値テキスト"/>
        <xdr:cNvSpPr txBox="1"/>
      </xdr:nvSpPr>
      <xdr:spPr>
        <a:xfrm>
          <a:off x="4673600"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49349</xdr:rowOff>
    </xdr:from>
    <xdr:to>
      <xdr:col>20</xdr:col>
      <xdr:colOff>38100</xdr:colOff>
      <xdr:row>82</xdr:row>
      <xdr:rowOff>150949</xdr:rowOff>
    </xdr:to>
    <xdr:sp macro="" textlink="">
      <xdr:nvSpPr>
        <xdr:cNvPr id="302" name="楕円 301"/>
        <xdr:cNvSpPr/>
      </xdr:nvSpPr>
      <xdr:spPr>
        <a:xfrm>
          <a:off x="3746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100149</xdr:rowOff>
    </xdr:from>
    <xdr:to>
      <xdr:col>24</xdr:col>
      <xdr:colOff>63500</xdr:colOff>
      <xdr:row>82</xdr:row>
      <xdr:rowOff>136071</xdr:rowOff>
    </xdr:to>
    <xdr:cxnSp macro="">
      <xdr:nvCxnSpPr>
        <xdr:cNvPr id="303" name="直線コネクタ 302"/>
        <xdr:cNvCxnSpPr/>
      </xdr:nvCxnSpPr>
      <xdr:spPr>
        <a:xfrm>
          <a:off x="3797300" y="1415904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15058</xdr:rowOff>
    </xdr:from>
    <xdr:to>
      <xdr:col>15</xdr:col>
      <xdr:colOff>101600</xdr:colOff>
      <xdr:row>82</xdr:row>
      <xdr:rowOff>116658</xdr:rowOff>
    </xdr:to>
    <xdr:sp macro="" textlink="">
      <xdr:nvSpPr>
        <xdr:cNvPr id="304" name="楕円 303"/>
        <xdr:cNvSpPr/>
      </xdr:nvSpPr>
      <xdr:spPr>
        <a:xfrm>
          <a:off x="2857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65858</xdr:rowOff>
    </xdr:from>
    <xdr:to>
      <xdr:col>19</xdr:col>
      <xdr:colOff>177800</xdr:colOff>
      <xdr:row>82</xdr:row>
      <xdr:rowOff>100149</xdr:rowOff>
    </xdr:to>
    <xdr:cxnSp macro="">
      <xdr:nvCxnSpPr>
        <xdr:cNvPr id="305" name="直線コネクタ 304"/>
        <xdr:cNvCxnSpPr/>
      </xdr:nvCxnSpPr>
      <xdr:spPr>
        <a:xfrm>
          <a:off x="2908300" y="141247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150586</xdr:rowOff>
    </xdr:from>
    <xdr:to>
      <xdr:col>10</xdr:col>
      <xdr:colOff>165100</xdr:colOff>
      <xdr:row>82</xdr:row>
      <xdr:rowOff>80736</xdr:rowOff>
    </xdr:to>
    <xdr:sp macro="" textlink="">
      <xdr:nvSpPr>
        <xdr:cNvPr id="306" name="楕円 305"/>
        <xdr:cNvSpPr/>
      </xdr:nvSpPr>
      <xdr:spPr>
        <a:xfrm>
          <a:off x="1968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29936</xdr:rowOff>
    </xdr:from>
    <xdr:to>
      <xdr:col>15</xdr:col>
      <xdr:colOff>50800</xdr:colOff>
      <xdr:row>82</xdr:row>
      <xdr:rowOff>65858</xdr:rowOff>
    </xdr:to>
    <xdr:cxnSp macro="">
      <xdr:nvCxnSpPr>
        <xdr:cNvPr id="307" name="直線コネクタ 306"/>
        <xdr:cNvCxnSpPr/>
      </xdr:nvCxnSpPr>
      <xdr:spPr>
        <a:xfrm>
          <a:off x="2019300" y="140888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111398</xdr:rowOff>
    </xdr:from>
    <xdr:to>
      <xdr:col>6</xdr:col>
      <xdr:colOff>38100</xdr:colOff>
      <xdr:row>82</xdr:row>
      <xdr:rowOff>41548</xdr:rowOff>
    </xdr:to>
    <xdr:sp macro="" textlink="">
      <xdr:nvSpPr>
        <xdr:cNvPr id="308" name="楕円 307"/>
        <xdr:cNvSpPr/>
      </xdr:nvSpPr>
      <xdr:spPr>
        <a:xfrm>
          <a:off x="1079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162198</xdr:rowOff>
    </xdr:from>
    <xdr:to>
      <xdr:col>10</xdr:col>
      <xdr:colOff>114300</xdr:colOff>
      <xdr:row>82</xdr:row>
      <xdr:rowOff>29936</xdr:rowOff>
    </xdr:to>
    <xdr:cxnSp macro="">
      <xdr:nvCxnSpPr>
        <xdr:cNvPr id="309" name="直線コネクタ 308"/>
        <xdr:cNvCxnSpPr/>
      </xdr:nvCxnSpPr>
      <xdr:spPr>
        <a:xfrm>
          <a:off x="1130300" y="1404964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310" name="n_1aveValue【福祉施設】&#10;有形固定資産減価償却率"/>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311"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312" name="n_3aveValue【福祉施設】&#10;有形固定資産減価償却率"/>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122482</xdr:rowOff>
    </xdr:from>
    <xdr:ext cx="405111" cy="259045"/>
    <xdr:sp macro="" textlink="">
      <xdr:nvSpPr>
        <xdr:cNvPr id="313" name="n_4aveValue【福祉施設】&#10;有形固定資産減価償却率"/>
        <xdr:cNvSpPr txBox="1"/>
      </xdr:nvSpPr>
      <xdr:spPr>
        <a:xfrm>
          <a:off x="927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142076</xdr:rowOff>
    </xdr:from>
    <xdr:ext cx="405111" cy="259045"/>
    <xdr:sp macro="" textlink="">
      <xdr:nvSpPr>
        <xdr:cNvPr id="314" name="n_1mainValue【福祉施設】&#10;有形固定資産減価償却率"/>
        <xdr:cNvSpPr txBox="1"/>
      </xdr:nvSpPr>
      <xdr:spPr>
        <a:xfrm>
          <a:off x="35820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107785</xdr:rowOff>
    </xdr:from>
    <xdr:ext cx="405111" cy="259045"/>
    <xdr:sp macro="" textlink="">
      <xdr:nvSpPr>
        <xdr:cNvPr id="315" name="n_2mainValue【福祉施設】&#10;有形固定資産減価償却率"/>
        <xdr:cNvSpPr txBox="1"/>
      </xdr:nvSpPr>
      <xdr:spPr>
        <a:xfrm>
          <a:off x="27057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97263</xdr:rowOff>
    </xdr:from>
    <xdr:ext cx="405111" cy="259045"/>
    <xdr:sp macro="" textlink="">
      <xdr:nvSpPr>
        <xdr:cNvPr id="316" name="n_3mainValue【福祉施設】&#10;有形固定資産減価償却率"/>
        <xdr:cNvSpPr txBox="1"/>
      </xdr:nvSpPr>
      <xdr:spPr>
        <a:xfrm>
          <a:off x="1816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58075</xdr:rowOff>
    </xdr:from>
    <xdr:ext cx="405111" cy="259045"/>
    <xdr:sp macro="" textlink="">
      <xdr:nvSpPr>
        <xdr:cNvPr id="317" name="n_4mainValue【福祉施設】&#10;有形固定資産減価償却率"/>
        <xdr:cNvSpPr txBox="1"/>
      </xdr:nvSpPr>
      <xdr:spPr>
        <a:xfrm>
          <a:off x="9277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39" name="直線コネクタ 338"/>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0"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1" name="直線コネクタ 34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42"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43" name="直線コネクタ 342"/>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344" name="【福祉施設】&#10;一人当たり面積平均値テキスト"/>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45" name="フローチャート: 判断 344"/>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46" name="フローチャート: 判断 345"/>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47" name="フローチャート: 判断 346"/>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48" name="フローチャート: 判断 347"/>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49" name="フローチャート: 判断 348"/>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37592</xdr:rowOff>
    </xdr:from>
    <xdr:to>
      <xdr:col>55</xdr:col>
      <xdr:colOff>50800</xdr:colOff>
      <xdr:row>85</xdr:row>
      <xdr:rowOff>139192</xdr:rowOff>
    </xdr:to>
    <xdr:sp macro="" textlink="">
      <xdr:nvSpPr>
        <xdr:cNvPr id="355" name="楕円 354"/>
        <xdr:cNvSpPr/>
      </xdr:nvSpPr>
      <xdr:spPr>
        <a:xfrm>
          <a:off x="104267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156837</xdr:rowOff>
    </xdr:from>
    <xdr:ext cx="469744" cy="259045"/>
    <xdr:sp macro="" textlink="">
      <xdr:nvSpPr>
        <xdr:cNvPr id="356" name="【福祉施設】&#10;一人当たり面積該当値テキスト"/>
        <xdr:cNvSpPr txBox="1"/>
      </xdr:nvSpPr>
      <xdr:spPr>
        <a:xfrm>
          <a:off x="10515600" y="1455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38049</xdr:rowOff>
    </xdr:from>
    <xdr:to>
      <xdr:col>50</xdr:col>
      <xdr:colOff>165100</xdr:colOff>
      <xdr:row>85</xdr:row>
      <xdr:rowOff>139649</xdr:rowOff>
    </xdr:to>
    <xdr:sp macro="" textlink="">
      <xdr:nvSpPr>
        <xdr:cNvPr id="357" name="楕円 356"/>
        <xdr:cNvSpPr/>
      </xdr:nvSpPr>
      <xdr:spPr>
        <a:xfrm>
          <a:off x="9588500" y="146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88392</xdr:rowOff>
    </xdr:from>
    <xdr:to>
      <xdr:col>55</xdr:col>
      <xdr:colOff>0</xdr:colOff>
      <xdr:row>85</xdr:row>
      <xdr:rowOff>88849</xdr:rowOff>
    </xdr:to>
    <xdr:cxnSp macro="">
      <xdr:nvCxnSpPr>
        <xdr:cNvPr id="358" name="直線コネクタ 357"/>
        <xdr:cNvCxnSpPr/>
      </xdr:nvCxnSpPr>
      <xdr:spPr>
        <a:xfrm flipV="1">
          <a:off x="9639300" y="1466164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38506</xdr:rowOff>
    </xdr:from>
    <xdr:to>
      <xdr:col>46</xdr:col>
      <xdr:colOff>38100</xdr:colOff>
      <xdr:row>85</xdr:row>
      <xdr:rowOff>140106</xdr:rowOff>
    </xdr:to>
    <xdr:sp macro="" textlink="">
      <xdr:nvSpPr>
        <xdr:cNvPr id="359" name="楕円 358"/>
        <xdr:cNvSpPr/>
      </xdr:nvSpPr>
      <xdr:spPr>
        <a:xfrm>
          <a:off x="8699500" y="146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88849</xdr:rowOff>
    </xdr:from>
    <xdr:to>
      <xdr:col>50</xdr:col>
      <xdr:colOff>114300</xdr:colOff>
      <xdr:row>85</xdr:row>
      <xdr:rowOff>89306</xdr:rowOff>
    </xdr:to>
    <xdr:cxnSp macro="">
      <xdr:nvCxnSpPr>
        <xdr:cNvPr id="360" name="直線コネクタ 359"/>
        <xdr:cNvCxnSpPr/>
      </xdr:nvCxnSpPr>
      <xdr:spPr>
        <a:xfrm flipV="1">
          <a:off x="8750300" y="1466209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39421</xdr:rowOff>
    </xdr:from>
    <xdr:to>
      <xdr:col>41</xdr:col>
      <xdr:colOff>101600</xdr:colOff>
      <xdr:row>85</xdr:row>
      <xdr:rowOff>141021</xdr:rowOff>
    </xdr:to>
    <xdr:sp macro="" textlink="">
      <xdr:nvSpPr>
        <xdr:cNvPr id="361" name="楕円 360"/>
        <xdr:cNvSpPr/>
      </xdr:nvSpPr>
      <xdr:spPr>
        <a:xfrm>
          <a:off x="7810500" y="146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89306</xdr:rowOff>
    </xdr:from>
    <xdr:to>
      <xdr:col>45</xdr:col>
      <xdr:colOff>177800</xdr:colOff>
      <xdr:row>85</xdr:row>
      <xdr:rowOff>90221</xdr:rowOff>
    </xdr:to>
    <xdr:cxnSp macro="">
      <xdr:nvCxnSpPr>
        <xdr:cNvPr id="362" name="直線コネクタ 361"/>
        <xdr:cNvCxnSpPr/>
      </xdr:nvCxnSpPr>
      <xdr:spPr>
        <a:xfrm flipV="1">
          <a:off x="7861300" y="1466255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41250</xdr:rowOff>
    </xdr:from>
    <xdr:to>
      <xdr:col>36</xdr:col>
      <xdr:colOff>165100</xdr:colOff>
      <xdr:row>85</xdr:row>
      <xdr:rowOff>142850</xdr:rowOff>
    </xdr:to>
    <xdr:sp macro="" textlink="">
      <xdr:nvSpPr>
        <xdr:cNvPr id="363" name="楕円 362"/>
        <xdr:cNvSpPr/>
      </xdr:nvSpPr>
      <xdr:spPr>
        <a:xfrm>
          <a:off x="6921500" y="146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90221</xdr:rowOff>
    </xdr:from>
    <xdr:to>
      <xdr:col>41</xdr:col>
      <xdr:colOff>50800</xdr:colOff>
      <xdr:row>85</xdr:row>
      <xdr:rowOff>92050</xdr:rowOff>
    </xdr:to>
    <xdr:cxnSp macro="">
      <xdr:nvCxnSpPr>
        <xdr:cNvPr id="364" name="直線コネクタ 363"/>
        <xdr:cNvCxnSpPr/>
      </xdr:nvCxnSpPr>
      <xdr:spPr>
        <a:xfrm flipV="1">
          <a:off x="6972300" y="146634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365"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366"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367"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368"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130776</xdr:rowOff>
    </xdr:from>
    <xdr:ext cx="469744" cy="259045"/>
    <xdr:sp macro="" textlink="">
      <xdr:nvSpPr>
        <xdr:cNvPr id="369" name="n_1mainValue【福祉施設】&#10;一人当たり面積"/>
        <xdr:cNvSpPr txBox="1"/>
      </xdr:nvSpPr>
      <xdr:spPr>
        <a:xfrm>
          <a:off x="9391727" y="1470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131233</xdr:rowOff>
    </xdr:from>
    <xdr:ext cx="469744" cy="259045"/>
    <xdr:sp macro="" textlink="">
      <xdr:nvSpPr>
        <xdr:cNvPr id="370" name="n_2mainValue【福祉施設】&#10;一人当たり面積"/>
        <xdr:cNvSpPr txBox="1"/>
      </xdr:nvSpPr>
      <xdr:spPr>
        <a:xfrm>
          <a:off x="8515427" y="147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132148</xdr:rowOff>
    </xdr:from>
    <xdr:ext cx="469744" cy="259045"/>
    <xdr:sp macro="" textlink="">
      <xdr:nvSpPr>
        <xdr:cNvPr id="371" name="n_3mainValue【福祉施設】&#10;一人当たり面積"/>
        <xdr:cNvSpPr txBox="1"/>
      </xdr:nvSpPr>
      <xdr:spPr>
        <a:xfrm>
          <a:off x="7626427" y="1470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133977</xdr:rowOff>
    </xdr:from>
    <xdr:ext cx="469744" cy="259045"/>
    <xdr:sp macro="" textlink="">
      <xdr:nvSpPr>
        <xdr:cNvPr id="372" name="n_4mainValue【福祉施設】&#10;一人当たり面積"/>
        <xdr:cNvSpPr txBox="1"/>
      </xdr:nvSpPr>
      <xdr:spPr>
        <a:xfrm>
          <a:off x="6737427" y="147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414" name="直線コネクタ 413"/>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15"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16" name="直線コネクタ 415"/>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417"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418" name="直線コネクタ 417"/>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419" name="【一般廃棄物処理施設】&#10;有形固定資産減価償却率平均値テキスト"/>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20" name="フローチャート: 判断 419"/>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21" name="フローチャート: 判断 420"/>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22" name="フローチャート: 判断 421"/>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23" name="フローチャート: 判断 422"/>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24" name="フローチャート: 判断 423"/>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147864</xdr:rowOff>
    </xdr:from>
    <xdr:to>
      <xdr:col>85</xdr:col>
      <xdr:colOff>177800</xdr:colOff>
      <xdr:row>35</xdr:row>
      <xdr:rowOff>78014</xdr:rowOff>
    </xdr:to>
    <xdr:sp macro="" textlink="">
      <xdr:nvSpPr>
        <xdr:cNvPr id="430" name="楕円 429"/>
        <xdr:cNvSpPr/>
      </xdr:nvSpPr>
      <xdr:spPr>
        <a:xfrm>
          <a:off x="162687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170741</xdr:rowOff>
    </xdr:from>
    <xdr:ext cx="405111" cy="259045"/>
    <xdr:sp macro="" textlink="">
      <xdr:nvSpPr>
        <xdr:cNvPr id="431" name="【一般廃棄物処理施設】&#10;有形固定資産減価償却率該当値テキスト"/>
        <xdr:cNvSpPr txBox="1"/>
      </xdr:nvSpPr>
      <xdr:spPr>
        <a:xfrm>
          <a:off x="16357600" y="58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95613</xdr:rowOff>
    </xdr:from>
    <xdr:to>
      <xdr:col>81</xdr:col>
      <xdr:colOff>101600</xdr:colOff>
      <xdr:row>35</xdr:row>
      <xdr:rowOff>25763</xdr:rowOff>
    </xdr:to>
    <xdr:sp macro="" textlink="">
      <xdr:nvSpPr>
        <xdr:cNvPr id="432" name="楕円 431"/>
        <xdr:cNvSpPr/>
      </xdr:nvSpPr>
      <xdr:spPr>
        <a:xfrm>
          <a:off x="15430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146413</xdr:rowOff>
    </xdr:from>
    <xdr:to>
      <xdr:col>85</xdr:col>
      <xdr:colOff>127000</xdr:colOff>
      <xdr:row>35</xdr:row>
      <xdr:rowOff>27214</xdr:rowOff>
    </xdr:to>
    <xdr:cxnSp macro="">
      <xdr:nvCxnSpPr>
        <xdr:cNvPr id="433" name="直線コネクタ 432"/>
        <xdr:cNvCxnSpPr/>
      </xdr:nvCxnSpPr>
      <xdr:spPr>
        <a:xfrm>
          <a:off x="15481300" y="597571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44994</xdr:rowOff>
    </xdr:from>
    <xdr:to>
      <xdr:col>76</xdr:col>
      <xdr:colOff>165100</xdr:colOff>
      <xdr:row>34</xdr:row>
      <xdr:rowOff>146594</xdr:rowOff>
    </xdr:to>
    <xdr:sp macro="" textlink="">
      <xdr:nvSpPr>
        <xdr:cNvPr id="434" name="楕円 433"/>
        <xdr:cNvSpPr/>
      </xdr:nvSpPr>
      <xdr:spPr>
        <a:xfrm>
          <a:off x="14541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95794</xdr:rowOff>
    </xdr:from>
    <xdr:to>
      <xdr:col>81</xdr:col>
      <xdr:colOff>50800</xdr:colOff>
      <xdr:row>34</xdr:row>
      <xdr:rowOff>146413</xdr:rowOff>
    </xdr:to>
    <xdr:cxnSp macro="">
      <xdr:nvCxnSpPr>
        <xdr:cNvPr id="435" name="直線コネクタ 434"/>
        <xdr:cNvCxnSpPr/>
      </xdr:nvCxnSpPr>
      <xdr:spPr>
        <a:xfrm>
          <a:off x="14592300" y="592509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85816</xdr:rowOff>
    </xdr:from>
    <xdr:to>
      <xdr:col>72</xdr:col>
      <xdr:colOff>38100</xdr:colOff>
      <xdr:row>34</xdr:row>
      <xdr:rowOff>15966</xdr:rowOff>
    </xdr:to>
    <xdr:sp macro="" textlink="">
      <xdr:nvSpPr>
        <xdr:cNvPr id="436" name="楕円 435"/>
        <xdr:cNvSpPr/>
      </xdr:nvSpPr>
      <xdr:spPr>
        <a:xfrm>
          <a:off x="13652500" y="5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136616</xdr:rowOff>
    </xdr:from>
    <xdr:to>
      <xdr:col>76</xdr:col>
      <xdr:colOff>114300</xdr:colOff>
      <xdr:row>34</xdr:row>
      <xdr:rowOff>95794</xdr:rowOff>
    </xdr:to>
    <xdr:cxnSp macro="">
      <xdr:nvCxnSpPr>
        <xdr:cNvPr id="437" name="直線コネクタ 436"/>
        <xdr:cNvCxnSpPr/>
      </xdr:nvCxnSpPr>
      <xdr:spPr>
        <a:xfrm>
          <a:off x="13703300" y="579446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76019</xdr:rowOff>
    </xdr:from>
    <xdr:to>
      <xdr:col>67</xdr:col>
      <xdr:colOff>101600</xdr:colOff>
      <xdr:row>36</xdr:row>
      <xdr:rowOff>6169</xdr:rowOff>
    </xdr:to>
    <xdr:sp macro="" textlink="">
      <xdr:nvSpPr>
        <xdr:cNvPr id="438" name="楕円 437"/>
        <xdr:cNvSpPr/>
      </xdr:nvSpPr>
      <xdr:spPr>
        <a:xfrm>
          <a:off x="12763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136616</xdr:rowOff>
    </xdr:from>
    <xdr:to>
      <xdr:col>71</xdr:col>
      <xdr:colOff>177800</xdr:colOff>
      <xdr:row>35</xdr:row>
      <xdr:rowOff>126819</xdr:rowOff>
    </xdr:to>
    <xdr:cxnSp macro="">
      <xdr:nvCxnSpPr>
        <xdr:cNvPr id="439" name="直線コネクタ 438"/>
        <xdr:cNvCxnSpPr/>
      </xdr:nvCxnSpPr>
      <xdr:spPr>
        <a:xfrm flipV="1">
          <a:off x="12814300" y="5794466"/>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40"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441" name="n_2aveValue【一般廃棄物処理施設】&#10;有形固定資産減価償却率"/>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442" name="n_3aveValue【一般廃棄物処理施設】&#10;有形固定資産減価償却率"/>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443" name="n_4aveValue【一般廃棄物処理施設】&#10;有形固定資産減価償却率"/>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42290</xdr:rowOff>
    </xdr:from>
    <xdr:ext cx="405111" cy="259045"/>
    <xdr:sp macro="" textlink="">
      <xdr:nvSpPr>
        <xdr:cNvPr id="444" name="n_1mainValue【一般廃棄物処理施設】&#10;有形固定資産減価償却率"/>
        <xdr:cNvSpPr txBox="1"/>
      </xdr:nvSpPr>
      <xdr:spPr>
        <a:xfrm>
          <a:off x="152660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163121</xdr:rowOff>
    </xdr:from>
    <xdr:ext cx="405111" cy="259045"/>
    <xdr:sp macro="" textlink="">
      <xdr:nvSpPr>
        <xdr:cNvPr id="445" name="n_2mainValue【一般廃棄物処理施設】&#10;有形固定資産減価償却率"/>
        <xdr:cNvSpPr txBox="1"/>
      </xdr:nvSpPr>
      <xdr:spPr>
        <a:xfrm>
          <a:off x="14389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32493</xdr:rowOff>
    </xdr:from>
    <xdr:ext cx="340478" cy="259045"/>
    <xdr:sp macro="" textlink="">
      <xdr:nvSpPr>
        <xdr:cNvPr id="446" name="n_3mainValue【一般廃棄物処理施設】&#10;有形固定資産減価償却率"/>
        <xdr:cNvSpPr txBox="1"/>
      </xdr:nvSpPr>
      <xdr:spPr>
        <a:xfrm>
          <a:off x="13533061" y="5518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22696</xdr:rowOff>
    </xdr:from>
    <xdr:ext cx="405111" cy="259045"/>
    <xdr:sp macro="" textlink="">
      <xdr:nvSpPr>
        <xdr:cNvPr id="447" name="n_4mainValue【一般廃棄物処理施設】&#10;有形固定資産減価償却率"/>
        <xdr:cNvSpPr txBox="1"/>
      </xdr:nvSpPr>
      <xdr:spPr>
        <a:xfrm>
          <a:off x="126117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9" name="テキスト ボックス 45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1" name="テキスト ボックス 46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3" name="テキスト ボックス 46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5" name="テキスト ボックス 46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26610</xdr:rowOff>
    </xdr:from>
    <xdr:to>
      <xdr:col>116</xdr:col>
      <xdr:colOff>62864</xdr:colOff>
      <xdr:row>41</xdr:row>
      <xdr:rowOff>115419</xdr:rowOff>
    </xdr:to>
    <xdr:cxnSp macro="">
      <xdr:nvCxnSpPr>
        <xdr:cNvPr id="469" name="直線コネクタ 468"/>
        <xdr:cNvCxnSpPr/>
      </xdr:nvCxnSpPr>
      <xdr:spPr>
        <a:xfrm flipV="1">
          <a:off x="22160864" y="6027360"/>
          <a:ext cx="0" cy="1117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119246</xdr:rowOff>
    </xdr:from>
    <xdr:ext cx="469744" cy="259045"/>
    <xdr:sp macro="" textlink="">
      <xdr:nvSpPr>
        <xdr:cNvPr id="470" name="【一般廃棄物処理施設】&#10;一人当たり有形固定資産（償却資産）額最小値テキスト"/>
        <xdr:cNvSpPr txBox="1"/>
      </xdr:nvSpPr>
      <xdr:spPr>
        <a:xfrm>
          <a:off x="22199600" y="71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115419</xdr:rowOff>
    </xdr:from>
    <xdr:to>
      <xdr:col>116</xdr:col>
      <xdr:colOff>152400</xdr:colOff>
      <xdr:row>41</xdr:row>
      <xdr:rowOff>115419</xdr:rowOff>
    </xdr:to>
    <xdr:cxnSp macro="">
      <xdr:nvCxnSpPr>
        <xdr:cNvPr id="471" name="直線コネクタ 470"/>
        <xdr:cNvCxnSpPr/>
      </xdr:nvCxnSpPr>
      <xdr:spPr>
        <a:xfrm>
          <a:off x="22072600" y="71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144737</xdr:rowOff>
    </xdr:from>
    <xdr:ext cx="599010" cy="259045"/>
    <xdr:sp macro="" textlink="">
      <xdr:nvSpPr>
        <xdr:cNvPr id="472" name="【一般廃棄物処理施設】&#10;一人当たり有形固定資産（償却資産）額最大値テキスト"/>
        <xdr:cNvSpPr txBox="1"/>
      </xdr:nvSpPr>
      <xdr:spPr>
        <a:xfrm>
          <a:off x="22199600" y="580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26610</xdr:rowOff>
    </xdr:from>
    <xdr:to>
      <xdr:col>116</xdr:col>
      <xdr:colOff>152400</xdr:colOff>
      <xdr:row>35</xdr:row>
      <xdr:rowOff>26610</xdr:rowOff>
    </xdr:to>
    <xdr:cxnSp macro="">
      <xdr:nvCxnSpPr>
        <xdr:cNvPr id="473" name="直線コネクタ 472"/>
        <xdr:cNvCxnSpPr/>
      </xdr:nvCxnSpPr>
      <xdr:spPr>
        <a:xfrm>
          <a:off x="22072600" y="60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21411</xdr:rowOff>
    </xdr:from>
    <xdr:ext cx="599010" cy="259045"/>
    <xdr:sp macro="" textlink="">
      <xdr:nvSpPr>
        <xdr:cNvPr id="474" name="【一般廃棄物処理施設】&#10;一人当たり有形固定資産（償却資産）額平均値テキスト"/>
        <xdr:cNvSpPr txBox="1"/>
      </xdr:nvSpPr>
      <xdr:spPr>
        <a:xfrm>
          <a:off x="22199600" y="6707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42984</xdr:rowOff>
    </xdr:from>
    <xdr:to>
      <xdr:col>116</xdr:col>
      <xdr:colOff>114300</xdr:colOff>
      <xdr:row>39</xdr:row>
      <xdr:rowOff>144584</xdr:rowOff>
    </xdr:to>
    <xdr:sp macro="" textlink="">
      <xdr:nvSpPr>
        <xdr:cNvPr id="475" name="フローチャート: 判断 474"/>
        <xdr:cNvSpPr/>
      </xdr:nvSpPr>
      <xdr:spPr>
        <a:xfrm>
          <a:off x="22110700" y="672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43697</xdr:rowOff>
    </xdr:from>
    <xdr:to>
      <xdr:col>112</xdr:col>
      <xdr:colOff>38100</xdr:colOff>
      <xdr:row>39</xdr:row>
      <xdr:rowOff>145297</xdr:rowOff>
    </xdr:to>
    <xdr:sp macro="" textlink="">
      <xdr:nvSpPr>
        <xdr:cNvPr id="476" name="フローチャート: 判断 475"/>
        <xdr:cNvSpPr/>
      </xdr:nvSpPr>
      <xdr:spPr>
        <a:xfrm>
          <a:off x="21272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91963</xdr:rowOff>
    </xdr:from>
    <xdr:to>
      <xdr:col>107</xdr:col>
      <xdr:colOff>101600</xdr:colOff>
      <xdr:row>40</xdr:row>
      <xdr:rowOff>22113</xdr:rowOff>
    </xdr:to>
    <xdr:sp macro="" textlink="">
      <xdr:nvSpPr>
        <xdr:cNvPr id="477" name="フローチャート: 判断 476"/>
        <xdr:cNvSpPr/>
      </xdr:nvSpPr>
      <xdr:spPr>
        <a:xfrm>
          <a:off x="20383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59749</xdr:rowOff>
    </xdr:from>
    <xdr:to>
      <xdr:col>102</xdr:col>
      <xdr:colOff>165100</xdr:colOff>
      <xdr:row>39</xdr:row>
      <xdr:rowOff>161349</xdr:rowOff>
    </xdr:to>
    <xdr:sp macro="" textlink="">
      <xdr:nvSpPr>
        <xdr:cNvPr id="478" name="フローチャート: 判断 477"/>
        <xdr:cNvSpPr/>
      </xdr:nvSpPr>
      <xdr:spPr>
        <a:xfrm>
          <a:off x="19494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128263</xdr:rowOff>
    </xdr:from>
    <xdr:to>
      <xdr:col>98</xdr:col>
      <xdr:colOff>38100</xdr:colOff>
      <xdr:row>40</xdr:row>
      <xdr:rowOff>58413</xdr:rowOff>
    </xdr:to>
    <xdr:sp macro="" textlink="">
      <xdr:nvSpPr>
        <xdr:cNvPr id="479" name="フローチャート: 判断 478"/>
        <xdr:cNvSpPr/>
      </xdr:nvSpPr>
      <xdr:spPr>
        <a:xfrm>
          <a:off x="18605500" y="68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51831</xdr:rowOff>
    </xdr:from>
    <xdr:to>
      <xdr:col>116</xdr:col>
      <xdr:colOff>114300</xdr:colOff>
      <xdr:row>36</xdr:row>
      <xdr:rowOff>153431</xdr:rowOff>
    </xdr:to>
    <xdr:sp macro="" textlink="">
      <xdr:nvSpPr>
        <xdr:cNvPr id="485" name="楕円 484"/>
        <xdr:cNvSpPr/>
      </xdr:nvSpPr>
      <xdr:spPr>
        <a:xfrm>
          <a:off x="22110700" y="622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74708</xdr:rowOff>
    </xdr:from>
    <xdr:ext cx="599010" cy="259045"/>
    <xdr:sp macro="" textlink="">
      <xdr:nvSpPr>
        <xdr:cNvPr id="486" name="【一般廃棄物処理施設】&#10;一人当たり有形固定資産（償却資産）額該当値テキスト"/>
        <xdr:cNvSpPr txBox="1"/>
      </xdr:nvSpPr>
      <xdr:spPr>
        <a:xfrm>
          <a:off x="22199600" y="607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55202</xdr:rowOff>
    </xdr:from>
    <xdr:to>
      <xdr:col>112</xdr:col>
      <xdr:colOff>38100</xdr:colOff>
      <xdr:row>36</xdr:row>
      <xdr:rowOff>156802</xdr:rowOff>
    </xdr:to>
    <xdr:sp macro="" textlink="">
      <xdr:nvSpPr>
        <xdr:cNvPr id="487" name="楕円 486"/>
        <xdr:cNvSpPr/>
      </xdr:nvSpPr>
      <xdr:spPr>
        <a:xfrm>
          <a:off x="21272500" y="622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102631</xdr:rowOff>
    </xdr:from>
    <xdr:to>
      <xdr:col>116</xdr:col>
      <xdr:colOff>63500</xdr:colOff>
      <xdr:row>36</xdr:row>
      <xdr:rowOff>106002</xdr:rowOff>
    </xdr:to>
    <xdr:cxnSp macro="">
      <xdr:nvCxnSpPr>
        <xdr:cNvPr id="488" name="直線コネクタ 487"/>
        <xdr:cNvCxnSpPr/>
      </xdr:nvCxnSpPr>
      <xdr:spPr>
        <a:xfrm flipV="1">
          <a:off x="21323300" y="6274831"/>
          <a:ext cx="838200" cy="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60543</xdr:rowOff>
    </xdr:from>
    <xdr:to>
      <xdr:col>107</xdr:col>
      <xdr:colOff>101600</xdr:colOff>
      <xdr:row>36</xdr:row>
      <xdr:rowOff>162143</xdr:rowOff>
    </xdr:to>
    <xdr:sp macro="" textlink="">
      <xdr:nvSpPr>
        <xdr:cNvPr id="489" name="楕円 488"/>
        <xdr:cNvSpPr/>
      </xdr:nvSpPr>
      <xdr:spPr>
        <a:xfrm>
          <a:off x="20383500" y="62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106002</xdr:rowOff>
    </xdr:from>
    <xdr:to>
      <xdr:col>111</xdr:col>
      <xdr:colOff>177800</xdr:colOff>
      <xdr:row>36</xdr:row>
      <xdr:rowOff>111343</xdr:rowOff>
    </xdr:to>
    <xdr:cxnSp macro="">
      <xdr:nvCxnSpPr>
        <xdr:cNvPr id="490" name="直線コネクタ 489"/>
        <xdr:cNvCxnSpPr/>
      </xdr:nvCxnSpPr>
      <xdr:spPr>
        <a:xfrm flipV="1">
          <a:off x="20434300" y="6278202"/>
          <a:ext cx="8890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67728</xdr:rowOff>
    </xdr:from>
    <xdr:to>
      <xdr:col>102</xdr:col>
      <xdr:colOff>165100</xdr:colOff>
      <xdr:row>33</xdr:row>
      <xdr:rowOff>169328</xdr:rowOff>
    </xdr:to>
    <xdr:sp macro="" textlink="">
      <xdr:nvSpPr>
        <xdr:cNvPr id="491" name="楕円 490"/>
        <xdr:cNvSpPr/>
      </xdr:nvSpPr>
      <xdr:spPr>
        <a:xfrm>
          <a:off x="19494500" y="57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118528</xdr:rowOff>
    </xdr:from>
    <xdr:to>
      <xdr:col>107</xdr:col>
      <xdr:colOff>50800</xdr:colOff>
      <xdr:row>36</xdr:row>
      <xdr:rowOff>111343</xdr:rowOff>
    </xdr:to>
    <xdr:cxnSp macro="">
      <xdr:nvCxnSpPr>
        <xdr:cNvPr id="492" name="直線コネクタ 491"/>
        <xdr:cNvCxnSpPr/>
      </xdr:nvCxnSpPr>
      <xdr:spPr>
        <a:xfrm>
          <a:off x="19545300" y="5776378"/>
          <a:ext cx="889000" cy="50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70982</xdr:rowOff>
    </xdr:from>
    <xdr:to>
      <xdr:col>98</xdr:col>
      <xdr:colOff>38100</xdr:colOff>
      <xdr:row>40</xdr:row>
      <xdr:rowOff>1132</xdr:rowOff>
    </xdr:to>
    <xdr:sp macro="" textlink="">
      <xdr:nvSpPr>
        <xdr:cNvPr id="493" name="楕円 492"/>
        <xdr:cNvSpPr/>
      </xdr:nvSpPr>
      <xdr:spPr>
        <a:xfrm>
          <a:off x="18605500" y="67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118528</xdr:rowOff>
    </xdr:from>
    <xdr:to>
      <xdr:col>102</xdr:col>
      <xdr:colOff>114300</xdr:colOff>
      <xdr:row>39</xdr:row>
      <xdr:rowOff>121782</xdr:rowOff>
    </xdr:to>
    <xdr:cxnSp macro="">
      <xdr:nvCxnSpPr>
        <xdr:cNvPr id="494" name="直線コネクタ 493"/>
        <xdr:cNvCxnSpPr/>
      </xdr:nvCxnSpPr>
      <xdr:spPr>
        <a:xfrm flipV="1">
          <a:off x="18656300" y="5776378"/>
          <a:ext cx="889000" cy="103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136424</xdr:rowOff>
    </xdr:from>
    <xdr:ext cx="599010" cy="259045"/>
    <xdr:sp macro="" textlink="">
      <xdr:nvSpPr>
        <xdr:cNvPr id="495" name="n_1aveValue【一般廃棄物処理施設】&#10;一人当たり有形固定資産（償却資産）額"/>
        <xdr:cNvSpPr txBox="1"/>
      </xdr:nvSpPr>
      <xdr:spPr>
        <a:xfrm>
          <a:off x="21011095" y="682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13240</xdr:rowOff>
    </xdr:from>
    <xdr:ext cx="599010" cy="259045"/>
    <xdr:sp macro="" textlink="">
      <xdr:nvSpPr>
        <xdr:cNvPr id="496" name="n_2aveValue【一般廃棄物処理施設】&#10;一人当たり有形固定資産（償却資産）額"/>
        <xdr:cNvSpPr txBox="1"/>
      </xdr:nvSpPr>
      <xdr:spPr>
        <a:xfrm>
          <a:off x="20134795" y="687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152476</xdr:rowOff>
    </xdr:from>
    <xdr:ext cx="599010" cy="259045"/>
    <xdr:sp macro="" textlink="">
      <xdr:nvSpPr>
        <xdr:cNvPr id="497" name="n_3aveValue【一般廃棄物処理施設】&#10;一人当たり有形固定資産（償却資産）額"/>
        <xdr:cNvSpPr txBox="1"/>
      </xdr:nvSpPr>
      <xdr:spPr>
        <a:xfrm>
          <a:off x="19245795" y="683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49540</xdr:rowOff>
    </xdr:from>
    <xdr:ext cx="599010" cy="259045"/>
    <xdr:sp macro="" textlink="">
      <xdr:nvSpPr>
        <xdr:cNvPr id="498" name="n_4aveValue【一般廃棄物処理施設】&#10;一人当たり有形固定資産（償却資産）額"/>
        <xdr:cNvSpPr txBox="1"/>
      </xdr:nvSpPr>
      <xdr:spPr>
        <a:xfrm>
          <a:off x="18356795" y="690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1879</xdr:rowOff>
    </xdr:from>
    <xdr:ext cx="599010" cy="259045"/>
    <xdr:sp macro="" textlink="">
      <xdr:nvSpPr>
        <xdr:cNvPr id="499" name="n_1mainValue【一般廃棄物処理施設】&#10;一人当たり有形固定資産（償却資産）額"/>
        <xdr:cNvSpPr txBox="1"/>
      </xdr:nvSpPr>
      <xdr:spPr>
        <a:xfrm>
          <a:off x="21011095" y="600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7220</xdr:rowOff>
    </xdr:from>
    <xdr:ext cx="599010" cy="259045"/>
    <xdr:sp macro="" textlink="">
      <xdr:nvSpPr>
        <xdr:cNvPr id="500" name="n_2mainValue【一般廃棄物処理施設】&#10;一人当たり有形固定資産（償却資産）額"/>
        <xdr:cNvSpPr txBox="1"/>
      </xdr:nvSpPr>
      <xdr:spPr>
        <a:xfrm>
          <a:off x="20134795" y="600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14405</xdr:rowOff>
    </xdr:from>
    <xdr:ext cx="599010" cy="259045"/>
    <xdr:sp macro="" textlink="">
      <xdr:nvSpPr>
        <xdr:cNvPr id="501" name="n_3mainValue【一般廃棄物処理施設】&#10;一人当たり有形固定資産（償却資産）額"/>
        <xdr:cNvSpPr txBox="1"/>
      </xdr:nvSpPr>
      <xdr:spPr>
        <a:xfrm>
          <a:off x="19245795" y="550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17659</xdr:rowOff>
    </xdr:from>
    <xdr:ext cx="599010" cy="259045"/>
    <xdr:sp macro="" textlink="">
      <xdr:nvSpPr>
        <xdr:cNvPr id="502" name="n_4mainValue【一般廃棄物処理施設】&#10;一人当たり有形固定資産（償却資産）額"/>
        <xdr:cNvSpPr txBox="1"/>
      </xdr:nvSpPr>
      <xdr:spPr>
        <a:xfrm>
          <a:off x="18356795" y="653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28" name="直線コネクタ 527"/>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0" name="直線コネクタ 52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31"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32" name="直線コネクタ 531"/>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533" name="【保健センター・保健所】&#10;有形固定資産減価償却率平均値テキスト"/>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534" name="フローチャート: 判断 533"/>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5" name="フローチャート: 判断 5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536" name="フローチャート: 判断 535"/>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37" name="フローチャート: 判断 536"/>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38" name="フローチャート: 判断 537"/>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79828</xdr:rowOff>
    </xdr:from>
    <xdr:to>
      <xdr:col>85</xdr:col>
      <xdr:colOff>177800</xdr:colOff>
      <xdr:row>61</xdr:row>
      <xdr:rowOff>9978</xdr:rowOff>
    </xdr:to>
    <xdr:sp macro="" textlink="">
      <xdr:nvSpPr>
        <xdr:cNvPr id="544" name="楕円 543"/>
        <xdr:cNvSpPr/>
      </xdr:nvSpPr>
      <xdr:spPr>
        <a:xfrm>
          <a:off x="16268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58255</xdr:rowOff>
    </xdr:from>
    <xdr:ext cx="405111" cy="259045"/>
    <xdr:sp macro="" textlink="">
      <xdr:nvSpPr>
        <xdr:cNvPr id="545" name="【保健センター・保健所】&#10;有形固定資産減価償却率該当値テキスト"/>
        <xdr:cNvSpPr txBox="1"/>
      </xdr:nvSpPr>
      <xdr:spPr>
        <a:xfrm>
          <a:off x="16357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546" name="楕円 545"/>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130628</xdr:rowOff>
    </xdr:to>
    <xdr:cxnSp macro="">
      <xdr:nvCxnSpPr>
        <xdr:cNvPr id="547" name="直線コネクタ 546"/>
        <xdr:cNvCxnSpPr/>
      </xdr:nvCxnSpPr>
      <xdr:spPr>
        <a:xfrm>
          <a:off x="15481300" y="1038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48" name="楕円 547"/>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60</xdr:row>
      <xdr:rowOff>97972</xdr:rowOff>
    </xdr:to>
    <xdr:cxnSp macro="">
      <xdr:nvCxnSpPr>
        <xdr:cNvPr id="549" name="直線コネクタ 548"/>
        <xdr:cNvCxnSpPr/>
      </xdr:nvCxnSpPr>
      <xdr:spPr>
        <a:xfrm>
          <a:off x="14592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50" name="楕円 549"/>
        <xdr:cNvSpPr/>
      </xdr:nvSpPr>
      <xdr:spPr>
        <a:xfrm>
          <a:off x="1365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32657</xdr:rowOff>
    </xdr:from>
    <xdr:to>
      <xdr:col>76</xdr:col>
      <xdr:colOff>114300</xdr:colOff>
      <xdr:row>60</xdr:row>
      <xdr:rowOff>65315</xdr:rowOff>
    </xdr:to>
    <xdr:cxnSp macro="">
      <xdr:nvCxnSpPr>
        <xdr:cNvPr id="551" name="直線コネクタ 550"/>
        <xdr:cNvCxnSpPr/>
      </xdr:nvCxnSpPr>
      <xdr:spPr>
        <a:xfrm>
          <a:off x="13703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552" name="楕円 551"/>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32657</xdr:rowOff>
    </xdr:to>
    <xdr:cxnSp macro="">
      <xdr:nvCxnSpPr>
        <xdr:cNvPr id="553" name="直線コネクタ 552"/>
        <xdr:cNvCxnSpPr/>
      </xdr:nvCxnSpPr>
      <xdr:spPr>
        <a:xfrm>
          <a:off x="12814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54" name="n_1aveValue【保健センター・保健所】&#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555" name="n_2aveValue【保健センター・保健所】&#10;有形固定資産減価償却率"/>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56" name="n_3aveValue【保健センター・保健所】&#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557" name="n_4aveValue【保健センター・保健所】&#10;有形固定資産減価償却率"/>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558" name="n_1mainValue【保健センター・保健所】&#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559" name="n_2mainValue【保健センター・保健所】&#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560" name="n_3main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61" name="n_4mainValue【保健センター・保健所】&#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2" name="直線コネクタ 5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3" name="テキスト ボックス 5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4" name="直線コネクタ 5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5" name="テキスト ボックス 5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6" name="直線コネクタ 5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7" name="テキスト ボックス 5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8" name="直線コネクタ 5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9" name="テキスト ボックス 5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583" name="直線コネクタ 582"/>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84"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85" name="直線コネクタ 584"/>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586"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587" name="直線コネクタ 586"/>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588" name="【保健センター・保健所】&#10;一人当たり面積平均値テキスト"/>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89" name="フローチャート: 判断 588"/>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590" name="フローチャート: 判断 589"/>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591" name="フローチャート: 判断 590"/>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592" name="フローチャート: 判断 591"/>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593" name="フローチャート: 判断 592"/>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68072</xdr:rowOff>
    </xdr:from>
    <xdr:to>
      <xdr:col>116</xdr:col>
      <xdr:colOff>114300</xdr:colOff>
      <xdr:row>62</xdr:row>
      <xdr:rowOff>169672</xdr:rowOff>
    </xdr:to>
    <xdr:sp macro="" textlink="">
      <xdr:nvSpPr>
        <xdr:cNvPr id="599" name="楕円 598"/>
        <xdr:cNvSpPr/>
      </xdr:nvSpPr>
      <xdr:spPr>
        <a:xfrm>
          <a:off x="221107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154449</xdr:rowOff>
    </xdr:from>
    <xdr:ext cx="469744" cy="259045"/>
    <xdr:sp macro="" textlink="">
      <xdr:nvSpPr>
        <xdr:cNvPr id="600" name="【保健センター・保健所】&#10;一人当たり面積該当値テキスト"/>
        <xdr:cNvSpPr txBox="1"/>
      </xdr:nvSpPr>
      <xdr:spPr>
        <a:xfrm>
          <a:off x="22199600" y="106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70358</xdr:rowOff>
    </xdr:from>
    <xdr:to>
      <xdr:col>112</xdr:col>
      <xdr:colOff>38100</xdr:colOff>
      <xdr:row>63</xdr:row>
      <xdr:rowOff>508</xdr:rowOff>
    </xdr:to>
    <xdr:sp macro="" textlink="">
      <xdr:nvSpPr>
        <xdr:cNvPr id="601" name="楕円 600"/>
        <xdr:cNvSpPr/>
      </xdr:nvSpPr>
      <xdr:spPr>
        <a:xfrm>
          <a:off x="21272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118872</xdr:rowOff>
    </xdr:from>
    <xdr:to>
      <xdr:col>116</xdr:col>
      <xdr:colOff>63500</xdr:colOff>
      <xdr:row>62</xdr:row>
      <xdr:rowOff>121158</xdr:rowOff>
    </xdr:to>
    <xdr:cxnSp macro="">
      <xdr:nvCxnSpPr>
        <xdr:cNvPr id="602" name="直線コネクタ 601"/>
        <xdr:cNvCxnSpPr/>
      </xdr:nvCxnSpPr>
      <xdr:spPr>
        <a:xfrm flipV="1">
          <a:off x="21323300" y="107487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70358</xdr:rowOff>
    </xdr:from>
    <xdr:to>
      <xdr:col>107</xdr:col>
      <xdr:colOff>101600</xdr:colOff>
      <xdr:row>63</xdr:row>
      <xdr:rowOff>508</xdr:rowOff>
    </xdr:to>
    <xdr:sp macro="" textlink="">
      <xdr:nvSpPr>
        <xdr:cNvPr id="603" name="楕円 602"/>
        <xdr:cNvSpPr/>
      </xdr:nvSpPr>
      <xdr:spPr>
        <a:xfrm>
          <a:off x="20383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121158</xdr:rowOff>
    </xdr:from>
    <xdr:to>
      <xdr:col>111</xdr:col>
      <xdr:colOff>177800</xdr:colOff>
      <xdr:row>62</xdr:row>
      <xdr:rowOff>121158</xdr:rowOff>
    </xdr:to>
    <xdr:cxnSp macro="">
      <xdr:nvCxnSpPr>
        <xdr:cNvPr id="604" name="直線コネクタ 603"/>
        <xdr:cNvCxnSpPr/>
      </xdr:nvCxnSpPr>
      <xdr:spPr>
        <a:xfrm>
          <a:off x="20434300" y="10751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72644</xdr:rowOff>
    </xdr:from>
    <xdr:to>
      <xdr:col>102</xdr:col>
      <xdr:colOff>165100</xdr:colOff>
      <xdr:row>63</xdr:row>
      <xdr:rowOff>2794</xdr:rowOff>
    </xdr:to>
    <xdr:sp macro="" textlink="">
      <xdr:nvSpPr>
        <xdr:cNvPr id="605" name="楕円 604"/>
        <xdr:cNvSpPr/>
      </xdr:nvSpPr>
      <xdr:spPr>
        <a:xfrm>
          <a:off x="19494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121158</xdr:rowOff>
    </xdr:from>
    <xdr:to>
      <xdr:col>107</xdr:col>
      <xdr:colOff>50800</xdr:colOff>
      <xdr:row>62</xdr:row>
      <xdr:rowOff>123444</xdr:rowOff>
    </xdr:to>
    <xdr:cxnSp macro="">
      <xdr:nvCxnSpPr>
        <xdr:cNvPr id="606" name="直線コネクタ 605"/>
        <xdr:cNvCxnSpPr/>
      </xdr:nvCxnSpPr>
      <xdr:spPr>
        <a:xfrm flipV="1">
          <a:off x="19545300" y="107510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74930</xdr:rowOff>
    </xdr:from>
    <xdr:to>
      <xdr:col>98</xdr:col>
      <xdr:colOff>38100</xdr:colOff>
      <xdr:row>63</xdr:row>
      <xdr:rowOff>5080</xdr:rowOff>
    </xdr:to>
    <xdr:sp macro="" textlink="">
      <xdr:nvSpPr>
        <xdr:cNvPr id="607" name="楕円 606"/>
        <xdr:cNvSpPr/>
      </xdr:nvSpPr>
      <xdr:spPr>
        <a:xfrm>
          <a:off x="18605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123444</xdr:rowOff>
    </xdr:from>
    <xdr:to>
      <xdr:col>102</xdr:col>
      <xdr:colOff>114300</xdr:colOff>
      <xdr:row>62</xdr:row>
      <xdr:rowOff>125730</xdr:rowOff>
    </xdr:to>
    <xdr:cxnSp macro="">
      <xdr:nvCxnSpPr>
        <xdr:cNvPr id="608" name="直線コネクタ 607"/>
        <xdr:cNvCxnSpPr/>
      </xdr:nvCxnSpPr>
      <xdr:spPr>
        <a:xfrm flipV="1">
          <a:off x="18656300" y="107533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609" name="n_1ave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610" name="n_2ave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611" name="n_3aveValue【保健センター・保健所】&#10;一人当たり面積"/>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612" name="n_4aveValue【保健センター・保健所】&#10;一人当たり面積"/>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163085</xdr:rowOff>
    </xdr:from>
    <xdr:ext cx="469744" cy="259045"/>
    <xdr:sp macro="" textlink="">
      <xdr:nvSpPr>
        <xdr:cNvPr id="613" name="n_1mainValue【保健センター・保健所】&#10;一人当たり面積"/>
        <xdr:cNvSpPr txBox="1"/>
      </xdr:nvSpPr>
      <xdr:spPr>
        <a:xfrm>
          <a:off x="21075727" y="107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163085</xdr:rowOff>
    </xdr:from>
    <xdr:ext cx="469744" cy="259045"/>
    <xdr:sp macro="" textlink="">
      <xdr:nvSpPr>
        <xdr:cNvPr id="614" name="n_2mainValue【保健センター・保健所】&#10;一人当たり面積"/>
        <xdr:cNvSpPr txBox="1"/>
      </xdr:nvSpPr>
      <xdr:spPr>
        <a:xfrm>
          <a:off x="20199427" y="107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165371</xdr:rowOff>
    </xdr:from>
    <xdr:ext cx="469744" cy="259045"/>
    <xdr:sp macro="" textlink="">
      <xdr:nvSpPr>
        <xdr:cNvPr id="615" name="n_3mainValue【保健センター・保健所】&#10;一人当たり面積"/>
        <xdr:cNvSpPr txBox="1"/>
      </xdr:nvSpPr>
      <xdr:spPr>
        <a:xfrm>
          <a:off x="19310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167657</xdr:rowOff>
    </xdr:from>
    <xdr:ext cx="469744" cy="259045"/>
    <xdr:sp macro="" textlink="">
      <xdr:nvSpPr>
        <xdr:cNvPr id="616" name="n_4mainValue【保健センター・保健所】&#10;一人当たり面積"/>
        <xdr:cNvSpPr txBox="1"/>
      </xdr:nvSpPr>
      <xdr:spPr>
        <a:xfrm>
          <a:off x="18421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9" name="テキスト ボックス 6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9" name="テキスト ボックス 6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152400</xdr:rowOff>
    </xdr:from>
    <xdr:to>
      <xdr:col>85</xdr:col>
      <xdr:colOff>126364</xdr:colOff>
      <xdr:row>86</xdr:row>
      <xdr:rowOff>168729</xdr:rowOff>
    </xdr:to>
    <xdr:cxnSp macro="">
      <xdr:nvCxnSpPr>
        <xdr:cNvPr id="642" name="直線コネクタ 641"/>
        <xdr:cNvCxnSpPr/>
      </xdr:nvCxnSpPr>
      <xdr:spPr>
        <a:xfrm flipV="1">
          <a:off x="16318864" y="13525500"/>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4" name="直線コネクタ 6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99077</xdr:rowOff>
    </xdr:from>
    <xdr:ext cx="405111" cy="259045"/>
    <xdr:sp macro="" textlink="">
      <xdr:nvSpPr>
        <xdr:cNvPr id="645" name="【消防施設】&#10;有形固定資産減価償却率最大値テキスト"/>
        <xdr:cNvSpPr txBox="1"/>
      </xdr:nvSpPr>
      <xdr:spPr>
        <a:xfrm>
          <a:off x="163576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152400</xdr:rowOff>
    </xdr:from>
    <xdr:to>
      <xdr:col>86</xdr:col>
      <xdr:colOff>25400</xdr:colOff>
      <xdr:row>78</xdr:row>
      <xdr:rowOff>152400</xdr:rowOff>
    </xdr:to>
    <xdr:cxnSp macro="">
      <xdr:nvCxnSpPr>
        <xdr:cNvPr id="646" name="直線コネクタ 645"/>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65332</xdr:rowOff>
    </xdr:from>
    <xdr:ext cx="405111" cy="259045"/>
    <xdr:sp macro="" textlink="">
      <xdr:nvSpPr>
        <xdr:cNvPr id="647" name="【消防施設】&#10;有形固定資産減価償却率平均値テキスト"/>
        <xdr:cNvSpPr txBox="1"/>
      </xdr:nvSpPr>
      <xdr:spPr>
        <a:xfrm>
          <a:off x="16357600" y="14295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86905</xdr:rowOff>
    </xdr:from>
    <xdr:to>
      <xdr:col>85</xdr:col>
      <xdr:colOff>177800</xdr:colOff>
      <xdr:row>84</xdr:row>
      <xdr:rowOff>17055</xdr:rowOff>
    </xdr:to>
    <xdr:sp macro="" textlink="">
      <xdr:nvSpPr>
        <xdr:cNvPr id="648" name="フローチャート: 判断 647"/>
        <xdr:cNvSpPr/>
      </xdr:nvSpPr>
      <xdr:spPr>
        <a:xfrm>
          <a:off x="16268700" y="1431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54248</xdr:rowOff>
    </xdr:from>
    <xdr:to>
      <xdr:col>81</xdr:col>
      <xdr:colOff>101600</xdr:colOff>
      <xdr:row>83</xdr:row>
      <xdr:rowOff>155848</xdr:rowOff>
    </xdr:to>
    <xdr:sp macro="" textlink="">
      <xdr:nvSpPr>
        <xdr:cNvPr id="649" name="フローチャート: 判断 648"/>
        <xdr:cNvSpPr/>
      </xdr:nvSpPr>
      <xdr:spPr>
        <a:xfrm>
          <a:off x="154305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59145</xdr:rowOff>
    </xdr:from>
    <xdr:to>
      <xdr:col>76</xdr:col>
      <xdr:colOff>165100</xdr:colOff>
      <xdr:row>83</xdr:row>
      <xdr:rowOff>160745</xdr:rowOff>
    </xdr:to>
    <xdr:sp macro="" textlink="">
      <xdr:nvSpPr>
        <xdr:cNvPr id="650" name="フローチャート: 判断 649"/>
        <xdr:cNvSpPr/>
      </xdr:nvSpPr>
      <xdr:spPr>
        <a:xfrm>
          <a:off x="14541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651" name="フローチャート: 判断 650"/>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137523</xdr:rowOff>
    </xdr:from>
    <xdr:to>
      <xdr:col>67</xdr:col>
      <xdr:colOff>101600</xdr:colOff>
      <xdr:row>83</xdr:row>
      <xdr:rowOff>67673</xdr:rowOff>
    </xdr:to>
    <xdr:sp macro="" textlink="">
      <xdr:nvSpPr>
        <xdr:cNvPr id="652" name="フローチャート: 判断 651"/>
        <xdr:cNvSpPr/>
      </xdr:nvSpPr>
      <xdr:spPr>
        <a:xfrm>
          <a:off x="12763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152219</xdr:rowOff>
    </xdr:from>
    <xdr:to>
      <xdr:col>85</xdr:col>
      <xdr:colOff>177800</xdr:colOff>
      <xdr:row>81</xdr:row>
      <xdr:rowOff>82369</xdr:rowOff>
    </xdr:to>
    <xdr:sp macro="" textlink="">
      <xdr:nvSpPr>
        <xdr:cNvPr id="658" name="楕円 657"/>
        <xdr:cNvSpPr/>
      </xdr:nvSpPr>
      <xdr:spPr>
        <a:xfrm>
          <a:off x="162687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3646</xdr:rowOff>
    </xdr:from>
    <xdr:ext cx="405111" cy="259045"/>
    <xdr:sp macro="" textlink="">
      <xdr:nvSpPr>
        <xdr:cNvPr id="659" name="【消防施設】&#10;有形固定資産減価償却率該当値テキスト"/>
        <xdr:cNvSpPr txBox="1"/>
      </xdr:nvSpPr>
      <xdr:spPr>
        <a:xfrm>
          <a:off x="16357600" y="1371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106499</xdr:rowOff>
    </xdr:from>
    <xdr:to>
      <xdr:col>81</xdr:col>
      <xdr:colOff>101600</xdr:colOff>
      <xdr:row>81</xdr:row>
      <xdr:rowOff>36649</xdr:rowOff>
    </xdr:to>
    <xdr:sp macro="" textlink="">
      <xdr:nvSpPr>
        <xdr:cNvPr id="660" name="楕円 659"/>
        <xdr:cNvSpPr/>
      </xdr:nvSpPr>
      <xdr:spPr>
        <a:xfrm>
          <a:off x="15430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157299</xdr:rowOff>
    </xdr:from>
    <xdr:to>
      <xdr:col>85</xdr:col>
      <xdr:colOff>127000</xdr:colOff>
      <xdr:row>81</xdr:row>
      <xdr:rowOff>31569</xdr:rowOff>
    </xdr:to>
    <xdr:cxnSp macro="">
      <xdr:nvCxnSpPr>
        <xdr:cNvPr id="661" name="直線コネクタ 660"/>
        <xdr:cNvCxnSpPr/>
      </xdr:nvCxnSpPr>
      <xdr:spPr>
        <a:xfrm>
          <a:off x="15481300" y="1387329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662" name="楕円 661"/>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157299</xdr:rowOff>
    </xdr:from>
    <xdr:to>
      <xdr:col>81</xdr:col>
      <xdr:colOff>50800</xdr:colOff>
      <xdr:row>83</xdr:row>
      <xdr:rowOff>106680</xdr:rowOff>
    </xdr:to>
    <xdr:cxnSp macro="">
      <xdr:nvCxnSpPr>
        <xdr:cNvPr id="663" name="直線コネクタ 662"/>
        <xdr:cNvCxnSpPr/>
      </xdr:nvCxnSpPr>
      <xdr:spPr>
        <a:xfrm flipV="1">
          <a:off x="14592300" y="13873299"/>
          <a:ext cx="889000" cy="4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1995</xdr:rowOff>
    </xdr:from>
    <xdr:to>
      <xdr:col>72</xdr:col>
      <xdr:colOff>38100</xdr:colOff>
      <xdr:row>83</xdr:row>
      <xdr:rowOff>103595</xdr:rowOff>
    </xdr:to>
    <xdr:sp macro="" textlink="">
      <xdr:nvSpPr>
        <xdr:cNvPr id="664" name="楕円 663"/>
        <xdr:cNvSpPr/>
      </xdr:nvSpPr>
      <xdr:spPr>
        <a:xfrm>
          <a:off x="13652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52795</xdr:rowOff>
    </xdr:from>
    <xdr:to>
      <xdr:col>76</xdr:col>
      <xdr:colOff>114300</xdr:colOff>
      <xdr:row>83</xdr:row>
      <xdr:rowOff>106680</xdr:rowOff>
    </xdr:to>
    <xdr:cxnSp macro="">
      <xdr:nvCxnSpPr>
        <xdr:cNvPr id="665" name="直線コネクタ 664"/>
        <xdr:cNvCxnSpPr/>
      </xdr:nvCxnSpPr>
      <xdr:spPr>
        <a:xfrm>
          <a:off x="13703300" y="14283145"/>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15058</xdr:rowOff>
    </xdr:from>
    <xdr:to>
      <xdr:col>67</xdr:col>
      <xdr:colOff>101600</xdr:colOff>
      <xdr:row>78</xdr:row>
      <xdr:rowOff>116658</xdr:rowOff>
    </xdr:to>
    <xdr:sp macro="" textlink="">
      <xdr:nvSpPr>
        <xdr:cNvPr id="666" name="楕円 665"/>
        <xdr:cNvSpPr/>
      </xdr:nvSpPr>
      <xdr:spPr>
        <a:xfrm>
          <a:off x="12763500" y="133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65858</xdr:rowOff>
    </xdr:from>
    <xdr:to>
      <xdr:col>71</xdr:col>
      <xdr:colOff>177800</xdr:colOff>
      <xdr:row>83</xdr:row>
      <xdr:rowOff>52795</xdr:rowOff>
    </xdr:to>
    <xdr:cxnSp macro="">
      <xdr:nvCxnSpPr>
        <xdr:cNvPr id="667" name="直線コネクタ 666"/>
        <xdr:cNvCxnSpPr/>
      </xdr:nvCxnSpPr>
      <xdr:spPr>
        <a:xfrm>
          <a:off x="12814300" y="13438958"/>
          <a:ext cx="889000" cy="84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146975</xdr:rowOff>
    </xdr:from>
    <xdr:ext cx="405111" cy="259045"/>
    <xdr:sp macro="" textlink="">
      <xdr:nvSpPr>
        <xdr:cNvPr id="668" name="n_1aveValue【消防施設】&#10;有形固定資産減価償却率"/>
        <xdr:cNvSpPr txBox="1"/>
      </xdr:nvSpPr>
      <xdr:spPr>
        <a:xfrm>
          <a:off x="152660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151872</xdr:rowOff>
    </xdr:from>
    <xdr:ext cx="405111" cy="259045"/>
    <xdr:sp macro="" textlink="">
      <xdr:nvSpPr>
        <xdr:cNvPr id="669" name="n_2aveValue【消防施設】&#10;有形固定資産減価償却率"/>
        <xdr:cNvSpPr txBox="1"/>
      </xdr:nvSpPr>
      <xdr:spPr>
        <a:xfrm>
          <a:off x="14389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670" name="n_3aveValue【消防施設】&#10;有形固定資産減価償却率"/>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58800</xdr:rowOff>
    </xdr:from>
    <xdr:ext cx="405111" cy="259045"/>
    <xdr:sp macro="" textlink="">
      <xdr:nvSpPr>
        <xdr:cNvPr id="671" name="n_4aveValue【消防施設】&#10;有形固定資産減価償却率"/>
        <xdr:cNvSpPr txBox="1"/>
      </xdr:nvSpPr>
      <xdr:spPr>
        <a:xfrm>
          <a:off x="12611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53176</xdr:rowOff>
    </xdr:from>
    <xdr:ext cx="405111" cy="259045"/>
    <xdr:sp macro="" textlink="">
      <xdr:nvSpPr>
        <xdr:cNvPr id="672" name="n_1mainValue【消防施設】&#10;有形固定資産減価償却率"/>
        <xdr:cNvSpPr txBox="1"/>
      </xdr:nvSpPr>
      <xdr:spPr>
        <a:xfrm>
          <a:off x="152660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2557</xdr:rowOff>
    </xdr:from>
    <xdr:ext cx="405111" cy="259045"/>
    <xdr:sp macro="" textlink="">
      <xdr:nvSpPr>
        <xdr:cNvPr id="673" name="n_2mainValue【消防施設】&#10;有形固定資産減価償却率"/>
        <xdr:cNvSpPr txBox="1"/>
      </xdr:nvSpPr>
      <xdr:spPr>
        <a:xfrm>
          <a:off x="14389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674" name="n_3mainValue【消防施設】&#10;有形固定資産減価償却率"/>
        <xdr:cNvSpPr txBox="1"/>
      </xdr:nvSpPr>
      <xdr:spPr>
        <a:xfrm>
          <a:off x="13500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133185</xdr:rowOff>
    </xdr:from>
    <xdr:ext cx="340478" cy="259045"/>
    <xdr:sp macro="" textlink="">
      <xdr:nvSpPr>
        <xdr:cNvPr id="675" name="n_4mainValue【消防施設】&#10;有形固定資産減価償却率"/>
        <xdr:cNvSpPr txBox="1"/>
      </xdr:nvSpPr>
      <xdr:spPr>
        <a:xfrm>
          <a:off x="12644061" y="13163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6" name="直線コネクタ 6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7" name="テキスト ボックス 6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8" name="直線コネクタ 6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9" name="テキスト ボックス 6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0" name="直線コネクタ 6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1" name="テキスト ボックス 6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2" name="直線コネクタ 6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3" name="テキスト ボックス 6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4" name="直線コネクタ 6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5" name="テキスト ボックス 6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99" name="直線コネクタ 698"/>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00"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1" name="直線コネクタ 700"/>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2"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3" name="直線コネクタ 702"/>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704"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705" name="フローチャート: 判断 704"/>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706" name="フローチャート: 判断 705"/>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07" name="フローチャート: 判断 706"/>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708" name="フローチャート: 判断 707"/>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709" name="フローチャート: 判断 708"/>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73025</xdr:rowOff>
    </xdr:from>
    <xdr:to>
      <xdr:col>116</xdr:col>
      <xdr:colOff>114300</xdr:colOff>
      <xdr:row>85</xdr:row>
      <xdr:rowOff>3175</xdr:rowOff>
    </xdr:to>
    <xdr:sp macro="" textlink="">
      <xdr:nvSpPr>
        <xdr:cNvPr id="715" name="楕円 714"/>
        <xdr:cNvSpPr/>
      </xdr:nvSpPr>
      <xdr:spPr>
        <a:xfrm>
          <a:off x="221107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51452</xdr:rowOff>
    </xdr:from>
    <xdr:ext cx="469744" cy="259045"/>
    <xdr:sp macro="" textlink="">
      <xdr:nvSpPr>
        <xdr:cNvPr id="716" name="【消防施設】&#10;一人当たり面積該当値テキスト"/>
        <xdr:cNvSpPr txBox="1"/>
      </xdr:nvSpPr>
      <xdr:spPr>
        <a:xfrm>
          <a:off x="22199600"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73025</xdr:rowOff>
    </xdr:from>
    <xdr:to>
      <xdr:col>112</xdr:col>
      <xdr:colOff>38100</xdr:colOff>
      <xdr:row>85</xdr:row>
      <xdr:rowOff>3175</xdr:rowOff>
    </xdr:to>
    <xdr:sp macro="" textlink="">
      <xdr:nvSpPr>
        <xdr:cNvPr id="717" name="楕円 716"/>
        <xdr:cNvSpPr/>
      </xdr:nvSpPr>
      <xdr:spPr>
        <a:xfrm>
          <a:off x="21272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123825</xdr:rowOff>
    </xdr:from>
    <xdr:to>
      <xdr:col>116</xdr:col>
      <xdr:colOff>63500</xdr:colOff>
      <xdr:row>84</xdr:row>
      <xdr:rowOff>123825</xdr:rowOff>
    </xdr:to>
    <xdr:cxnSp macro="">
      <xdr:nvCxnSpPr>
        <xdr:cNvPr id="718" name="直線コネクタ 717"/>
        <xdr:cNvCxnSpPr/>
      </xdr:nvCxnSpPr>
      <xdr:spPr>
        <a:xfrm>
          <a:off x="21323300" y="14525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74930</xdr:rowOff>
    </xdr:from>
    <xdr:to>
      <xdr:col>107</xdr:col>
      <xdr:colOff>101600</xdr:colOff>
      <xdr:row>85</xdr:row>
      <xdr:rowOff>5080</xdr:rowOff>
    </xdr:to>
    <xdr:sp macro="" textlink="">
      <xdr:nvSpPr>
        <xdr:cNvPr id="719" name="楕円 718"/>
        <xdr:cNvSpPr/>
      </xdr:nvSpPr>
      <xdr:spPr>
        <a:xfrm>
          <a:off x="20383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123825</xdr:rowOff>
    </xdr:from>
    <xdr:to>
      <xdr:col>111</xdr:col>
      <xdr:colOff>177800</xdr:colOff>
      <xdr:row>84</xdr:row>
      <xdr:rowOff>125730</xdr:rowOff>
    </xdr:to>
    <xdr:cxnSp macro="">
      <xdr:nvCxnSpPr>
        <xdr:cNvPr id="720" name="直線コネクタ 719"/>
        <xdr:cNvCxnSpPr/>
      </xdr:nvCxnSpPr>
      <xdr:spPr>
        <a:xfrm flipV="1">
          <a:off x="20434300" y="145256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59689</xdr:rowOff>
    </xdr:from>
    <xdr:to>
      <xdr:col>102</xdr:col>
      <xdr:colOff>165100</xdr:colOff>
      <xdr:row>84</xdr:row>
      <xdr:rowOff>161289</xdr:rowOff>
    </xdr:to>
    <xdr:sp macro="" textlink="">
      <xdr:nvSpPr>
        <xdr:cNvPr id="721" name="楕円 720"/>
        <xdr:cNvSpPr/>
      </xdr:nvSpPr>
      <xdr:spPr>
        <a:xfrm>
          <a:off x="19494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110489</xdr:rowOff>
    </xdr:from>
    <xdr:to>
      <xdr:col>107</xdr:col>
      <xdr:colOff>50800</xdr:colOff>
      <xdr:row>84</xdr:row>
      <xdr:rowOff>125730</xdr:rowOff>
    </xdr:to>
    <xdr:cxnSp macro="">
      <xdr:nvCxnSpPr>
        <xdr:cNvPr id="722" name="直線コネクタ 721"/>
        <xdr:cNvCxnSpPr/>
      </xdr:nvCxnSpPr>
      <xdr:spPr>
        <a:xfrm>
          <a:off x="19545300" y="145122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23" name="楕円 722"/>
        <xdr:cNvSpPr/>
      </xdr:nvSpPr>
      <xdr:spPr>
        <a:xfrm>
          <a:off x="18605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110489</xdr:rowOff>
    </xdr:from>
    <xdr:to>
      <xdr:col>102</xdr:col>
      <xdr:colOff>114300</xdr:colOff>
      <xdr:row>85</xdr:row>
      <xdr:rowOff>102870</xdr:rowOff>
    </xdr:to>
    <xdr:cxnSp macro="">
      <xdr:nvCxnSpPr>
        <xdr:cNvPr id="724" name="直線コネクタ 723"/>
        <xdr:cNvCxnSpPr/>
      </xdr:nvCxnSpPr>
      <xdr:spPr>
        <a:xfrm flipV="1">
          <a:off x="18656300" y="14512289"/>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725"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6"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727"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728"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165752</xdr:rowOff>
    </xdr:from>
    <xdr:ext cx="469744" cy="259045"/>
    <xdr:sp macro="" textlink="">
      <xdr:nvSpPr>
        <xdr:cNvPr id="729" name="n_1mainValue【消防施設】&#10;一人当たり面積"/>
        <xdr:cNvSpPr txBox="1"/>
      </xdr:nvSpPr>
      <xdr:spPr>
        <a:xfrm>
          <a:off x="21075727"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167657</xdr:rowOff>
    </xdr:from>
    <xdr:ext cx="469744" cy="259045"/>
    <xdr:sp macro="" textlink="">
      <xdr:nvSpPr>
        <xdr:cNvPr id="730" name="n_2mainValue【消防施設】&#10;一人当たり面積"/>
        <xdr:cNvSpPr txBox="1"/>
      </xdr:nvSpPr>
      <xdr:spPr>
        <a:xfrm>
          <a:off x="201994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152416</xdr:rowOff>
    </xdr:from>
    <xdr:ext cx="469744" cy="259045"/>
    <xdr:sp macro="" textlink="">
      <xdr:nvSpPr>
        <xdr:cNvPr id="731" name="n_3mainValue【消防施設】&#10;一人当たり面積"/>
        <xdr:cNvSpPr txBox="1"/>
      </xdr:nvSpPr>
      <xdr:spPr>
        <a:xfrm>
          <a:off x="19310427"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732" name="n_4mainValue【消防施設】&#10;一人当たり面積"/>
        <xdr:cNvSpPr txBox="1"/>
      </xdr:nvSpPr>
      <xdr:spPr>
        <a:xfrm>
          <a:off x="18421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58" name="直線コネクタ 757"/>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0" name="直線コネクタ 75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1"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2" name="直線コネクタ 761"/>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763" name="【庁舎】&#10;有形固定資産減価償却率平均値テキスト"/>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764" name="フローチャート: 判断 763"/>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765" name="フローチャート: 判断 764"/>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66" name="フローチャート: 判断 765"/>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767" name="フローチャート: 判断 766"/>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68" name="フローチャート: 判断 767"/>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144599</xdr:rowOff>
    </xdr:from>
    <xdr:to>
      <xdr:col>85</xdr:col>
      <xdr:colOff>177800</xdr:colOff>
      <xdr:row>102</xdr:row>
      <xdr:rowOff>74749</xdr:rowOff>
    </xdr:to>
    <xdr:sp macro="" textlink="">
      <xdr:nvSpPr>
        <xdr:cNvPr id="774" name="楕円 773"/>
        <xdr:cNvSpPr/>
      </xdr:nvSpPr>
      <xdr:spPr>
        <a:xfrm>
          <a:off x="162687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167476</xdr:rowOff>
    </xdr:from>
    <xdr:ext cx="405111" cy="259045"/>
    <xdr:sp macro="" textlink="">
      <xdr:nvSpPr>
        <xdr:cNvPr id="775" name="【庁舎】&#10;有形固定資産減価償却率該当値テキスト"/>
        <xdr:cNvSpPr txBox="1"/>
      </xdr:nvSpPr>
      <xdr:spPr>
        <a:xfrm>
          <a:off x="16357600"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98879</xdr:rowOff>
    </xdr:from>
    <xdr:to>
      <xdr:col>81</xdr:col>
      <xdr:colOff>101600</xdr:colOff>
      <xdr:row>109</xdr:row>
      <xdr:rowOff>29029</xdr:rowOff>
    </xdr:to>
    <xdr:sp macro="" textlink="">
      <xdr:nvSpPr>
        <xdr:cNvPr id="776" name="楕円 775"/>
        <xdr:cNvSpPr/>
      </xdr:nvSpPr>
      <xdr:spPr>
        <a:xfrm>
          <a:off x="15430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23949</xdr:rowOff>
    </xdr:from>
    <xdr:to>
      <xdr:col>85</xdr:col>
      <xdr:colOff>127000</xdr:colOff>
      <xdr:row>108</xdr:row>
      <xdr:rowOff>149679</xdr:rowOff>
    </xdr:to>
    <xdr:cxnSp macro="">
      <xdr:nvCxnSpPr>
        <xdr:cNvPr id="777" name="直線コネクタ 776"/>
        <xdr:cNvCxnSpPr/>
      </xdr:nvCxnSpPr>
      <xdr:spPr>
        <a:xfrm flipV="1">
          <a:off x="15481300" y="17511849"/>
          <a:ext cx="838200" cy="11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93980</xdr:rowOff>
    </xdr:from>
    <xdr:to>
      <xdr:col>76</xdr:col>
      <xdr:colOff>165100</xdr:colOff>
      <xdr:row>109</xdr:row>
      <xdr:rowOff>24130</xdr:rowOff>
    </xdr:to>
    <xdr:sp macro="" textlink="">
      <xdr:nvSpPr>
        <xdr:cNvPr id="778" name="楕円 777"/>
        <xdr:cNvSpPr/>
      </xdr:nvSpPr>
      <xdr:spPr>
        <a:xfrm>
          <a:off x="14541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144780</xdr:rowOff>
    </xdr:from>
    <xdr:to>
      <xdr:col>81</xdr:col>
      <xdr:colOff>50800</xdr:colOff>
      <xdr:row>108</xdr:row>
      <xdr:rowOff>149679</xdr:rowOff>
    </xdr:to>
    <xdr:cxnSp macro="">
      <xdr:nvCxnSpPr>
        <xdr:cNvPr id="779" name="直線コネクタ 778"/>
        <xdr:cNvCxnSpPr/>
      </xdr:nvCxnSpPr>
      <xdr:spPr>
        <a:xfrm>
          <a:off x="14592300" y="1866138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89081</xdr:rowOff>
    </xdr:from>
    <xdr:to>
      <xdr:col>72</xdr:col>
      <xdr:colOff>38100</xdr:colOff>
      <xdr:row>109</xdr:row>
      <xdr:rowOff>19231</xdr:rowOff>
    </xdr:to>
    <xdr:sp macro="" textlink="">
      <xdr:nvSpPr>
        <xdr:cNvPr id="780" name="楕円 779"/>
        <xdr:cNvSpPr/>
      </xdr:nvSpPr>
      <xdr:spPr>
        <a:xfrm>
          <a:off x="13652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139881</xdr:rowOff>
    </xdr:from>
    <xdr:to>
      <xdr:col>76</xdr:col>
      <xdr:colOff>114300</xdr:colOff>
      <xdr:row>108</xdr:row>
      <xdr:rowOff>144780</xdr:rowOff>
    </xdr:to>
    <xdr:cxnSp macro="">
      <xdr:nvCxnSpPr>
        <xdr:cNvPr id="781" name="直線コネクタ 780"/>
        <xdr:cNvCxnSpPr/>
      </xdr:nvCxnSpPr>
      <xdr:spPr>
        <a:xfrm>
          <a:off x="13703300" y="1865648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56424</xdr:rowOff>
    </xdr:from>
    <xdr:to>
      <xdr:col>67</xdr:col>
      <xdr:colOff>101600</xdr:colOff>
      <xdr:row>108</xdr:row>
      <xdr:rowOff>158024</xdr:rowOff>
    </xdr:to>
    <xdr:sp macro="" textlink="">
      <xdr:nvSpPr>
        <xdr:cNvPr id="782" name="楕円 781"/>
        <xdr:cNvSpPr/>
      </xdr:nvSpPr>
      <xdr:spPr>
        <a:xfrm>
          <a:off x="127635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107224</xdr:rowOff>
    </xdr:from>
    <xdr:to>
      <xdr:col>71</xdr:col>
      <xdr:colOff>177800</xdr:colOff>
      <xdr:row>108</xdr:row>
      <xdr:rowOff>139881</xdr:rowOff>
    </xdr:to>
    <xdr:cxnSp macro="">
      <xdr:nvCxnSpPr>
        <xdr:cNvPr id="783" name="直線コネクタ 782"/>
        <xdr:cNvCxnSpPr/>
      </xdr:nvCxnSpPr>
      <xdr:spPr>
        <a:xfrm>
          <a:off x="12814300" y="186238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784"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785"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786"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787"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20156</xdr:rowOff>
    </xdr:from>
    <xdr:ext cx="405111" cy="259045"/>
    <xdr:sp macro="" textlink="">
      <xdr:nvSpPr>
        <xdr:cNvPr id="788" name="n_1mainValue【庁舎】&#10;有形固定資産減価償却率"/>
        <xdr:cNvSpPr txBox="1"/>
      </xdr:nvSpPr>
      <xdr:spPr>
        <a:xfrm>
          <a:off x="15266044" y="1870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15257</xdr:rowOff>
    </xdr:from>
    <xdr:ext cx="405111" cy="259045"/>
    <xdr:sp macro="" textlink="">
      <xdr:nvSpPr>
        <xdr:cNvPr id="789" name="n_2mainValue【庁舎】&#10;有形固定資産減価償却率"/>
        <xdr:cNvSpPr txBox="1"/>
      </xdr:nvSpPr>
      <xdr:spPr>
        <a:xfrm>
          <a:off x="14389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10358</xdr:rowOff>
    </xdr:from>
    <xdr:ext cx="405111" cy="259045"/>
    <xdr:sp macro="" textlink="">
      <xdr:nvSpPr>
        <xdr:cNvPr id="790" name="n_3mainValue【庁舎】&#10;有形固定資産減価償却率"/>
        <xdr:cNvSpPr txBox="1"/>
      </xdr:nvSpPr>
      <xdr:spPr>
        <a:xfrm>
          <a:off x="13500744" y="186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149151</xdr:rowOff>
    </xdr:from>
    <xdr:ext cx="405111" cy="259045"/>
    <xdr:sp macro="" textlink="">
      <xdr:nvSpPr>
        <xdr:cNvPr id="791" name="n_4mainValue【庁舎】&#10;有形固定資産減価償却率"/>
        <xdr:cNvSpPr txBox="1"/>
      </xdr:nvSpPr>
      <xdr:spPr>
        <a:xfrm>
          <a:off x="12611744" y="186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813" name="テキスト ボックス 812"/>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5" name="テキスト ボックス 81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817" name="直線コネクタ 816"/>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8"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19" name="直線コネクタ 818"/>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20"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21" name="直線コネクタ 820"/>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822" name="【庁舎】&#10;一人当たり面積平均値テキスト"/>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823" name="フローチャート: 判断 822"/>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824" name="フローチャート: 判断 823"/>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825" name="フローチャート: 判断 824"/>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826" name="フローチャート: 判断 825"/>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827" name="フローチャート: 判断 826"/>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14460</xdr:rowOff>
    </xdr:from>
    <xdr:to>
      <xdr:col>116</xdr:col>
      <xdr:colOff>114300</xdr:colOff>
      <xdr:row>108</xdr:row>
      <xdr:rowOff>116060</xdr:rowOff>
    </xdr:to>
    <xdr:sp macro="" textlink="">
      <xdr:nvSpPr>
        <xdr:cNvPr id="833" name="楕円 832"/>
        <xdr:cNvSpPr/>
      </xdr:nvSpPr>
      <xdr:spPr>
        <a:xfrm>
          <a:off x="22110700" y="1853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37337</xdr:rowOff>
    </xdr:from>
    <xdr:ext cx="469744" cy="259045"/>
    <xdr:sp macro="" textlink="">
      <xdr:nvSpPr>
        <xdr:cNvPr id="834" name="【庁舎】&#10;一人当たり面積該当値テキスト"/>
        <xdr:cNvSpPr txBox="1"/>
      </xdr:nvSpPr>
      <xdr:spPr>
        <a:xfrm>
          <a:off x="22199600" y="1838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90061</xdr:rowOff>
    </xdr:from>
    <xdr:to>
      <xdr:col>112</xdr:col>
      <xdr:colOff>38100</xdr:colOff>
      <xdr:row>109</xdr:row>
      <xdr:rowOff>20211</xdr:rowOff>
    </xdr:to>
    <xdr:sp macro="" textlink="">
      <xdr:nvSpPr>
        <xdr:cNvPr id="835" name="楕円 834"/>
        <xdr:cNvSpPr/>
      </xdr:nvSpPr>
      <xdr:spPr>
        <a:xfrm>
          <a:off x="21272500" y="1860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65260</xdr:rowOff>
    </xdr:from>
    <xdr:to>
      <xdr:col>116</xdr:col>
      <xdr:colOff>63500</xdr:colOff>
      <xdr:row>108</xdr:row>
      <xdr:rowOff>140861</xdr:rowOff>
    </xdr:to>
    <xdr:cxnSp macro="">
      <xdr:nvCxnSpPr>
        <xdr:cNvPr id="836" name="直線コネクタ 835"/>
        <xdr:cNvCxnSpPr/>
      </xdr:nvCxnSpPr>
      <xdr:spPr>
        <a:xfrm flipV="1">
          <a:off x="21323300" y="18581860"/>
          <a:ext cx="838200" cy="7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90388</xdr:rowOff>
    </xdr:from>
    <xdr:to>
      <xdr:col>107</xdr:col>
      <xdr:colOff>101600</xdr:colOff>
      <xdr:row>109</xdr:row>
      <xdr:rowOff>20538</xdr:rowOff>
    </xdr:to>
    <xdr:sp macro="" textlink="">
      <xdr:nvSpPr>
        <xdr:cNvPr id="837" name="楕円 836"/>
        <xdr:cNvSpPr/>
      </xdr:nvSpPr>
      <xdr:spPr>
        <a:xfrm>
          <a:off x="20383500" y="186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140861</xdr:rowOff>
    </xdr:from>
    <xdr:to>
      <xdr:col>111</xdr:col>
      <xdr:colOff>177800</xdr:colOff>
      <xdr:row>108</xdr:row>
      <xdr:rowOff>141188</xdr:rowOff>
    </xdr:to>
    <xdr:cxnSp macro="">
      <xdr:nvCxnSpPr>
        <xdr:cNvPr id="838" name="直線コネクタ 837"/>
        <xdr:cNvCxnSpPr/>
      </xdr:nvCxnSpPr>
      <xdr:spPr>
        <a:xfrm flipV="1">
          <a:off x="20434300" y="1865746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90878</xdr:rowOff>
    </xdr:from>
    <xdr:to>
      <xdr:col>102</xdr:col>
      <xdr:colOff>165100</xdr:colOff>
      <xdr:row>109</xdr:row>
      <xdr:rowOff>21028</xdr:rowOff>
    </xdr:to>
    <xdr:sp macro="" textlink="">
      <xdr:nvSpPr>
        <xdr:cNvPr id="839" name="楕円 838"/>
        <xdr:cNvSpPr/>
      </xdr:nvSpPr>
      <xdr:spPr>
        <a:xfrm>
          <a:off x="19494500" y="1860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141188</xdr:rowOff>
    </xdr:from>
    <xdr:to>
      <xdr:col>107</xdr:col>
      <xdr:colOff>50800</xdr:colOff>
      <xdr:row>108</xdr:row>
      <xdr:rowOff>141678</xdr:rowOff>
    </xdr:to>
    <xdr:cxnSp macro="">
      <xdr:nvCxnSpPr>
        <xdr:cNvPr id="840" name="直線コネクタ 839"/>
        <xdr:cNvCxnSpPr/>
      </xdr:nvCxnSpPr>
      <xdr:spPr>
        <a:xfrm flipV="1">
          <a:off x="19545300" y="1865778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91694</xdr:rowOff>
    </xdr:from>
    <xdr:to>
      <xdr:col>98</xdr:col>
      <xdr:colOff>38100</xdr:colOff>
      <xdr:row>109</xdr:row>
      <xdr:rowOff>21844</xdr:rowOff>
    </xdr:to>
    <xdr:sp macro="" textlink="">
      <xdr:nvSpPr>
        <xdr:cNvPr id="841" name="楕円 840"/>
        <xdr:cNvSpPr/>
      </xdr:nvSpPr>
      <xdr:spPr>
        <a:xfrm>
          <a:off x="18605500" y="186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141678</xdr:rowOff>
    </xdr:from>
    <xdr:to>
      <xdr:col>102</xdr:col>
      <xdr:colOff>114300</xdr:colOff>
      <xdr:row>108</xdr:row>
      <xdr:rowOff>142494</xdr:rowOff>
    </xdr:to>
    <xdr:cxnSp macro="">
      <xdr:nvCxnSpPr>
        <xdr:cNvPr id="842" name="直線コネクタ 841"/>
        <xdr:cNvCxnSpPr/>
      </xdr:nvCxnSpPr>
      <xdr:spPr>
        <a:xfrm flipV="1">
          <a:off x="18656300" y="18658278"/>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843"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844"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845"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846"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11338</xdr:rowOff>
    </xdr:from>
    <xdr:ext cx="469744" cy="259045"/>
    <xdr:sp macro="" textlink="">
      <xdr:nvSpPr>
        <xdr:cNvPr id="847" name="n_1mainValue【庁舎】&#10;一人当たり面積"/>
        <xdr:cNvSpPr txBox="1"/>
      </xdr:nvSpPr>
      <xdr:spPr>
        <a:xfrm>
          <a:off x="21075727" y="1869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11665</xdr:rowOff>
    </xdr:from>
    <xdr:ext cx="469744" cy="259045"/>
    <xdr:sp macro="" textlink="">
      <xdr:nvSpPr>
        <xdr:cNvPr id="848" name="n_2mainValue【庁舎】&#10;一人当たり面積"/>
        <xdr:cNvSpPr txBox="1"/>
      </xdr:nvSpPr>
      <xdr:spPr>
        <a:xfrm>
          <a:off x="20199427" y="1869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12155</xdr:rowOff>
    </xdr:from>
    <xdr:ext cx="469744" cy="259045"/>
    <xdr:sp macro="" textlink="">
      <xdr:nvSpPr>
        <xdr:cNvPr id="849" name="n_3mainValue【庁舎】&#10;一人当たり面積"/>
        <xdr:cNvSpPr txBox="1"/>
      </xdr:nvSpPr>
      <xdr:spPr>
        <a:xfrm>
          <a:off x="19310427" y="1870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12971</xdr:rowOff>
    </xdr:from>
    <xdr:ext cx="469744" cy="259045"/>
    <xdr:sp macro="" textlink="">
      <xdr:nvSpPr>
        <xdr:cNvPr id="850" name="n_4mainValue【庁舎】&#10;一人当たり面積"/>
        <xdr:cNvSpPr txBox="1"/>
      </xdr:nvSpPr>
      <xdr:spPr>
        <a:xfrm>
          <a:off x="18421427" y="1870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類似団体と比較して特に有形固定資産減価償却率が高くなっている施設は，図書館，保健センターであり，特に低くなっている施設は，庁舎，一般廃棄物処理施設，消防施設である。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図書館については，建築から３５年以上経過しているため有形固定資産減価償却率の数値が高くなっている。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保健センターについても建築から３０年経過しており，有形固定資産減価償却率が高くなっている。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庁舎については，新庁舎を建設したため数値が減少しており，旧庁舎解体後さらに数値が減少するものと思われる。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一般廃棄物処理施設については，平成２８年度にごみ焼却施設を新設したため有形固定資産減価償却率が低くなっている。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消防施設については，対象施設の精査を行い，数値が低下した。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
5,236
20.58
5,419,150
5,091,554
219,444
2,680,966
6,227,299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内</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値</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下回っている。事業の優先順位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の見直しや投資的経費の抑制</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など、歳出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の見直しを図る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とともに、税金の徴収率向上や未収金対策による自主財源の確保を図り、財政基盤の強化に努める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44450</xdr:rowOff>
    </xdr:to>
    <xdr:cxnSp macro="">
      <xdr:nvCxnSpPr>
        <xdr:cNvPr id="68" name="直線コネクタ 67"/>
        <xdr:cNvCxnSpPr/>
      </xdr:nvCxnSpPr>
      <xdr:spPr>
        <a:xfrm flipV="1">
          <a:off x="4114800" y="757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57855</xdr:rowOff>
    </xdr:to>
    <xdr:cxnSp macro="">
      <xdr:nvCxnSpPr>
        <xdr:cNvPr id="74" name="直線コネクタ 73"/>
        <xdr:cNvCxnSpPr/>
      </xdr:nvCxnSpPr>
      <xdr:spPr>
        <a:xfrm flipV="1">
          <a:off x="2336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57855</xdr:rowOff>
    </xdr:from>
    <xdr:to>
      <xdr:col>11</xdr:col>
      <xdr:colOff>31750</xdr:colOff>
      <xdr:row>44</xdr:row>
      <xdr:rowOff>71261</xdr:rowOff>
    </xdr:to>
    <xdr:cxnSp macro="">
      <xdr:nvCxnSpPr>
        <xdr:cNvPr id="77" name="直線コネクタ 76"/>
        <xdr:cNvCxnSpPr/>
      </xdr:nvCxnSpPr>
      <xdr:spPr>
        <a:xfrm flipV="1">
          <a:off x="1447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7" name="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47572</xdr:rowOff>
    </xdr:from>
    <xdr:ext cx="762000" cy="259045"/>
    <xdr:sp macro="" textlink="">
      <xdr:nvSpPr>
        <xdr:cNvPr id="88"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7055</xdr:rowOff>
    </xdr:from>
    <xdr:to>
      <xdr:col>11</xdr:col>
      <xdr:colOff>82550</xdr:colOff>
      <xdr:row>44</xdr:row>
      <xdr:rowOff>108655</xdr:rowOff>
    </xdr:to>
    <xdr:sp macro="" textlink="">
      <xdr:nvSpPr>
        <xdr:cNvPr id="93" name="楕円 92"/>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93432</xdr:rowOff>
    </xdr:from>
    <xdr:ext cx="762000" cy="259045"/>
    <xdr:sp macro="" textlink="">
      <xdr:nvSpPr>
        <xdr:cNvPr id="94" name="テキスト ボックス 93"/>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20461</xdr:rowOff>
    </xdr:from>
    <xdr:to>
      <xdr:col>7</xdr:col>
      <xdr:colOff>31750</xdr:colOff>
      <xdr:row>44</xdr:row>
      <xdr:rowOff>122061</xdr:rowOff>
    </xdr:to>
    <xdr:sp macro="" textlink="">
      <xdr:nvSpPr>
        <xdr:cNvPr id="95" name="楕円 94"/>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106838</xdr:rowOff>
    </xdr:from>
    <xdr:ext cx="762000" cy="259045"/>
    <xdr:sp macro="" textlink="">
      <xdr:nvSpPr>
        <xdr:cNvPr id="96" name="テキスト ボックス 95"/>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ポイント上昇し、類似団体内平均値を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臨時職員の賃金等が増加しており、行財政改革への取組を通じて経常的経費の削減に努めていく。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また、例年実施している事業についても、定期的に見直しを図り経常収支比率の維持・改善に努める。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68326</xdr:rowOff>
    </xdr:to>
    <xdr:cxnSp macro="">
      <xdr:nvCxnSpPr>
        <xdr:cNvPr id="129" name="直線コネクタ 128"/>
        <xdr:cNvCxnSpPr/>
      </xdr:nvCxnSpPr>
      <xdr:spPr>
        <a:xfrm>
          <a:off x="4114800" y="1097356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64</xdr:row>
      <xdr:rowOff>762</xdr:rowOff>
    </xdr:to>
    <xdr:cxnSp macro="">
      <xdr:nvCxnSpPr>
        <xdr:cNvPr id="132" name="直線コネクタ 131"/>
        <xdr:cNvCxnSpPr/>
      </xdr:nvCxnSpPr>
      <xdr:spPr>
        <a:xfrm>
          <a:off x="3225800" y="1081913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8128</xdr:rowOff>
    </xdr:from>
    <xdr:to>
      <xdr:col>15</xdr:col>
      <xdr:colOff>82550</xdr:colOff>
      <xdr:row>63</xdr:row>
      <xdr:rowOff>17780</xdr:rowOff>
    </xdr:to>
    <xdr:cxnSp macro="">
      <xdr:nvCxnSpPr>
        <xdr:cNvPr id="135" name="直線コネクタ 134"/>
        <xdr:cNvCxnSpPr/>
      </xdr:nvCxnSpPr>
      <xdr:spPr>
        <a:xfrm>
          <a:off x="2336800" y="108094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8128</xdr:rowOff>
    </xdr:from>
    <xdr:to>
      <xdr:col>11</xdr:col>
      <xdr:colOff>31750</xdr:colOff>
      <xdr:row>63</xdr:row>
      <xdr:rowOff>85344</xdr:rowOff>
    </xdr:to>
    <xdr:cxnSp macro="">
      <xdr:nvCxnSpPr>
        <xdr:cNvPr id="138" name="直線コネクタ 137"/>
        <xdr:cNvCxnSpPr/>
      </xdr:nvCxnSpPr>
      <xdr:spPr>
        <a:xfrm flipV="1">
          <a:off x="1447800" y="1080947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17526</xdr:rowOff>
    </xdr:from>
    <xdr:to>
      <xdr:col>23</xdr:col>
      <xdr:colOff>184150</xdr:colOff>
      <xdr:row>64</xdr:row>
      <xdr:rowOff>119126</xdr:rowOff>
    </xdr:to>
    <xdr:sp macro="" textlink="">
      <xdr:nvSpPr>
        <xdr:cNvPr id="148" name="楕円 147"/>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161053</xdr:rowOff>
    </xdr:from>
    <xdr:ext cx="762000" cy="259045"/>
    <xdr:sp macro="" textlink="">
      <xdr:nvSpPr>
        <xdr:cNvPr id="149" name="財政構造の弾力性該当値テキスト"/>
        <xdr:cNvSpPr txBox="1"/>
      </xdr:nvSpPr>
      <xdr:spPr>
        <a:xfrm>
          <a:off x="5041900" y="1096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0" name="楕円 149"/>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51" name="テキスト ボックス 150"/>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2" name="楕円 151"/>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3" name="テキスト ボックス 152"/>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128778</xdr:rowOff>
    </xdr:from>
    <xdr:to>
      <xdr:col>11</xdr:col>
      <xdr:colOff>82550</xdr:colOff>
      <xdr:row>63</xdr:row>
      <xdr:rowOff>58928</xdr:rowOff>
    </xdr:to>
    <xdr:sp macro="" textlink="">
      <xdr:nvSpPr>
        <xdr:cNvPr id="154" name="楕円 153"/>
        <xdr:cNvSpPr/>
      </xdr:nvSpPr>
      <xdr:spPr>
        <a:xfrm>
          <a:off x="2286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43705</xdr:rowOff>
    </xdr:from>
    <xdr:ext cx="762000" cy="259045"/>
    <xdr:sp macro="" textlink="">
      <xdr:nvSpPr>
        <xdr:cNvPr id="155" name="テキスト ボックス 154"/>
        <xdr:cNvSpPr txBox="1"/>
      </xdr:nvSpPr>
      <xdr:spPr>
        <a:xfrm>
          <a:off x="1955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56" name="楕円 155"/>
        <xdr:cNvSpPr/>
      </xdr:nvSpPr>
      <xdr:spPr>
        <a:xfrm>
          <a:off x="1397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57" name="テキスト ボックス 156"/>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人件費は減少したものの、臨時職員の賃金の増加や庁舎移転費用が発生したため、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内平均値を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4,176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今後も指定管理者制度の導入や業務委託に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人件費・物件費等の抑制に努める。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107610</xdr:rowOff>
    </xdr:from>
    <xdr:to>
      <xdr:col>23</xdr:col>
      <xdr:colOff>133350</xdr:colOff>
      <xdr:row>84</xdr:row>
      <xdr:rowOff>2870</xdr:rowOff>
    </xdr:to>
    <xdr:cxnSp macro="">
      <xdr:nvCxnSpPr>
        <xdr:cNvPr id="194" name="直線コネクタ 193"/>
        <xdr:cNvCxnSpPr/>
      </xdr:nvCxnSpPr>
      <xdr:spPr>
        <a:xfrm>
          <a:off x="4114800" y="14337960"/>
          <a:ext cx="838200" cy="6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66641</xdr:rowOff>
    </xdr:from>
    <xdr:to>
      <xdr:col>19</xdr:col>
      <xdr:colOff>133350</xdr:colOff>
      <xdr:row>83</xdr:row>
      <xdr:rowOff>107610</xdr:rowOff>
    </xdr:to>
    <xdr:cxnSp macro="">
      <xdr:nvCxnSpPr>
        <xdr:cNvPr id="197" name="直線コネクタ 196"/>
        <xdr:cNvCxnSpPr/>
      </xdr:nvCxnSpPr>
      <xdr:spPr>
        <a:xfrm>
          <a:off x="3225800" y="14296991"/>
          <a:ext cx="889000" cy="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66641</xdr:rowOff>
    </xdr:from>
    <xdr:to>
      <xdr:col>15</xdr:col>
      <xdr:colOff>82550</xdr:colOff>
      <xdr:row>83</xdr:row>
      <xdr:rowOff>73918</xdr:rowOff>
    </xdr:to>
    <xdr:cxnSp macro="">
      <xdr:nvCxnSpPr>
        <xdr:cNvPr id="200" name="直線コネクタ 199"/>
        <xdr:cNvCxnSpPr/>
      </xdr:nvCxnSpPr>
      <xdr:spPr>
        <a:xfrm flipV="1">
          <a:off x="2336800" y="14296991"/>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36934</xdr:rowOff>
    </xdr:from>
    <xdr:to>
      <xdr:col>11</xdr:col>
      <xdr:colOff>31750</xdr:colOff>
      <xdr:row>83</xdr:row>
      <xdr:rowOff>73918</xdr:rowOff>
    </xdr:to>
    <xdr:cxnSp macro="">
      <xdr:nvCxnSpPr>
        <xdr:cNvPr id="203" name="直線コネクタ 202"/>
        <xdr:cNvCxnSpPr/>
      </xdr:nvCxnSpPr>
      <xdr:spPr>
        <a:xfrm>
          <a:off x="1447800" y="14267284"/>
          <a:ext cx="889000" cy="3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123520</xdr:rowOff>
    </xdr:from>
    <xdr:to>
      <xdr:col>23</xdr:col>
      <xdr:colOff>184150</xdr:colOff>
      <xdr:row>84</xdr:row>
      <xdr:rowOff>53670</xdr:rowOff>
    </xdr:to>
    <xdr:sp macro="" textlink="">
      <xdr:nvSpPr>
        <xdr:cNvPr id="213" name="楕円 212"/>
        <xdr:cNvSpPr/>
      </xdr:nvSpPr>
      <xdr:spPr>
        <a:xfrm>
          <a:off x="4902200" y="143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140047</xdr:rowOff>
    </xdr:from>
    <xdr:ext cx="762000" cy="259045"/>
    <xdr:sp macro="" textlink="">
      <xdr:nvSpPr>
        <xdr:cNvPr id="214" name="人件費・物件費等の状況該当値テキスト"/>
        <xdr:cNvSpPr txBox="1"/>
      </xdr:nvSpPr>
      <xdr:spPr>
        <a:xfrm>
          <a:off x="5041900" y="141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56810</xdr:rowOff>
    </xdr:from>
    <xdr:to>
      <xdr:col>19</xdr:col>
      <xdr:colOff>184150</xdr:colOff>
      <xdr:row>83</xdr:row>
      <xdr:rowOff>158410</xdr:rowOff>
    </xdr:to>
    <xdr:sp macro="" textlink="">
      <xdr:nvSpPr>
        <xdr:cNvPr id="215" name="楕円 214"/>
        <xdr:cNvSpPr/>
      </xdr:nvSpPr>
      <xdr:spPr>
        <a:xfrm>
          <a:off x="4064000" y="142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168587</xdr:rowOff>
    </xdr:from>
    <xdr:ext cx="736600" cy="259045"/>
    <xdr:sp macro="" textlink="">
      <xdr:nvSpPr>
        <xdr:cNvPr id="216" name="テキスト ボックス 215"/>
        <xdr:cNvSpPr txBox="1"/>
      </xdr:nvSpPr>
      <xdr:spPr>
        <a:xfrm>
          <a:off x="3733800" y="14056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15841</xdr:rowOff>
    </xdr:from>
    <xdr:to>
      <xdr:col>15</xdr:col>
      <xdr:colOff>133350</xdr:colOff>
      <xdr:row>83</xdr:row>
      <xdr:rowOff>117441</xdr:rowOff>
    </xdr:to>
    <xdr:sp macro="" textlink="">
      <xdr:nvSpPr>
        <xdr:cNvPr id="217" name="楕円 216"/>
        <xdr:cNvSpPr/>
      </xdr:nvSpPr>
      <xdr:spPr>
        <a:xfrm>
          <a:off x="3175000" y="1424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127618</xdr:rowOff>
    </xdr:from>
    <xdr:ext cx="762000" cy="259045"/>
    <xdr:sp macro="" textlink="">
      <xdr:nvSpPr>
        <xdr:cNvPr id="218" name="テキスト ボックス 217"/>
        <xdr:cNvSpPr txBox="1"/>
      </xdr:nvSpPr>
      <xdr:spPr>
        <a:xfrm>
          <a:off x="2844800" y="1401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23118</xdr:rowOff>
    </xdr:from>
    <xdr:to>
      <xdr:col>11</xdr:col>
      <xdr:colOff>82550</xdr:colOff>
      <xdr:row>83</xdr:row>
      <xdr:rowOff>124718</xdr:rowOff>
    </xdr:to>
    <xdr:sp macro="" textlink="">
      <xdr:nvSpPr>
        <xdr:cNvPr id="219" name="楕円 218"/>
        <xdr:cNvSpPr/>
      </xdr:nvSpPr>
      <xdr:spPr>
        <a:xfrm>
          <a:off x="2286000" y="142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134895</xdr:rowOff>
    </xdr:from>
    <xdr:ext cx="762000" cy="259045"/>
    <xdr:sp macro="" textlink="">
      <xdr:nvSpPr>
        <xdr:cNvPr id="220" name="テキスト ボックス 219"/>
        <xdr:cNvSpPr txBox="1"/>
      </xdr:nvSpPr>
      <xdr:spPr>
        <a:xfrm>
          <a:off x="1955800" y="1402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157584</xdr:rowOff>
    </xdr:from>
    <xdr:to>
      <xdr:col>7</xdr:col>
      <xdr:colOff>31750</xdr:colOff>
      <xdr:row>83</xdr:row>
      <xdr:rowOff>87734</xdr:rowOff>
    </xdr:to>
    <xdr:sp macro="" textlink="">
      <xdr:nvSpPr>
        <xdr:cNvPr id="221" name="楕円 220"/>
        <xdr:cNvSpPr/>
      </xdr:nvSpPr>
      <xdr:spPr>
        <a:xfrm>
          <a:off x="1397000" y="1421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97911</xdr:rowOff>
    </xdr:from>
    <xdr:ext cx="762000" cy="259045"/>
    <xdr:sp macro="" textlink="">
      <xdr:nvSpPr>
        <xdr:cNvPr id="222" name="テキスト ボックス 221"/>
        <xdr:cNvSpPr txBox="1"/>
      </xdr:nvSpPr>
      <xdr:spPr>
        <a:xfrm>
          <a:off x="1066800" y="1398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全国平均より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低く、類似団体平均と比較すると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低い値となっている。</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今後も国や県と比較しながら適正な給与制度運用をおこない、給与の適正化に努める。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41911</xdr:rowOff>
    </xdr:from>
    <xdr:to>
      <xdr:col>81</xdr:col>
      <xdr:colOff>44450</xdr:colOff>
      <xdr:row>81</xdr:row>
      <xdr:rowOff>82127</xdr:rowOff>
    </xdr:to>
    <xdr:cxnSp macro="">
      <xdr:nvCxnSpPr>
        <xdr:cNvPr id="256" name="直線コネクタ 255"/>
        <xdr:cNvCxnSpPr/>
      </xdr:nvCxnSpPr>
      <xdr:spPr>
        <a:xfrm>
          <a:off x="16179800" y="13929361"/>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157057</xdr:rowOff>
    </xdr:from>
    <xdr:to>
      <xdr:col>77</xdr:col>
      <xdr:colOff>44450</xdr:colOff>
      <xdr:row>81</xdr:row>
      <xdr:rowOff>41911</xdr:rowOff>
    </xdr:to>
    <xdr:cxnSp macro="">
      <xdr:nvCxnSpPr>
        <xdr:cNvPr id="259" name="直線コネクタ 258"/>
        <xdr:cNvCxnSpPr/>
      </xdr:nvCxnSpPr>
      <xdr:spPr>
        <a:xfrm>
          <a:off x="15290800" y="1387305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84666</xdr:rowOff>
    </xdr:from>
    <xdr:to>
      <xdr:col>72</xdr:col>
      <xdr:colOff>203200</xdr:colOff>
      <xdr:row>80</xdr:row>
      <xdr:rowOff>157057</xdr:rowOff>
    </xdr:to>
    <xdr:cxnSp macro="">
      <xdr:nvCxnSpPr>
        <xdr:cNvPr id="262" name="直線コネクタ 261"/>
        <xdr:cNvCxnSpPr/>
      </xdr:nvCxnSpPr>
      <xdr:spPr>
        <a:xfrm>
          <a:off x="14401800" y="1380066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20320</xdr:rowOff>
    </xdr:from>
    <xdr:to>
      <xdr:col>68</xdr:col>
      <xdr:colOff>152400</xdr:colOff>
      <xdr:row>80</xdr:row>
      <xdr:rowOff>84666</xdr:rowOff>
    </xdr:to>
    <xdr:cxnSp macro="">
      <xdr:nvCxnSpPr>
        <xdr:cNvPr id="265" name="直線コネクタ 264"/>
        <xdr:cNvCxnSpPr/>
      </xdr:nvCxnSpPr>
      <xdr:spPr>
        <a:xfrm>
          <a:off x="13512800" y="1373632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31327</xdr:rowOff>
    </xdr:from>
    <xdr:to>
      <xdr:col>81</xdr:col>
      <xdr:colOff>95250</xdr:colOff>
      <xdr:row>81</xdr:row>
      <xdr:rowOff>132927</xdr:rowOff>
    </xdr:to>
    <xdr:sp macro="" textlink="">
      <xdr:nvSpPr>
        <xdr:cNvPr id="275" name="楕円 274"/>
        <xdr:cNvSpPr/>
      </xdr:nvSpPr>
      <xdr:spPr>
        <a:xfrm>
          <a:off x="16967200" y="139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124054</xdr:rowOff>
    </xdr:from>
    <xdr:ext cx="762000" cy="259045"/>
    <xdr:sp macro="" textlink="">
      <xdr:nvSpPr>
        <xdr:cNvPr id="276" name="給与水準   （国との比較）該当値テキスト"/>
        <xdr:cNvSpPr txBox="1"/>
      </xdr:nvSpPr>
      <xdr:spPr>
        <a:xfrm>
          <a:off x="17106900" y="1384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162561</xdr:rowOff>
    </xdr:from>
    <xdr:to>
      <xdr:col>77</xdr:col>
      <xdr:colOff>95250</xdr:colOff>
      <xdr:row>81</xdr:row>
      <xdr:rowOff>92711</xdr:rowOff>
    </xdr:to>
    <xdr:sp macro="" textlink="">
      <xdr:nvSpPr>
        <xdr:cNvPr id="277" name="楕円 276"/>
        <xdr:cNvSpPr/>
      </xdr:nvSpPr>
      <xdr:spPr>
        <a:xfrm>
          <a:off x="16129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102888</xdr:rowOff>
    </xdr:from>
    <xdr:ext cx="736600" cy="259045"/>
    <xdr:sp macro="" textlink="">
      <xdr:nvSpPr>
        <xdr:cNvPr id="278" name="テキスト ボックス 277"/>
        <xdr:cNvSpPr txBox="1"/>
      </xdr:nvSpPr>
      <xdr:spPr>
        <a:xfrm>
          <a:off x="15798800" y="136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106257</xdr:rowOff>
    </xdr:from>
    <xdr:to>
      <xdr:col>73</xdr:col>
      <xdr:colOff>44450</xdr:colOff>
      <xdr:row>81</xdr:row>
      <xdr:rowOff>36407</xdr:rowOff>
    </xdr:to>
    <xdr:sp macro="" textlink="">
      <xdr:nvSpPr>
        <xdr:cNvPr id="279" name="楕円 278"/>
        <xdr:cNvSpPr/>
      </xdr:nvSpPr>
      <xdr:spPr>
        <a:xfrm>
          <a:off x="15240000" y="138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46584</xdr:rowOff>
    </xdr:from>
    <xdr:ext cx="762000" cy="259045"/>
    <xdr:sp macro="" textlink="">
      <xdr:nvSpPr>
        <xdr:cNvPr id="280" name="テキスト ボックス 279"/>
        <xdr:cNvSpPr txBox="1"/>
      </xdr:nvSpPr>
      <xdr:spPr>
        <a:xfrm>
          <a:off x="14909800" y="1359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33866</xdr:rowOff>
    </xdr:from>
    <xdr:to>
      <xdr:col>68</xdr:col>
      <xdr:colOff>203200</xdr:colOff>
      <xdr:row>80</xdr:row>
      <xdr:rowOff>135466</xdr:rowOff>
    </xdr:to>
    <xdr:sp macro="" textlink="">
      <xdr:nvSpPr>
        <xdr:cNvPr id="281" name="楕円 280"/>
        <xdr:cNvSpPr/>
      </xdr:nvSpPr>
      <xdr:spPr>
        <a:xfrm>
          <a:off x="14351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145643</xdr:rowOff>
    </xdr:from>
    <xdr:ext cx="762000" cy="259045"/>
    <xdr:sp macro="" textlink="">
      <xdr:nvSpPr>
        <xdr:cNvPr id="282" name="テキスト ボックス 281"/>
        <xdr:cNvSpPr txBox="1"/>
      </xdr:nvSpPr>
      <xdr:spPr>
        <a:xfrm>
          <a:off x="14020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140970</xdr:rowOff>
    </xdr:from>
    <xdr:to>
      <xdr:col>64</xdr:col>
      <xdr:colOff>152400</xdr:colOff>
      <xdr:row>80</xdr:row>
      <xdr:rowOff>71120</xdr:rowOff>
    </xdr:to>
    <xdr:sp macro="" textlink="">
      <xdr:nvSpPr>
        <xdr:cNvPr id="283" name="楕円 282"/>
        <xdr:cNvSpPr/>
      </xdr:nvSpPr>
      <xdr:spPr>
        <a:xfrm>
          <a:off x="13462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81297</xdr:rowOff>
    </xdr:from>
    <xdr:ext cx="762000" cy="259045"/>
    <xdr:sp macro="" textlink="">
      <xdr:nvSpPr>
        <xdr:cNvPr id="284" name="テキスト ボックス 283"/>
        <xdr:cNvSpPr txBox="1"/>
      </xdr:nvSpPr>
      <xdr:spPr>
        <a:xfrm>
          <a:off x="13131800" y="1345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数値が減少した。離島のため業務の民間委託が進まず類似団体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内平均値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と比較すると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職員数は多い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状況にある。事務等の見直しをおこなうとともに定員管理計画に基づき、適正な定員管理に努める。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85471</xdr:rowOff>
    </xdr:from>
    <xdr:to>
      <xdr:col>81</xdr:col>
      <xdr:colOff>44450</xdr:colOff>
      <xdr:row>62</xdr:row>
      <xdr:rowOff>92710</xdr:rowOff>
    </xdr:to>
    <xdr:cxnSp macro="">
      <xdr:nvCxnSpPr>
        <xdr:cNvPr id="315" name="直線コネクタ 314"/>
        <xdr:cNvCxnSpPr/>
      </xdr:nvCxnSpPr>
      <xdr:spPr>
        <a:xfrm flipV="1">
          <a:off x="16179800" y="1071537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92710</xdr:rowOff>
    </xdr:from>
    <xdr:to>
      <xdr:col>77</xdr:col>
      <xdr:colOff>44450</xdr:colOff>
      <xdr:row>62</xdr:row>
      <xdr:rowOff>96933</xdr:rowOff>
    </xdr:to>
    <xdr:cxnSp macro="">
      <xdr:nvCxnSpPr>
        <xdr:cNvPr id="318" name="直線コネクタ 317"/>
        <xdr:cNvCxnSpPr/>
      </xdr:nvCxnSpPr>
      <xdr:spPr>
        <a:xfrm flipV="1">
          <a:off x="15290800" y="10722610"/>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31782</xdr:rowOff>
    </xdr:from>
    <xdr:to>
      <xdr:col>72</xdr:col>
      <xdr:colOff>203200</xdr:colOff>
      <xdr:row>62</xdr:row>
      <xdr:rowOff>96933</xdr:rowOff>
    </xdr:to>
    <xdr:cxnSp macro="">
      <xdr:nvCxnSpPr>
        <xdr:cNvPr id="321" name="直線コネクタ 320"/>
        <xdr:cNvCxnSpPr/>
      </xdr:nvCxnSpPr>
      <xdr:spPr>
        <a:xfrm>
          <a:off x="14401800" y="1066168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31782</xdr:rowOff>
    </xdr:from>
    <xdr:to>
      <xdr:col>68</xdr:col>
      <xdr:colOff>152400</xdr:colOff>
      <xdr:row>62</xdr:row>
      <xdr:rowOff>40831</xdr:rowOff>
    </xdr:to>
    <xdr:cxnSp macro="">
      <xdr:nvCxnSpPr>
        <xdr:cNvPr id="324" name="直線コネクタ 323"/>
        <xdr:cNvCxnSpPr/>
      </xdr:nvCxnSpPr>
      <xdr:spPr>
        <a:xfrm flipV="1">
          <a:off x="13512800" y="10661682"/>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34671</xdr:rowOff>
    </xdr:from>
    <xdr:to>
      <xdr:col>81</xdr:col>
      <xdr:colOff>95250</xdr:colOff>
      <xdr:row>62</xdr:row>
      <xdr:rowOff>136271</xdr:rowOff>
    </xdr:to>
    <xdr:sp macro="" textlink="">
      <xdr:nvSpPr>
        <xdr:cNvPr id="334" name="楕円 333"/>
        <xdr:cNvSpPr/>
      </xdr:nvSpPr>
      <xdr:spPr>
        <a:xfrm>
          <a:off x="169672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6748</xdr:rowOff>
    </xdr:from>
    <xdr:ext cx="762000" cy="259045"/>
    <xdr:sp macro="" textlink="">
      <xdr:nvSpPr>
        <xdr:cNvPr id="335" name="定員管理の状況該当値テキスト"/>
        <xdr:cNvSpPr txBox="1"/>
      </xdr:nvSpPr>
      <xdr:spPr>
        <a:xfrm>
          <a:off x="17106900" y="1063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41910</xdr:rowOff>
    </xdr:from>
    <xdr:to>
      <xdr:col>77</xdr:col>
      <xdr:colOff>95250</xdr:colOff>
      <xdr:row>62</xdr:row>
      <xdr:rowOff>143510</xdr:rowOff>
    </xdr:to>
    <xdr:sp macro="" textlink="">
      <xdr:nvSpPr>
        <xdr:cNvPr id="336" name="楕円 335"/>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128287</xdr:rowOff>
    </xdr:from>
    <xdr:ext cx="736600" cy="259045"/>
    <xdr:sp macro="" textlink="">
      <xdr:nvSpPr>
        <xdr:cNvPr id="337" name="テキスト ボックス 336"/>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46133</xdr:rowOff>
    </xdr:from>
    <xdr:to>
      <xdr:col>73</xdr:col>
      <xdr:colOff>44450</xdr:colOff>
      <xdr:row>62</xdr:row>
      <xdr:rowOff>147733</xdr:rowOff>
    </xdr:to>
    <xdr:sp macro="" textlink="">
      <xdr:nvSpPr>
        <xdr:cNvPr id="338" name="楕円 337"/>
        <xdr:cNvSpPr/>
      </xdr:nvSpPr>
      <xdr:spPr>
        <a:xfrm>
          <a:off x="15240000" y="1067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132510</xdr:rowOff>
    </xdr:from>
    <xdr:ext cx="762000" cy="259045"/>
    <xdr:sp macro="" textlink="">
      <xdr:nvSpPr>
        <xdr:cNvPr id="339" name="テキスト ボックス 338"/>
        <xdr:cNvSpPr txBox="1"/>
      </xdr:nvSpPr>
      <xdr:spPr>
        <a:xfrm>
          <a:off x="14909800" y="1076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152432</xdr:rowOff>
    </xdr:from>
    <xdr:to>
      <xdr:col>68</xdr:col>
      <xdr:colOff>203200</xdr:colOff>
      <xdr:row>62</xdr:row>
      <xdr:rowOff>82582</xdr:rowOff>
    </xdr:to>
    <xdr:sp macro="" textlink="">
      <xdr:nvSpPr>
        <xdr:cNvPr id="340" name="楕円 339"/>
        <xdr:cNvSpPr/>
      </xdr:nvSpPr>
      <xdr:spPr>
        <a:xfrm>
          <a:off x="14351000" y="106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67359</xdr:rowOff>
    </xdr:from>
    <xdr:ext cx="762000" cy="259045"/>
    <xdr:sp macro="" textlink="">
      <xdr:nvSpPr>
        <xdr:cNvPr id="341" name="テキスト ボックス 340"/>
        <xdr:cNvSpPr txBox="1"/>
      </xdr:nvSpPr>
      <xdr:spPr>
        <a:xfrm>
          <a:off x="14020800" y="1069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161481</xdr:rowOff>
    </xdr:from>
    <xdr:to>
      <xdr:col>64</xdr:col>
      <xdr:colOff>152400</xdr:colOff>
      <xdr:row>62</xdr:row>
      <xdr:rowOff>91631</xdr:rowOff>
    </xdr:to>
    <xdr:sp macro="" textlink="">
      <xdr:nvSpPr>
        <xdr:cNvPr id="342" name="楕円 341"/>
        <xdr:cNvSpPr/>
      </xdr:nvSpPr>
      <xdr:spPr>
        <a:xfrm>
          <a:off x="13462000" y="106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76408</xdr:rowOff>
    </xdr:from>
    <xdr:ext cx="762000" cy="259045"/>
    <xdr:sp macro="" textlink="">
      <xdr:nvSpPr>
        <xdr:cNvPr id="343" name="テキスト ボックス 342"/>
        <xdr:cNvSpPr txBox="1"/>
      </xdr:nvSpPr>
      <xdr:spPr>
        <a:xfrm>
          <a:off x="13131800" y="1070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年度実施の新清掃センター整備事業に充てられた起債の償還等が始まり、元利償還金の増加が見込まれる。予定されている大型事業の計画について、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事業自体の緊急性や必要性等を精査し、新規の起債を抑制するよう努める。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136398</xdr:rowOff>
    </xdr:to>
    <xdr:cxnSp macro="">
      <xdr:nvCxnSpPr>
        <xdr:cNvPr id="374" name="直線コネクタ 373"/>
        <xdr:cNvCxnSpPr/>
      </xdr:nvCxnSpPr>
      <xdr:spPr>
        <a:xfrm flipV="1">
          <a:off x="16179800" y="732282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136398</xdr:rowOff>
    </xdr:to>
    <xdr:cxnSp macro="">
      <xdr:nvCxnSpPr>
        <xdr:cNvPr id="377" name="直線コネクタ 376"/>
        <xdr:cNvCxnSpPr/>
      </xdr:nvCxnSpPr>
      <xdr:spPr>
        <a:xfrm>
          <a:off x="15290800" y="718769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158242</xdr:rowOff>
    </xdr:to>
    <xdr:cxnSp macro="">
      <xdr:nvCxnSpPr>
        <xdr:cNvPr id="380" name="直線コネクタ 379"/>
        <xdr:cNvCxnSpPr/>
      </xdr:nvCxnSpPr>
      <xdr:spPr>
        <a:xfrm>
          <a:off x="14401800" y="71539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138938</xdr:rowOff>
    </xdr:to>
    <xdr:cxnSp macro="">
      <xdr:nvCxnSpPr>
        <xdr:cNvPr id="383" name="直線コネクタ 382"/>
        <xdr:cNvCxnSpPr/>
      </xdr:nvCxnSpPr>
      <xdr:spPr>
        <a:xfrm flipV="1">
          <a:off x="13512800" y="71539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3" name="楕円 392"/>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394"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85598</xdr:rowOff>
    </xdr:from>
    <xdr:to>
      <xdr:col>77</xdr:col>
      <xdr:colOff>95250</xdr:colOff>
      <xdr:row>43</xdr:row>
      <xdr:rowOff>15748</xdr:rowOff>
    </xdr:to>
    <xdr:sp macro="" textlink="">
      <xdr:nvSpPr>
        <xdr:cNvPr id="395" name="楕円 394"/>
        <xdr:cNvSpPr/>
      </xdr:nvSpPr>
      <xdr:spPr>
        <a:xfrm>
          <a:off x="16129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525</xdr:rowOff>
    </xdr:from>
    <xdr:ext cx="736600" cy="259045"/>
    <xdr:sp macro="" textlink="">
      <xdr:nvSpPr>
        <xdr:cNvPr id="396" name="テキスト ボックス 395"/>
        <xdr:cNvSpPr txBox="1"/>
      </xdr:nvSpPr>
      <xdr:spPr>
        <a:xfrm>
          <a:off x="15798800" y="737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397" name="楕円 396"/>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98" name="テキスト ボックス 397"/>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399" name="楕円 398"/>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0" name="テキスト ボックス 39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01" name="楕円 400"/>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402" name="テキスト ボックス 40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ポイント増加した。新庁舎建設事業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に充てられた地方債の発行のため地方債現在高が増加した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ことが主な要因である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今後も老朽化した公共施設の更新等が予定されており、地方債の発行が増加することが見込まれる。事業実施の適正化を図り、財政の健全化に努める。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94222</xdr:rowOff>
    </xdr:from>
    <xdr:to>
      <xdr:col>81</xdr:col>
      <xdr:colOff>44450</xdr:colOff>
      <xdr:row>16</xdr:row>
      <xdr:rowOff>16994</xdr:rowOff>
    </xdr:to>
    <xdr:cxnSp macro="">
      <xdr:nvCxnSpPr>
        <xdr:cNvPr id="438" name="直線コネクタ 437"/>
        <xdr:cNvCxnSpPr/>
      </xdr:nvCxnSpPr>
      <xdr:spPr>
        <a:xfrm>
          <a:off x="16179800" y="2665972"/>
          <a:ext cx="8382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17236</xdr:rowOff>
    </xdr:from>
    <xdr:to>
      <xdr:col>77</xdr:col>
      <xdr:colOff>44450</xdr:colOff>
      <xdr:row>15</xdr:row>
      <xdr:rowOff>94222</xdr:rowOff>
    </xdr:to>
    <xdr:cxnSp macro="">
      <xdr:nvCxnSpPr>
        <xdr:cNvPr id="441" name="直線コネクタ 440"/>
        <xdr:cNvCxnSpPr/>
      </xdr:nvCxnSpPr>
      <xdr:spPr>
        <a:xfrm>
          <a:off x="15290800" y="2588986"/>
          <a:ext cx="8890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17236</xdr:rowOff>
    </xdr:from>
    <xdr:to>
      <xdr:col>72</xdr:col>
      <xdr:colOff>203200</xdr:colOff>
      <xdr:row>15</xdr:row>
      <xdr:rowOff>91924</xdr:rowOff>
    </xdr:to>
    <xdr:cxnSp macro="">
      <xdr:nvCxnSpPr>
        <xdr:cNvPr id="444" name="直線コネクタ 443"/>
        <xdr:cNvCxnSpPr/>
      </xdr:nvCxnSpPr>
      <xdr:spPr>
        <a:xfrm flipV="1">
          <a:off x="14401800" y="2588986"/>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91924</xdr:rowOff>
    </xdr:from>
    <xdr:to>
      <xdr:col>68</xdr:col>
      <xdr:colOff>152400</xdr:colOff>
      <xdr:row>16</xdr:row>
      <xdr:rowOff>56062</xdr:rowOff>
    </xdr:to>
    <xdr:cxnSp macro="">
      <xdr:nvCxnSpPr>
        <xdr:cNvPr id="447" name="直線コネクタ 446"/>
        <xdr:cNvCxnSpPr/>
      </xdr:nvCxnSpPr>
      <xdr:spPr>
        <a:xfrm flipV="1">
          <a:off x="13512800" y="2663674"/>
          <a:ext cx="8890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137644</xdr:rowOff>
    </xdr:from>
    <xdr:to>
      <xdr:col>81</xdr:col>
      <xdr:colOff>95250</xdr:colOff>
      <xdr:row>16</xdr:row>
      <xdr:rowOff>67794</xdr:rowOff>
    </xdr:to>
    <xdr:sp macro="" textlink="">
      <xdr:nvSpPr>
        <xdr:cNvPr id="457" name="楕円 456"/>
        <xdr:cNvSpPr/>
      </xdr:nvSpPr>
      <xdr:spPr>
        <a:xfrm>
          <a:off x="16967200" y="270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109721</xdr:rowOff>
    </xdr:from>
    <xdr:ext cx="762000" cy="259045"/>
    <xdr:sp macro="" textlink="">
      <xdr:nvSpPr>
        <xdr:cNvPr id="458" name="将来負担の状況該当値テキスト"/>
        <xdr:cNvSpPr txBox="1"/>
      </xdr:nvSpPr>
      <xdr:spPr>
        <a:xfrm>
          <a:off x="17106900" y="268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43422</xdr:rowOff>
    </xdr:from>
    <xdr:to>
      <xdr:col>77</xdr:col>
      <xdr:colOff>95250</xdr:colOff>
      <xdr:row>15</xdr:row>
      <xdr:rowOff>145022</xdr:rowOff>
    </xdr:to>
    <xdr:sp macro="" textlink="">
      <xdr:nvSpPr>
        <xdr:cNvPr id="459" name="楕円 458"/>
        <xdr:cNvSpPr/>
      </xdr:nvSpPr>
      <xdr:spPr>
        <a:xfrm>
          <a:off x="16129000" y="26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129799</xdr:rowOff>
    </xdr:from>
    <xdr:ext cx="736600" cy="259045"/>
    <xdr:sp macro="" textlink="">
      <xdr:nvSpPr>
        <xdr:cNvPr id="460" name="テキスト ボックス 459"/>
        <xdr:cNvSpPr txBox="1"/>
      </xdr:nvSpPr>
      <xdr:spPr>
        <a:xfrm>
          <a:off x="15798800" y="2701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137886</xdr:rowOff>
    </xdr:from>
    <xdr:to>
      <xdr:col>73</xdr:col>
      <xdr:colOff>44450</xdr:colOff>
      <xdr:row>15</xdr:row>
      <xdr:rowOff>68036</xdr:rowOff>
    </xdr:to>
    <xdr:sp macro="" textlink="">
      <xdr:nvSpPr>
        <xdr:cNvPr id="461" name="楕円 460"/>
        <xdr:cNvSpPr/>
      </xdr:nvSpPr>
      <xdr:spPr>
        <a:xfrm>
          <a:off x="15240000" y="2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52813</xdr:rowOff>
    </xdr:from>
    <xdr:ext cx="762000" cy="259045"/>
    <xdr:sp macro="" textlink="">
      <xdr:nvSpPr>
        <xdr:cNvPr id="462" name="テキスト ボックス 461"/>
        <xdr:cNvSpPr txBox="1"/>
      </xdr:nvSpPr>
      <xdr:spPr>
        <a:xfrm>
          <a:off x="14909800" y="26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41124</xdr:rowOff>
    </xdr:from>
    <xdr:to>
      <xdr:col>68</xdr:col>
      <xdr:colOff>203200</xdr:colOff>
      <xdr:row>15</xdr:row>
      <xdr:rowOff>142724</xdr:rowOff>
    </xdr:to>
    <xdr:sp macro="" textlink="">
      <xdr:nvSpPr>
        <xdr:cNvPr id="463" name="楕円 462"/>
        <xdr:cNvSpPr/>
      </xdr:nvSpPr>
      <xdr:spPr>
        <a:xfrm>
          <a:off x="14351000" y="26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127501</xdr:rowOff>
    </xdr:from>
    <xdr:ext cx="762000" cy="259045"/>
    <xdr:sp macro="" textlink="">
      <xdr:nvSpPr>
        <xdr:cNvPr id="464" name="テキスト ボックス 463"/>
        <xdr:cNvSpPr txBox="1"/>
      </xdr:nvSpPr>
      <xdr:spPr>
        <a:xfrm>
          <a:off x="14020800" y="269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5262</xdr:rowOff>
    </xdr:from>
    <xdr:to>
      <xdr:col>64</xdr:col>
      <xdr:colOff>152400</xdr:colOff>
      <xdr:row>16</xdr:row>
      <xdr:rowOff>106862</xdr:rowOff>
    </xdr:to>
    <xdr:sp macro="" textlink="">
      <xdr:nvSpPr>
        <xdr:cNvPr id="465" name="楕円 464"/>
        <xdr:cNvSpPr/>
      </xdr:nvSpPr>
      <xdr:spPr>
        <a:xfrm>
          <a:off x="13462000" y="27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91639</xdr:rowOff>
    </xdr:from>
    <xdr:ext cx="762000" cy="259045"/>
    <xdr:sp macro="" textlink="">
      <xdr:nvSpPr>
        <xdr:cNvPr id="466" name="テキスト ボックス 465"/>
        <xdr:cNvSpPr txBox="1"/>
      </xdr:nvSpPr>
      <xdr:spPr>
        <a:xfrm>
          <a:off x="13131800" y="28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
5,236
20.58
5,419,150
5,091,554
219,444
2,680,966
6,227,299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内平均値を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上回った。人件費は減少しているものの、普通交付税等の経常一般財源も減少したため、相対的に比率が増加した。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引き続き、行財政改革への取組を通じて人件費の適正な管理に努める。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156718</xdr:rowOff>
    </xdr:from>
    <xdr:to>
      <xdr:col>24</xdr:col>
      <xdr:colOff>25400</xdr:colOff>
      <xdr:row>37</xdr:row>
      <xdr:rowOff>170434</xdr:rowOff>
    </xdr:to>
    <xdr:cxnSp macro="">
      <xdr:nvCxnSpPr>
        <xdr:cNvPr id="64" name="直線コネクタ 63"/>
        <xdr:cNvCxnSpPr/>
      </xdr:nvCxnSpPr>
      <xdr:spPr>
        <a:xfrm>
          <a:off x="3987800" y="65003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110998</xdr:rowOff>
    </xdr:from>
    <xdr:to>
      <xdr:col>19</xdr:col>
      <xdr:colOff>187325</xdr:colOff>
      <xdr:row>37</xdr:row>
      <xdr:rowOff>156718</xdr:rowOff>
    </xdr:to>
    <xdr:cxnSp macro="">
      <xdr:nvCxnSpPr>
        <xdr:cNvPr id="67" name="直線コネクタ 66"/>
        <xdr:cNvCxnSpPr/>
      </xdr:nvCxnSpPr>
      <xdr:spPr>
        <a:xfrm>
          <a:off x="3098800" y="6454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110998</xdr:rowOff>
    </xdr:from>
    <xdr:to>
      <xdr:col>15</xdr:col>
      <xdr:colOff>98425</xdr:colOff>
      <xdr:row>37</xdr:row>
      <xdr:rowOff>170434</xdr:rowOff>
    </xdr:to>
    <xdr:cxnSp macro="">
      <xdr:nvCxnSpPr>
        <xdr:cNvPr id="70" name="直線コネクタ 69"/>
        <xdr:cNvCxnSpPr/>
      </xdr:nvCxnSpPr>
      <xdr:spPr>
        <a:xfrm flipV="1">
          <a:off x="2209800" y="64546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170434</xdr:rowOff>
    </xdr:from>
    <xdr:to>
      <xdr:col>11</xdr:col>
      <xdr:colOff>9525</xdr:colOff>
      <xdr:row>38</xdr:row>
      <xdr:rowOff>44704</xdr:rowOff>
    </xdr:to>
    <xdr:cxnSp macro="">
      <xdr:nvCxnSpPr>
        <xdr:cNvPr id="73" name="直線コネクタ 72"/>
        <xdr:cNvCxnSpPr/>
      </xdr:nvCxnSpPr>
      <xdr:spPr>
        <a:xfrm flipV="1">
          <a:off x="1320800" y="65140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119634</xdr:rowOff>
    </xdr:from>
    <xdr:to>
      <xdr:col>24</xdr:col>
      <xdr:colOff>76200</xdr:colOff>
      <xdr:row>38</xdr:row>
      <xdr:rowOff>49785</xdr:rowOff>
    </xdr:to>
    <xdr:sp macro="" textlink="">
      <xdr:nvSpPr>
        <xdr:cNvPr id="83" name="楕円 82"/>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91711</xdr:rowOff>
    </xdr:from>
    <xdr:ext cx="762000" cy="259045"/>
    <xdr:sp macro="" textlink="">
      <xdr:nvSpPr>
        <xdr:cNvPr id="84" name="人件費該当値テキスト"/>
        <xdr:cNvSpPr txBox="1"/>
      </xdr:nvSpPr>
      <xdr:spPr>
        <a:xfrm>
          <a:off x="4914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増加し、類似団体内平均値を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理由としては、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臨時職員の賃金や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ふるさと納税の増加に伴い返礼品業務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に係る委託費が増加したこと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経常経費については今後も抑制に努め、財政の健全化を図る。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131572</xdr:rowOff>
    </xdr:from>
    <xdr:to>
      <xdr:col>82</xdr:col>
      <xdr:colOff>107950</xdr:colOff>
      <xdr:row>18</xdr:row>
      <xdr:rowOff>154432</xdr:rowOff>
    </xdr:to>
    <xdr:cxnSp macro="">
      <xdr:nvCxnSpPr>
        <xdr:cNvPr id="122" name="直線コネクタ 121"/>
        <xdr:cNvCxnSpPr/>
      </xdr:nvCxnSpPr>
      <xdr:spPr>
        <a:xfrm>
          <a:off x="15671800" y="32176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18</xdr:row>
      <xdr:rowOff>131572</xdr:rowOff>
    </xdr:to>
    <xdr:cxnSp macro="">
      <xdr:nvCxnSpPr>
        <xdr:cNvPr id="125" name="直線コネクタ 124"/>
        <xdr:cNvCxnSpPr/>
      </xdr:nvCxnSpPr>
      <xdr:spPr>
        <a:xfrm>
          <a:off x="14782800" y="31856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165862</xdr:rowOff>
    </xdr:from>
    <xdr:to>
      <xdr:col>73</xdr:col>
      <xdr:colOff>180975</xdr:colOff>
      <xdr:row>18</xdr:row>
      <xdr:rowOff>99568</xdr:rowOff>
    </xdr:to>
    <xdr:cxnSp macro="">
      <xdr:nvCxnSpPr>
        <xdr:cNvPr id="128" name="直線コネクタ 127"/>
        <xdr:cNvCxnSpPr/>
      </xdr:nvCxnSpPr>
      <xdr:spPr>
        <a:xfrm>
          <a:off x="13893800" y="308051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143002</xdr:rowOff>
    </xdr:from>
    <xdr:to>
      <xdr:col>69</xdr:col>
      <xdr:colOff>92075</xdr:colOff>
      <xdr:row>17</xdr:row>
      <xdr:rowOff>165862</xdr:rowOff>
    </xdr:to>
    <xdr:cxnSp macro="">
      <xdr:nvCxnSpPr>
        <xdr:cNvPr id="131" name="直線コネクタ 130"/>
        <xdr:cNvCxnSpPr/>
      </xdr:nvCxnSpPr>
      <xdr:spPr>
        <a:xfrm>
          <a:off x="13004800" y="30576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103632</xdr:rowOff>
    </xdr:from>
    <xdr:to>
      <xdr:col>82</xdr:col>
      <xdr:colOff>158750</xdr:colOff>
      <xdr:row>19</xdr:row>
      <xdr:rowOff>33782</xdr:rowOff>
    </xdr:to>
    <xdr:sp macro="" textlink="">
      <xdr:nvSpPr>
        <xdr:cNvPr id="141" name="楕円 140"/>
        <xdr:cNvSpPr/>
      </xdr:nvSpPr>
      <xdr:spPr>
        <a:xfrm>
          <a:off x="164592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75709</xdr:rowOff>
    </xdr:from>
    <xdr:ext cx="762000" cy="259045"/>
    <xdr:sp macro="" textlink="">
      <xdr:nvSpPr>
        <xdr:cNvPr id="142" name="物件費該当値テキスト"/>
        <xdr:cNvSpPr txBox="1"/>
      </xdr:nvSpPr>
      <xdr:spPr>
        <a:xfrm>
          <a:off x="165989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80772</xdr:rowOff>
    </xdr:from>
    <xdr:to>
      <xdr:col>78</xdr:col>
      <xdr:colOff>120650</xdr:colOff>
      <xdr:row>19</xdr:row>
      <xdr:rowOff>10922</xdr:rowOff>
    </xdr:to>
    <xdr:sp macro="" textlink="">
      <xdr:nvSpPr>
        <xdr:cNvPr id="143" name="楕円 142"/>
        <xdr:cNvSpPr/>
      </xdr:nvSpPr>
      <xdr:spPr>
        <a:xfrm>
          <a:off x="15621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167149</xdr:rowOff>
    </xdr:from>
    <xdr:ext cx="736600" cy="259045"/>
    <xdr:sp macro="" textlink="">
      <xdr:nvSpPr>
        <xdr:cNvPr id="144" name="テキスト ボックス 143"/>
        <xdr:cNvSpPr txBox="1"/>
      </xdr:nvSpPr>
      <xdr:spPr>
        <a:xfrm>
          <a:off x="15290800" y="325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48768</xdr:rowOff>
    </xdr:from>
    <xdr:to>
      <xdr:col>74</xdr:col>
      <xdr:colOff>31750</xdr:colOff>
      <xdr:row>18</xdr:row>
      <xdr:rowOff>150368</xdr:rowOff>
    </xdr:to>
    <xdr:sp macro="" textlink="">
      <xdr:nvSpPr>
        <xdr:cNvPr id="145" name="楕円 144"/>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135145</xdr:rowOff>
    </xdr:from>
    <xdr:ext cx="762000" cy="259045"/>
    <xdr:sp macro="" textlink="">
      <xdr:nvSpPr>
        <xdr:cNvPr id="146" name="テキスト ボックス 145"/>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115062</xdr:rowOff>
    </xdr:from>
    <xdr:to>
      <xdr:col>69</xdr:col>
      <xdr:colOff>142875</xdr:colOff>
      <xdr:row>18</xdr:row>
      <xdr:rowOff>45212</xdr:rowOff>
    </xdr:to>
    <xdr:sp macro="" textlink="">
      <xdr:nvSpPr>
        <xdr:cNvPr id="147" name="楕円 146"/>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29989</xdr:rowOff>
    </xdr:from>
    <xdr:ext cx="762000" cy="259045"/>
    <xdr:sp macro="" textlink="">
      <xdr:nvSpPr>
        <xdr:cNvPr id="148" name="テキスト ボックス 147"/>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49" name="楕円 148"/>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0" name="テキスト ボックス 149"/>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ポイント増加しているが全国平均及び鹿児島県平均を下回っている状況にある。今後町単独扶助費の見直しをおこない、行政サービスと財政負担のバランスを取りながら適切な財政運営に努める。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72572</xdr:rowOff>
    </xdr:from>
    <xdr:to>
      <xdr:col>24</xdr:col>
      <xdr:colOff>25400</xdr:colOff>
      <xdr:row>54</xdr:row>
      <xdr:rowOff>94343</xdr:rowOff>
    </xdr:to>
    <xdr:cxnSp macro="">
      <xdr:nvCxnSpPr>
        <xdr:cNvPr id="184" name="直線コネクタ 183"/>
        <xdr:cNvCxnSpPr/>
      </xdr:nvCxnSpPr>
      <xdr:spPr>
        <a:xfrm>
          <a:off x="3987800" y="93308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72572</xdr:rowOff>
    </xdr:to>
    <xdr:cxnSp macro="">
      <xdr:nvCxnSpPr>
        <xdr:cNvPr id="187" name="直線コネクタ 186"/>
        <xdr:cNvCxnSpPr/>
      </xdr:nvCxnSpPr>
      <xdr:spPr>
        <a:xfrm>
          <a:off x="3098800" y="9287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72572</xdr:rowOff>
    </xdr:to>
    <xdr:cxnSp macro="">
      <xdr:nvCxnSpPr>
        <xdr:cNvPr id="190" name="直線コネクタ 189"/>
        <xdr:cNvCxnSpPr/>
      </xdr:nvCxnSpPr>
      <xdr:spPr>
        <a:xfrm flipV="1">
          <a:off x="2209800" y="9287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72572</xdr:rowOff>
    </xdr:from>
    <xdr:to>
      <xdr:col>11</xdr:col>
      <xdr:colOff>9525</xdr:colOff>
      <xdr:row>54</xdr:row>
      <xdr:rowOff>72572</xdr:rowOff>
    </xdr:to>
    <xdr:cxnSp macro="">
      <xdr:nvCxnSpPr>
        <xdr:cNvPr id="193" name="直線コネクタ 192"/>
        <xdr:cNvCxnSpPr/>
      </xdr:nvCxnSpPr>
      <xdr:spPr>
        <a:xfrm>
          <a:off x="1320800" y="933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3" name="楕円 202"/>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4"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21772</xdr:rowOff>
    </xdr:from>
    <xdr:to>
      <xdr:col>20</xdr:col>
      <xdr:colOff>38100</xdr:colOff>
      <xdr:row>54</xdr:row>
      <xdr:rowOff>123372</xdr:rowOff>
    </xdr:to>
    <xdr:sp macro="" textlink="">
      <xdr:nvSpPr>
        <xdr:cNvPr id="205" name="楕円 204"/>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133549</xdr:rowOff>
    </xdr:from>
    <xdr:ext cx="736600" cy="259045"/>
    <xdr:sp macro="" textlink="">
      <xdr:nvSpPr>
        <xdr:cNvPr id="206" name="テキスト ボックス 205"/>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07" name="楕円 206"/>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08" name="テキスト ボックス 207"/>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21772</xdr:rowOff>
    </xdr:from>
    <xdr:to>
      <xdr:col>11</xdr:col>
      <xdr:colOff>60325</xdr:colOff>
      <xdr:row>54</xdr:row>
      <xdr:rowOff>123372</xdr:rowOff>
    </xdr:to>
    <xdr:sp macro="" textlink="">
      <xdr:nvSpPr>
        <xdr:cNvPr id="209" name="楕円 208"/>
        <xdr:cNvSpPr/>
      </xdr:nvSpPr>
      <xdr:spPr>
        <a:xfrm>
          <a:off x="2159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133549</xdr:rowOff>
    </xdr:from>
    <xdr:ext cx="762000" cy="259045"/>
    <xdr:sp macro="" textlink="">
      <xdr:nvSpPr>
        <xdr:cNvPr id="210" name="テキスト ボックス 209"/>
        <xdr:cNvSpPr txBox="1"/>
      </xdr:nvSpPr>
      <xdr:spPr>
        <a:xfrm>
          <a:off x="1828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11" name="楕円 210"/>
        <xdr:cNvSpPr/>
      </xdr:nvSpPr>
      <xdr:spPr>
        <a:xfrm>
          <a:off x="1270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12" name="テキスト ボックス 211"/>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ポイント増加した。全国平均や類似団体より低くなっている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。経常的な繰出金が増加したこと等が主な要因である。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施設の維持経費については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管理等を適切におこなうなど、経常経費の抑制に努める。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161290</xdr:rowOff>
    </xdr:from>
    <xdr:to>
      <xdr:col>82</xdr:col>
      <xdr:colOff>107950</xdr:colOff>
      <xdr:row>57</xdr:row>
      <xdr:rowOff>12700</xdr:rowOff>
    </xdr:to>
    <xdr:cxnSp macro="">
      <xdr:nvCxnSpPr>
        <xdr:cNvPr id="240" name="直線コネクタ 239"/>
        <xdr:cNvCxnSpPr/>
      </xdr:nvCxnSpPr>
      <xdr:spPr>
        <a:xfrm>
          <a:off x="15671800" y="97624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138430</xdr:rowOff>
    </xdr:from>
    <xdr:to>
      <xdr:col>78</xdr:col>
      <xdr:colOff>69850</xdr:colOff>
      <xdr:row>56</xdr:row>
      <xdr:rowOff>161290</xdr:rowOff>
    </xdr:to>
    <xdr:cxnSp macro="">
      <xdr:nvCxnSpPr>
        <xdr:cNvPr id="243" name="直線コネクタ 242"/>
        <xdr:cNvCxnSpPr/>
      </xdr:nvCxnSpPr>
      <xdr:spPr>
        <a:xfrm>
          <a:off x="14782800" y="97396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138430</xdr:rowOff>
    </xdr:from>
    <xdr:to>
      <xdr:col>73</xdr:col>
      <xdr:colOff>180975</xdr:colOff>
      <xdr:row>56</xdr:row>
      <xdr:rowOff>167005</xdr:rowOff>
    </xdr:to>
    <xdr:cxnSp macro="">
      <xdr:nvCxnSpPr>
        <xdr:cNvPr id="246" name="直線コネクタ 245"/>
        <xdr:cNvCxnSpPr/>
      </xdr:nvCxnSpPr>
      <xdr:spPr>
        <a:xfrm flipV="1">
          <a:off x="13893800" y="97396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167005</xdr:rowOff>
    </xdr:from>
    <xdr:to>
      <xdr:col>69</xdr:col>
      <xdr:colOff>92075</xdr:colOff>
      <xdr:row>57</xdr:row>
      <xdr:rowOff>52705</xdr:rowOff>
    </xdr:to>
    <xdr:cxnSp macro="">
      <xdr:nvCxnSpPr>
        <xdr:cNvPr id="249" name="直線コネクタ 248"/>
        <xdr:cNvCxnSpPr/>
      </xdr:nvCxnSpPr>
      <xdr:spPr>
        <a:xfrm flipV="1">
          <a:off x="13004800" y="97682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133350</xdr:rowOff>
    </xdr:from>
    <xdr:to>
      <xdr:col>82</xdr:col>
      <xdr:colOff>158750</xdr:colOff>
      <xdr:row>57</xdr:row>
      <xdr:rowOff>63500</xdr:rowOff>
    </xdr:to>
    <xdr:sp macro="" textlink="">
      <xdr:nvSpPr>
        <xdr:cNvPr id="259" name="楕円 258"/>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149877</xdr:rowOff>
    </xdr:from>
    <xdr:ext cx="762000" cy="259045"/>
    <xdr:sp macro="" textlink="">
      <xdr:nvSpPr>
        <xdr:cNvPr id="260" name="その他該当値テキスト"/>
        <xdr:cNvSpPr txBox="1"/>
      </xdr:nvSpPr>
      <xdr:spPr>
        <a:xfrm>
          <a:off x="16598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110490</xdr:rowOff>
    </xdr:from>
    <xdr:to>
      <xdr:col>78</xdr:col>
      <xdr:colOff>120650</xdr:colOff>
      <xdr:row>57</xdr:row>
      <xdr:rowOff>40640</xdr:rowOff>
    </xdr:to>
    <xdr:sp macro="" textlink="">
      <xdr:nvSpPr>
        <xdr:cNvPr id="261" name="楕円 260"/>
        <xdr:cNvSpPr/>
      </xdr:nvSpPr>
      <xdr:spPr>
        <a:xfrm>
          <a:off x="15621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50817</xdr:rowOff>
    </xdr:from>
    <xdr:ext cx="736600" cy="259045"/>
    <xdr:sp macro="" textlink="">
      <xdr:nvSpPr>
        <xdr:cNvPr id="262" name="テキスト ボックス 261"/>
        <xdr:cNvSpPr txBox="1"/>
      </xdr:nvSpPr>
      <xdr:spPr>
        <a:xfrm>
          <a:off x="15290800" y="948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87630</xdr:rowOff>
    </xdr:from>
    <xdr:to>
      <xdr:col>74</xdr:col>
      <xdr:colOff>31750</xdr:colOff>
      <xdr:row>57</xdr:row>
      <xdr:rowOff>17780</xdr:rowOff>
    </xdr:to>
    <xdr:sp macro="" textlink="">
      <xdr:nvSpPr>
        <xdr:cNvPr id="263" name="楕円 262"/>
        <xdr:cNvSpPr/>
      </xdr:nvSpPr>
      <xdr:spPr>
        <a:xfrm>
          <a:off x="14732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27957</xdr:rowOff>
    </xdr:from>
    <xdr:ext cx="762000" cy="259045"/>
    <xdr:sp macro="" textlink="">
      <xdr:nvSpPr>
        <xdr:cNvPr id="264" name="テキスト ボックス 263"/>
        <xdr:cNvSpPr txBox="1"/>
      </xdr:nvSpPr>
      <xdr:spPr>
        <a:xfrm>
          <a:off x="14401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116205</xdr:rowOff>
    </xdr:from>
    <xdr:to>
      <xdr:col>69</xdr:col>
      <xdr:colOff>142875</xdr:colOff>
      <xdr:row>57</xdr:row>
      <xdr:rowOff>46355</xdr:rowOff>
    </xdr:to>
    <xdr:sp macro="" textlink="">
      <xdr:nvSpPr>
        <xdr:cNvPr id="265" name="楕円 264"/>
        <xdr:cNvSpPr/>
      </xdr:nvSpPr>
      <xdr:spPr>
        <a:xfrm>
          <a:off x="13843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56532</xdr:rowOff>
    </xdr:from>
    <xdr:ext cx="762000" cy="259045"/>
    <xdr:sp macro="" textlink="">
      <xdr:nvSpPr>
        <xdr:cNvPr id="266" name="テキスト ボックス 265"/>
        <xdr:cNvSpPr txBox="1"/>
      </xdr:nvSpPr>
      <xdr:spPr>
        <a:xfrm>
          <a:off x="13512800" y="94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xdr:rowOff>
    </xdr:from>
    <xdr:to>
      <xdr:col>65</xdr:col>
      <xdr:colOff>53975</xdr:colOff>
      <xdr:row>57</xdr:row>
      <xdr:rowOff>103505</xdr:rowOff>
    </xdr:to>
    <xdr:sp macro="" textlink="">
      <xdr:nvSpPr>
        <xdr:cNvPr id="267" name="楕円 266"/>
        <xdr:cNvSpPr/>
      </xdr:nvSpPr>
      <xdr:spPr>
        <a:xfrm>
          <a:off x="12954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113682</xdr:rowOff>
    </xdr:from>
    <xdr:ext cx="762000" cy="259045"/>
    <xdr:sp macro="" textlink="">
      <xdr:nvSpPr>
        <xdr:cNvPr id="268" name="テキスト ボックス 267"/>
        <xdr:cNvSpPr txBox="1"/>
      </xdr:nvSpPr>
      <xdr:spPr>
        <a:xfrm>
          <a:off x="12623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減少し、類似団体内平均値を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ポイント下回っている。補助費等全体は増加したが、消防費等に係る経常的補助費が減少したこと等が主な減少理由である。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引き続き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固定化した補助費等について、必要性の低い補助金は見直しや廃止を行い、経費の削減に努める。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108712</xdr:rowOff>
    </xdr:to>
    <xdr:cxnSp macro="">
      <xdr:nvCxnSpPr>
        <xdr:cNvPr id="298" name="直線コネクタ 297"/>
        <xdr:cNvCxnSpPr/>
      </xdr:nvCxnSpPr>
      <xdr:spPr>
        <a:xfrm flipV="1">
          <a:off x="15671800" y="6271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108712</xdr:rowOff>
    </xdr:to>
    <xdr:cxnSp macro="">
      <xdr:nvCxnSpPr>
        <xdr:cNvPr id="301" name="直線コネクタ 300"/>
        <xdr:cNvCxnSpPr/>
      </xdr:nvCxnSpPr>
      <xdr:spPr>
        <a:xfrm>
          <a:off x="14782800" y="6221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58420</xdr:rowOff>
    </xdr:to>
    <xdr:cxnSp macro="">
      <xdr:nvCxnSpPr>
        <xdr:cNvPr id="304" name="直線コネクタ 303"/>
        <xdr:cNvCxnSpPr/>
      </xdr:nvCxnSpPr>
      <xdr:spPr>
        <a:xfrm flipV="1">
          <a:off x="13893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58420</xdr:rowOff>
    </xdr:to>
    <xdr:cxnSp macro="">
      <xdr:nvCxnSpPr>
        <xdr:cNvPr id="307" name="直線コネクタ 306"/>
        <xdr:cNvCxnSpPr/>
      </xdr:nvCxnSpPr>
      <xdr:spPr>
        <a:xfrm>
          <a:off x="13004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7" name="楕円 316"/>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18"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19" name="楕円 318"/>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0" name="テキスト ボックス 319"/>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1" name="楕円 320"/>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2" name="テキスト ボックス 321"/>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3" name="楕円 322"/>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4" name="テキスト ボックス 323"/>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25" name="楕円 324"/>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26" name="テキスト ボックス 325"/>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し、類似団体内平均値より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ポイント低い数値となっている。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近年大型の整備事業が集中しており、多額の地方債を要しているため、今後も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公債費の増加が見込まれる。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事業規模の見直し等により、新規の起債を抑制し、公債費の抑制に努める。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44704</xdr:rowOff>
    </xdr:from>
    <xdr:to>
      <xdr:col>24</xdr:col>
      <xdr:colOff>25400</xdr:colOff>
      <xdr:row>78</xdr:row>
      <xdr:rowOff>53848</xdr:rowOff>
    </xdr:to>
    <xdr:cxnSp macro="">
      <xdr:nvCxnSpPr>
        <xdr:cNvPr id="356" name="直線コネクタ 355"/>
        <xdr:cNvCxnSpPr/>
      </xdr:nvCxnSpPr>
      <xdr:spPr>
        <a:xfrm>
          <a:off x="3987800" y="134178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44704</xdr:rowOff>
    </xdr:from>
    <xdr:to>
      <xdr:col>19</xdr:col>
      <xdr:colOff>187325</xdr:colOff>
      <xdr:row>78</xdr:row>
      <xdr:rowOff>72137</xdr:rowOff>
    </xdr:to>
    <xdr:cxnSp macro="">
      <xdr:nvCxnSpPr>
        <xdr:cNvPr id="359" name="直線コネクタ 358"/>
        <xdr:cNvCxnSpPr/>
      </xdr:nvCxnSpPr>
      <xdr:spPr>
        <a:xfrm flipV="1">
          <a:off x="3098800" y="134178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72137</xdr:rowOff>
    </xdr:to>
    <xdr:cxnSp macro="">
      <xdr:nvCxnSpPr>
        <xdr:cNvPr id="362" name="直線コネクタ 361"/>
        <xdr:cNvCxnSpPr/>
      </xdr:nvCxnSpPr>
      <xdr:spPr>
        <a:xfrm>
          <a:off x="2209800" y="13431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99568</xdr:rowOff>
    </xdr:to>
    <xdr:cxnSp macro="">
      <xdr:nvCxnSpPr>
        <xdr:cNvPr id="365" name="直線コネクタ 364"/>
        <xdr:cNvCxnSpPr/>
      </xdr:nvCxnSpPr>
      <xdr:spPr>
        <a:xfrm flipV="1">
          <a:off x="1320800" y="13431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75" name="楕円 374"/>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19575</xdr:rowOff>
    </xdr:from>
    <xdr:ext cx="762000" cy="259045"/>
    <xdr:sp macro="" textlink="">
      <xdr:nvSpPr>
        <xdr:cNvPr id="376" name="公債費該当値テキスト"/>
        <xdr:cNvSpPr txBox="1"/>
      </xdr:nvSpPr>
      <xdr:spPr>
        <a:xfrm>
          <a:off x="4914900" y="1322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165354</xdr:rowOff>
    </xdr:from>
    <xdr:to>
      <xdr:col>20</xdr:col>
      <xdr:colOff>38100</xdr:colOff>
      <xdr:row>78</xdr:row>
      <xdr:rowOff>95504</xdr:rowOff>
    </xdr:to>
    <xdr:sp macro="" textlink="">
      <xdr:nvSpPr>
        <xdr:cNvPr id="377" name="楕円 376"/>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105681</xdr:rowOff>
    </xdr:from>
    <xdr:ext cx="736600" cy="259045"/>
    <xdr:sp macro="" textlink="">
      <xdr:nvSpPr>
        <xdr:cNvPr id="378" name="テキスト ボックス 377"/>
        <xdr:cNvSpPr txBox="1"/>
      </xdr:nvSpPr>
      <xdr:spPr>
        <a:xfrm>
          <a:off x="3606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21337</xdr:rowOff>
    </xdr:from>
    <xdr:to>
      <xdr:col>15</xdr:col>
      <xdr:colOff>149225</xdr:colOff>
      <xdr:row>78</xdr:row>
      <xdr:rowOff>122937</xdr:rowOff>
    </xdr:to>
    <xdr:sp macro="" textlink="">
      <xdr:nvSpPr>
        <xdr:cNvPr id="379" name="楕円 378"/>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80" name="テキスト ボックス 379"/>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81" name="楕円 380"/>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82" name="テキスト ボックス 381"/>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48768</xdr:rowOff>
    </xdr:from>
    <xdr:to>
      <xdr:col>6</xdr:col>
      <xdr:colOff>171450</xdr:colOff>
      <xdr:row>78</xdr:row>
      <xdr:rowOff>150368</xdr:rowOff>
    </xdr:to>
    <xdr:sp macro="" textlink="">
      <xdr:nvSpPr>
        <xdr:cNvPr id="383" name="楕円 382"/>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135145</xdr:rowOff>
    </xdr:from>
    <xdr:ext cx="762000" cy="259045"/>
    <xdr:sp macro="" textlink="">
      <xdr:nvSpPr>
        <xdr:cNvPr id="384" name="テキスト ボックス 383"/>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臨時職員の賃金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やふるさと納税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の増加に伴い委託費等の物件費が増加している。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物件費を重点的に抑制し、財政の健全化に努める。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88900</xdr:rowOff>
    </xdr:from>
    <xdr:to>
      <xdr:col>82</xdr:col>
      <xdr:colOff>107950</xdr:colOff>
      <xdr:row>77</xdr:row>
      <xdr:rowOff>134620</xdr:rowOff>
    </xdr:to>
    <xdr:cxnSp macro="">
      <xdr:nvCxnSpPr>
        <xdr:cNvPr id="417" name="直線コネクタ 416"/>
        <xdr:cNvCxnSpPr/>
      </xdr:nvCxnSpPr>
      <xdr:spPr>
        <a:xfrm>
          <a:off x="15671800" y="132905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115570</xdr:rowOff>
    </xdr:from>
    <xdr:to>
      <xdr:col>78</xdr:col>
      <xdr:colOff>69850</xdr:colOff>
      <xdr:row>77</xdr:row>
      <xdr:rowOff>88900</xdr:rowOff>
    </xdr:to>
    <xdr:cxnSp macro="">
      <xdr:nvCxnSpPr>
        <xdr:cNvPr id="420" name="直線コネクタ 419"/>
        <xdr:cNvCxnSpPr/>
      </xdr:nvCxnSpPr>
      <xdr:spPr>
        <a:xfrm>
          <a:off x="14782800" y="131457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115570</xdr:rowOff>
    </xdr:from>
    <xdr:to>
      <xdr:col>73</xdr:col>
      <xdr:colOff>180975</xdr:colOff>
      <xdr:row>76</xdr:row>
      <xdr:rowOff>119380</xdr:rowOff>
    </xdr:to>
    <xdr:cxnSp macro="">
      <xdr:nvCxnSpPr>
        <xdr:cNvPr id="423" name="直線コネクタ 422"/>
        <xdr:cNvCxnSpPr/>
      </xdr:nvCxnSpPr>
      <xdr:spPr>
        <a:xfrm flipV="1">
          <a:off x="13893800" y="13145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119380</xdr:rowOff>
    </xdr:from>
    <xdr:to>
      <xdr:col>69</xdr:col>
      <xdr:colOff>92075</xdr:colOff>
      <xdr:row>76</xdr:row>
      <xdr:rowOff>146050</xdr:rowOff>
    </xdr:to>
    <xdr:cxnSp macro="">
      <xdr:nvCxnSpPr>
        <xdr:cNvPr id="426" name="直線コネクタ 425"/>
        <xdr:cNvCxnSpPr/>
      </xdr:nvCxnSpPr>
      <xdr:spPr>
        <a:xfrm flipV="1">
          <a:off x="13004800" y="13149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83820</xdr:rowOff>
    </xdr:from>
    <xdr:to>
      <xdr:col>82</xdr:col>
      <xdr:colOff>158750</xdr:colOff>
      <xdr:row>78</xdr:row>
      <xdr:rowOff>13970</xdr:rowOff>
    </xdr:to>
    <xdr:sp macro="" textlink="">
      <xdr:nvSpPr>
        <xdr:cNvPr id="436" name="楕円 435"/>
        <xdr:cNvSpPr/>
      </xdr:nvSpPr>
      <xdr:spPr>
        <a:xfrm>
          <a:off x="16459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55897</xdr:rowOff>
    </xdr:from>
    <xdr:ext cx="762000" cy="259045"/>
    <xdr:sp macro="" textlink="">
      <xdr:nvSpPr>
        <xdr:cNvPr id="437" name="公債費以外該当値テキスト"/>
        <xdr:cNvSpPr txBox="1"/>
      </xdr:nvSpPr>
      <xdr:spPr>
        <a:xfrm>
          <a:off x="165989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38100</xdr:rowOff>
    </xdr:from>
    <xdr:to>
      <xdr:col>78</xdr:col>
      <xdr:colOff>120650</xdr:colOff>
      <xdr:row>77</xdr:row>
      <xdr:rowOff>139700</xdr:rowOff>
    </xdr:to>
    <xdr:sp macro="" textlink="">
      <xdr:nvSpPr>
        <xdr:cNvPr id="438" name="楕円 437"/>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124477</xdr:rowOff>
    </xdr:from>
    <xdr:ext cx="736600" cy="259045"/>
    <xdr:sp macro="" textlink="">
      <xdr:nvSpPr>
        <xdr:cNvPr id="439" name="テキスト ボックス 438"/>
        <xdr:cNvSpPr txBox="1"/>
      </xdr:nvSpPr>
      <xdr:spPr>
        <a:xfrm>
          <a:off x="15290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64770</xdr:rowOff>
    </xdr:from>
    <xdr:to>
      <xdr:col>74</xdr:col>
      <xdr:colOff>31750</xdr:colOff>
      <xdr:row>76</xdr:row>
      <xdr:rowOff>166370</xdr:rowOff>
    </xdr:to>
    <xdr:sp macro="" textlink="">
      <xdr:nvSpPr>
        <xdr:cNvPr id="440" name="楕円 439"/>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5097</xdr:rowOff>
    </xdr:from>
    <xdr:ext cx="762000" cy="259045"/>
    <xdr:sp macro="" textlink="">
      <xdr:nvSpPr>
        <xdr:cNvPr id="441" name="テキスト ボックス 44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68580</xdr:rowOff>
    </xdr:from>
    <xdr:to>
      <xdr:col>69</xdr:col>
      <xdr:colOff>142875</xdr:colOff>
      <xdr:row>76</xdr:row>
      <xdr:rowOff>170180</xdr:rowOff>
    </xdr:to>
    <xdr:sp macro="" textlink="">
      <xdr:nvSpPr>
        <xdr:cNvPr id="442" name="楕円 441"/>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154957</xdr:rowOff>
    </xdr:from>
    <xdr:ext cx="762000" cy="259045"/>
    <xdr:sp macro="" textlink="">
      <xdr:nvSpPr>
        <xdr:cNvPr id="443" name="テキスト ボックス 442"/>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95250</xdr:rowOff>
    </xdr:from>
    <xdr:to>
      <xdr:col>65</xdr:col>
      <xdr:colOff>53975</xdr:colOff>
      <xdr:row>77</xdr:row>
      <xdr:rowOff>25400</xdr:rowOff>
    </xdr:to>
    <xdr:sp macro="" textlink="">
      <xdr:nvSpPr>
        <xdr:cNvPr id="444" name="楕円 443"/>
        <xdr:cNvSpPr/>
      </xdr:nvSpPr>
      <xdr:spPr>
        <a:xfrm>
          <a:off x="12954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10177</xdr:rowOff>
    </xdr:from>
    <xdr:ext cx="762000" cy="259045"/>
    <xdr:sp macro="" textlink="">
      <xdr:nvSpPr>
        <xdr:cNvPr id="445" name="テキスト ボックス 444"/>
        <xdr:cNvSpPr txBox="1"/>
      </xdr:nvSpPr>
      <xdr:spPr>
        <a:xfrm>
          <a:off x="12623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85071</xdr:rowOff>
    </xdr:from>
    <xdr:to>
      <xdr:col>29</xdr:col>
      <xdr:colOff>127000</xdr:colOff>
      <xdr:row>16</xdr:row>
      <xdr:rowOff>93866</xdr:rowOff>
    </xdr:to>
    <xdr:cxnSp macro="">
      <xdr:nvCxnSpPr>
        <xdr:cNvPr id="46" name="直線コネクタ 45"/>
        <xdr:cNvCxnSpPr/>
      </xdr:nvCxnSpPr>
      <xdr:spPr bwMode="auto">
        <a:xfrm flipV="1">
          <a:off x="5003800" y="2875896"/>
          <a:ext cx="647700" cy="8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69848</xdr:rowOff>
    </xdr:from>
    <xdr:ext cx="762000" cy="259045"/>
    <xdr:sp macro="" textlink="">
      <xdr:nvSpPr>
        <xdr:cNvPr id="47" name="人口1人当たり決算額の推移平均値テキスト130"/>
        <xdr:cNvSpPr txBox="1"/>
      </xdr:nvSpPr>
      <xdr:spPr>
        <a:xfrm>
          <a:off x="5740400" y="2860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93866</xdr:rowOff>
    </xdr:from>
    <xdr:to>
      <xdr:col>26</xdr:col>
      <xdr:colOff>50800</xdr:colOff>
      <xdr:row>16</xdr:row>
      <xdr:rowOff>120613</xdr:rowOff>
    </xdr:to>
    <xdr:cxnSp macro="">
      <xdr:nvCxnSpPr>
        <xdr:cNvPr id="49" name="直線コネクタ 48"/>
        <xdr:cNvCxnSpPr/>
      </xdr:nvCxnSpPr>
      <xdr:spPr bwMode="auto">
        <a:xfrm flipV="1">
          <a:off x="4305300" y="2884691"/>
          <a:ext cx="698500" cy="26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108908</xdr:rowOff>
    </xdr:from>
    <xdr:to>
      <xdr:col>22</xdr:col>
      <xdr:colOff>114300</xdr:colOff>
      <xdr:row>16</xdr:row>
      <xdr:rowOff>120613</xdr:rowOff>
    </xdr:to>
    <xdr:cxnSp macro="">
      <xdr:nvCxnSpPr>
        <xdr:cNvPr id="52" name="直線コネクタ 51"/>
        <xdr:cNvCxnSpPr/>
      </xdr:nvCxnSpPr>
      <xdr:spPr bwMode="auto">
        <a:xfrm>
          <a:off x="3606800" y="2899733"/>
          <a:ext cx="698500" cy="11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83899</xdr:rowOff>
    </xdr:from>
    <xdr:to>
      <xdr:col>18</xdr:col>
      <xdr:colOff>177800</xdr:colOff>
      <xdr:row>16</xdr:row>
      <xdr:rowOff>108908</xdr:rowOff>
    </xdr:to>
    <xdr:cxnSp macro="">
      <xdr:nvCxnSpPr>
        <xdr:cNvPr id="55" name="直線コネクタ 54"/>
        <xdr:cNvCxnSpPr/>
      </xdr:nvCxnSpPr>
      <xdr:spPr bwMode="auto">
        <a:xfrm>
          <a:off x="2908300" y="2874724"/>
          <a:ext cx="698500" cy="25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34271</xdr:rowOff>
    </xdr:from>
    <xdr:to>
      <xdr:col>29</xdr:col>
      <xdr:colOff>177800</xdr:colOff>
      <xdr:row>16</xdr:row>
      <xdr:rowOff>135871</xdr:rowOff>
    </xdr:to>
    <xdr:sp macro="" textlink="">
      <xdr:nvSpPr>
        <xdr:cNvPr id="65" name="楕円 64"/>
        <xdr:cNvSpPr/>
      </xdr:nvSpPr>
      <xdr:spPr bwMode="auto">
        <a:xfrm>
          <a:off x="5600700" y="2825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50798</xdr:rowOff>
    </xdr:from>
    <xdr:ext cx="762000" cy="259045"/>
    <xdr:sp macro="" textlink="">
      <xdr:nvSpPr>
        <xdr:cNvPr id="66" name="人口1人当たり決算額の推移該当値テキスト130"/>
        <xdr:cNvSpPr txBox="1"/>
      </xdr:nvSpPr>
      <xdr:spPr>
        <a:xfrm>
          <a:off x="5740400" y="267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43066</xdr:rowOff>
    </xdr:from>
    <xdr:to>
      <xdr:col>26</xdr:col>
      <xdr:colOff>101600</xdr:colOff>
      <xdr:row>16</xdr:row>
      <xdr:rowOff>144666</xdr:rowOff>
    </xdr:to>
    <xdr:sp macro="" textlink="">
      <xdr:nvSpPr>
        <xdr:cNvPr id="67" name="楕円 66"/>
        <xdr:cNvSpPr/>
      </xdr:nvSpPr>
      <xdr:spPr bwMode="auto">
        <a:xfrm>
          <a:off x="4953000" y="2833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154843</xdr:rowOff>
    </xdr:from>
    <xdr:ext cx="736600" cy="259045"/>
    <xdr:sp macro="" textlink="">
      <xdr:nvSpPr>
        <xdr:cNvPr id="68" name="テキスト ボックス 67"/>
        <xdr:cNvSpPr txBox="1"/>
      </xdr:nvSpPr>
      <xdr:spPr>
        <a:xfrm>
          <a:off x="4622800" y="26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69813</xdr:rowOff>
    </xdr:from>
    <xdr:to>
      <xdr:col>22</xdr:col>
      <xdr:colOff>165100</xdr:colOff>
      <xdr:row>16</xdr:row>
      <xdr:rowOff>171413</xdr:rowOff>
    </xdr:to>
    <xdr:sp macro="" textlink="">
      <xdr:nvSpPr>
        <xdr:cNvPr id="69" name="楕円 68"/>
        <xdr:cNvSpPr/>
      </xdr:nvSpPr>
      <xdr:spPr bwMode="auto">
        <a:xfrm>
          <a:off x="4254500" y="2860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10140</xdr:rowOff>
    </xdr:from>
    <xdr:ext cx="762000" cy="259045"/>
    <xdr:sp macro="" textlink="">
      <xdr:nvSpPr>
        <xdr:cNvPr id="70" name="テキスト ボックス 69"/>
        <xdr:cNvSpPr txBox="1"/>
      </xdr:nvSpPr>
      <xdr:spPr>
        <a:xfrm>
          <a:off x="3924300" y="262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58108</xdr:rowOff>
    </xdr:from>
    <xdr:to>
      <xdr:col>19</xdr:col>
      <xdr:colOff>38100</xdr:colOff>
      <xdr:row>16</xdr:row>
      <xdr:rowOff>159708</xdr:rowOff>
    </xdr:to>
    <xdr:sp macro="" textlink="">
      <xdr:nvSpPr>
        <xdr:cNvPr id="71" name="楕円 70"/>
        <xdr:cNvSpPr/>
      </xdr:nvSpPr>
      <xdr:spPr bwMode="auto">
        <a:xfrm>
          <a:off x="3556000" y="2848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169885</xdr:rowOff>
    </xdr:from>
    <xdr:ext cx="762000" cy="259045"/>
    <xdr:sp macro="" textlink="">
      <xdr:nvSpPr>
        <xdr:cNvPr id="72" name="テキスト ボックス 71"/>
        <xdr:cNvSpPr txBox="1"/>
      </xdr:nvSpPr>
      <xdr:spPr>
        <a:xfrm>
          <a:off x="3225800" y="261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33099</xdr:rowOff>
    </xdr:from>
    <xdr:to>
      <xdr:col>15</xdr:col>
      <xdr:colOff>101600</xdr:colOff>
      <xdr:row>16</xdr:row>
      <xdr:rowOff>134699</xdr:rowOff>
    </xdr:to>
    <xdr:sp macro="" textlink="">
      <xdr:nvSpPr>
        <xdr:cNvPr id="73" name="楕円 72"/>
        <xdr:cNvSpPr/>
      </xdr:nvSpPr>
      <xdr:spPr bwMode="auto">
        <a:xfrm>
          <a:off x="2857500" y="282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144876</xdr:rowOff>
    </xdr:from>
    <xdr:ext cx="762000" cy="259045"/>
    <xdr:sp macro="" textlink="">
      <xdr:nvSpPr>
        <xdr:cNvPr id="74" name="テキスト ボックス 73"/>
        <xdr:cNvSpPr txBox="1"/>
      </xdr:nvSpPr>
      <xdr:spPr>
        <a:xfrm>
          <a:off x="2527300" y="25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215354</xdr:rowOff>
    </xdr:from>
    <xdr:to>
      <xdr:col>29</xdr:col>
      <xdr:colOff>127000</xdr:colOff>
      <xdr:row>35</xdr:row>
      <xdr:rowOff>148641</xdr:rowOff>
    </xdr:to>
    <xdr:cxnSp macro="">
      <xdr:nvCxnSpPr>
        <xdr:cNvPr id="107" name="直線コネクタ 106"/>
        <xdr:cNvCxnSpPr/>
      </xdr:nvCxnSpPr>
      <xdr:spPr bwMode="auto">
        <a:xfrm>
          <a:off x="5003800" y="6139904"/>
          <a:ext cx="647700" cy="619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215354</xdr:rowOff>
    </xdr:from>
    <xdr:to>
      <xdr:col>26</xdr:col>
      <xdr:colOff>50800</xdr:colOff>
      <xdr:row>34</xdr:row>
      <xdr:rowOff>287528</xdr:rowOff>
    </xdr:to>
    <xdr:cxnSp macro="">
      <xdr:nvCxnSpPr>
        <xdr:cNvPr id="110" name="直線コネクタ 109"/>
        <xdr:cNvCxnSpPr/>
      </xdr:nvCxnSpPr>
      <xdr:spPr bwMode="auto">
        <a:xfrm flipV="1">
          <a:off x="4305300" y="6139904"/>
          <a:ext cx="698500" cy="415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287528</xdr:rowOff>
    </xdr:from>
    <xdr:to>
      <xdr:col>22</xdr:col>
      <xdr:colOff>114300</xdr:colOff>
      <xdr:row>35</xdr:row>
      <xdr:rowOff>103657</xdr:rowOff>
    </xdr:to>
    <xdr:cxnSp macro="">
      <xdr:nvCxnSpPr>
        <xdr:cNvPr id="113" name="直線コネクタ 112"/>
        <xdr:cNvCxnSpPr/>
      </xdr:nvCxnSpPr>
      <xdr:spPr bwMode="auto">
        <a:xfrm flipV="1">
          <a:off x="3606800" y="6554978"/>
          <a:ext cx="698500" cy="15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82359</xdr:rowOff>
    </xdr:from>
    <xdr:to>
      <xdr:col>18</xdr:col>
      <xdr:colOff>177800</xdr:colOff>
      <xdr:row>35</xdr:row>
      <xdr:rowOff>103657</xdr:rowOff>
    </xdr:to>
    <xdr:cxnSp macro="">
      <xdr:nvCxnSpPr>
        <xdr:cNvPr id="116" name="直線コネクタ 115"/>
        <xdr:cNvCxnSpPr/>
      </xdr:nvCxnSpPr>
      <xdr:spPr bwMode="auto">
        <a:xfrm>
          <a:off x="2908300" y="6692709"/>
          <a:ext cx="698500" cy="2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97841</xdr:rowOff>
    </xdr:from>
    <xdr:to>
      <xdr:col>29</xdr:col>
      <xdr:colOff>177800</xdr:colOff>
      <xdr:row>35</xdr:row>
      <xdr:rowOff>199441</xdr:rowOff>
    </xdr:to>
    <xdr:sp macro="" textlink="">
      <xdr:nvSpPr>
        <xdr:cNvPr id="126" name="楕円 125"/>
        <xdr:cNvSpPr/>
      </xdr:nvSpPr>
      <xdr:spPr bwMode="auto">
        <a:xfrm>
          <a:off x="5600700" y="6708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69918</xdr:rowOff>
    </xdr:from>
    <xdr:ext cx="762000" cy="259045"/>
    <xdr:sp macro="" textlink="">
      <xdr:nvSpPr>
        <xdr:cNvPr id="127" name="人口1人当たり決算額の推移該当値テキスト445"/>
        <xdr:cNvSpPr txBox="1"/>
      </xdr:nvSpPr>
      <xdr:spPr>
        <a:xfrm>
          <a:off x="5740400" y="668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164554</xdr:rowOff>
    </xdr:from>
    <xdr:to>
      <xdr:col>26</xdr:col>
      <xdr:colOff>101600</xdr:colOff>
      <xdr:row>33</xdr:row>
      <xdr:rowOff>266154</xdr:rowOff>
    </xdr:to>
    <xdr:sp macro="" textlink="">
      <xdr:nvSpPr>
        <xdr:cNvPr id="128" name="楕円 127"/>
        <xdr:cNvSpPr/>
      </xdr:nvSpPr>
      <xdr:spPr bwMode="auto">
        <a:xfrm>
          <a:off x="4953000" y="6089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104881</xdr:rowOff>
    </xdr:from>
    <xdr:ext cx="736600" cy="259045"/>
    <xdr:sp macro="" textlink="">
      <xdr:nvSpPr>
        <xdr:cNvPr id="129" name="テキスト ボックス 128"/>
        <xdr:cNvSpPr txBox="1"/>
      </xdr:nvSpPr>
      <xdr:spPr>
        <a:xfrm>
          <a:off x="4622800" y="5857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236728</xdr:rowOff>
    </xdr:from>
    <xdr:to>
      <xdr:col>22</xdr:col>
      <xdr:colOff>165100</xdr:colOff>
      <xdr:row>34</xdr:row>
      <xdr:rowOff>338328</xdr:rowOff>
    </xdr:to>
    <xdr:sp macro="" textlink="">
      <xdr:nvSpPr>
        <xdr:cNvPr id="130" name="楕円 129"/>
        <xdr:cNvSpPr/>
      </xdr:nvSpPr>
      <xdr:spPr bwMode="auto">
        <a:xfrm>
          <a:off x="4254500" y="650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5605</xdr:rowOff>
    </xdr:from>
    <xdr:ext cx="762000" cy="259045"/>
    <xdr:sp macro="" textlink="">
      <xdr:nvSpPr>
        <xdr:cNvPr id="131" name="テキスト ボックス 130"/>
        <xdr:cNvSpPr txBox="1"/>
      </xdr:nvSpPr>
      <xdr:spPr>
        <a:xfrm>
          <a:off x="3924300" y="627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52857</xdr:rowOff>
    </xdr:from>
    <xdr:to>
      <xdr:col>19</xdr:col>
      <xdr:colOff>38100</xdr:colOff>
      <xdr:row>35</xdr:row>
      <xdr:rowOff>154457</xdr:rowOff>
    </xdr:to>
    <xdr:sp macro="" textlink="">
      <xdr:nvSpPr>
        <xdr:cNvPr id="132" name="楕円 131"/>
        <xdr:cNvSpPr/>
      </xdr:nvSpPr>
      <xdr:spPr bwMode="auto">
        <a:xfrm>
          <a:off x="3556000" y="6663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139234</xdr:rowOff>
    </xdr:from>
    <xdr:ext cx="762000" cy="259045"/>
    <xdr:sp macro="" textlink="">
      <xdr:nvSpPr>
        <xdr:cNvPr id="133" name="テキスト ボックス 132"/>
        <xdr:cNvSpPr txBox="1"/>
      </xdr:nvSpPr>
      <xdr:spPr>
        <a:xfrm>
          <a:off x="3225800" y="674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31559</xdr:rowOff>
    </xdr:from>
    <xdr:to>
      <xdr:col>15</xdr:col>
      <xdr:colOff>101600</xdr:colOff>
      <xdr:row>35</xdr:row>
      <xdr:rowOff>133159</xdr:rowOff>
    </xdr:to>
    <xdr:sp macro="" textlink="">
      <xdr:nvSpPr>
        <xdr:cNvPr id="134" name="楕円 133"/>
        <xdr:cNvSpPr/>
      </xdr:nvSpPr>
      <xdr:spPr bwMode="auto">
        <a:xfrm>
          <a:off x="2857500" y="6641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143336</xdr:rowOff>
    </xdr:from>
    <xdr:ext cx="762000" cy="259045"/>
    <xdr:sp macro="" textlink="">
      <xdr:nvSpPr>
        <xdr:cNvPr id="135" name="テキスト ボックス 134"/>
        <xdr:cNvSpPr txBox="1"/>
      </xdr:nvSpPr>
      <xdr:spPr>
        <a:xfrm>
          <a:off x="2527300" y="641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
5,236
20.58
5,419,150
5,091,554
219,444
2,680,966
6,227,299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151061</xdr:rowOff>
    </xdr:from>
    <xdr:to>
      <xdr:col>24</xdr:col>
      <xdr:colOff>63500</xdr:colOff>
      <xdr:row>34</xdr:row>
      <xdr:rowOff>160480</xdr:rowOff>
    </xdr:to>
    <xdr:cxnSp macro="">
      <xdr:nvCxnSpPr>
        <xdr:cNvPr id="61" name="直線コネクタ 60"/>
        <xdr:cNvCxnSpPr/>
      </xdr:nvCxnSpPr>
      <xdr:spPr>
        <a:xfrm>
          <a:off x="3797300" y="5980361"/>
          <a:ext cx="8382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151061</xdr:rowOff>
    </xdr:from>
    <xdr:to>
      <xdr:col>19</xdr:col>
      <xdr:colOff>177800</xdr:colOff>
      <xdr:row>35</xdr:row>
      <xdr:rowOff>10526</xdr:rowOff>
    </xdr:to>
    <xdr:cxnSp macro="">
      <xdr:nvCxnSpPr>
        <xdr:cNvPr id="64" name="直線コネクタ 63"/>
        <xdr:cNvCxnSpPr/>
      </xdr:nvCxnSpPr>
      <xdr:spPr>
        <a:xfrm flipV="1">
          <a:off x="2908300" y="5980361"/>
          <a:ext cx="889000" cy="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142695</xdr:rowOff>
    </xdr:from>
    <xdr:to>
      <xdr:col>15</xdr:col>
      <xdr:colOff>50800</xdr:colOff>
      <xdr:row>35</xdr:row>
      <xdr:rowOff>10526</xdr:rowOff>
    </xdr:to>
    <xdr:cxnSp macro="">
      <xdr:nvCxnSpPr>
        <xdr:cNvPr id="67" name="直線コネクタ 66"/>
        <xdr:cNvCxnSpPr/>
      </xdr:nvCxnSpPr>
      <xdr:spPr>
        <a:xfrm>
          <a:off x="2019300" y="5971995"/>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111613</xdr:rowOff>
    </xdr:from>
    <xdr:to>
      <xdr:col>10</xdr:col>
      <xdr:colOff>114300</xdr:colOff>
      <xdr:row>34</xdr:row>
      <xdr:rowOff>142695</xdr:rowOff>
    </xdr:to>
    <xdr:cxnSp macro="">
      <xdr:nvCxnSpPr>
        <xdr:cNvPr id="70" name="直線コネクタ 69"/>
        <xdr:cNvCxnSpPr/>
      </xdr:nvCxnSpPr>
      <xdr:spPr>
        <a:xfrm>
          <a:off x="1130300" y="5940913"/>
          <a:ext cx="889000" cy="3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109680</xdr:rowOff>
    </xdr:from>
    <xdr:to>
      <xdr:col>24</xdr:col>
      <xdr:colOff>114300</xdr:colOff>
      <xdr:row>35</xdr:row>
      <xdr:rowOff>39830</xdr:rowOff>
    </xdr:to>
    <xdr:sp macro="" textlink="">
      <xdr:nvSpPr>
        <xdr:cNvPr id="80" name="楕円 79"/>
        <xdr:cNvSpPr/>
      </xdr:nvSpPr>
      <xdr:spPr>
        <a:xfrm>
          <a:off x="4584700" y="59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132557</xdr:rowOff>
    </xdr:from>
    <xdr:ext cx="599010" cy="259045"/>
    <xdr:sp macro="" textlink="">
      <xdr:nvSpPr>
        <xdr:cNvPr id="81" name="人件費該当値テキスト"/>
        <xdr:cNvSpPr txBox="1"/>
      </xdr:nvSpPr>
      <xdr:spPr>
        <a:xfrm>
          <a:off x="46863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100261</xdr:rowOff>
    </xdr:from>
    <xdr:to>
      <xdr:col>20</xdr:col>
      <xdr:colOff>38100</xdr:colOff>
      <xdr:row>35</xdr:row>
      <xdr:rowOff>30411</xdr:rowOff>
    </xdr:to>
    <xdr:sp macro="" textlink="">
      <xdr:nvSpPr>
        <xdr:cNvPr id="82" name="楕円 81"/>
        <xdr:cNvSpPr/>
      </xdr:nvSpPr>
      <xdr:spPr>
        <a:xfrm>
          <a:off x="3746500" y="59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46938</xdr:rowOff>
    </xdr:from>
    <xdr:ext cx="599010" cy="259045"/>
    <xdr:sp macro="" textlink="">
      <xdr:nvSpPr>
        <xdr:cNvPr id="83" name="テキスト ボックス 82"/>
        <xdr:cNvSpPr txBox="1"/>
      </xdr:nvSpPr>
      <xdr:spPr>
        <a:xfrm>
          <a:off x="3497795" y="570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131176</xdr:rowOff>
    </xdr:from>
    <xdr:to>
      <xdr:col>15</xdr:col>
      <xdr:colOff>101600</xdr:colOff>
      <xdr:row>35</xdr:row>
      <xdr:rowOff>61326</xdr:rowOff>
    </xdr:to>
    <xdr:sp macro="" textlink="">
      <xdr:nvSpPr>
        <xdr:cNvPr id="84" name="楕円 83"/>
        <xdr:cNvSpPr/>
      </xdr:nvSpPr>
      <xdr:spPr>
        <a:xfrm>
          <a:off x="2857500" y="59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77853</xdr:rowOff>
    </xdr:from>
    <xdr:ext cx="599010" cy="259045"/>
    <xdr:sp macro="" textlink="">
      <xdr:nvSpPr>
        <xdr:cNvPr id="85" name="テキスト ボックス 84"/>
        <xdr:cNvSpPr txBox="1"/>
      </xdr:nvSpPr>
      <xdr:spPr>
        <a:xfrm>
          <a:off x="2608795" y="573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91895</xdr:rowOff>
    </xdr:from>
    <xdr:to>
      <xdr:col>10</xdr:col>
      <xdr:colOff>165100</xdr:colOff>
      <xdr:row>35</xdr:row>
      <xdr:rowOff>22045</xdr:rowOff>
    </xdr:to>
    <xdr:sp macro="" textlink="">
      <xdr:nvSpPr>
        <xdr:cNvPr id="86" name="楕円 85"/>
        <xdr:cNvSpPr/>
      </xdr:nvSpPr>
      <xdr:spPr>
        <a:xfrm>
          <a:off x="1968500" y="59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38572</xdr:rowOff>
    </xdr:from>
    <xdr:ext cx="599010" cy="259045"/>
    <xdr:sp macro="" textlink="">
      <xdr:nvSpPr>
        <xdr:cNvPr id="87" name="テキスト ボックス 86"/>
        <xdr:cNvSpPr txBox="1"/>
      </xdr:nvSpPr>
      <xdr:spPr>
        <a:xfrm>
          <a:off x="1719795" y="569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60813</xdr:rowOff>
    </xdr:from>
    <xdr:to>
      <xdr:col>6</xdr:col>
      <xdr:colOff>38100</xdr:colOff>
      <xdr:row>34</xdr:row>
      <xdr:rowOff>162413</xdr:rowOff>
    </xdr:to>
    <xdr:sp macro="" textlink="">
      <xdr:nvSpPr>
        <xdr:cNvPr id="88" name="楕円 87"/>
        <xdr:cNvSpPr/>
      </xdr:nvSpPr>
      <xdr:spPr>
        <a:xfrm>
          <a:off x="1079500" y="58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7490</xdr:rowOff>
    </xdr:from>
    <xdr:ext cx="599010" cy="259045"/>
    <xdr:sp macro="" textlink="">
      <xdr:nvSpPr>
        <xdr:cNvPr id="89" name="テキスト ボックス 88"/>
        <xdr:cNvSpPr txBox="1"/>
      </xdr:nvSpPr>
      <xdr:spPr>
        <a:xfrm>
          <a:off x="830795" y="56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82472</xdr:rowOff>
    </xdr:from>
    <xdr:to>
      <xdr:col>24</xdr:col>
      <xdr:colOff>63500</xdr:colOff>
      <xdr:row>55</xdr:row>
      <xdr:rowOff>2622</xdr:rowOff>
    </xdr:to>
    <xdr:cxnSp macro="">
      <xdr:nvCxnSpPr>
        <xdr:cNvPr id="116" name="直線コネクタ 115"/>
        <xdr:cNvCxnSpPr/>
      </xdr:nvCxnSpPr>
      <xdr:spPr>
        <a:xfrm flipV="1">
          <a:off x="3797300" y="9340772"/>
          <a:ext cx="838200" cy="9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2622</xdr:rowOff>
    </xdr:from>
    <xdr:to>
      <xdr:col>19</xdr:col>
      <xdr:colOff>177800</xdr:colOff>
      <xdr:row>55</xdr:row>
      <xdr:rowOff>40108</xdr:rowOff>
    </xdr:to>
    <xdr:cxnSp macro="">
      <xdr:nvCxnSpPr>
        <xdr:cNvPr id="119" name="直線コネクタ 118"/>
        <xdr:cNvCxnSpPr/>
      </xdr:nvCxnSpPr>
      <xdr:spPr>
        <a:xfrm flipV="1">
          <a:off x="2908300" y="9432372"/>
          <a:ext cx="889000" cy="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40108</xdr:rowOff>
    </xdr:from>
    <xdr:to>
      <xdr:col>15</xdr:col>
      <xdr:colOff>50800</xdr:colOff>
      <xdr:row>55</xdr:row>
      <xdr:rowOff>45371</xdr:rowOff>
    </xdr:to>
    <xdr:cxnSp macro="">
      <xdr:nvCxnSpPr>
        <xdr:cNvPr id="122" name="直線コネクタ 121"/>
        <xdr:cNvCxnSpPr/>
      </xdr:nvCxnSpPr>
      <xdr:spPr>
        <a:xfrm flipV="1">
          <a:off x="2019300" y="9469858"/>
          <a:ext cx="889000" cy="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45371</xdr:rowOff>
    </xdr:from>
    <xdr:to>
      <xdr:col>10</xdr:col>
      <xdr:colOff>114300</xdr:colOff>
      <xdr:row>55</xdr:row>
      <xdr:rowOff>114791</xdr:rowOff>
    </xdr:to>
    <xdr:cxnSp macro="">
      <xdr:nvCxnSpPr>
        <xdr:cNvPr id="125" name="直線コネクタ 124"/>
        <xdr:cNvCxnSpPr/>
      </xdr:nvCxnSpPr>
      <xdr:spPr>
        <a:xfrm flipV="1">
          <a:off x="1130300" y="9475121"/>
          <a:ext cx="889000" cy="6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31672</xdr:rowOff>
    </xdr:from>
    <xdr:to>
      <xdr:col>24</xdr:col>
      <xdr:colOff>114300</xdr:colOff>
      <xdr:row>54</xdr:row>
      <xdr:rowOff>133272</xdr:rowOff>
    </xdr:to>
    <xdr:sp macro="" textlink="">
      <xdr:nvSpPr>
        <xdr:cNvPr id="135" name="楕円 134"/>
        <xdr:cNvSpPr/>
      </xdr:nvSpPr>
      <xdr:spPr>
        <a:xfrm>
          <a:off x="4584700" y="92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54549</xdr:rowOff>
    </xdr:from>
    <xdr:ext cx="599010" cy="259045"/>
    <xdr:sp macro="" textlink="">
      <xdr:nvSpPr>
        <xdr:cNvPr id="136" name="物件費該当値テキスト"/>
        <xdr:cNvSpPr txBox="1"/>
      </xdr:nvSpPr>
      <xdr:spPr>
        <a:xfrm>
          <a:off x="4686300" y="914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123272</xdr:rowOff>
    </xdr:from>
    <xdr:to>
      <xdr:col>20</xdr:col>
      <xdr:colOff>38100</xdr:colOff>
      <xdr:row>55</xdr:row>
      <xdr:rowOff>53422</xdr:rowOff>
    </xdr:to>
    <xdr:sp macro="" textlink="">
      <xdr:nvSpPr>
        <xdr:cNvPr id="137" name="楕円 136"/>
        <xdr:cNvSpPr/>
      </xdr:nvSpPr>
      <xdr:spPr>
        <a:xfrm>
          <a:off x="3746500" y="93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44549</xdr:rowOff>
    </xdr:from>
    <xdr:ext cx="599010" cy="259045"/>
    <xdr:sp macro="" textlink="">
      <xdr:nvSpPr>
        <xdr:cNvPr id="138" name="テキスト ボックス 137"/>
        <xdr:cNvSpPr txBox="1"/>
      </xdr:nvSpPr>
      <xdr:spPr>
        <a:xfrm>
          <a:off x="3497795" y="947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160758</xdr:rowOff>
    </xdr:from>
    <xdr:to>
      <xdr:col>15</xdr:col>
      <xdr:colOff>101600</xdr:colOff>
      <xdr:row>55</xdr:row>
      <xdr:rowOff>90908</xdr:rowOff>
    </xdr:to>
    <xdr:sp macro="" textlink="">
      <xdr:nvSpPr>
        <xdr:cNvPr id="139" name="楕円 138"/>
        <xdr:cNvSpPr/>
      </xdr:nvSpPr>
      <xdr:spPr>
        <a:xfrm>
          <a:off x="2857500" y="941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82035</xdr:rowOff>
    </xdr:from>
    <xdr:ext cx="599010" cy="259045"/>
    <xdr:sp macro="" textlink="">
      <xdr:nvSpPr>
        <xdr:cNvPr id="140" name="テキスト ボックス 139"/>
        <xdr:cNvSpPr txBox="1"/>
      </xdr:nvSpPr>
      <xdr:spPr>
        <a:xfrm>
          <a:off x="2608795" y="951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166021</xdr:rowOff>
    </xdr:from>
    <xdr:to>
      <xdr:col>10</xdr:col>
      <xdr:colOff>165100</xdr:colOff>
      <xdr:row>55</xdr:row>
      <xdr:rowOff>96171</xdr:rowOff>
    </xdr:to>
    <xdr:sp macro="" textlink="">
      <xdr:nvSpPr>
        <xdr:cNvPr id="141" name="楕円 140"/>
        <xdr:cNvSpPr/>
      </xdr:nvSpPr>
      <xdr:spPr>
        <a:xfrm>
          <a:off x="1968500" y="94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112698</xdr:rowOff>
    </xdr:from>
    <xdr:ext cx="599010" cy="259045"/>
    <xdr:sp macro="" textlink="">
      <xdr:nvSpPr>
        <xdr:cNvPr id="142" name="テキスト ボックス 141"/>
        <xdr:cNvSpPr txBox="1"/>
      </xdr:nvSpPr>
      <xdr:spPr>
        <a:xfrm>
          <a:off x="1719795" y="919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63991</xdr:rowOff>
    </xdr:from>
    <xdr:to>
      <xdr:col>6</xdr:col>
      <xdr:colOff>38100</xdr:colOff>
      <xdr:row>55</xdr:row>
      <xdr:rowOff>165591</xdr:rowOff>
    </xdr:to>
    <xdr:sp macro="" textlink="">
      <xdr:nvSpPr>
        <xdr:cNvPr id="143" name="楕円 142"/>
        <xdr:cNvSpPr/>
      </xdr:nvSpPr>
      <xdr:spPr>
        <a:xfrm>
          <a:off x="1079500" y="94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156718</xdr:rowOff>
    </xdr:from>
    <xdr:ext cx="599010" cy="259045"/>
    <xdr:sp macro="" textlink="">
      <xdr:nvSpPr>
        <xdr:cNvPr id="144" name="テキスト ボックス 143"/>
        <xdr:cNvSpPr txBox="1"/>
      </xdr:nvSpPr>
      <xdr:spPr>
        <a:xfrm>
          <a:off x="830795" y="958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44923</xdr:rowOff>
    </xdr:from>
    <xdr:to>
      <xdr:col>24</xdr:col>
      <xdr:colOff>63500</xdr:colOff>
      <xdr:row>78</xdr:row>
      <xdr:rowOff>56375</xdr:rowOff>
    </xdr:to>
    <xdr:cxnSp macro="">
      <xdr:nvCxnSpPr>
        <xdr:cNvPr id="171" name="直線コネクタ 170"/>
        <xdr:cNvCxnSpPr/>
      </xdr:nvCxnSpPr>
      <xdr:spPr>
        <a:xfrm>
          <a:off x="3797300" y="13418023"/>
          <a:ext cx="8382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44923</xdr:rowOff>
    </xdr:from>
    <xdr:to>
      <xdr:col>19</xdr:col>
      <xdr:colOff>177800</xdr:colOff>
      <xdr:row>78</xdr:row>
      <xdr:rowOff>54158</xdr:rowOff>
    </xdr:to>
    <xdr:cxnSp macro="">
      <xdr:nvCxnSpPr>
        <xdr:cNvPr id="174" name="直線コネクタ 173"/>
        <xdr:cNvCxnSpPr/>
      </xdr:nvCxnSpPr>
      <xdr:spPr>
        <a:xfrm flipV="1">
          <a:off x="2908300" y="13418023"/>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54158</xdr:rowOff>
    </xdr:from>
    <xdr:to>
      <xdr:col>15</xdr:col>
      <xdr:colOff>50800</xdr:colOff>
      <xdr:row>78</xdr:row>
      <xdr:rowOff>82550</xdr:rowOff>
    </xdr:to>
    <xdr:cxnSp macro="">
      <xdr:nvCxnSpPr>
        <xdr:cNvPr id="177" name="直線コネクタ 176"/>
        <xdr:cNvCxnSpPr/>
      </xdr:nvCxnSpPr>
      <xdr:spPr>
        <a:xfrm flipV="1">
          <a:off x="2019300" y="13427258"/>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63736</xdr:rowOff>
    </xdr:from>
    <xdr:to>
      <xdr:col>10</xdr:col>
      <xdr:colOff>114300</xdr:colOff>
      <xdr:row>78</xdr:row>
      <xdr:rowOff>82550</xdr:rowOff>
    </xdr:to>
    <xdr:cxnSp macro="">
      <xdr:nvCxnSpPr>
        <xdr:cNvPr id="180" name="直線コネクタ 179"/>
        <xdr:cNvCxnSpPr/>
      </xdr:nvCxnSpPr>
      <xdr:spPr>
        <a:xfrm>
          <a:off x="1130300" y="13436836"/>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5575</xdr:rowOff>
    </xdr:from>
    <xdr:to>
      <xdr:col>24</xdr:col>
      <xdr:colOff>114300</xdr:colOff>
      <xdr:row>78</xdr:row>
      <xdr:rowOff>107175</xdr:rowOff>
    </xdr:to>
    <xdr:sp macro="" textlink="">
      <xdr:nvSpPr>
        <xdr:cNvPr id="190" name="楕円 189"/>
        <xdr:cNvSpPr/>
      </xdr:nvSpPr>
      <xdr:spPr>
        <a:xfrm>
          <a:off x="4584700" y="133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91952</xdr:rowOff>
    </xdr:from>
    <xdr:ext cx="469744" cy="259045"/>
    <xdr:sp macro="" textlink="">
      <xdr:nvSpPr>
        <xdr:cNvPr id="191" name="維持補修費該当値テキスト"/>
        <xdr:cNvSpPr txBox="1"/>
      </xdr:nvSpPr>
      <xdr:spPr>
        <a:xfrm>
          <a:off x="4686300" y="1329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165573</xdr:rowOff>
    </xdr:from>
    <xdr:to>
      <xdr:col>20</xdr:col>
      <xdr:colOff>38100</xdr:colOff>
      <xdr:row>78</xdr:row>
      <xdr:rowOff>95723</xdr:rowOff>
    </xdr:to>
    <xdr:sp macro="" textlink="">
      <xdr:nvSpPr>
        <xdr:cNvPr id="192" name="楕円 191"/>
        <xdr:cNvSpPr/>
      </xdr:nvSpPr>
      <xdr:spPr>
        <a:xfrm>
          <a:off x="3746500" y="133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86850</xdr:rowOff>
    </xdr:from>
    <xdr:ext cx="469744" cy="259045"/>
    <xdr:sp macro="" textlink="">
      <xdr:nvSpPr>
        <xdr:cNvPr id="193" name="テキスト ボックス 192"/>
        <xdr:cNvSpPr txBox="1"/>
      </xdr:nvSpPr>
      <xdr:spPr>
        <a:xfrm>
          <a:off x="3562428" y="1345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3358</xdr:rowOff>
    </xdr:from>
    <xdr:to>
      <xdr:col>15</xdr:col>
      <xdr:colOff>101600</xdr:colOff>
      <xdr:row>78</xdr:row>
      <xdr:rowOff>104958</xdr:rowOff>
    </xdr:to>
    <xdr:sp macro="" textlink="">
      <xdr:nvSpPr>
        <xdr:cNvPr id="194" name="楕円 193"/>
        <xdr:cNvSpPr/>
      </xdr:nvSpPr>
      <xdr:spPr>
        <a:xfrm>
          <a:off x="2857500" y="133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96085</xdr:rowOff>
    </xdr:from>
    <xdr:ext cx="469744" cy="259045"/>
    <xdr:sp macro="" textlink="">
      <xdr:nvSpPr>
        <xdr:cNvPr id="195" name="テキスト ボックス 194"/>
        <xdr:cNvSpPr txBox="1"/>
      </xdr:nvSpPr>
      <xdr:spPr>
        <a:xfrm>
          <a:off x="2673428" y="134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31750</xdr:rowOff>
    </xdr:from>
    <xdr:to>
      <xdr:col>10</xdr:col>
      <xdr:colOff>165100</xdr:colOff>
      <xdr:row>78</xdr:row>
      <xdr:rowOff>133350</xdr:rowOff>
    </xdr:to>
    <xdr:sp macro="" textlink="">
      <xdr:nvSpPr>
        <xdr:cNvPr id="196" name="楕円 195"/>
        <xdr:cNvSpPr/>
      </xdr:nvSpPr>
      <xdr:spPr>
        <a:xfrm>
          <a:off x="1968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124477</xdr:rowOff>
    </xdr:from>
    <xdr:ext cx="469744" cy="259045"/>
    <xdr:sp macro="" textlink="">
      <xdr:nvSpPr>
        <xdr:cNvPr id="197" name="テキスト ボックス 196"/>
        <xdr:cNvSpPr txBox="1"/>
      </xdr:nvSpPr>
      <xdr:spPr>
        <a:xfrm>
          <a:off x="1784428"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12936</xdr:rowOff>
    </xdr:from>
    <xdr:to>
      <xdr:col>6</xdr:col>
      <xdr:colOff>38100</xdr:colOff>
      <xdr:row>78</xdr:row>
      <xdr:rowOff>114536</xdr:rowOff>
    </xdr:to>
    <xdr:sp macro="" textlink="">
      <xdr:nvSpPr>
        <xdr:cNvPr id="198" name="楕円 197"/>
        <xdr:cNvSpPr/>
      </xdr:nvSpPr>
      <xdr:spPr>
        <a:xfrm>
          <a:off x="1079500" y="133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105663</xdr:rowOff>
    </xdr:from>
    <xdr:ext cx="469744" cy="259045"/>
    <xdr:sp macro="" textlink="">
      <xdr:nvSpPr>
        <xdr:cNvPr id="199" name="テキスト ボックス 198"/>
        <xdr:cNvSpPr txBox="1"/>
      </xdr:nvSpPr>
      <xdr:spPr>
        <a:xfrm>
          <a:off x="895428" y="1347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35491</xdr:rowOff>
    </xdr:from>
    <xdr:to>
      <xdr:col>24</xdr:col>
      <xdr:colOff>63500</xdr:colOff>
      <xdr:row>98</xdr:row>
      <xdr:rowOff>109100</xdr:rowOff>
    </xdr:to>
    <xdr:cxnSp macro="">
      <xdr:nvCxnSpPr>
        <xdr:cNvPr id="231" name="直線コネクタ 230"/>
        <xdr:cNvCxnSpPr/>
      </xdr:nvCxnSpPr>
      <xdr:spPr>
        <a:xfrm flipV="1">
          <a:off x="3797300" y="16837591"/>
          <a:ext cx="8382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104561</xdr:rowOff>
    </xdr:from>
    <xdr:to>
      <xdr:col>19</xdr:col>
      <xdr:colOff>177800</xdr:colOff>
      <xdr:row>98</xdr:row>
      <xdr:rowOff>109100</xdr:rowOff>
    </xdr:to>
    <xdr:cxnSp macro="">
      <xdr:nvCxnSpPr>
        <xdr:cNvPr id="234" name="直線コネクタ 233"/>
        <xdr:cNvCxnSpPr/>
      </xdr:nvCxnSpPr>
      <xdr:spPr>
        <a:xfrm>
          <a:off x="2908300" y="16906661"/>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135389</xdr:rowOff>
    </xdr:from>
    <xdr:to>
      <xdr:col>15</xdr:col>
      <xdr:colOff>50800</xdr:colOff>
      <xdr:row>98</xdr:row>
      <xdr:rowOff>104561</xdr:rowOff>
    </xdr:to>
    <xdr:cxnSp macro="">
      <xdr:nvCxnSpPr>
        <xdr:cNvPr id="237" name="直線コネクタ 236"/>
        <xdr:cNvCxnSpPr/>
      </xdr:nvCxnSpPr>
      <xdr:spPr>
        <a:xfrm>
          <a:off x="2019300" y="16766039"/>
          <a:ext cx="889000" cy="14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135389</xdr:rowOff>
    </xdr:from>
    <xdr:to>
      <xdr:col>10</xdr:col>
      <xdr:colOff>114300</xdr:colOff>
      <xdr:row>98</xdr:row>
      <xdr:rowOff>109623</xdr:rowOff>
    </xdr:to>
    <xdr:cxnSp macro="">
      <xdr:nvCxnSpPr>
        <xdr:cNvPr id="240" name="直線コネクタ 239"/>
        <xdr:cNvCxnSpPr/>
      </xdr:nvCxnSpPr>
      <xdr:spPr>
        <a:xfrm flipV="1">
          <a:off x="1130300" y="16766039"/>
          <a:ext cx="889000" cy="14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156141</xdr:rowOff>
    </xdr:from>
    <xdr:to>
      <xdr:col>24</xdr:col>
      <xdr:colOff>114300</xdr:colOff>
      <xdr:row>98</xdr:row>
      <xdr:rowOff>86291</xdr:rowOff>
    </xdr:to>
    <xdr:sp macro="" textlink="">
      <xdr:nvSpPr>
        <xdr:cNvPr id="250" name="楕円 249"/>
        <xdr:cNvSpPr/>
      </xdr:nvSpPr>
      <xdr:spPr>
        <a:xfrm>
          <a:off x="4584700" y="1678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134568</xdr:rowOff>
    </xdr:from>
    <xdr:ext cx="534377" cy="259045"/>
    <xdr:sp macro="" textlink="">
      <xdr:nvSpPr>
        <xdr:cNvPr id="251" name="扶助費該当値テキスト"/>
        <xdr:cNvSpPr txBox="1"/>
      </xdr:nvSpPr>
      <xdr:spPr>
        <a:xfrm>
          <a:off x="4686300" y="167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58300</xdr:rowOff>
    </xdr:from>
    <xdr:to>
      <xdr:col>20</xdr:col>
      <xdr:colOff>38100</xdr:colOff>
      <xdr:row>98</xdr:row>
      <xdr:rowOff>159900</xdr:rowOff>
    </xdr:to>
    <xdr:sp macro="" textlink="">
      <xdr:nvSpPr>
        <xdr:cNvPr id="252" name="楕円 251"/>
        <xdr:cNvSpPr/>
      </xdr:nvSpPr>
      <xdr:spPr>
        <a:xfrm>
          <a:off x="3746500" y="168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151027</xdr:rowOff>
    </xdr:from>
    <xdr:ext cx="534377" cy="259045"/>
    <xdr:sp macro="" textlink="">
      <xdr:nvSpPr>
        <xdr:cNvPr id="253" name="テキスト ボックス 252"/>
        <xdr:cNvSpPr txBox="1"/>
      </xdr:nvSpPr>
      <xdr:spPr>
        <a:xfrm>
          <a:off x="3530111" y="169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53761</xdr:rowOff>
    </xdr:from>
    <xdr:to>
      <xdr:col>15</xdr:col>
      <xdr:colOff>101600</xdr:colOff>
      <xdr:row>98</xdr:row>
      <xdr:rowOff>155361</xdr:rowOff>
    </xdr:to>
    <xdr:sp macro="" textlink="">
      <xdr:nvSpPr>
        <xdr:cNvPr id="254" name="楕円 253"/>
        <xdr:cNvSpPr/>
      </xdr:nvSpPr>
      <xdr:spPr>
        <a:xfrm>
          <a:off x="2857500" y="168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146488</xdr:rowOff>
    </xdr:from>
    <xdr:ext cx="534377" cy="259045"/>
    <xdr:sp macro="" textlink="">
      <xdr:nvSpPr>
        <xdr:cNvPr id="255" name="テキスト ボックス 254"/>
        <xdr:cNvSpPr txBox="1"/>
      </xdr:nvSpPr>
      <xdr:spPr>
        <a:xfrm>
          <a:off x="2641111" y="169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84589</xdr:rowOff>
    </xdr:from>
    <xdr:to>
      <xdr:col>10</xdr:col>
      <xdr:colOff>165100</xdr:colOff>
      <xdr:row>98</xdr:row>
      <xdr:rowOff>14739</xdr:rowOff>
    </xdr:to>
    <xdr:sp macro="" textlink="">
      <xdr:nvSpPr>
        <xdr:cNvPr id="256" name="楕円 255"/>
        <xdr:cNvSpPr/>
      </xdr:nvSpPr>
      <xdr:spPr>
        <a:xfrm>
          <a:off x="1968500" y="1671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5866</xdr:rowOff>
    </xdr:from>
    <xdr:ext cx="534377" cy="259045"/>
    <xdr:sp macro="" textlink="">
      <xdr:nvSpPr>
        <xdr:cNvPr id="257" name="テキスト ボックス 256"/>
        <xdr:cNvSpPr txBox="1"/>
      </xdr:nvSpPr>
      <xdr:spPr>
        <a:xfrm>
          <a:off x="1752111" y="1680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58823</xdr:rowOff>
    </xdr:from>
    <xdr:to>
      <xdr:col>6</xdr:col>
      <xdr:colOff>38100</xdr:colOff>
      <xdr:row>98</xdr:row>
      <xdr:rowOff>160423</xdr:rowOff>
    </xdr:to>
    <xdr:sp macro="" textlink="">
      <xdr:nvSpPr>
        <xdr:cNvPr id="258" name="楕円 257"/>
        <xdr:cNvSpPr/>
      </xdr:nvSpPr>
      <xdr:spPr>
        <a:xfrm>
          <a:off x="1079500" y="168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151550</xdr:rowOff>
    </xdr:from>
    <xdr:ext cx="534377" cy="259045"/>
    <xdr:sp macro="" textlink="">
      <xdr:nvSpPr>
        <xdr:cNvPr id="259" name="テキスト ボックス 258"/>
        <xdr:cNvSpPr txBox="1"/>
      </xdr:nvSpPr>
      <xdr:spPr>
        <a:xfrm>
          <a:off x="863111" y="1695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147499</xdr:rowOff>
    </xdr:from>
    <xdr:to>
      <xdr:col>55</xdr:col>
      <xdr:colOff>0</xdr:colOff>
      <xdr:row>36</xdr:row>
      <xdr:rowOff>160209</xdr:rowOff>
    </xdr:to>
    <xdr:cxnSp macro="">
      <xdr:nvCxnSpPr>
        <xdr:cNvPr id="288" name="直線コネクタ 287"/>
        <xdr:cNvCxnSpPr/>
      </xdr:nvCxnSpPr>
      <xdr:spPr>
        <a:xfrm flipV="1">
          <a:off x="9639300" y="6319699"/>
          <a:ext cx="8382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128076</xdr:rowOff>
    </xdr:from>
    <xdr:to>
      <xdr:col>50</xdr:col>
      <xdr:colOff>114300</xdr:colOff>
      <xdr:row>36</xdr:row>
      <xdr:rowOff>160209</xdr:rowOff>
    </xdr:to>
    <xdr:cxnSp macro="">
      <xdr:nvCxnSpPr>
        <xdr:cNvPr id="291" name="直線コネクタ 290"/>
        <xdr:cNvCxnSpPr/>
      </xdr:nvCxnSpPr>
      <xdr:spPr>
        <a:xfrm>
          <a:off x="8750300" y="6300276"/>
          <a:ext cx="889000" cy="3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128076</xdr:rowOff>
    </xdr:from>
    <xdr:to>
      <xdr:col>45</xdr:col>
      <xdr:colOff>177800</xdr:colOff>
      <xdr:row>36</xdr:row>
      <xdr:rowOff>157005</xdr:rowOff>
    </xdr:to>
    <xdr:cxnSp macro="">
      <xdr:nvCxnSpPr>
        <xdr:cNvPr id="294" name="直線コネクタ 293"/>
        <xdr:cNvCxnSpPr/>
      </xdr:nvCxnSpPr>
      <xdr:spPr>
        <a:xfrm flipV="1">
          <a:off x="7861300" y="6300276"/>
          <a:ext cx="889000" cy="2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143784</xdr:rowOff>
    </xdr:from>
    <xdr:to>
      <xdr:col>41</xdr:col>
      <xdr:colOff>50800</xdr:colOff>
      <xdr:row>36</xdr:row>
      <xdr:rowOff>157005</xdr:rowOff>
    </xdr:to>
    <xdr:cxnSp macro="">
      <xdr:nvCxnSpPr>
        <xdr:cNvPr id="297" name="直線コネクタ 296"/>
        <xdr:cNvCxnSpPr/>
      </xdr:nvCxnSpPr>
      <xdr:spPr>
        <a:xfrm>
          <a:off x="6972300" y="6315984"/>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96699</xdr:rowOff>
    </xdr:from>
    <xdr:to>
      <xdr:col>55</xdr:col>
      <xdr:colOff>50800</xdr:colOff>
      <xdr:row>37</xdr:row>
      <xdr:rowOff>26849</xdr:rowOff>
    </xdr:to>
    <xdr:sp macro="" textlink="">
      <xdr:nvSpPr>
        <xdr:cNvPr id="307" name="楕円 306"/>
        <xdr:cNvSpPr/>
      </xdr:nvSpPr>
      <xdr:spPr>
        <a:xfrm>
          <a:off x="10426700" y="626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75126</xdr:rowOff>
    </xdr:from>
    <xdr:ext cx="599010" cy="259045"/>
    <xdr:sp macro="" textlink="">
      <xdr:nvSpPr>
        <xdr:cNvPr id="308" name="補助費等該当値テキスト"/>
        <xdr:cNvSpPr txBox="1"/>
      </xdr:nvSpPr>
      <xdr:spPr>
        <a:xfrm>
          <a:off x="10528300" y="624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109409</xdr:rowOff>
    </xdr:from>
    <xdr:to>
      <xdr:col>50</xdr:col>
      <xdr:colOff>165100</xdr:colOff>
      <xdr:row>37</xdr:row>
      <xdr:rowOff>39559</xdr:rowOff>
    </xdr:to>
    <xdr:sp macro="" textlink="">
      <xdr:nvSpPr>
        <xdr:cNvPr id="309" name="楕円 308"/>
        <xdr:cNvSpPr/>
      </xdr:nvSpPr>
      <xdr:spPr>
        <a:xfrm>
          <a:off x="9588500" y="628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30686</xdr:rowOff>
    </xdr:from>
    <xdr:ext cx="599010" cy="259045"/>
    <xdr:sp macro="" textlink="">
      <xdr:nvSpPr>
        <xdr:cNvPr id="310" name="テキスト ボックス 309"/>
        <xdr:cNvSpPr txBox="1"/>
      </xdr:nvSpPr>
      <xdr:spPr>
        <a:xfrm>
          <a:off x="9339795" y="637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77276</xdr:rowOff>
    </xdr:from>
    <xdr:to>
      <xdr:col>46</xdr:col>
      <xdr:colOff>38100</xdr:colOff>
      <xdr:row>37</xdr:row>
      <xdr:rowOff>7426</xdr:rowOff>
    </xdr:to>
    <xdr:sp macro="" textlink="">
      <xdr:nvSpPr>
        <xdr:cNvPr id="311" name="楕円 310"/>
        <xdr:cNvSpPr/>
      </xdr:nvSpPr>
      <xdr:spPr>
        <a:xfrm>
          <a:off x="8699500" y="62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170003</xdr:rowOff>
    </xdr:from>
    <xdr:ext cx="599010" cy="259045"/>
    <xdr:sp macro="" textlink="">
      <xdr:nvSpPr>
        <xdr:cNvPr id="312" name="テキスト ボックス 311"/>
        <xdr:cNvSpPr txBox="1"/>
      </xdr:nvSpPr>
      <xdr:spPr>
        <a:xfrm>
          <a:off x="8450795" y="634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106205</xdr:rowOff>
    </xdr:from>
    <xdr:to>
      <xdr:col>41</xdr:col>
      <xdr:colOff>101600</xdr:colOff>
      <xdr:row>37</xdr:row>
      <xdr:rowOff>36355</xdr:rowOff>
    </xdr:to>
    <xdr:sp macro="" textlink="">
      <xdr:nvSpPr>
        <xdr:cNvPr id="313" name="楕円 312"/>
        <xdr:cNvSpPr/>
      </xdr:nvSpPr>
      <xdr:spPr>
        <a:xfrm>
          <a:off x="7810500" y="627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27482</xdr:rowOff>
    </xdr:from>
    <xdr:ext cx="599010" cy="259045"/>
    <xdr:sp macro="" textlink="">
      <xdr:nvSpPr>
        <xdr:cNvPr id="314" name="テキスト ボックス 313"/>
        <xdr:cNvSpPr txBox="1"/>
      </xdr:nvSpPr>
      <xdr:spPr>
        <a:xfrm>
          <a:off x="7561795" y="637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92984</xdr:rowOff>
    </xdr:from>
    <xdr:to>
      <xdr:col>36</xdr:col>
      <xdr:colOff>165100</xdr:colOff>
      <xdr:row>37</xdr:row>
      <xdr:rowOff>23134</xdr:rowOff>
    </xdr:to>
    <xdr:sp macro="" textlink="">
      <xdr:nvSpPr>
        <xdr:cNvPr id="315" name="楕円 314"/>
        <xdr:cNvSpPr/>
      </xdr:nvSpPr>
      <xdr:spPr>
        <a:xfrm>
          <a:off x="6921500" y="626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14261</xdr:rowOff>
    </xdr:from>
    <xdr:ext cx="599010" cy="259045"/>
    <xdr:sp macro="" textlink="">
      <xdr:nvSpPr>
        <xdr:cNvPr id="316" name="テキスト ボックス 315"/>
        <xdr:cNvSpPr txBox="1"/>
      </xdr:nvSpPr>
      <xdr:spPr>
        <a:xfrm>
          <a:off x="6672795" y="635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148655</xdr:rowOff>
    </xdr:from>
    <xdr:to>
      <xdr:col>55</xdr:col>
      <xdr:colOff>0</xdr:colOff>
      <xdr:row>56</xdr:row>
      <xdr:rowOff>163579</xdr:rowOff>
    </xdr:to>
    <xdr:cxnSp macro="">
      <xdr:nvCxnSpPr>
        <xdr:cNvPr id="345" name="直線コネクタ 344"/>
        <xdr:cNvCxnSpPr/>
      </xdr:nvCxnSpPr>
      <xdr:spPr>
        <a:xfrm flipV="1">
          <a:off x="9639300" y="9578405"/>
          <a:ext cx="838200" cy="18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163579</xdr:rowOff>
    </xdr:from>
    <xdr:to>
      <xdr:col>50</xdr:col>
      <xdr:colOff>114300</xdr:colOff>
      <xdr:row>57</xdr:row>
      <xdr:rowOff>22030</xdr:rowOff>
    </xdr:to>
    <xdr:cxnSp macro="">
      <xdr:nvCxnSpPr>
        <xdr:cNvPr id="348" name="直線コネクタ 347"/>
        <xdr:cNvCxnSpPr/>
      </xdr:nvCxnSpPr>
      <xdr:spPr>
        <a:xfrm flipV="1">
          <a:off x="8750300" y="9764779"/>
          <a:ext cx="8890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95455</xdr:rowOff>
    </xdr:from>
    <xdr:to>
      <xdr:col>45</xdr:col>
      <xdr:colOff>177800</xdr:colOff>
      <xdr:row>57</xdr:row>
      <xdr:rowOff>22030</xdr:rowOff>
    </xdr:to>
    <xdr:cxnSp macro="">
      <xdr:nvCxnSpPr>
        <xdr:cNvPr id="351" name="直線コネクタ 350"/>
        <xdr:cNvCxnSpPr/>
      </xdr:nvCxnSpPr>
      <xdr:spPr>
        <a:xfrm>
          <a:off x="7861300" y="9525205"/>
          <a:ext cx="889000" cy="26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95455</xdr:rowOff>
    </xdr:from>
    <xdr:to>
      <xdr:col>41</xdr:col>
      <xdr:colOff>50800</xdr:colOff>
      <xdr:row>56</xdr:row>
      <xdr:rowOff>53847</xdr:rowOff>
    </xdr:to>
    <xdr:cxnSp macro="">
      <xdr:nvCxnSpPr>
        <xdr:cNvPr id="354" name="直線コネクタ 353"/>
        <xdr:cNvCxnSpPr/>
      </xdr:nvCxnSpPr>
      <xdr:spPr>
        <a:xfrm flipV="1">
          <a:off x="6972300" y="9525205"/>
          <a:ext cx="889000" cy="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97855</xdr:rowOff>
    </xdr:from>
    <xdr:to>
      <xdr:col>55</xdr:col>
      <xdr:colOff>50800</xdr:colOff>
      <xdr:row>56</xdr:row>
      <xdr:rowOff>28005</xdr:rowOff>
    </xdr:to>
    <xdr:sp macro="" textlink="">
      <xdr:nvSpPr>
        <xdr:cNvPr id="364" name="楕円 363"/>
        <xdr:cNvSpPr/>
      </xdr:nvSpPr>
      <xdr:spPr>
        <a:xfrm>
          <a:off x="10426700" y="95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120732</xdr:rowOff>
    </xdr:from>
    <xdr:ext cx="599010" cy="259045"/>
    <xdr:sp macro="" textlink="">
      <xdr:nvSpPr>
        <xdr:cNvPr id="365" name="普通建設事業費該当値テキスト"/>
        <xdr:cNvSpPr txBox="1"/>
      </xdr:nvSpPr>
      <xdr:spPr>
        <a:xfrm>
          <a:off x="10528300" y="937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112779</xdr:rowOff>
    </xdr:from>
    <xdr:to>
      <xdr:col>50</xdr:col>
      <xdr:colOff>165100</xdr:colOff>
      <xdr:row>57</xdr:row>
      <xdr:rowOff>42929</xdr:rowOff>
    </xdr:to>
    <xdr:sp macro="" textlink="">
      <xdr:nvSpPr>
        <xdr:cNvPr id="366" name="楕円 365"/>
        <xdr:cNvSpPr/>
      </xdr:nvSpPr>
      <xdr:spPr>
        <a:xfrm>
          <a:off x="9588500" y="971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59456</xdr:rowOff>
    </xdr:from>
    <xdr:ext cx="599010" cy="259045"/>
    <xdr:sp macro="" textlink="">
      <xdr:nvSpPr>
        <xdr:cNvPr id="367" name="テキスト ボックス 366"/>
        <xdr:cNvSpPr txBox="1"/>
      </xdr:nvSpPr>
      <xdr:spPr>
        <a:xfrm>
          <a:off x="9339795" y="948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142680</xdr:rowOff>
    </xdr:from>
    <xdr:to>
      <xdr:col>46</xdr:col>
      <xdr:colOff>38100</xdr:colOff>
      <xdr:row>57</xdr:row>
      <xdr:rowOff>72830</xdr:rowOff>
    </xdr:to>
    <xdr:sp macro="" textlink="">
      <xdr:nvSpPr>
        <xdr:cNvPr id="368" name="楕円 367"/>
        <xdr:cNvSpPr/>
      </xdr:nvSpPr>
      <xdr:spPr>
        <a:xfrm>
          <a:off x="8699500" y="97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63957</xdr:rowOff>
    </xdr:from>
    <xdr:ext cx="599010" cy="259045"/>
    <xdr:sp macro="" textlink="">
      <xdr:nvSpPr>
        <xdr:cNvPr id="369" name="テキスト ボックス 368"/>
        <xdr:cNvSpPr txBox="1"/>
      </xdr:nvSpPr>
      <xdr:spPr>
        <a:xfrm>
          <a:off x="8450795" y="983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44655</xdr:rowOff>
    </xdr:from>
    <xdr:to>
      <xdr:col>41</xdr:col>
      <xdr:colOff>101600</xdr:colOff>
      <xdr:row>55</xdr:row>
      <xdr:rowOff>146255</xdr:rowOff>
    </xdr:to>
    <xdr:sp macro="" textlink="">
      <xdr:nvSpPr>
        <xdr:cNvPr id="370" name="楕円 369"/>
        <xdr:cNvSpPr/>
      </xdr:nvSpPr>
      <xdr:spPr>
        <a:xfrm>
          <a:off x="7810500" y="94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162782</xdr:rowOff>
    </xdr:from>
    <xdr:ext cx="599010" cy="259045"/>
    <xdr:sp macro="" textlink="">
      <xdr:nvSpPr>
        <xdr:cNvPr id="371" name="テキスト ボックス 370"/>
        <xdr:cNvSpPr txBox="1"/>
      </xdr:nvSpPr>
      <xdr:spPr>
        <a:xfrm>
          <a:off x="7561795" y="924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3047</xdr:rowOff>
    </xdr:from>
    <xdr:to>
      <xdr:col>36</xdr:col>
      <xdr:colOff>165100</xdr:colOff>
      <xdr:row>56</xdr:row>
      <xdr:rowOff>104647</xdr:rowOff>
    </xdr:to>
    <xdr:sp macro="" textlink="">
      <xdr:nvSpPr>
        <xdr:cNvPr id="372" name="楕円 371"/>
        <xdr:cNvSpPr/>
      </xdr:nvSpPr>
      <xdr:spPr>
        <a:xfrm>
          <a:off x="6921500" y="96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121174</xdr:rowOff>
    </xdr:from>
    <xdr:ext cx="599010" cy="259045"/>
    <xdr:sp macro="" textlink="">
      <xdr:nvSpPr>
        <xdr:cNvPr id="373" name="テキスト ボックス 372"/>
        <xdr:cNvSpPr txBox="1"/>
      </xdr:nvSpPr>
      <xdr:spPr>
        <a:xfrm>
          <a:off x="6672795" y="937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105186</xdr:rowOff>
    </xdr:from>
    <xdr:to>
      <xdr:col>55</xdr:col>
      <xdr:colOff>0</xdr:colOff>
      <xdr:row>78</xdr:row>
      <xdr:rowOff>139700</xdr:rowOff>
    </xdr:to>
    <xdr:cxnSp macro="">
      <xdr:nvCxnSpPr>
        <xdr:cNvPr id="400" name="直線コネクタ 399"/>
        <xdr:cNvCxnSpPr/>
      </xdr:nvCxnSpPr>
      <xdr:spPr>
        <a:xfrm flipV="1">
          <a:off x="9639300" y="13478286"/>
          <a:ext cx="838200" cy="3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135919</xdr:rowOff>
    </xdr:from>
    <xdr:to>
      <xdr:col>50</xdr:col>
      <xdr:colOff>114300</xdr:colOff>
      <xdr:row>78</xdr:row>
      <xdr:rowOff>139700</xdr:rowOff>
    </xdr:to>
    <xdr:cxnSp macro="">
      <xdr:nvCxnSpPr>
        <xdr:cNvPr id="403" name="直線コネクタ 402"/>
        <xdr:cNvCxnSpPr/>
      </xdr:nvCxnSpPr>
      <xdr:spPr>
        <a:xfrm>
          <a:off x="8750300" y="13337569"/>
          <a:ext cx="889000" cy="17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112144</xdr:rowOff>
    </xdr:from>
    <xdr:to>
      <xdr:col>45</xdr:col>
      <xdr:colOff>177800</xdr:colOff>
      <xdr:row>77</xdr:row>
      <xdr:rowOff>135919</xdr:rowOff>
    </xdr:to>
    <xdr:cxnSp macro="">
      <xdr:nvCxnSpPr>
        <xdr:cNvPr id="406" name="直線コネクタ 405"/>
        <xdr:cNvCxnSpPr/>
      </xdr:nvCxnSpPr>
      <xdr:spPr>
        <a:xfrm>
          <a:off x="7861300" y="12456544"/>
          <a:ext cx="889000" cy="88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112144</xdr:rowOff>
    </xdr:from>
    <xdr:to>
      <xdr:col>41</xdr:col>
      <xdr:colOff>50800</xdr:colOff>
      <xdr:row>73</xdr:row>
      <xdr:rowOff>138507</xdr:rowOff>
    </xdr:to>
    <xdr:cxnSp macro="">
      <xdr:nvCxnSpPr>
        <xdr:cNvPr id="409" name="直線コネクタ 408"/>
        <xdr:cNvCxnSpPr/>
      </xdr:nvCxnSpPr>
      <xdr:spPr>
        <a:xfrm flipV="1">
          <a:off x="6972300" y="12456544"/>
          <a:ext cx="889000" cy="19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54386</xdr:rowOff>
    </xdr:from>
    <xdr:to>
      <xdr:col>55</xdr:col>
      <xdr:colOff>50800</xdr:colOff>
      <xdr:row>78</xdr:row>
      <xdr:rowOff>155986</xdr:rowOff>
    </xdr:to>
    <xdr:sp macro="" textlink="">
      <xdr:nvSpPr>
        <xdr:cNvPr id="419" name="楕円 418"/>
        <xdr:cNvSpPr/>
      </xdr:nvSpPr>
      <xdr:spPr>
        <a:xfrm>
          <a:off x="10426700" y="134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140763</xdr:rowOff>
    </xdr:from>
    <xdr:ext cx="469744" cy="259045"/>
    <xdr:sp macro="" textlink="">
      <xdr:nvSpPr>
        <xdr:cNvPr id="420" name="普通建設事業費 （ うち新規整備　）該当値テキスト"/>
        <xdr:cNvSpPr txBox="1"/>
      </xdr:nvSpPr>
      <xdr:spPr>
        <a:xfrm>
          <a:off x="10528300" y="1334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1" name="楕円 420"/>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2" name="テキスト ボックス 421"/>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85119</xdr:rowOff>
    </xdr:from>
    <xdr:to>
      <xdr:col>46</xdr:col>
      <xdr:colOff>38100</xdr:colOff>
      <xdr:row>78</xdr:row>
      <xdr:rowOff>15269</xdr:rowOff>
    </xdr:to>
    <xdr:sp macro="" textlink="">
      <xdr:nvSpPr>
        <xdr:cNvPr id="423" name="楕円 422"/>
        <xdr:cNvSpPr/>
      </xdr:nvSpPr>
      <xdr:spPr>
        <a:xfrm>
          <a:off x="8699500" y="132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6396</xdr:rowOff>
    </xdr:from>
    <xdr:ext cx="534377" cy="259045"/>
    <xdr:sp macro="" textlink="">
      <xdr:nvSpPr>
        <xdr:cNvPr id="424" name="テキスト ボックス 423"/>
        <xdr:cNvSpPr txBox="1"/>
      </xdr:nvSpPr>
      <xdr:spPr>
        <a:xfrm>
          <a:off x="8483111" y="133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61344</xdr:rowOff>
    </xdr:from>
    <xdr:to>
      <xdr:col>41</xdr:col>
      <xdr:colOff>101600</xdr:colOff>
      <xdr:row>72</xdr:row>
      <xdr:rowOff>162944</xdr:rowOff>
    </xdr:to>
    <xdr:sp macro="" textlink="">
      <xdr:nvSpPr>
        <xdr:cNvPr id="425" name="楕円 424"/>
        <xdr:cNvSpPr/>
      </xdr:nvSpPr>
      <xdr:spPr>
        <a:xfrm>
          <a:off x="7810500" y="1240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8021</xdr:rowOff>
    </xdr:from>
    <xdr:ext cx="599010" cy="259045"/>
    <xdr:sp macro="" textlink="">
      <xdr:nvSpPr>
        <xdr:cNvPr id="426" name="テキスト ボックス 425"/>
        <xdr:cNvSpPr txBox="1"/>
      </xdr:nvSpPr>
      <xdr:spPr>
        <a:xfrm>
          <a:off x="7561795" y="1218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87707</xdr:rowOff>
    </xdr:from>
    <xdr:to>
      <xdr:col>36</xdr:col>
      <xdr:colOff>165100</xdr:colOff>
      <xdr:row>74</xdr:row>
      <xdr:rowOff>17857</xdr:rowOff>
    </xdr:to>
    <xdr:sp macro="" textlink="">
      <xdr:nvSpPr>
        <xdr:cNvPr id="427" name="楕円 426"/>
        <xdr:cNvSpPr/>
      </xdr:nvSpPr>
      <xdr:spPr>
        <a:xfrm>
          <a:off x="6921500" y="126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34384</xdr:rowOff>
    </xdr:from>
    <xdr:ext cx="599010" cy="259045"/>
    <xdr:sp macro="" textlink="">
      <xdr:nvSpPr>
        <xdr:cNvPr id="428" name="テキスト ボックス 427"/>
        <xdr:cNvSpPr txBox="1"/>
      </xdr:nvSpPr>
      <xdr:spPr>
        <a:xfrm>
          <a:off x="6672795" y="1237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62874</xdr:rowOff>
    </xdr:from>
    <xdr:to>
      <xdr:col>55</xdr:col>
      <xdr:colOff>0</xdr:colOff>
      <xdr:row>96</xdr:row>
      <xdr:rowOff>135999</xdr:rowOff>
    </xdr:to>
    <xdr:cxnSp macro="">
      <xdr:nvCxnSpPr>
        <xdr:cNvPr id="459" name="直線コネクタ 458"/>
        <xdr:cNvCxnSpPr/>
      </xdr:nvCxnSpPr>
      <xdr:spPr>
        <a:xfrm flipV="1">
          <a:off x="9639300" y="16179174"/>
          <a:ext cx="838200" cy="4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135999</xdr:rowOff>
    </xdr:from>
    <xdr:to>
      <xdr:col>50</xdr:col>
      <xdr:colOff>114300</xdr:colOff>
      <xdr:row>97</xdr:row>
      <xdr:rowOff>39233</xdr:rowOff>
    </xdr:to>
    <xdr:cxnSp macro="">
      <xdr:nvCxnSpPr>
        <xdr:cNvPr id="462" name="直線コネクタ 461"/>
        <xdr:cNvCxnSpPr/>
      </xdr:nvCxnSpPr>
      <xdr:spPr>
        <a:xfrm flipV="1">
          <a:off x="8750300" y="16595199"/>
          <a:ext cx="889000" cy="7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39233</xdr:rowOff>
    </xdr:from>
    <xdr:to>
      <xdr:col>45</xdr:col>
      <xdr:colOff>177800</xdr:colOff>
      <xdr:row>98</xdr:row>
      <xdr:rowOff>45442</xdr:rowOff>
    </xdr:to>
    <xdr:cxnSp macro="">
      <xdr:nvCxnSpPr>
        <xdr:cNvPr id="465" name="直線コネクタ 464"/>
        <xdr:cNvCxnSpPr/>
      </xdr:nvCxnSpPr>
      <xdr:spPr>
        <a:xfrm flipV="1">
          <a:off x="7861300" y="16669883"/>
          <a:ext cx="889000" cy="17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45442</xdr:rowOff>
    </xdr:from>
    <xdr:to>
      <xdr:col>41</xdr:col>
      <xdr:colOff>50800</xdr:colOff>
      <xdr:row>99</xdr:row>
      <xdr:rowOff>25848</xdr:rowOff>
    </xdr:to>
    <xdr:cxnSp macro="">
      <xdr:nvCxnSpPr>
        <xdr:cNvPr id="468" name="直線コネクタ 467"/>
        <xdr:cNvCxnSpPr/>
      </xdr:nvCxnSpPr>
      <xdr:spPr>
        <a:xfrm flipV="1">
          <a:off x="6972300" y="16847542"/>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12074</xdr:rowOff>
    </xdr:from>
    <xdr:to>
      <xdr:col>55</xdr:col>
      <xdr:colOff>50800</xdr:colOff>
      <xdr:row>94</xdr:row>
      <xdr:rowOff>113674</xdr:rowOff>
    </xdr:to>
    <xdr:sp macro="" textlink="">
      <xdr:nvSpPr>
        <xdr:cNvPr id="478" name="楕円 477"/>
        <xdr:cNvSpPr/>
      </xdr:nvSpPr>
      <xdr:spPr>
        <a:xfrm>
          <a:off x="10426700" y="161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34951</xdr:rowOff>
    </xdr:from>
    <xdr:ext cx="599010" cy="259045"/>
    <xdr:sp macro="" textlink="">
      <xdr:nvSpPr>
        <xdr:cNvPr id="479" name="普通建設事業費 （ うち更新整備　）該当値テキスト"/>
        <xdr:cNvSpPr txBox="1"/>
      </xdr:nvSpPr>
      <xdr:spPr>
        <a:xfrm>
          <a:off x="10528300" y="1597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85199</xdr:rowOff>
    </xdr:from>
    <xdr:to>
      <xdr:col>50</xdr:col>
      <xdr:colOff>165100</xdr:colOff>
      <xdr:row>97</xdr:row>
      <xdr:rowOff>15349</xdr:rowOff>
    </xdr:to>
    <xdr:sp macro="" textlink="">
      <xdr:nvSpPr>
        <xdr:cNvPr id="480" name="楕円 479"/>
        <xdr:cNvSpPr/>
      </xdr:nvSpPr>
      <xdr:spPr>
        <a:xfrm>
          <a:off x="9588500" y="1654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31876</xdr:rowOff>
    </xdr:from>
    <xdr:ext cx="599010" cy="259045"/>
    <xdr:sp macro="" textlink="">
      <xdr:nvSpPr>
        <xdr:cNvPr id="481" name="テキスト ボックス 480"/>
        <xdr:cNvSpPr txBox="1"/>
      </xdr:nvSpPr>
      <xdr:spPr>
        <a:xfrm>
          <a:off x="9339795" y="1631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159883</xdr:rowOff>
    </xdr:from>
    <xdr:to>
      <xdr:col>46</xdr:col>
      <xdr:colOff>38100</xdr:colOff>
      <xdr:row>97</xdr:row>
      <xdr:rowOff>90033</xdr:rowOff>
    </xdr:to>
    <xdr:sp macro="" textlink="">
      <xdr:nvSpPr>
        <xdr:cNvPr id="482" name="楕円 481"/>
        <xdr:cNvSpPr/>
      </xdr:nvSpPr>
      <xdr:spPr>
        <a:xfrm>
          <a:off x="8699500" y="1661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106560</xdr:rowOff>
    </xdr:from>
    <xdr:ext cx="599010" cy="259045"/>
    <xdr:sp macro="" textlink="">
      <xdr:nvSpPr>
        <xdr:cNvPr id="483" name="テキスト ボックス 482"/>
        <xdr:cNvSpPr txBox="1"/>
      </xdr:nvSpPr>
      <xdr:spPr>
        <a:xfrm>
          <a:off x="8450795" y="1639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166092</xdr:rowOff>
    </xdr:from>
    <xdr:to>
      <xdr:col>41</xdr:col>
      <xdr:colOff>101600</xdr:colOff>
      <xdr:row>98</xdr:row>
      <xdr:rowOff>96242</xdr:rowOff>
    </xdr:to>
    <xdr:sp macro="" textlink="">
      <xdr:nvSpPr>
        <xdr:cNvPr id="484" name="楕円 483"/>
        <xdr:cNvSpPr/>
      </xdr:nvSpPr>
      <xdr:spPr>
        <a:xfrm>
          <a:off x="7810500" y="167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87369</xdr:rowOff>
    </xdr:from>
    <xdr:ext cx="534377" cy="259045"/>
    <xdr:sp macro="" textlink="">
      <xdr:nvSpPr>
        <xdr:cNvPr id="485" name="テキスト ボックス 484"/>
        <xdr:cNvSpPr txBox="1"/>
      </xdr:nvSpPr>
      <xdr:spPr>
        <a:xfrm>
          <a:off x="7594111" y="168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146498</xdr:rowOff>
    </xdr:from>
    <xdr:to>
      <xdr:col>36</xdr:col>
      <xdr:colOff>165100</xdr:colOff>
      <xdr:row>99</xdr:row>
      <xdr:rowOff>76648</xdr:rowOff>
    </xdr:to>
    <xdr:sp macro="" textlink="">
      <xdr:nvSpPr>
        <xdr:cNvPr id="486" name="楕円 485"/>
        <xdr:cNvSpPr/>
      </xdr:nvSpPr>
      <xdr:spPr>
        <a:xfrm>
          <a:off x="6921500" y="1694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67775</xdr:rowOff>
    </xdr:from>
    <xdr:ext cx="534377" cy="259045"/>
    <xdr:sp macro="" textlink="">
      <xdr:nvSpPr>
        <xdr:cNvPr id="487" name="テキスト ボックス 486"/>
        <xdr:cNvSpPr txBox="1"/>
      </xdr:nvSpPr>
      <xdr:spPr>
        <a:xfrm>
          <a:off x="6705111" y="170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36262</xdr:rowOff>
    </xdr:from>
    <xdr:to>
      <xdr:col>85</xdr:col>
      <xdr:colOff>127000</xdr:colOff>
      <xdr:row>39</xdr:row>
      <xdr:rowOff>66862</xdr:rowOff>
    </xdr:to>
    <xdr:cxnSp macro="">
      <xdr:nvCxnSpPr>
        <xdr:cNvPr id="518" name="直線コネクタ 517"/>
        <xdr:cNvCxnSpPr/>
      </xdr:nvCxnSpPr>
      <xdr:spPr>
        <a:xfrm>
          <a:off x="15481300" y="6722812"/>
          <a:ext cx="8382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36262</xdr:rowOff>
    </xdr:from>
    <xdr:to>
      <xdr:col>81</xdr:col>
      <xdr:colOff>50800</xdr:colOff>
      <xdr:row>39</xdr:row>
      <xdr:rowOff>97174</xdr:rowOff>
    </xdr:to>
    <xdr:cxnSp macro="">
      <xdr:nvCxnSpPr>
        <xdr:cNvPr id="521" name="直線コネクタ 520"/>
        <xdr:cNvCxnSpPr/>
      </xdr:nvCxnSpPr>
      <xdr:spPr>
        <a:xfrm flipV="1">
          <a:off x="14592300" y="6722812"/>
          <a:ext cx="889000" cy="6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88887</xdr:rowOff>
    </xdr:from>
    <xdr:ext cx="534377" cy="259045"/>
    <xdr:sp macro="" textlink="">
      <xdr:nvSpPr>
        <xdr:cNvPr id="523" name="テキスト ボックス 522"/>
        <xdr:cNvSpPr txBox="1"/>
      </xdr:nvSpPr>
      <xdr:spPr>
        <a:xfrm>
          <a:off x="15214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97174</xdr:rowOff>
    </xdr:from>
    <xdr:to>
      <xdr:col>76</xdr:col>
      <xdr:colOff>114300</xdr:colOff>
      <xdr:row>39</xdr:row>
      <xdr:rowOff>98878</xdr:rowOff>
    </xdr:to>
    <xdr:cxnSp macro="">
      <xdr:nvCxnSpPr>
        <xdr:cNvPr id="524" name="直線コネクタ 523"/>
        <xdr:cNvCxnSpPr/>
      </xdr:nvCxnSpPr>
      <xdr:spPr>
        <a:xfrm flipV="1">
          <a:off x="13703300" y="6783724"/>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97184</xdr:rowOff>
    </xdr:from>
    <xdr:to>
      <xdr:col>71</xdr:col>
      <xdr:colOff>177800</xdr:colOff>
      <xdr:row>39</xdr:row>
      <xdr:rowOff>98878</xdr:rowOff>
    </xdr:to>
    <xdr:cxnSp macro="">
      <xdr:nvCxnSpPr>
        <xdr:cNvPr id="527" name="直線コネクタ 526"/>
        <xdr:cNvCxnSpPr/>
      </xdr:nvCxnSpPr>
      <xdr:spPr>
        <a:xfrm>
          <a:off x="12814300" y="6783734"/>
          <a:ext cx="8890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16062</xdr:rowOff>
    </xdr:from>
    <xdr:to>
      <xdr:col>85</xdr:col>
      <xdr:colOff>177800</xdr:colOff>
      <xdr:row>39</xdr:row>
      <xdr:rowOff>117662</xdr:rowOff>
    </xdr:to>
    <xdr:sp macro="" textlink="">
      <xdr:nvSpPr>
        <xdr:cNvPr id="537" name="楕円 536"/>
        <xdr:cNvSpPr/>
      </xdr:nvSpPr>
      <xdr:spPr>
        <a:xfrm>
          <a:off x="16268700" y="670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144098</xdr:rowOff>
    </xdr:from>
    <xdr:ext cx="469744" cy="259045"/>
    <xdr:sp macro="" textlink="">
      <xdr:nvSpPr>
        <xdr:cNvPr id="538" name="災害復旧事業費該当値テキスト"/>
        <xdr:cNvSpPr txBox="1"/>
      </xdr:nvSpPr>
      <xdr:spPr>
        <a:xfrm>
          <a:off x="16370300" y="66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156912</xdr:rowOff>
    </xdr:from>
    <xdr:to>
      <xdr:col>81</xdr:col>
      <xdr:colOff>101600</xdr:colOff>
      <xdr:row>39</xdr:row>
      <xdr:rowOff>87062</xdr:rowOff>
    </xdr:to>
    <xdr:sp macro="" textlink="">
      <xdr:nvSpPr>
        <xdr:cNvPr id="539" name="楕円 538"/>
        <xdr:cNvSpPr/>
      </xdr:nvSpPr>
      <xdr:spPr>
        <a:xfrm>
          <a:off x="15430500" y="667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103589</xdr:rowOff>
    </xdr:from>
    <xdr:ext cx="534377" cy="259045"/>
    <xdr:sp macro="" textlink="">
      <xdr:nvSpPr>
        <xdr:cNvPr id="540" name="テキスト ボックス 539"/>
        <xdr:cNvSpPr txBox="1"/>
      </xdr:nvSpPr>
      <xdr:spPr>
        <a:xfrm>
          <a:off x="15214111" y="644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46374</xdr:rowOff>
    </xdr:from>
    <xdr:to>
      <xdr:col>76</xdr:col>
      <xdr:colOff>165100</xdr:colOff>
      <xdr:row>39</xdr:row>
      <xdr:rowOff>147974</xdr:rowOff>
    </xdr:to>
    <xdr:sp macro="" textlink="">
      <xdr:nvSpPr>
        <xdr:cNvPr id="541" name="楕円 540"/>
        <xdr:cNvSpPr/>
      </xdr:nvSpPr>
      <xdr:spPr>
        <a:xfrm>
          <a:off x="14541500" y="673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139101</xdr:rowOff>
    </xdr:from>
    <xdr:ext cx="378565" cy="259045"/>
    <xdr:sp macro="" textlink="">
      <xdr:nvSpPr>
        <xdr:cNvPr id="542" name="テキスト ボックス 541"/>
        <xdr:cNvSpPr txBox="1"/>
      </xdr:nvSpPr>
      <xdr:spPr>
        <a:xfrm>
          <a:off x="14403017" y="6825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46384</xdr:rowOff>
    </xdr:from>
    <xdr:to>
      <xdr:col>67</xdr:col>
      <xdr:colOff>101600</xdr:colOff>
      <xdr:row>39</xdr:row>
      <xdr:rowOff>147984</xdr:rowOff>
    </xdr:to>
    <xdr:sp macro="" textlink="">
      <xdr:nvSpPr>
        <xdr:cNvPr id="545" name="楕円 544"/>
        <xdr:cNvSpPr/>
      </xdr:nvSpPr>
      <xdr:spPr>
        <a:xfrm>
          <a:off x="12763500" y="67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139111</xdr:rowOff>
    </xdr:from>
    <xdr:ext cx="378565" cy="259045"/>
    <xdr:sp macro="" textlink="">
      <xdr:nvSpPr>
        <xdr:cNvPr id="546" name="テキスト ボックス 545"/>
        <xdr:cNvSpPr txBox="1"/>
      </xdr:nvSpPr>
      <xdr:spPr>
        <a:xfrm>
          <a:off x="12625017" y="6825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36830</xdr:rowOff>
    </xdr:from>
    <xdr:to>
      <xdr:col>85</xdr:col>
      <xdr:colOff>127000</xdr:colOff>
      <xdr:row>76</xdr:row>
      <xdr:rowOff>37616</xdr:rowOff>
    </xdr:to>
    <xdr:cxnSp macro="">
      <xdr:nvCxnSpPr>
        <xdr:cNvPr id="628" name="直線コネクタ 627"/>
        <xdr:cNvCxnSpPr/>
      </xdr:nvCxnSpPr>
      <xdr:spPr>
        <a:xfrm flipV="1">
          <a:off x="15481300" y="13067030"/>
          <a:ext cx="8382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22670</xdr:rowOff>
    </xdr:from>
    <xdr:to>
      <xdr:col>81</xdr:col>
      <xdr:colOff>50800</xdr:colOff>
      <xdr:row>76</xdr:row>
      <xdr:rowOff>37616</xdr:rowOff>
    </xdr:to>
    <xdr:cxnSp macro="">
      <xdr:nvCxnSpPr>
        <xdr:cNvPr id="631" name="直線コネクタ 630"/>
        <xdr:cNvCxnSpPr/>
      </xdr:nvCxnSpPr>
      <xdr:spPr>
        <a:xfrm>
          <a:off x="14592300" y="13052870"/>
          <a:ext cx="8890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22670</xdr:rowOff>
    </xdr:from>
    <xdr:to>
      <xdr:col>76</xdr:col>
      <xdr:colOff>114300</xdr:colOff>
      <xdr:row>76</xdr:row>
      <xdr:rowOff>30722</xdr:rowOff>
    </xdr:to>
    <xdr:cxnSp macro="">
      <xdr:nvCxnSpPr>
        <xdr:cNvPr id="634" name="直線コネクタ 633"/>
        <xdr:cNvCxnSpPr/>
      </xdr:nvCxnSpPr>
      <xdr:spPr>
        <a:xfrm flipV="1">
          <a:off x="13703300" y="13052870"/>
          <a:ext cx="8890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12827</xdr:rowOff>
    </xdr:from>
    <xdr:to>
      <xdr:col>71</xdr:col>
      <xdr:colOff>177800</xdr:colOff>
      <xdr:row>76</xdr:row>
      <xdr:rowOff>30722</xdr:rowOff>
    </xdr:to>
    <xdr:cxnSp macro="">
      <xdr:nvCxnSpPr>
        <xdr:cNvPr id="637" name="直線コネクタ 636"/>
        <xdr:cNvCxnSpPr/>
      </xdr:nvCxnSpPr>
      <xdr:spPr>
        <a:xfrm>
          <a:off x="12814300" y="13043027"/>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157480</xdr:rowOff>
    </xdr:from>
    <xdr:to>
      <xdr:col>85</xdr:col>
      <xdr:colOff>177800</xdr:colOff>
      <xdr:row>76</xdr:row>
      <xdr:rowOff>87630</xdr:rowOff>
    </xdr:to>
    <xdr:sp macro="" textlink="">
      <xdr:nvSpPr>
        <xdr:cNvPr id="647" name="楕円 646"/>
        <xdr:cNvSpPr/>
      </xdr:nvSpPr>
      <xdr:spPr>
        <a:xfrm>
          <a:off x="162687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135907</xdr:rowOff>
    </xdr:from>
    <xdr:ext cx="534377" cy="259045"/>
    <xdr:sp macro="" textlink="">
      <xdr:nvSpPr>
        <xdr:cNvPr id="648" name="公債費該当値テキスト"/>
        <xdr:cNvSpPr txBox="1"/>
      </xdr:nvSpPr>
      <xdr:spPr>
        <a:xfrm>
          <a:off x="16370300" y="129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158266</xdr:rowOff>
    </xdr:from>
    <xdr:to>
      <xdr:col>81</xdr:col>
      <xdr:colOff>101600</xdr:colOff>
      <xdr:row>76</xdr:row>
      <xdr:rowOff>88416</xdr:rowOff>
    </xdr:to>
    <xdr:sp macro="" textlink="">
      <xdr:nvSpPr>
        <xdr:cNvPr id="649" name="楕円 648"/>
        <xdr:cNvSpPr/>
      </xdr:nvSpPr>
      <xdr:spPr>
        <a:xfrm>
          <a:off x="15430500" y="1301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79543</xdr:rowOff>
    </xdr:from>
    <xdr:ext cx="534377" cy="259045"/>
    <xdr:sp macro="" textlink="">
      <xdr:nvSpPr>
        <xdr:cNvPr id="650" name="テキスト ボックス 649"/>
        <xdr:cNvSpPr txBox="1"/>
      </xdr:nvSpPr>
      <xdr:spPr>
        <a:xfrm>
          <a:off x="15214111" y="1310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143321</xdr:rowOff>
    </xdr:from>
    <xdr:to>
      <xdr:col>76</xdr:col>
      <xdr:colOff>165100</xdr:colOff>
      <xdr:row>76</xdr:row>
      <xdr:rowOff>73471</xdr:rowOff>
    </xdr:to>
    <xdr:sp macro="" textlink="">
      <xdr:nvSpPr>
        <xdr:cNvPr id="651" name="楕円 650"/>
        <xdr:cNvSpPr/>
      </xdr:nvSpPr>
      <xdr:spPr>
        <a:xfrm>
          <a:off x="14541500" y="130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64597</xdr:rowOff>
    </xdr:from>
    <xdr:ext cx="599010" cy="259045"/>
    <xdr:sp macro="" textlink="">
      <xdr:nvSpPr>
        <xdr:cNvPr id="652" name="テキスト ボックス 651"/>
        <xdr:cNvSpPr txBox="1"/>
      </xdr:nvSpPr>
      <xdr:spPr>
        <a:xfrm>
          <a:off x="14292795" y="1309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151372</xdr:rowOff>
    </xdr:from>
    <xdr:to>
      <xdr:col>72</xdr:col>
      <xdr:colOff>38100</xdr:colOff>
      <xdr:row>76</xdr:row>
      <xdr:rowOff>81522</xdr:rowOff>
    </xdr:to>
    <xdr:sp macro="" textlink="">
      <xdr:nvSpPr>
        <xdr:cNvPr id="653" name="楕円 652"/>
        <xdr:cNvSpPr/>
      </xdr:nvSpPr>
      <xdr:spPr>
        <a:xfrm>
          <a:off x="13652500" y="1301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72649</xdr:rowOff>
    </xdr:from>
    <xdr:ext cx="534377" cy="259045"/>
    <xdr:sp macro="" textlink="">
      <xdr:nvSpPr>
        <xdr:cNvPr id="654" name="テキスト ボックス 653"/>
        <xdr:cNvSpPr txBox="1"/>
      </xdr:nvSpPr>
      <xdr:spPr>
        <a:xfrm>
          <a:off x="13436111" y="131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133477</xdr:rowOff>
    </xdr:from>
    <xdr:to>
      <xdr:col>67</xdr:col>
      <xdr:colOff>101600</xdr:colOff>
      <xdr:row>76</xdr:row>
      <xdr:rowOff>63627</xdr:rowOff>
    </xdr:to>
    <xdr:sp macro="" textlink="">
      <xdr:nvSpPr>
        <xdr:cNvPr id="655" name="楕円 654"/>
        <xdr:cNvSpPr/>
      </xdr:nvSpPr>
      <xdr:spPr>
        <a:xfrm>
          <a:off x="12763500" y="129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54754</xdr:rowOff>
    </xdr:from>
    <xdr:ext cx="599010" cy="259045"/>
    <xdr:sp macro="" textlink="">
      <xdr:nvSpPr>
        <xdr:cNvPr id="656" name="テキスト ボックス 655"/>
        <xdr:cNvSpPr txBox="1"/>
      </xdr:nvSpPr>
      <xdr:spPr>
        <a:xfrm>
          <a:off x="12514795" y="1308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74529</xdr:rowOff>
    </xdr:from>
    <xdr:to>
      <xdr:col>85</xdr:col>
      <xdr:colOff>127000</xdr:colOff>
      <xdr:row>98</xdr:row>
      <xdr:rowOff>78645</xdr:rowOff>
    </xdr:to>
    <xdr:cxnSp macro="">
      <xdr:nvCxnSpPr>
        <xdr:cNvPr id="683" name="直線コネクタ 682"/>
        <xdr:cNvCxnSpPr/>
      </xdr:nvCxnSpPr>
      <xdr:spPr>
        <a:xfrm>
          <a:off x="15481300" y="16876629"/>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74529</xdr:rowOff>
    </xdr:from>
    <xdr:to>
      <xdr:col>81</xdr:col>
      <xdr:colOff>50800</xdr:colOff>
      <xdr:row>98</xdr:row>
      <xdr:rowOff>96487</xdr:rowOff>
    </xdr:to>
    <xdr:cxnSp macro="">
      <xdr:nvCxnSpPr>
        <xdr:cNvPr id="686" name="直線コネクタ 685"/>
        <xdr:cNvCxnSpPr/>
      </xdr:nvCxnSpPr>
      <xdr:spPr>
        <a:xfrm flipV="1">
          <a:off x="14592300" y="16876629"/>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73233</xdr:rowOff>
    </xdr:from>
    <xdr:to>
      <xdr:col>76</xdr:col>
      <xdr:colOff>114300</xdr:colOff>
      <xdr:row>98</xdr:row>
      <xdr:rowOff>96487</xdr:rowOff>
    </xdr:to>
    <xdr:cxnSp macro="">
      <xdr:nvCxnSpPr>
        <xdr:cNvPr id="689" name="直線コネクタ 688"/>
        <xdr:cNvCxnSpPr/>
      </xdr:nvCxnSpPr>
      <xdr:spPr>
        <a:xfrm>
          <a:off x="13703300" y="16875333"/>
          <a:ext cx="889000" cy="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73233</xdr:rowOff>
    </xdr:from>
    <xdr:to>
      <xdr:col>71</xdr:col>
      <xdr:colOff>177800</xdr:colOff>
      <xdr:row>98</xdr:row>
      <xdr:rowOff>126978</xdr:rowOff>
    </xdr:to>
    <xdr:cxnSp macro="">
      <xdr:nvCxnSpPr>
        <xdr:cNvPr id="692" name="直線コネクタ 691"/>
        <xdr:cNvCxnSpPr/>
      </xdr:nvCxnSpPr>
      <xdr:spPr>
        <a:xfrm flipV="1">
          <a:off x="12814300" y="16875333"/>
          <a:ext cx="889000" cy="5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27845</xdr:rowOff>
    </xdr:from>
    <xdr:to>
      <xdr:col>85</xdr:col>
      <xdr:colOff>177800</xdr:colOff>
      <xdr:row>98</xdr:row>
      <xdr:rowOff>129445</xdr:rowOff>
    </xdr:to>
    <xdr:sp macro="" textlink="">
      <xdr:nvSpPr>
        <xdr:cNvPr id="702" name="楕円 701"/>
        <xdr:cNvSpPr/>
      </xdr:nvSpPr>
      <xdr:spPr>
        <a:xfrm>
          <a:off x="16268700" y="168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118965</xdr:rowOff>
    </xdr:from>
    <xdr:ext cx="534377" cy="259045"/>
    <xdr:sp macro="" textlink="">
      <xdr:nvSpPr>
        <xdr:cNvPr id="703" name="積立金該当値テキスト"/>
        <xdr:cNvSpPr txBox="1"/>
      </xdr:nvSpPr>
      <xdr:spPr>
        <a:xfrm>
          <a:off x="16370300" y="167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23729</xdr:rowOff>
    </xdr:from>
    <xdr:to>
      <xdr:col>81</xdr:col>
      <xdr:colOff>101600</xdr:colOff>
      <xdr:row>98</xdr:row>
      <xdr:rowOff>125329</xdr:rowOff>
    </xdr:to>
    <xdr:sp macro="" textlink="">
      <xdr:nvSpPr>
        <xdr:cNvPr id="704" name="楕円 703"/>
        <xdr:cNvSpPr/>
      </xdr:nvSpPr>
      <xdr:spPr>
        <a:xfrm>
          <a:off x="15430500" y="1682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116456</xdr:rowOff>
    </xdr:from>
    <xdr:ext cx="534377" cy="259045"/>
    <xdr:sp macro="" textlink="">
      <xdr:nvSpPr>
        <xdr:cNvPr id="705" name="テキスト ボックス 704"/>
        <xdr:cNvSpPr txBox="1"/>
      </xdr:nvSpPr>
      <xdr:spPr>
        <a:xfrm>
          <a:off x="15214111" y="1691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45687</xdr:rowOff>
    </xdr:from>
    <xdr:to>
      <xdr:col>76</xdr:col>
      <xdr:colOff>165100</xdr:colOff>
      <xdr:row>98</xdr:row>
      <xdr:rowOff>147287</xdr:rowOff>
    </xdr:to>
    <xdr:sp macro="" textlink="">
      <xdr:nvSpPr>
        <xdr:cNvPr id="706" name="楕円 705"/>
        <xdr:cNvSpPr/>
      </xdr:nvSpPr>
      <xdr:spPr>
        <a:xfrm>
          <a:off x="14541500" y="1684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138414</xdr:rowOff>
    </xdr:from>
    <xdr:ext cx="534377" cy="259045"/>
    <xdr:sp macro="" textlink="">
      <xdr:nvSpPr>
        <xdr:cNvPr id="707" name="テキスト ボックス 706"/>
        <xdr:cNvSpPr txBox="1"/>
      </xdr:nvSpPr>
      <xdr:spPr>
        <a:xfrm>
          <a:off x="14325111" y="169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22433</xdr:rowOff>
    </xdr:from>
    <xdr:to>
      <xdr:col>72</xdr:col>
      <xdr:colOff>38100</xdr:colOff>
      <xdr:row>98</xdr:row>
      <xdr:rowOff>124033</xdr:rowOff>
    </xdr:to>
    <xdr:sp macro="" textlink="">
      <xdr:nvSpPr>
        <xdr:cNvPr id="708" name="楕円 707"/>
        <xdr:cNvSpPr/>
      </xdr:nvSpPr>
      <xdr:spPr>
        <a:xfrm>
          <a:off x="13652500" y="1682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115160</xdr:rowOff>
    </xdr:from>
    <xdr:ext cx="534377" cy="259045"/>
    <xdr:sp macro="" textlink="">
      <xdr:nvSpPr>
        <xdr:cNvPr id="709" name="テキスト ボックス 708"/>
        <xdr:cNvSpPr txBox="1"/>
      </xdr:nvSpPr>
      <xdr:spPr>
        <a:xfrm>
          <a:off x="13436111" y="1691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76178</xdr:rowOff>
    </xdr:from>
    <xdr:to>
      <xdr:col>67</xdr:col>
      <xdr:colOff>101600</xdr:colOff>
      <xdr:row>99</xdr:row>
      <xdr:rowOff>6328</xdr:rowOff>
    </xdr:to>
    <xdr:sp macro="" textlink="">
      <xdr:nvSpPr>
        <xdr:cNvPr id="710" name="楕円 709"/>
        <xdr:cNvSpPr/>
      </xdr:nvSpPr>
      <xdr:spPr>
        <a:xfrm>
          <a:off x="12763500" y="1687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168905</xdr:rowOff>
    </xdr:from>
    <xdr:ext cx="469744" cy="259045"/>
    <xdr:sp macro="" textlink="">
      <xdr:nvSpPr>
        <xdr:cNvPr id="711" name="テキスト ボックス 710"/>
        <xdr:cNvSpPr txBox="1"/>
      </xdr:nvSpPr>
      <xdr:spPr>
        <a:xfrm>
          <a:off x="12579428" y="1697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126967</xdr:rowOff>
    </xdr:from>
    <xdr:to>
      <xdr:col>102</xdr:col>
      <xdr:colOff>114300</xdr:colOff>
      <xdr:row>38</xdr:row>
      <xdr:rowOff>139700</xdr:rowOff>
    </xdr:to>
    <xdr:cxnSp macro="">
      <xdr:nvCxnSpPr>
        <xdr:cNvPr id="747" name="直線コネクタ 746"/>
        <xdr:cNvCxnSpPr/>
      </xdr:nvCxnSpPr>
      <xdr:spPr>
        <a:xfrm>
          <a:off x="18656300" y="6642067"/>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76167</xdr:rowOff>
    </xdr:from>
    <xdr:to>
      <xdr:col>98</xdr:col>
      <xdr:colOff>38100</xdr:colOff>
      <xdr:row>39</xdr:row>
      <xdr:rowOff>6317</xdr:rowOff>
    </xdr:to>
    <xdr:sp macro="" textlink="">
      <xdr:nvSpPr>
        <xdr:cNvPr id="765" name="楕円 764"/>
        <xdr:cNvSpPr/>
      </xdr:nvSpPr>
      <xdr:spPr>
        <a:xfrm>
          <a:off x="18605500" y="659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168894</xdr:rowOff>
    </xdr:from>
    <xdr:ext cx="378565" cy="259045"/>
    <xdr:sp macro="" textlink="">
      <xdr:nvSpPr>
        <xdr:cNvPr id="766" name="テキスト ボックス 765"/>
        <xdr:cNvSpPr txBox="1"/>
      </xdr:nvSpPr>
      <xdr:spPr>
        <a:xfrm>
          <a:off x="18467017" y="6683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133109</xdr:rowOff>
    </xdr:from>
    <xdr:to>
      <xdr:col>116</xdr:col>
      <xdr:colOff>63500</xdr:colOff>
      <xdr:row>58</xdr:row>
      <xdr:rowOff>136042</xdr:rowOff>
    </xdr:to>
    <xdr:cxnSp macro="">
      <xdr:nvCxnSpPr>
        <xdr:cNvPr id="795" name="直線コネクタ 794"/>
        <xdr:cNvCxnSpPr/>
      </xdr:nvCxnSpPr>
      <xdr:spPr>
        <a:xfrm flipV="1">
          <a:off x="21323300" y="10077209"/>
          <a:ext cx="8382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130480</xdr:rowOff>
    </xdr:from>
    <xdr:to>
      <xdr:col>111</xdr:col>
      <xdr:colOff>177800</xdr:colOff>
      <xdr:row>58</xdr:row>
      <xdr:rowOff>136042</xdr:rowOff>
    </xdr:to>
    <xdr:cxnSp macro="">
      <xdr:nvCxnSpPr>
        <xdr:cNvPr id="798" name="直線コネクタ 797"/>
        <xdr:cNvCxnSpPr/>
      </xdr:nvCxnSpPr>
      <xdr:spPr>
        <a:xfrm>
          <a:off x="20434300" y="10074580"/>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130480</xdr:rowOff>
    </xdr:from>
    <xdr:to>
      <xdr:col>107</xdr:col>
      <xdr:colOff>50800</xdr:colOff>
      <xdr:row>58</xdr:row>
      <xdr:rowOff>133680</xdr:rowOff>
    </xdr:to>
    <xdr:cxnSp macro="">
      <xdr:nvCxnSpPr>
        <xdr:cNvPr id="801" name="直線コネクタ 800"/>
        <xdr:cNvCxnSpPr/>
      </xdr:nvCxnSpPr>
      <xdr:spPr>
        <a:xfrm flipV="1">
          <a:off x="19545300" y="1007458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133680</xdr:rowOff>
    </xdr:from>
    <xdr:to>
      <xdr:col>102</xdr:col>
      <xdr:colOff>114300</xdr:colOff>
      <xdr:row>58</xdr:row>
      <xdr:rowOff>142748</xdr:rowOff>
    </xdr:to>
    <xdr:cxnSp macro="">
      <xdr:nvCxnSpPr>
        <xdr:cNvPr id="804" name="直線コネクタ 803"/>
        <xdr:cNvCxnSpPr/>
      </xdr:nvCxnSpPr>
      <xdr:spPr>
        <a:xfrm flipV="1">
          <a:off x="18656300" y="10077780"/>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82309</xdr:rowOff>
    </xdr:from>
    <xdr:to>
      <xdr:col>116</xdr:col>
      <xdr:colOff>114300</xdr:colOff>
      <xdr:row>59</xdr:row>
      <xdr:rowOff>12459</xdr:rowOff>
    </xdr:to>
    <xdr:sp macro="" textlink="">
      <xdr:nvSpPr>
        <xdr:cNvPr id="814" name="楕円 813"/>
        <xdr:cNvSpPr/>
      </xdr:nvSpPr>
      <xdr:spPr>
        <a:xfrm>
          <a:off x="22110700" y="100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168686</xdr:rowOff>
    </xdr:from>
    <xdr:ext cx="469744" cy="259045"/>
    <xdr:sp macro="" textlink="">
      <xdr:nvSpPr>
        <xdr:cNvPr id="815" name="貸付金該当値テキスト"/>
        <xdr:cNvSpPr txBox="1"/>
      </xdr:nvSpPr>
      <xdr:spPr>
        <a:xfrm>
          <a:off x="22212300" y="994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85242</xdr:rowOff>
    </xdr:from>
    <xdr:to>
      <xdr:col>112</xdr:col>
      <xdr:colOff>38100</xdr:colOff>
      <xdr:row>59</xdr:row>
      <xdr:rowOff>15392</xdr:rowOff>
    </xdr:to>
    <xdr:sp macro="" textlink="">
      <xdr:nvSpPr>
        <xdr:cNvPr id="816" name="楕円 815"/>
        <xdr:cNvSpPr/>
      </xdr:nvSpPr>
      <xdr:spPr>
        <a:xfrm>
          <a:off x="21272500" y="10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6519</xdr:rowOff>
    </xdr:from>
    <xdr:ext cx="469744" cy="259045"/>
    <xdr:sp macro="" textlink="">
      <xdr:nvSpPr>
        <xdr:cNvPr id="817" name="テキスト ボックス 816"/>
        <xdr:cNvSpPr txBox="1"/>
      </xdr:nvSpPr>
      <xdr:spPr>
        <a:xfrm>
          <a:off x="21088428" y="1012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79680</xdr:rowOff>
    </xdr:from>
    <xdr:to>
      <xdr:col>107</xdr:col>
      <xdr:colOff>101600</xdr:colOff>
      <xdr:row>59</xdr:row>
      <xdr:rowOff>9830</xdr:rowOff>
    </xdr:to>
    <xdr:sp macro="" textlink="">
      <xdr:nvSpPr>
        <xdr:cNvPr id="818" name="楕円 817"/>
        <xdr:cNvSpPr/>
      </xdr:nvSpPr>
      <xdr:spPr>
        <a:xfrm>
          <a:off x="20383500" y="100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957</xdr:rowOff>
    </xdr:from>
    <xdr:ext cx="469744" cy="259045"/>
    <xdr:sp macro="" textlink="">
      <xdr:nvSpPr>
        <xdr:cNvPr id="819" name="テキスト ボックス 818"/>
        <xdr:cNvSpPr txBox="1"/>
      </xdr:nvSpPr>
      <xdr:spPr>
        <a:xfrm>
          <a:off x="20199428" y="1011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82880</xdr:rowOff>
    </xdr:from>
    <xdr:to>
      <xdr:col>102</xdr:col>
      <xdr:colOff>165100</xdr:colOff>
      <xdr:row>59</xdr:row>
      <xdr:rowOff>13030</xdr:rowOff>
    </xdr:to>
    <xdr:sp macro="" textlink="">
      <xdr:nvSpPr>
        <xdr:cNvPr id="820" name="楕円 819"/>
        <xdr:cNvSpPr/>
      </xdr:nvSpPr>
      <xdr:spPr>
        <a:xfrm>
          <a:off x="19494500" y="100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4157</xdr:rowOff>
    </xdr:from>
    <xdr:ext cx="469744" cy="259045"/>
    <xdr:sp macro="" textlink="">
      <xdr:nvSpPr>
        <xdr:cNvPr id="821" name="テキスト ボックス 820"/>
        <xdr:cNvSpPr txBox="1"/>
      </xdr:nvSpPr>
      <xdr:spPr>
        <a:xfrm>
          <a:off x="19310428" y="1011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91948</xdr:rowOff>
    </xdr:from>
    <xdr:to>
      <xdr:col>98</xdr:col>
      <xdr:colOff>38100</xdr:colOff>
      <xdr:row>59</xdr:row>
      <xdr:rowOff>22098</xdr:rowOff>
    </xdr:to>
    <xdr:sp macro="" textlink="">
      <xdr:nvSpPr>
        <xdr:cNvPr id="822" name="楕円 821"/>
        <xdr:cNvSpPr/>
      </xdr:nvSpPr>
      <xdr:spPr>
        <a:xfrm>
          <a:off x="18605500" y="100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13225</xdr:rowOff>
    </xdr:from>
    <xdr:ext cx="469744" cy="259045"/>
    <xdr:sp macro="" textlink="">
      <xdr:nvSpPr>
        <xdr:cNvPr id="823" name="テキスト ボックス 822"/>
        <xdr:cNvSpPr txBox="1"/>
      </xdr:nvSpPr>
      <xdr:spPr>
        <a:xfrm>
          <a:off x="18421428" y="1012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146010</xdr:rowOff>
    </xdr:from>
    <xdr:to>
      <xdr:col>116</xdr:col>
      <xdr:colOff>63500</xdr:colOff>
      <xdr:row>76</xdr:row>
      <xdr:rowOff>154019</xdr:rowOff>
    </xdr:to>
    <xdr:cxnSp macro="">
      <xdr:nvCxnSpPr>
        <xdr:cNvPr id="852" name="直線コネクタ 851"/>
        <xdr:cNvCxnSpPr/>
      </xdr:nvCxnSpPr>
      <xdr:spPr>
        <a:xfrm>
          <a:off x="21323300" y="13176210"/>
          <a:ext cx="8382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146010</xdr:rowOff>
    </xdr:from>
    <xdr:to>
      <xdr:col>111</xdr:col>
      <xdr:colOff>177800</xdr:colOff>
      <xdr:row>76</xdr:row>
      <xdr:rowOff>161043</xdr:rowOff>
    </xdr:to>
    <xdr:cxnSp macro="">
      <xdr:nvCxnSpPr>
        <xdr:cNvPr id="855" name="直線コネクタ 854"/>
        <xdr:cNvCxnSpPr/>
      </xdr:nvCxnSpPr>
      <xdr:spPr>
        <a:xfrm flipV="1">
          <a:off x="20434300" y="13176210"/>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128787</xdr:rowOff>
    </xdr:from>
    <xdr:to>
      <xdr:col>107</xdr:col>
      <xdr:colOff>50800</xdr:colOff>
      <xdr:row>76</xdr:row>
      <xdr:rowOff>161043</xdr:rowOff>
    </xdr:to>
    <xdr:cxnSp macro="">
      <xdr:nvCxnSpPr>
        <xdr:cNvPr id="858" name="直線コネクタ 857"/>
        <xdr:cNvCxnSpPr/>
      </xdr:nvCxnSpPr>
      <xdr:spPr>
        <a:xfrm>
          <a:off x="19545300" y="13158987"/>
          <a:ext cx="8890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96236</xdr:rowOff>
    </xdr:from>
    <xdr:to>
      <xdr:col>102</xdr:col>
      <xdr:colOff>114300</xdr:colOff>
      <xdr:row>76</xdr:row>
      <xdr:rowOff>128787</xdr:rowOff>
    </xdr:to>
    <xdr:cxnSp macro="">
      <xdr:nvCxnSpPr>
        <xdr:cNvPr id="861" name="直線コネクタ 860"/>
        <xdr:cNvCxnSpPr/>
      </xdr:nvCxnSpPr>
      <xdr:spPr>
        <a:xfrm>
          <a:off x="18656300" y="13126436"/>
          <a:ext cx="889000" cy="3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103219</xdr:rowOff>
    </xdr:from>
    <xdr:to>
      <xdr:col>116</xdr:col>
      <xdr:colOff>114300</xdr:colOff>
      <xdr:row>77</xdr:row>
      <xdr:rowOff>33369</xdr:rowOff>
    </xdr:to>
    <xdr:sp macro="" textlink="">
      <xdr:nvSpPr>
        <xdr:cNvPr id="871" name="楕円 870"/>
        <xdr:cNvSpPr/>
      </xdr:nvSpPr>
      <xdr:spPr>
        <a:xfrm>
          <a:off x="22110700" y="131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81646</xdr:rowOff>
    </xdr:from>
    <xdr:ext cx="534377" cy="259045"/>
    <xdr:sp macro="" textlink="">
      <xdr:nvSpPr>
        <xdr:cNvPr id="872" name="繰出金該当値テキスト"/>
        <xdr:cNvSpPr txBox="1"/>
      </xdr:nvSpPr>
      <xdr:spPr>
        <a:xfrm>
          <a:off x="22212300" y="1311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95210</xdr:rowOff>
    </xdr:from>
    <xdr:to>
      <xdr:col>112</xdr:col>
      <xdr:colOff>38100</xdr:colOff>
      <xdr:row>77</xdr:row>
      <xdr:rowOff>25360</xdr:rowOff>
    </xdr:to>
    <xdr:sp macro="" textlink="">
      <xdr:nvSpPr>
        <xdr:cNvPr id="873" name="楕円 872"/>
        <xdr:cNvSpPr/>
      </xdr:nvSpPr>
      <xdr:spPr>
        <a:xfrm>
          <a:off x="21272500" y="131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16487</xdr:rowOff>
    </xdr:from>
    <xdr:ext cx="534377" cy="259045"/>
    <xdr:sp macro="" textlink="">
      <xdr:nvSpPr>
        <xdr:cNvPr id="874" name="テキスト ボックス 873"/>
        <xdr:cNvSpPr txBox="1"/>
      </xdr:nvSpPr>
      <xdr:spPr>
        <a:xfrm>
          <a:off x="21056111" y="1321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110243</xdr:rowOff>
    </xdr:from>
    <xdr:to>
      <xdr:col>107</xdr:col>
      <xdr:colOff>101600</xdr:colOff>
      <xdr:row>77</xdr:row>
      <xdr:rowOff>40393</xdr:rowOff>
    </xdr:to>
    <xdr:sp macro="" textlink="">
      <xdr:nvSpPr>
        <xdr:cNvPr id="875" name="楕円 874"/>
        <xdr:cNvSpPr/>
      </xdr:nvSpPr>
      <xdr:spPr>
        <a:xfrm>
          <a:off x="20383500" y="131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31520</xdr:rowOff>
    </xdr:from>
    <xdr:ext cx="534377" cy="259045"/>
    <xdr:sp macro="" textlink="">
      <xdr:nvSpPr>
        <xdr:cNvPr id="876" name="テキスト ボックス 875"/>
        <xdr:cNvSpPr txBox="1"/>
      </xdr:nvSpPr>
      <xdr:spPr>
        <a:xfrm>
          <a:off x="20167111" y="1323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77987</xdr:rowOff>
    </xdr:from>
    <xdr:to>
      <xdr:col>102</xdr:col>
      <xdr:colOff>165100</xdr:colOff>
      <xdr:row>77</xdr:row>
      <xdr:rowOff>8137</xdr:rowOff>
    </xdr:to>
    <xdr:sp macro="" textlink="">
      <xdr:nvSpPr>
        <xdr:cNvPr id="877" name="楕円 876"/>
        <xdr:cNvSpPr/>
      </xdr:nvSpPr>
      <xdr:spPr>
        <a:xfrm>
          <a:off x="19494500" y="1310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170714</xdr:rowOff>
    </xdr:from>
    <xdr:ext cx="534377" cy="259045"/>
    <xdr:sp macro="" textlink="">
      <xdr:nvSpPr>
        <xdr:cNvPr id="878" name="テキスト ボックス 877"/>
        <xdr:cNvSpPr txBox="1"/>
      </xdr:nvSpPr>
      <xdr:spPr>
        <a:xfrm>
          <a:off x="19278111" y="1320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45436</xdr:rowOff>
    </xdr:from>
    <xdr:to>
      <xdr:col>98</xdr:col>
      <xdr:colOff>38100</xdr:colOff>
      <xdr:row>76</xdr:row>
      <xdr:rowOff>147036</xdr:rowOff>
    </xdr:to>
    <xdr:sp macro="" textlink="">
      <xdr:nvSpPr>
        <xdr:cNvPr id="879" name="楕円 878"/>
        <xdr:cNvSpPr/>
      </xdr:nvSpPr>
      <xdr:spPr>
        <a:xfrm>
          <a:off x="18605500" y="1307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138163</xdr:rowOff>
    </xdr:from>
    <xdr:ext cx="534377" cy="259045"/>
    <xdr:sp macro="" textlink="">
      <xdr:nvSpPr>
        <xdr:cNvPr id="880" name="テキスト ボックス 879"/>
        <xdr:cNvSpPr txBox="1"/>
      </xdr:nvSpPr>
      <xdr:spPr>
        <a:xfrm>
          <a:off x="18389111" y="1316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人件費・物件費・普通建設事業費（うち更新整備）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が高い水準となっている。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人件費は、職員給が減少したこと等により前年度から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円減少し、退職手当組合負担金や議員報酬等が類似団体内平均値を上回っていること等により同平均値を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円上回っている。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物件費は、臨時職員の賃金の増加や庁舎移転費用の発生により、前年度から</a:t>
          </a:r>
          <a:r>
            <a:rPr kumimoji="1" lang="en-US" altLang="ja-JP" sz="1300">
              <a:latin typeface="ＭＳ Ｐゴシック" panose="020B0600070205080204" pitchFamily="50" charset="-128"/>
              <a:ea typeface="ＭＳ Ｐゴシック" panose="020B0600070205080204" pitchFamily="50" charset="-128"/>
            </a:rPr>
            <a:t>20,035</a:t>
          </a:r>
          <a:r>
            <a:rPr kumimoji="1" lang="ja-JP" altLang="en-US" sz="1300">
              <a:latin typeface="ＭＳ Ｐゴシック" panose="020B0600070205080204" pitchFamily="50" charset="-128"/>
              <a:ea typeface="ＭＳ Ｐゴシック" panose="020B0600070205080204" pitchFamily="50" charset="-128"/>
            </a:rPr>
            <a:t>円増加し、類似団体内平均値に比べ</a:t>
          </a:r>
          <a:r>
            <a:rPr kumimoji="1" lang="en-US" altLang="ja-JP" sz="1300">
              <a:latin typeface="ＭＳ Ｐゴシック" panose="020B0600070205080204" pitchFamily="50" charset="-128"/>
              <a:ea typeface="ＭＳ Ｐゴシック" panose="020B0600070205080204" pitchFamily="50" charset="-128"/>
            </a:rPr>
            <a:t>11,720</a:t>
          </a:r>
          <a:r>
            <a:rPr kumimoji="1" lang="ja-JP" altLang="en-US" sz="1300">
              <a:latin typeface="ＭＳ Ｐゴシック" panose="020B0600070205080204" pitchFamily="50" charset="-128"/>
              <a:ea typeface="ＭＳ Ｐゴシック" panose="020B0600070205080204" pitchFamily="50" charset="-128"/>
            </a:rPr>
            <a:t>円高い数値となっている。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普通建設事業費（うち更新整備）は、前年度から</a:t>
          </a:r>
          <a:r>
            <a:rPr kumimoji="1" lang="en-US" altLang="ja-JP" sz="1300">
              <a:latin typeface="ＭＳ Ｐゴシック" panose="020B0600070205080204" pitchFamily="50" charset="-128"/>
              <a:ea typeface="ＭＳ Ｐゴシック" panose="020B0600070205080204" pitchFamily="50" charset="-128"/>
            </a:rPr>
            <a:t>127,392</a:t>
          </a:r>
          <a:r>
            <a:rPr kumimoji="1" lang="ja-JP" altLang="en-US" sz="1300">
              <a:latin typeface="ＭＳ Ｐゴシック" panose="020B0600070205080204" pitchFamily="50" charset="-128"/>
              <a:ea typeface="ＭＳ Ｐゴシック" panose="020B0600070205080204" pitchFamily="50" charset="-128"/>
            </a:rPr>
            <a:t>円増加し、類似団体内平均値を</a:t>
          </a:r>
          <a:r>
            <a:rPr kumimoji="1" lang="en-US" altLang="ja-JP" sz="1300">
              <a:latin typeface="ＭＳ Ｐゴシック" panose="020B0600070205080204" pitchFamily="50" charset="-128"/>
              <a:ea typeface="ＭＳ Ｐゴシック" panose="020B0600070205080204" pitchFamily="50" charset="-128"/>
            </a:rPr>
            <a:t>160,793</a:t>
          </a:r>
          <a:r>
            <a:rPr kumimoji="1" lang="ja-JP" altLang="en-US" sz="1300">
              <a:latin typeface="ＭＳ Ｐゴシック" panose="020B0600070205080204" pitchFamily="50" charset="-128"/>
              <a:ea typeface="ＭＳ Ｐゴシック" panose="020B0600070205080204" pitchFamily="50" charset="-128"/>
            </a:rPr>
            <a:t>円上回っている。新庁舎整備事業費が前年度から増加したこと等が主な要因である。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
5,236
20.58
5,419,150
5,091,554
219,444
2,680,966
6,227,299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20574</xdr:rowOff>
    </xdr:from>
    <xdr:to>
      <xdr:col>24</xdr:col>
      <xdr:colOff>63500</xdr:colOff>
      <xdr:row>34</xdr:row>
      <xdr:rowOff>62103</xdr:rowOff>
    </xdr:to>
    <xdr:cxnSp macro="">
      <xdr:nvCxnSpPr>
        <xdr:cNvPr id="61" name="直線コネクタ 60"/>
        <xdr:cNvCxnSpPr/>
      </xdr:nvCxnSpPr>
      <xdr:spPr>
        <a:xfrm flipV="1">
          <a:off x="3797300" y="5849874"/>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14097</xdr:rowOff>
    </xdr:from>
    <xdr:to>
      <xdr:col>19</xdr:col>
      <xdr:colOff>177800</xdr:colOff>
      <xdr:row>34</xdr:row>
      <xdr:rowOff>62103</xdr:rowOff>
    </xdr:to>
    <xdr:cxnSp macro="">
      <xdr:nvCxnSpPr>
        <xdr:cNvPr id="64" name="直線コネクタ 63"/>
        <xdr:cNvCxnSpPr/>
      </xdr:nvCxnSpPr>
      <xdr:spPr>
        <a:xfrm>
          <a:off x="2908300" y="5843397"/>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14097</xdr:rowOff>
    </xdr:from>
    <xdr:to>
      <xdr:col>15</xdr:col>
      <xdr:colOff>50800</xdr:colOff>
      <xdr:row>34</xdr:row>
      <xdr:rowOff>61341</xdr:rowOff>
    </xdr:to>
    <xdr:cxnSp macro="">
      <xdr:nvCxnSpPr>
        <xdr:cNvPr id="67" name="直線コネクタ 66"/>
        <xdr:cNvCxnSpPr/>
      </xdr:nvCxnSpPr>
      <xdr:spPr>
        <a:xfrm flipV="1">
          <a:off x="2019300" y="5843397"/>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46355</xdr:rowOff>
    </xdr:from>
    <xdr:to>
      <xdr:col>10</xdr:col>
      <xdr:colOff>114300</xdr:colOff>
      <xdr:row>34</xdr:row>
      <xdr:rowOff>61341</xdr:rowOff>
    </xdr:to>
    <xdr:cxnSp macro="">
      <xdr:nvCxnSpPr>
        <xdr:cNvPr id="70" name="直線コネクタ 69"/>
        <xdr:cNvCxnSpPr/>
      </xdr:nvCxnSpPr>
      <xdr:spPr>
        <a:xfrm>
          <a:off x="1130300" y="5704205"/>
          <a:ext cx="889000" cy="18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141224</xdr:rowOff>
    </xdr:from>
    <xdr:to>
      <xdr:col>24</xdr:col>
      <xdr:colOff>114300</xdr:colOff>
      <xdr:row>34</xdr:row>
      <xdr:rowOff>71374</xdr:rowOff>
    </xdr:to>
    <xdr:sp macro="" textlink="">
      <xdr:nvSpPr>
        <xdr:cNvPr id="80" name="楕円 79"/>
        <xdr:cNvSpPr/>
      </xdr:nvSpPr>
      <xdr:spPr>
        <a:xfrm>
          <a:off x="4584700" y="57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164101</xdr:rowOff>
    </xdr:from>
    <xdr:ext cx="534377" cy="259045"/>
    <xdr:sp macro="" textlink="">
      <xdr:nvSpPr>
        <xdr:cNvPr id="81" name="議会費該当値テキスト"/>
        <xdr:cNvSpPr txBox="1"/>
      </xdr:nvSpPr>
      <xdr:spPr>
        <a:xfrm>
          <a:off x="4686300" y="56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11303</xdr:rowOff>
    </xdr:from>
    <xdr:to>
      <xdr:col>20</xdr:col>
      <xdr:colOff>38100</xdr:colOff>
      <xdr:row>34</xdr:row>
      <xdr:rowOff>112903</xdr:rowOff>
    </xdr:to>
    <xdr:sp macro="" textlink="">
      <xdr:nvSpPr>
        <xdr:cNvPr id="82" name="楕円 81"/>
        <xdr:cNvSpPr/>
      </xdr:nvSpPr>
      <xdr:spPr>
        <a:xfrm>
          <a:off x="3746500" y="58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129430</xdr:rowOff>
    </xdr:from>
    <xdr:ext cx="534377" cy="259045"/>
    <xdr:sp macro="" textlink="">
      <xdr:nvSpPr>
        <xdr:cNvPr id="83" name="テキスト ボックス 82"/>
        <xdr:cNvSpPr txBox="1"/>
      </xdr:nvSpPr>
      <xdr:spPr>
        <a:xfrm>
          <a:off x="3530111" y="561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134747</xdr:rowOff>
    </xdr:from>
    <xdr:to>
      <xdr:col>15</xdr:col>
      <xdr:colOff>101600</xdr:colOff>
      <xdr:row>34</xdr:row>
      <xdr:rowOff>64897</xdr:rowOff>
    </xdr:to>
    <xdr:sp macro="" textlink="">
      <xdr:nvSpPr>
        <xdr:cNvPr id="84" name="楕円 83"/>
        <xdr:cNvSpPr/>
      </xdr:nvSpPr>
      <xdr:spPr>
        <a:xfrm>
          <a:off x="2857500" y="57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81424</xdr:rowOff>
    </xdr:from>
    <xdr:ext cx="534377" cy="259045"/>
    <xdr:sp macro="" textlink="">
      <xdr:nvSpPr>
        <xdr:cNvPr id="85" name="テキスト ボックス 84"/>
        <xdr:cNvSpPr txBox="1"/>
      </xdr:nvSpPr>
      <xdr:spPr>
        <a:xfrm>
          <a:off x="2641111" y="55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10541</xdr:rowOff>
    </xdr:from>
    <xdr:to>
      <xdr:col>10</xdr:col>
      <xdr:colOff>165100</xdr:colOff>
      <xdr:row>34</xdr:row>
      <xdr:rowOff>112141</xdr:rowOff>
    </xdr:to>
    <xdr:sp macro="" textlink="">
      <xdr:nvSpPr>
        <xdr:cNvPr id="86" name="楕円 85"/>
        <xdr:cNvSpPr/>
      </xdr:nvSpPr>
      <xdr:spPr>
        <a:xfrm>
          <a:off x="1968500" y="583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128668</xdr:rowOff>
    </xdr:from>
    <xdr:ext cx="534377" cy="259045"/>
    <xdr:sp macro="" textlink="">
      <xdr:nvSpPr>
        <xdr:cNvPr id="87" name="テキスト ボックス 86"/>
        <xdr:cNvSpPr txBox="1"/>
      </xdr:nvSpPr>
      <xdr:spPr>
        <a:xfrm>
          <a:off x="1752111" y="56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167005</xdr:rowOff>
    </xdr:from>
    <xdr:to>
      <xdr:col>6</xdr:col>
      <xdr:colOff>38100</xdr:colOff>
      <xdr:row>33</xdr:row>
      <xdr:rowOff>97155</xdr:rowOff>
    </xdr:to>
    <xdr:sp macro="" textlink="">
      <xdr:nvSpPr>
        <xdr:cNvPr id="88" name="楕円 87"/>
        <xdr:cNvSpPr/>
      </xdr:nvSpPr>
      <xdr:spPr>
        <a:xfrm>
          <a:off x="1079500" y="56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113682</xdr:rowOff>
    </xdr:from>
    <xdr:ext cx="534377" cy="259045"/>
    <xdr:sp macro="" textlink="">
      <xdr:nvSpPr>
        <xdr:cNvPr id="89" name="テキスト ボックス 88"/>
        <xdr:cNvSpPr txBox="1"/>
      </xdr:nvSpPr>
      <xdr:spPr>
        <a:xfrm>
          <a:off x="863111" y="542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166507</xdr:rowOff>
    </xdr:from>
    <xdr:to>
      <xdr:col>24</xdr:col>
      <xdr:colOff>63500</xdr:colOff>
      <xdr:row>58</xdr:row>
      <xdr:rowOff>23269</xdr:rowOff>
    </xdr:to>
    <xdr:cxnSp macro="">
      <xdr:nvCxnSpPr>
        <xdr:cNvPr id="120" name="直線コネクタ 119"/>
        <xdr:cNvCxnSpPr/>
      </xdr:nvCxnSpPr>
      <xdr:spPr>
        <a:xfrm flipV="1">
          <a:off x="3797300" y="9767707"/>
          <a:ext cx="838200" cy="19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23269</xdr:rowOff>
    </xdr:from>
    <xdr:to>
      <xdr:col>19</xdr:col>
      <xdr:colOff>177800</xdr:colOff>
      <xdr:row>58</xdr:row>
      <xdr:rowOff>83077</xdr:rowOff>
    </xdr:to>
    <xdr:cxnSp macro="">
      <xdr:nvCxnSpPr>
        <xdr:cNvPr id="123" name="直線コネクタ 122"/>
        <xdr:cNvCxnSpPr/>
      </xdr:nvCxnSpPr>
      <xdr:spPr>
        <a:xfrm flipV="1">
          <a:off x="2908300" y="9967369"/>
          <a:ext cx="889000" cy="5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56789</xdr:rowOff>
    </xdr:from>
    <xdr:to>
      <xdr:col>15</xdr:col>
      <xdr:colOff>50800</xdr:colOff>
      <xdr:row>58</xdr:row>
      <xdr:rowOff>83077</xdr:rowOff>
    </xdr:to>
    <xdr:cxnSp macro="">
      <xdr:nvCxnSpPr>
        <xdr:cNvPr id="126" name="直線コネクタ 125"/>
        <xdr:cNvCxnSpPr/>
      </xdr:nvCxnSpPr>
      <xdr:spPr>
        <a:xfrm>
          <a:off x="2019300" y="10000889"/>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56789</xdr:rowOff>
    </xdr:from>
    <xdr:to>
      <xdr:col>10</xdr:col>
      <xdr:colOff>114300</xdr:colOff>
      <xdr:row>58</xdr:row>
      <xdr:rowOff>93625</xdr:rowOff>
    </xdr:to>
    <xdr:cxnSp macro="">
      <xdr:nvCxnSpPr>
        <xdr:cNvPr id="129" name="直線コネクタ 128"/>
        <xdr:cNvCxnSpPr/>
      </xdr:nvCxnSpPr>
      <xdr:spPr>
        <a:xfrm flipV="1">
          <a:off x="1130300" y="10000889"/>
          <a:ext cx="889000" cy="3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115707</xdr:rowOff>
    </xdr:from>
    <xdr:to>
      <xdr:col>24</xdr:col>
      <xdr:colOff>114300</xdr:colOff>
      <xdr:row>57</xdr:row>
      <xdr:rowOff>45857</xdr:rowOff>
    </xdr:to>
    <xdr:sp macro="" textlink="">
      <xdr:nvSpPr>
        <xdr:cNvPr id="139" name="楕円 138"/>
        <xdr:cNvSpPr/>
      </xdr:nvSpPr>
      <xdr:spPr>
        <a:xfrm>
          <a:off x="4584700" y="971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138584</xdr:rowOff>
    </xdr:from>
    <xdr:ext cx="599010" cy="259045"/>
    <xdr:sp macro="" textlink="">
      <xdr:nvSpPr>
        <xdr:cNvPr id="140" name="総務費該当値テキスト"/>
        <xdr:cNvSpPr txBox="1"/>
      </xdr:nvSpPr>
      <xdr:spPr>
        <a:xfrm>
          <a:off x="4686300" y="95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143919</xdr:rowOff>
    </xdr:from>
    <xdr:to>
      <xdr:col>20</xdr:col>
      <xdr:colOff>38100</xdr:colOff>
      <xdr:row>58</xdr:row>
      <xdr:rowOff>74069</xdr:rowOff>
    </xdr:to>
    <xdr:sp macro="" textlink="">
      <xdr:nvSpPr>
        <xdr:cNvPr id="141" name="楕円 140"/>
        <xdr:cNvSpPr/>
      </xdr:nvSpPr>
      <xdr:spPr>
        <a:xfrm>
          <a:off x="3746500" y="991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65196</xdr:rowOff>
    </xdr:from>
    <xdr:ext cx="599010" cy="259045"/>
    <xdr:sp macro="" textlink="">
      <xdr:nvSpPr>
        <xdr:cNvPr id="142" name="テキスト ボックス 141"/>
        <xdr:cNvSpPr txBox="1"/>
      </xdr:nvSpPr>
      <xdr:spPr>
        <a:xfrm>
          <a:off x="3497795" y="1000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32277</xdr:rowOff>
    </xdr:from>
    <xdr:to>
      <xdr:col>15</xdr:col>
      <xdr:colOff>101600</xdr:colOff>
      <xdr:row>58</xdr:row>
      <xdr:rowOff>133877</xdr:rowOff>
    </xdr:to>
    <xdr:sp macro="" textlink="">
      <xdr:nvSpPr>
        <xdr:cNvPr id="143" name="楕円 142"/>
        <xdr:cNvSpPr/>
      </xdr:nvSpPr>
      <xdr:spPr>
        <a:xfrm>
          <a:off x="2857500" y="99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125004</xdr:rowOff>
    </xdr:from>
    <xdr:ext cx="599010" cy="259045"/>
    <xdr:sp macro="" textlink="">
      <xdr:nvSpPr>
        <xdr:cNvPr id="144" name="テキスト ボックス 143"/>
        <xdr:cNvSpPr txBox="1"/>
      </xdr:nvSpPr>
      <xdr:spPr>
        <a:xfrm>
          <a:off x="2608795" y="1006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5989</xdr:rowOff>
    </xdr:from>
    <xdr:to>
      <xdr:col>10</xdr:col>
      <xdr:colOff>165100</xdr:colOff>
      <xdr:row>58</xdr:row>
      <xdr:rowOff>107589</xdr:rowOff>
    </xdr:to>
    <xdr:sp macro="" textlink="">
      <xdr:nvSpPr>
        <xdr:cNvPr id="145" name="楕円 144"/>
        <xdr:cNvSpPr/>
      </xdr:nvSpPr>
      <xdr:spPr>
        <a:xfrm>
          <a:off x="1968500" y="99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98716</xdr:rowOff>
    </xdr:from>
    <xdr:ext cx="599010" cy="259045"/>
    <xdr:sp macro="" textlink="">
      <xdr:nvSpPr>
        <xdr:cNvPr id="146" name="テキスト ボックス 145"/>
        <xdr:cNvSpPr txBox="1"/>
      </xdr:nvSpPr>
      <xdr:spPr>
        <a:xfrm>
          <a:off x="1719795" y="1004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42825</xdr:rowOff>
    </xdr:from>
    <xdr:to>
      <xdr:col>6</xdr:col>
      <xdr:colOff>38100</xdr:colOff>
      <xdr:row>58</xdr:row>
      <xdr:rowOff>144425</xdr:rowOff>
    </xdr:to>
    <xdr:sp macro="" textlink="">
      <xdr:nvSpPr>
        <xdr:cNvPr id="147" name="楕円 146"/>
        <xdr:cNvSpPr/>
      </xdr:nvSpPr>
      <xdr:spPr>
        <a:xfrm>
          <a:off x="1079500" y="99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135552</xdr:rowOff>
    </xdr:from>
    <xdr:ext cx="599010" cy="259045"/>
    <xdr:sp macro="" textlink="">
      <xdr:nvSpPr>
        <xdr:cNvPr id="148" name="テキスト ボックス 147"/>
        <xdr:cNvSpPr txBox="1"/>
      </xdr:nvSpPr>
      <xdr:spPr>
        <a:xfrm>
          <a:off x="830795" y="1007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84580</xdr:rowOff>
    </xdr:from>
    <xdr:to>
      <xdr:col>24</xdr:col>
      <xdr:colOff>63500</xdr:colOff>
      <xdr:row>76</xdr:row>
      <xdr:rowOff>46779</xdr:rowOff>
    </xdr:to>
    <xdr:cxnSp macro="">
      <xdr:nvCxnSpPr>
        <xdr:cNvPr id="176" name="直線コネクタ 175"/>
        <xdr:cNvCxnSpPr/>
      </xdr:nvCxnSpPr>
      <xdr:spPr>
        <a:xfrm>
          <a:off x="3797300" y="12943330"/>
          <a:ext cx="838200" cy="13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84580</xdr:rowOff>
    </xdr:from>
    <xdr:to>
      <xdr:col>19</xdr:col>
      <xdr:colOff>177800</xdr:colOff>
      <xdr:row>76</xdr:row>
      <xdr:rowOff>82838</xdr:rowOff>
    </xdr:to>
    <xdr:cxnSp macro="">
      <xdr:nvCxnSpPr>
        <xdr:cNvPr id="179" name="直線コネクタ 178"/>
        <xdr:cNvCxnSpPr/>
      </xdr:nvCxnSpPr>
      <xdr:spPr>
        <a:xfrm flipV="1">
          <a:off x="2908300" y="12943330"/>
          <a:ext cx="889000" cy="1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24705</xdr:rowOff>
    </xdr:from>
    <xdr:to>
      <xdr:col>15</xdr:col>
      <xdr:colOff>50800</xdr:colOff>
      <xdr:row>76</xdr:row>
      <xdr:rowOff>82838</xdr:rowOff>
    </xdr:to>
    <xdr:cxnSp macro="">
      <xdr:nvCxnSpPr>
        <xdr:cNvPr id="182" name="直線コネクタ 181"/>
        <xdr:cNvCxnSpPr/>
      </xdr:nvCxnSpPr>
      <xdr:spPr>
        <a:xfrm>
          <a:off x="2019300" y="13054905"/>
          <a:ext cx="8890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24705</xdr:rowOff>
    </xdr:from>
    <xdr:to>
      <xdr:col>10</xdr:col>
      <xdr:colOff>114300</xdr:colOff>
      <xdr:row>76</xdr:row>
      <xdr:rowOff>54538</xdr:rowOff>
    </xdr:to>
    <xdr:cxnSp macro="">
      <xdr:nvCxnSpPr>
        <xdr:cNvPr id="185" name="直線コネクタ 184"/>
        <xdr:cNvCxnSpPr/>
      </xdr:nvCxnSpPr>
      <xdr:spPr>
        <a:xfrm flipV="1">
          <a:off x="1130300" y="13054905"/>
          <a:ext cx="8890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167429</xdr:rowOff>
    </xdr:from>
    <xdr:to>
      <xdr:col>24</xdr:col>
      <xdr:colOff>114300</xdr:colOff>
      <xdr:row>76</xdr:row>
      <xdr:rowOff>97579</xdr:rowOff>
    </xdr:to>
    <xdr:sp macro="" textlink="">
      <xdr:nvSpPr>
        <xdr:cNvPr id="195" name="楕円 194"/>
        <xdr:cNvSpPr/>
      </xdr:nvSpPr>
      <xdr:spPr>
        <a:xfrm>
          <a:off x="4584700" y="130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18856</xdr:rowOff>
    </xdr:from>
    <xdr:ext cx="599010" cy="259045"/>
    <xdr:sp macro="" textlink="">
      <xdr:nvSpPr>
        <xdr:cNvPr id="196" name="民生費該当値テキスト"/>
        <xdr:cNvSpPr txBox="1"/>
      </xdr:nvSpPr>
      <xdr:spPr>
        <a:xfrm>
          <a:off x="4686300" y="1287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33780</xdr:rowOff>
    </xdr:from>
    <xdr:to>
      <xdr:col>20</xdr:col>
      <xdr:colOff>38100</xdr:colOff>
      <xdr:row>75</xdr:row>
      <xdr:rowOff>135380</xdr:rowOff>
    </xdr:to>
    <xdr:sp macro="" textlink="">
      <xdr:nvSpPr>
        <xdr:cNvPr id="197" name="楕円 196"/>
        <xdr:cNvSpPr/>
      </xdr:nvSpPr>
      <xdr:spPr>
        <a:xfrm>
          <a:off x="3746500" y="128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151907</xdr:rowOff>
    </xdr:from>
    <xdr:ext cx="599010" cy="259045"/>
    <xdr:sp macro="" textlink="">
      <xdr:nvSpPr>
        <xdr:cNvPr id="198" name="テキスト ボックス 197"/>
        <xdr:cNvSpPr txBox="1"/>
      </xdr:nvSpPr>
      <xdr:spPr>
        <a:xfrm>
          <a:off x="3497795" y="1266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32038</xdr:rowOff>
    </xdr:from>
    <xdr:to>
      <xdr:col>15</xdr:col>
      <xdr:colOff>101600</xdr:colOff>
      <xdr:row>76</xdr:row>
      <xdr:rowOff>133638</xdr:rowOff>
    </xdr:to>
    <xdr:sp macro="" textlink="">
      <xdr:nvSpPr>
        <xdr:cNvPr id="199" name="楕円 198"/>
        <xdr:cNvSpPr/>
      </xdr:nvSpPr>
      <xdr:spPr>
        <a:xfrm>
          <a:off x="2857500" y="130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124765</xdr:rowOff>
    </xdr:from>
    <xdr:ext cx="599010" cy="259045"/>
    <xdr:sp macro="" textlink="">
      <xdr:nvSpPr>
        <xdr:cNvPr id="200" name="テキスト ボックス 199"/>
        <xdr:cNvSpPr txBox="1"/>
      </xdr:nvSpPr>
      <xdr:spPr>
        <a:xfrm>
          <a:off x="2608795" y="1315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145355</xdr:rowOff>
    </xdr:from>
    <xdr:to>
      <xdr:col>10</xdr:col>
      <xdr:colOff>165100</xdr:colOff>
      <xdr:row>76</xdr:row>
      <xdr:rowOff>75505</xdr:rowOff>
    </xdr:to>
    <xdr:sp macro="" textlink="">
      <xdr:nvSpPr>
        <xdr:cNvPr id="201" name="楕円 200"/>
        <xdr:cNvSpPr/>
      </xdr:nvSpPr>
      <xdr:spPr>
        <a:xfrm>
          <a:off x="1968500" y="1300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92032</xdr:rowOff>
    </xdr:from>
    <xdr:ext cx="599010" cy="259045"/>
    <xdr:sp macro="" textlink="">
      <xdr:nvSpPr>
        <xdr:cNvPr id="202" name="テキスト ボックス 201"/>
        <xdr:cNvSpPr txBox="1"/>
      </xdr:nvSpPr>
      <xdr:spPr>
        <a:xfrm>
          <a:off x="1719795" y="1277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3738</xdr:rowOff>
    </xdr:from>
    <xdr:to>
      <xdr:col>6</xdr:col>
      <xdr:colOff>38100</xdr:colOff>
      <xdr:row>76</xdr:row>
      <xdr:rowOff>105338</xdr:rowOff>
    </xdr:to>
    <xdr:sp macro="" textlink="">
      <xdr:nvSpPr>
        <xdr:cNvPr id="203" name="楕円 202"/>
        <xdr:cNvSpPr/>
      </xdr:nvSpPr>
      <xdr:spPr>
        <a:xfrm>
          <a:off x="1079500" y="130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121864</xdr:rowOff>
    </xdr:from>
    <xdr:ext cx="599010" cy="259045"/>
    <xdr:sp macro="" textlink="">
      <xdr:nvSpPr>
        <xdr:cNvPr id="204" name="テキスト ボックス 203"/>
        <xdr:cNvSpPr txBox="1"/>
      </xdr:nvSpPr>
      <xdr:spPr>
        <a:xfrm>
          <a:off x="830795" y="1280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55680</xdr:rowOff>
    </xdr:from>
    <xdr:to>
      <xdr:col>24</xdr:col>
      <xdr:colOff>63500</xdr:colOff>
      <xdr:row>97</xdr:row>
      <xdr:rowOff>121943</xdr:rowOff>
    </xdr:to>
    <xdr:cxnSp macro="">
      <xdr:nvCxnSpPr>
        <xdr:cNvPr id="231" name="直線コネクタ 230"/>
        <xdr:cNvCxnSpPr/>
      </xdr:nvCxnSpPr>
      <xdr:spPr>
        <a:xfrm flipV="1">
          <a:off x="3797300" y="16686330"/>
          <a:ext cx="838200" cy="6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92695</xdr:rowOff>
    </xdr:from>
    <xdr:to>
      <xdr:col>19</xdr:col>
      <xdr:colOff>177800</xdr:colOff>
      <xdr:row>97</xdr:row>
      <xdr:rowOff>121943</xdr:rowOff>
    </xdr:to>
    <xdr:cxnSp macro="">
      <xdr:nvCxnSpPr>
        <xdr:cNvPr id="234" name="直線コネクタ 233"/>
        <xdr:cNvCxnSpPr/>
      </xdr:nvCxnSpPr>
      <xdr:spPr>
        <a:xfrm>
          <a:off x="2908300" y="16723345"/>
          <a:ext cx="889000" cy="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16233</xdr:rowOff>
    </xdr:from>
    <xdr:to>
      <xdr:col>15</xdr:col>
      <xdr:colOff>50800</xdr:colOff>
      <xdr:row>97</xdr:row>
      <xdr:rowOff>92695</xdr:rowOff>
    </xdr:to>
    <xdr:cxnSp macro="">
      <xdr:nvCxnSpPr>
        <xdr:cNvPr id="237" name="直線コネクタ 236"/>
        <xdr:cNvCxnSpPr/>
      </xdr:nvCxnSpPr>
      <xdr:spPr>
        <a:xfrm>
          <a:off x="2019300" y="16132533"/>
          <a:ext cx="889000" cy="59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16233</xdr:rowOff>
    </xdr:from>
    <xdr:to>
      <xdr:col>10</xdr:col>
      <xdr:colOff>114300</xdr:colOff>
      <xdr:row>95</xdr:row>
      <xdr:rowOff>45430</xdr:rowOff>
    </xdr:to>
    <xdr:cxnSp macro="">
      <xdr:nvCxnSpPr>
        <xdr:cNvPr id="240" name="直線コネクタ 239"/>
        <xdr:cNvCxnSpPr/>
      </xdr:nvCxnSpPr>
      <xdr:spPr>
        <a:xfrm flipV="1">
          <a:off x="1130300" y="16132533"/>
          <a:ext cx="889000" cy="20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4880</xdr:rowOff>
    </xdr:from>
    <xdr:to>
      <xdr:col>24</xdr:col>
      <xdr:colOff>114300</xdr:colOff>
      <xdr:row>97</xdr:row>
      <xdr:rowOff>106480</xdr:rowOff>
    </xdr:to>
    <xdr:sp macro="" textlink="">
      <xdr:nvSpPr>
        <xdr:cNvPr id="250" name="楕円 249"/>
        <xdr:cNvSpPr/>
      </xdr:nvSpPr>
      <xdr:spPr>
        <a:xfrm>
          <a:off x="4584700" y="1663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154757</xdr:rowOff>
    </xdr:from>
    <xdr:ext cx="534377" cy="259045"/>
    <xdr:sp macro="" textlink="">
      <xdr:nvSpPr>
        <xdr:cNvPr id="251" name="衛生費該当値テキスト"/>
        <xdr:cNvSpPr txBox="1"/>
      </xdr:nvSpPr>
      <xdr:spPr>
        <a:xfrm>
          <a:off x="4686300" y="1661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71143</xdr:rowOff>
    </xdr:from>
    <xdr:to>
      <xdr:col>20</xdr:col>
      <xdr:colOff>38100</xdr:colOff>
      <xdr:row>98</xdr:row>
      <xdr:rowOff>1293</xdr:rowOff>
    </xdr:to>
    <xdr:sp macro="" textlink="">
      <xdr:nvSpPr>
        <xdr:cNvPr id="252" name="楕円 251"/>
        <xdr:cNvSpPr/>
      </xdr:nvSpPr>
      <xdr:spPr>
        <a:xfrm>
          <a:off x="3746500" y="1670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163870</xdr:rowOff>
    </xdr:from>
    <xdr:ext cx="534377" cy="259045"/>
    <xdr:sp macro="" textlink="">
      <xdr:nvSpPr>
        <xdr:cNvPr id="253" name="テキスト ボックス 252"/>
        <xdr:cNvSpPr txBox="1"/>
      </xdr:nvSpPr>
      <xdr:spPr>
        <a:xfrm>
          <a:off x="3530111" y="1679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41895</xdr:rowOff>
    </xdr:from>
    <xdr:to>
      <xdr:col>15</xdr:col>
      <xdr:colOff>101600</xdr:colOff>
      <xdr:row>97</xdr:row>
      <xdr:rowOff>143495</xdr:rowOff>
    </xdr:to>
    <xdr:sp macro="" textlink="">
      <xdr:nvSpPr>
        <xdr:cNvPr id="254" name="楕円 253"/>
        <xdr:cNvSpPr/>
      </xdr:nvSpPr>
      <xdr:spPr>
        <a:xfrm>
          <a:off x="2857500" y="166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134622</xdr:rowOff>
    </xdr:from>
    <xdr:ext cx="534377" cy="259045"/>
    <xdr:sp macro="" textlink="">
      <xdr:nvSpPr>
        <xdr:cNvPr id="255" name="テキスト ボックス 254"/>
        <xdr:cNvSpPr txBox="1"/>
      </xdr:nvSpPr>
      <xdr:spPr>
        <a:xfrm>
          <a:off x="2641111" y="1676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136883</xdr:rowOff>
    </xdr:from>
    <xdr:to>
      <xdr:col>10</xdr:col>
      <xdr:colOff>165100</xdr:colOff>
      <xdr:row>94</xdr:row>
      <xdr:rowOff>67033</xdr:rowOff>
    </xdr:to>
    <xdr:sp macro="" textlink="">
      <xdr:nvSpPr>
        <xdr:cNvPr id="256" name="楕円 255"/>
        <xdr:cNvSpPr/>
      </xdr:nvSpPr>
      <xdr:spPr>
        <a:xfrm>
          <a:off x="1968500" y="1608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83560</xdr:rowOff>
    </xdr:from>
    <xdr:ext cx="599010" cy="259045"/>
    <xdr:sp macro="" textlink="">
      <xdr:nvSpPr>
        <xdr:cNvPr id="257" name="テキスト ボックス 256"/>
        <xdr:cNvSpPr txBox="1"/>
      </xdr:nvSpPr>
      <xdr:spPr>
        <a:xfrm>
          <a:off x="1719795" y="1585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166080</xdr:rowOff>
    </xdr:from>
    <xdr:to>
      <xdr:col>6</xdr:col>
      <xdr:colOff>38100</xdr:colOff>
      <xdr:row>95</xdr:row>
      <xdr:rowOff>96230</xdr:rowOff>
    </xdr:to>
    <xdr:sp macro="" textlink="">
      <xdr:nvSpPr>
        <xdr:cNvPr id="258" name="楕円 257"/>
        <xdr:cNvSpPr/>
      </xdr:nvSpPr>
      <xdr:spPr>
        <a:xfrm>
          <a:off x="1079500" y="1628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112757</xdr:rowOff>
    </xdr:from>
    <xdr:ext cx="599010" cy="259045"/>
    <xdr:sp macro="" textlink="">
      <xdr:nvSpPr>
        <xdr:cNvPr id="259" name="テキスト ボックス 258"/>
        <xdr:cNvSpPr txBox="1"/>
      </xdr:nvSpPr>
      <xdr:spPr>
        <a:xfrm>
          <a:off x="830795" y="1605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105870</xdr:rowOff>
    </xdr:from>
    <xdr:to>
      <xdr:col>55</xdr:col>
      <xdr:colOff>0</xdr:colOff>
      <xdr:row>57</xdr:row>
      <xdr:rowOff>138708</xdr:rowOff>
    </xdr:to>
    <xdr:cxnSp macro="">
      <xdr:nvCxnSpPr>
        <xdr:cNvPr id="345" name="直線コネクタ 344"/>
        <xdr:cNvCxnSpPr/>
      </xdr:nvCxnSpPr>
      <xdr:spPr>
        <a:xfrm>
          <a:off x="9639300" y="9878520"/>
          <a:ext cx="838200" cy="3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25571</xdr:rowOff>
    </xdr:from>
    <xdr:to>
      <xdr:col>50</xdr:col>
      <xdr:colOff>114300</xdr:colOff>
      <xdr:row>57</xdr:row>
      <xdr:rowOff>105870</xdr:rowOff>
    </xdr:to>
    <xdr:cxnSp macro="">
      <xdr:nvCxnSpPr>
        <xdr:cNvPr id="348" name="直線コネクタ 347"/>
        <xdr:cNvCxnSpPr/>
      </xdr:nvCxnSpPr>
      <xdr:spPr>
        <a:xfrm>
          <a:off x="8750300" y="9798221"/>
          <a:ext cx="889000" cy="8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3971</xdr:rowOff>
    </xdr:from>
    <xdr:to>
      <xdr:col>45</xdr:col>
      <xdr:colOff>177800</xdr:colOff>
      <xdr:row>57</xdr:row>
      <xdr:rowOff>25571</xdr:rowOff>
    </xdr:to>
    <xdr:cxnSp macro="">
      <xdr:nvCxnSpPr>
        <xdr:cNvPr id="351" name="直線コネクタ 350"/>
        <xdr:cNvCxnSpPr/>
      </xdr:nvCxnSpPr>
      <xdr:spPr>
        <a:xfrm>
          <a:off x="7861300" y="9776621"/>
          <a:ext cx="889000" cy="2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3971</xdr:rowOff>
    </xdr:from>
    <xdr:to>
      <xdr:col>41</xdr:col>
      <xdr:colOff>50800</xdr:colOff>
      <xdr:row>57</xdr:row>
      <xdr:rowOff>52297</xdr:rowOff>
    </xdr:to>
    <xdr:cxnSp macro="">
      <xdr:nvCxnSpPr>
        <xdr:cNvPr id="354" name="直線コネクタ 353"/>
        <xdr:cNvCxnSpPr/>
      </xdr:nvCxnSpPr>
      <xdr:spPr>
        <a:xfrm flipV="1">
          <a:off x="6972300" y="9776621"/>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87908</xdr:rowOff>
    </xdr:from>
    <xdr:to>
      <xdr:col>55</xdr:col>
      <xdr:colOff>50800</xdr:colOff>
      <xdr:row>58</xdr:row>
      <xdr:rowOff>18058</xdr:rowOff>
    </xdr:to>
    <xdr:sp macro="" textlink="">
      <xdr:nvSpPr>
        <xdr:cNvPr id="364" name="楕円 363"/>
        <xdr:cNvSpPr/>
      </xdr:nvSpPr>
      <xdr:spPr>
        <a:xfrm>
          <a:off x="10426700" y="98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66335</xdr:rowOff>
    </xdr:from>
    <xdr:ext cx="534377" cy="259045"/>
    <xdr:sp macro="" textlink="">
      <xdr:nvSpPr>
        <xdr:cNvPr id="365" name="農林水産業費該当値テキスト"/>
        <xdr:cNvSpPr txBox="1"/>
      </xdr:nvSpPr>
      <xdr:spPr>
        <a:xfrm>
          <a:off x="10528300" y="98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55070</xdr:rowOff>
    </xdr:from>
    <xdr:to>
      <xdr:col>50</xdr:col>
      <xdr:colOff>165100</xdr:colOff>
      <xdr:row>57</xdr:row>
      <xdr:rowOff>156670</xdr:rowOff>
    </xdr:to>
    <xdr:sp macro="" textlink="">
      <xdr:nvSpPr>
        <xdr:cNvPr id="366" name="楕円 365"/>
        <xdr:cNvSpPr/>
      </xdr:nvSpPr>
      <xdr:spPr>
        <a:xfrm>
          <a:off x="9588500" y="982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147797</xdr:rowOff>
    </xdr:from>
    <xdr:ext cx="534377" cy="259045"/>
    <xdr:sp macro="" textlink="">
      <xdr:nvSpPr>
        <xdr:cNvPr id="367" name="テキスト ボックス 366"/>
        <xdr:cNvSpPr txBox="1"/>
      </xdr:nvSpPr>
      <xdr:spPr>
        <a:xfrm>
          <a:off x="9372111" y="99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146221</xdr:rowOff>
    </xdr:from>
    <xdr:to>
      <xdr:col>46</xdr:col>
      <xdr:colOff>38100</xdr:colOff>
      <xdr:row>57</xdr:row>
      <xdr:rowOff>76371</xdr:rowOff>
    </xdr:to>
    <xdr:sp macro="" textlink="">
      <xdr:nvSpPr>
        <xdr:cNvPr id="368" name="楕円 367"/>
        <xdr:cNvSpPr/>
      </xdr:nvSpPr>
      <xdr:spPr>
        <a:xfrm>
          <a:off x="8699500" y="97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92898</xdr:rowOff>
    </xdr:from>
    <xdr:ext cx="599010" cy="259045"/>
    <xdr:sp macro="" textlink="">
      <xdr:nvSpPr>
        <xdr:cNvPr id="369" name="テキスト ボックス 368"/>
        <xdr:cNvSpPr txBox="1"/>
      </xdr:nvSpPr>
      <xdr:spPr>
        <a:xfrm>
          <a:off x="8450795" y="952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124621</xdr:rowOff>
    </xdr:from>
    <xdr:to>
      <xdr:col>41</xdr:col>
      <xdr:colOff>101600</xdr:colOff>
      <xdr:row>57</xdr:row>
      <xdr:rowOff>54771</xdr:rowOff>
    </xdr:to>
    <xdr:sp macro="" textlink="">
      <xdr:nvSpPr>
        <xdr:cNvPr id="370" name="楕円 369"/>
        <xdr:cNvSpPr/>
      </xdr:nvSpPr>
      <xdr:spPr>
        <a:xfrm>
          <a:off x="7810500" y="972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71298</xdr:rowOff>
    </xdr:from>
    <xdr:ext cx="599010" cy="259045"/>
    <xdr:sp macro="" textlink="">
      <xdr:nvSpPr>
        <xdr:cNvPr id="371" name="テキスト ボックス 370"/>
        <xdr:cNvSpPr txBox="1"/>
      </xdr:nvSpPr>
      <xdr:spPr>
        <a:xfrm>
          <a:off x="7561795" y="950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1497</xdr:rowOff>
    </xdr:from>
    <xdr:to>
      <xdr:col>36</xdr:col>
      <xdr:colOff>165100</xdr:colOff>
      <xdr:row>57</xdr:row>
      <xdr:rowOff>103097</xdr:rowOff>
    </xdr:to>
    <xdr:sp macro="" textlink="">
      <xdr:nvSpPr>
        <xdr:cNvPr id="372" name="楕円 371"/>
        <xdr:cNvSpPr/>
      </xdr:nvSpPr>
      <xdr:spPr>
        <a:xfrm>
          <a:off x="6921500" y="977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119624</xdr:rowOff>
    </xdr:from>
    <xdr:ext cx="599010" cy="259045"/>
    <xdr:sp macro="" textlink="">
      <xdr:nvSpPr>
        <xdr:cNvPr id="373" name="テキスト ボックス 372"/>
        <xdr:cNvSpPr txBox="1"/>
      </xdr:nvSpPr>
      <xdr:spPr>
        <a:xfrm>
          <a:off x="6672795" y="954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163361</xdr:rowOff>
    </xdr:from>
    <xdr:to>
      <xdr:col>55</xdr:col>
      <xdr:colOff>0</xdr:colOff>
      <xdr:row>76</xdr:row>
      <xdr:rowOff>23724</xdr:rowOff>
    </xdr:to>
    <xdr:cxnSp macro="">
      <xdr:nvCxnSpPr>
        <xdr:cNvPr id="402" name="直線コネクタ 401"/>
        <xdr:cNvCxnSpPr/>
      </xdr:nvCxnSpPr>
      <xdr:spPr>
        <a:xfrm flipV="1">
          <a:off x="9639300" y="13022111"/>
          <a:ext cx="8382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16447</xdr:rowOff>
    </xdr:from>
    <xdr:to>
      <xdr:col>50</xdr:col>
      <xdr:colOff>114300</xdr:colOff>
      <xdr:row>76</xdr:row>
      <xdr:rowOff>23724</xdr:rowOff>
    </xdr:to>
    <xdr:cxnSp macro="">
      <xdr:nvCxnSpPr>
        <xdr:cNvPr id="405" name="直線コネクタ 404"/>
        <xdr:cNvCxnSpPr/>
      </xdr:nvCxnSpPr>
      <xdr:spPr>
        <a:xfrm>
          <a:off x="8750300" y="13046647"/>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7" name="テキスト ボックス 406"/>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38411</xdr:rowOff>
    </xdr:from>
    <xdr:to>
      <xdr:col>45</xdr:col>
      <xdr:colOff>177800</xdr:colOff>
      <xdr:row>76</xdr:row>
      <xdr:rowOff>16447</xdr:rowOff>
    </xdr:to>
    <xdr:cxnSp macro="">
      <xdr:nvCxnSpPr>
        <xdr:cNvPr id="408" name="直線コネクタ 407"/>
        <xdr:cNvCxnSpPr/>
      </xdr:nvCxnSpPr>
      <xdr:spPr>
        <a:xfrm>
          <a:off x="7861300" y="12897161"/>
          <a:ext cx="889000" cy="14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10" name="テキスト ボックス 409"/>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38411</xdr:rowOff>
    </xdr:from>
    <xdr:to>
      <xdr:col>41</xdr:col>
      <xdr:colOff>50800</xdr:colOff>
      <xdr:row>75</xdr:row>
      <xdr:rowOff>40069</xdr:rowOff>
    </xdr:to>
    <xdr:cxnSp macro="">
      <xdr:nvCxnSpPr>
        <xdr:cNvPr id="411" name="直線コネクタ 410"/>
        <xdr:cNvCxnSpPr/>
      </xdr:nvCxnSpPr>
      <xdr:spPr>
        <a:xfrm flipV="1">
          <a:off x="6972300" y="12897161"/>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3" name="テキスト ボックス 412"/>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112560</xdr:rowOff>
    </xdr:from>
    <xdr:to>
      <xdr:col>55</xdr:col>
      <xdr:colOff>50800</xdr:colOff>
      <xdr:row>76</xdr:row>
      <xdr:rowOff>42711</xdr:rowOff>
    </xdr:to>
    <xdr:sp macro="" textlink="">
      <xdr:nvSpPr>
        <xdr:cNvPr id="421" name="楕円 420"/>
        <xdr:cNvSpPr/>
      </xdr:nvSpPr>
      <xdr:spPr>
        <a:xfrm>
          <a:off x="10426700" y="129713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135437</xdr:rowOff>
    </xdr:from>
    <xdr:ext cx="534377" cy="259045"/>
    <xdr:sp macro="" textlink="">
      <xdr:nvSpPr>
        <xdr:cNvPr id="422" name="商工費該当値テキスト"/>
        <xdr:cNvSpPr txBox="1"/>
      </xdr:nvSpPr>
      <xdr:spPr>
        <a:xfrm>
          <a:off x="10528300" y="128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144373</xdr:rowOff>
    </xdr:from>
    <xdr:to>
      <xdr:col>50</xdr:col>
      <xdr:colOff>165100</xdr:colOff>
      <xdr:row>76</xdr:row>
      <xdr:rowOff>74523</xdr:rowOff>
    </xdr:to>
    <xdr:sp macro="" textlink="">
      <xdr:nvSpPr>
        <xdr:cNvPr id="423" name="楕円 422"/>
        <xdr:cNvSpPr/>
      </xdr:nvSpPr>
      <xdr:spPr>
        <a:xfrm>
          <a:off x="9588500" y="130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91050</xdr:rowOff>
    </xdr:from>
    <xdr:ext cx="534377" cy="259045"/>
    <xdr:sp macro="" textlink="">
      <xdr:nvSpPr>
        <xdr:cNvPr id="424" name="テキスト ボックス 423"/>
        <xdr:cNvSpPr txBox="1"/>
      </xdr:nvSpPr>
      <xdr:spPr>
        <a:xfrm>
          <a:off x="9372111" y="1277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137096</xdr:rowOff>
    </xdr:from>
    <xdr:to>
      <xdr:col>46</xdr:col>
      <xdr:colOff>38100</xdr:colOff>
      <xdr:row>76</xdr:row>
      <xdr:rowOff>67246</xdr:rowOff>
    </xdr:to>
    <xdr:sp macro="" textlink="">
      <xdr:nvSpPr>
        <xdr:cNvPr id="425" name="楕円 424"/>
        <xdr:cNvSpPr/>
      </xdr:nvSpPr>
      <xdr:spPr>
        <a:xfrm>
          <a:off x="8699500" y="129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83773</xdr:rowOff>
    </xdr:from>
    <xdr:ext cx="534377" cy="259045"/>
    <xdr:sp macro="" textlink="">
      <xdr:nvSpPr>
        <xdr:cNvPr id="426" name="テキスト ボックス 425"/>
        <xdr:cNvSpPr txBox="1"/>
      </xdr:nvSpPr>
      <xdr:spPr>
        <a:xfrm>
          <a:off x="8483111" y="1277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159061</xdr:rowOff>
    </xdr:from>
    <xdr:to>
      <xdr:col>41</xdr:col>
      <xdr:colOff>101600</xdr:colOff>
      <xdr:row>75</xdr:row>
      <xdr:rowOff>89211</xdr:rowOff>
    </xdr:to>
    <xdr:sp macro="" textlink="">
      <xdr:nvSpPr>
        <xdr:cNvPr id="427" name="楕円 426"/>
        <xdr:cNvSpPr/>
      </xdr:nvSpPr>
      <xdr:spPr>
        <a:xfrm>
          <a:off x="7810500" y="1284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105738</xdr:rowOff>
    </xdr:from>
    <xdr:ext cx="534377" cy="259045"/>
    <xdr:sp macro="" textlink="">
      <xdr:nvSpPr>
        <xdr:cNvPr id="428" name="テキスト ボックス 427"/>
        <xdr:cNvSpPr txBox="1"/>
      </xdr:nvSpPr>
      <xdr:spPr>
        <a:xfrm>
          <a:off x="7594111" y="126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160719</xdr:rowOff>
    </xdr:from>
    <xdr:to>
      <xdr:col>36</xdr:col>
      <xdr:colOff>165100</xdr:colOff>
      <xdr:row>75</xdr:row>
      <xdr:rowOff>90869</xdr:rowOff>
    </xdr:to>
    <xdr:sp macro="" textlink="">
      <xdr:nvSpPr>
        <xdr:cNvPr id="429" name="楕円 428"/>
        <xdr:cNvSpPr/>
      </xdr:nvSpPr>
      <xdr:spPr>
        <a:xfrm>
          <a:off x="6921500" y="128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107396</xdr:rowOff>
    </xdr:from>
    <xdr:ext cx="534377" cy="259045"/>
    <xdr:sp macro="" textlink="">
      <xdr:nvSpPr>
        <xdr:cNvPr id="430" name="テキスト ボックス 429"/>
        <xdr:cNvSpPr txBox="1"/>
      </xdr:nvSpPr>
      <xdr:spPr>
        <a:xfrm>
          <a:off x="6705111" y="126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131694</xdr:rowOff>
    </xdr:from>
    <xdr:to>
      <xdr:col>55</xdr:col>
      <xdr:colOff>0</xdr:colOff>
      <xdr:row>96</xdr:row>
      <xdr:rowOff>165866</xdr:rowOff>
    </xdr:to>
    <xdr:cxnSp macro="">
      <xdr:nvCxnSpPr>
        <xdr:cNvPr id="457" name="直線コネクタ 456"/>
        <xdr:cNvCxnSpPr/>
      </xdr:nvCxnSpPr>
      <xdr:spPr>
        <a:xfrm>
          <a:off x="9639300" y="16590894"/>
          <a:ext cx="838200" cy="3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131694</xdr:rowOff>
    </xdr:from>
    <xdr:to>
      <xdr:col>50</xdr:col>
      <xdr:colOff>114300</xdr:colOff>
      <xdr:row>96</xdr:row>
      <xdr:rowOff>133728</xdr:rowOff>
    </xdr:to>
    <xdr:cxnSp macro="">
      <xdr:nvCxnSpPr>
        <xdr:cNvPr id="460" name="直線コネクタ 459"/>
        <xdr:cNvCxnSpPr/>
      </xdr:nvCxnSpPr>
      <xdr:spPr>
        <a:xfrm flipV="1">
          <a:off x="8750300" y="16590894"/>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133728</xdr:rowOff>
    </xdr:from>
    <xdr:to>
      <xdr:col>45</xdr:col>
      <xdr:colOff>177800</xdr:colOff>
      <xdr:row>97</xdr:row>
      <xdr:rowOff>50766</xdr:rowOff>
    </xdr:to>
    <xdr:cxnSp macro="">
      <xdr:nvCxnSpPr>
        <xdr:cNvPr id="463" name="直線コネクタ 462"/>
        <xdr:cNvCxnSpPr/>
      </xdr:nvCxnSpPr>
      <xdr:spPr>
        <a:xfrm flipV="1">
          <a:off x="7861300" y="16592928"/>
          <a:ext cx="889000" cy="8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110956</xdr:rowOff>
    </xdr:from>
    <xdr:to>
      <xdr:col>41</xdr:col>
      <xdr:colOff>50800</xdr:colOff>
      <xdr:row>97</xdr:row>
      <xdr:rowOff>50766</xdr:rowOff>
    </xdr:to>
    <xdr:cxnSp macro="">
      <xdr:nvCxnSpPr>
        <xdr:cNvPr id="466" name="直線コネクタ 465"/>
        <xdr:cNvCxnSpPr/>
      </xdr:nvCxnSpPr>
      <xdr:spPr>
        <a:xfrm>
          <a:off x="6972300" y="16570156"/>
          <a:ext cx="889000" cy="1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115066</xdr:rowOff>
    </xdr:from>
    <xdr:to>
      <xdr:col>55</xdr:col>
      <xdr:colOff>50800</xdr:colOff>
      <xdr:row>97</xdr:row>
      <xdr:rowOff>45216</xdr:rowOff>
    </xdr:to>
    <xdr:sp macro="" textlink="">
      <xdr:nvSpPr>
        <xdr:cNvPr id="476" name="楕円 475"/>
        <xdr:cNvSpPr/>
      </xdr:nvSpPr>
      <xdr:spPr>
        <a:xfrm>
          <a:off x="10426700" y="165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93493</xdr:rowOff>
    </xdr:from>
    <xdr:ext cx="534377" cy="259045"/>
    <xdr:sp macro="" textlink="">
      <xdr:nvSpPr>
        <xdr:cNvPr id="477" name="土木費該当値テキスト"/>
        <xdr:cNvSpPr txBox="1"/>
      </xdr:nvSpPr>
      <xdr:spPr>
        <a:xfrm>
          <a:off x="10528300" y="165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80894</xdr:rowOff>
    </xdr:from>
    <xdr:to>
      <xdr:col>50</xdr:col>
      <xdr:colOff>165100</xdr:colOff>
      <xdr:row>97</xdr:row>
      <xdr:rowOff>11044</xdr:rowOff>
    </xdr:to>
    <xdr:sp macro="" textlink="">
      <xdr:nvSpPr>
        <xdr:cNvPr id="478" name="楕円 477"/>
        <xdr:cNvSpPr/>
      </xdr:nvSpPr>
      <xdr:spPr>
        <a:xfrm>
          <a:off x="9588500" y="165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2171</xdr:rowOff>
    </xdr:from>
    <xdr:ext cx="534377" cy="259045"/>
    <xdr:sp macro="" textlink="">
      <xdr:nvSpPr>
        <xdr:cNvPr id="479" name="テキスト ボックス 478"/>
        <xdr:cNvSpPr txBox="1"/>
      </xdr:nvSpPr>
      <xdr:spPr>
        <a:xfrm>
          <a:off x="9372111" y="166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82928</xdr:rowOff>
    </xdr:from>
    <xdr:to>
      <xdr:col>46</xdr:col>
      <xdr:colOff>38100</xdr:colOff>
      <xdr:row>97</xdr:row>
      <xdr:rowOff>13078</xdr:rowOff>
    </xdr:to>
    <xdr:sp macro="" textlink="">
      <xdr:nvSpPr>
        <xdr:cNvPr id="480" name="楕円 479"/>
        <xdr:cNvSpPr/>
      </xdr:nvSpPr>
      <xdr:spPr>
        <a:xfrm>
          <a:off x="8699500" y="165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4205</xdr:rowOff>
    </xdr:from>
    <xdr:ext cx="534377" cy="259045"/>
    <xdr:sp macro="" textlink="">
      <xdr:nvSpPr>
        <xdr:cNvPr id="481" name="テキスト ボックス 480"/>
        <xdr:cNvSpPr txBox="1"/>
      </xdr:nvSpPr>
      <xdr:spPr>
        <a:xfrm>
          <a:off x="8483111" y="1663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171416</xdr:rowOff>
    </xdr:from>
    <xdr:to>
      <xdr:col>41</xdr:col>
      <xdr:colOff>101600</xdr:colOff>
      <xdr:row>97</xdr:row>
      <xdr:rowOff>101566</xdr:rowOff>
    </xdr:to>
    <xdr:sp macro="" textlink="">
      <xdr:nvSpPr>
        <xdr:cNvPr id="482" name="楕円 481"/>
        <xdr:cNvSpPr/>
      </xdr:nvSpPr>
      <xdr:spPr>
        <a:xfrm>
          <a:off x="7810500" y="1663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92693</xdr:rowOff>
    </xdr:from>
    <xdr:ext cx="534377" cy="259045"/>
    <xdr:sp macro="" textlink="">
      <xdr:nvSpPr>
        <xdr:cNvPr id="483" name="テキスト ボックス 482"/>
        <xdr:cNvSpPr txBox="1"/>
      </xdr:nvSpPr>
      <xdr:spPr>
        <a:xfrm>
          <a:off x="7594111" y="1672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60156</xdr:rowOff>
    </xdr:from>
    <xdr:to>
      <xdr:col>36</xdr:col>
      <xdr:colOff>165100</xdr:colOff>
      <xdr:row>96</xdr:row>
      <xdr:rowOff>161756</xdr:rowOff>
    </xdr:to>
    <xdr:sp macro="" textlink="">
      <xdr:nvSpPr>
        <xdr:cNvPr id="484" name="楕円 483"/>
        <xdr:cNvSpPr/>
      </xdr:nvSpPr>
      <xdr:spPr>
        <a:xfrm>
          <a:off x="6921500" y="1651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152883</xdr:rowOff>
    </xdr:from>
    <xdr:ext cx="534377" cy="259045"/>
    <xdr:sp macro="" textlink="">
      <xdr:nvSpPr>
        <xdr:cNvPr id="485" name="テキスト ボックス 484"/>
        <xdr:cNvSpPr txBox="1"/>
      </xdr:nvSpPr>
      <xdr:spPr>
        <a:xfrm>
          <a:off x="6705111" y="166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95374</xdr:rowOff>
    </xdr:from>
    <xdr:to>
      <xdr:col>85</xdr:col>
      <xdr:colOff>127000</xdr:colOff>
      <xdr:row>37</xdr:row>
      <xdr:rowOff>158019</xdr:rowOff>
    </xdr:to>
    <xdr:cxnSp macro="">
      <xdr:nvCxnSpPr>
        <xdr:cNvPr id="514" name="直線コネクタ 513"/>
        <xdr:cNvCxnSpPr/>
      </xdr:nvCxnSpPr>
      <xdr:spPr>
        <a:xfrm flipV="1">
          <a:off x="15481300" y="6267574"/>
          <a:ext cx="838200" cy="23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158019</xdr:rowOff>
    </xdr:from>
    <xdr:to>
      <xdr:col>81</xdr:col>
      <xdr:colOff>50800</xdr:colOff>
      <xdr:row>38</xdr:row>
      <xdr:rowOff>57297</xdr:rowOff>
    </xdr:to>
    <xdr:cxnSp macro="">
      <xdr:nvCxnSpPr>
        <xdr:cNvPr id="517" name="直線コネクタ 516"/>
        <xdr:cNvCxnSpPr/>
      </xdr:nvCxnSpPr>
      <xdr:spPr>
        <a:xfrm flipV="1">
          <a:off x="14592300" y="6501669"/>
          <a:ext cx="889000" cy="7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57297</xdr:rowOff>
    </xdr:from>
    <xdr:to>
      <xdr:col>76</xdr:col>
      <xdr:colOff>114300</xdr:colOff>
      <xdr:row>38</xdr:row>
      <xdr:rowOff>60818</xdr:rowOff>
    </xdr:to>
    <xdr:cxnSp macro="">
      <xdr:nvCxnSpPr>
        <xdr:cNvPr id="520" name="直線コネクタ 519"/>
        <xdr:cNvCxnSpPr/>
      </xdr:nvCxnSpPr>
      <xdr:spPr>
        <a:xfrm flipV="1">
          <a:off x="13703300" y="6572397"/>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60818</xdr:rowOff>
    </xdr:from>
    <xdr:to>
      <xdr:col>71</xdr:col>
      <xdr:colOff>177800</xdr:colOff>
      <xdr:row>38</xdr:row>
      <xdr:rowOff>62898</xdr:rowOff>
    </xdr:to>
    <xdr:cxnSp macro="">
      <xdr:nvCxnSpPr>
        <xdr:cNvPr id="523" name="直線コネクタ 522"/>
        <xdr:cNvCxnSpPr/>
      </xdr:nvCxnSpPr>
      <xdr:spPr>
        <a:xfrm flipV="1">
          <a:off x="12814300" y="6575918"/>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44574</xdr:rowOff>
    </xdr:from>
    <xdr:to>
      <xdr:col>85</xdr:col>
      <xdr:colOff>177800</xdr:colOff>
      <xdr:row>36</xdr:row>
      <xdr:rowOff>146174</xdr:rowOff>
    </xdr:to>
    <xdr:sp macro="" textlink="">
      <xdr:nvSpPr>
        <xdr:cNvPr id="533" name="楕円 532"/>
        <xdr:cNvSpPr/>
      </xdr:nvSpPr>
      <xdr:spPr>
        <a:xfrm>
          <a:off x="16268700" y="621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67451</xdr:rowOff>
    </xdr:from>
    <xdr:ext cx="534377" cy="259045"/>
    <xdr:sp macro="" textlink="">
      <xdr:nvSpPr>
        <xdr:cNvPr id="534" name="消防費該当値テキスト"/>
        <xdr:cNvSpPr txBox="1"/>
      </xdr:nvSpPr>
      <xdr:spPr>
        <a:xfrm>
          <a:off x="16370300" y="606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107219</xdr:rowOff>
    </xdr:from>
    <xdr:to>
      <xdr:col>81</xdr:col>
      <xdr:colOff>101600</xdr:colOff>
      <xdr:row>38</xdr:row>
      <xdr:rowOff>37368</xdr:rowOff>
    </xdr:to>
    <xdr:sp macro="" textlink="">
      <xdr:nvSpPr>
        <xdr:cNvPr id="535" name="楕円 534"/>
        <xdr:cNvSpPr/>
      </xdr:nvSpPr>
      <xdr:spPr>
        <a:xfrm>
          <a:off x="15430500" y="64508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28495</xdr:rowOff>
    </xdr:from>
    <xdr:ext cx="534377" cy="259045"/>
    <xdr:sp macro="" textlink="">
      <xdr:nvSpPr>
        <xdr:cNvPr id="536" name="テキスト ボックス 535"/>
        <xdr:cNvSpPr txBox="1"/>
      </xdr:nvSpPr>
      <xdr:spPr>
        <a:xfrm>
          <a:off x="15214111" y="654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6497</xdr:rowOff>
    </xdr:from>
    <xdr:to>
      <xdr:col>76</xdr:col>
      <xdr:colOff>165100</xdr:colOff>
      <xdr:row>38</xdr:row>
      <xdr:rowOff>108097</xdr:rowOff>
    </xdr:to>
    <xdr:sp macro="" textlink="">
      <xdr:nvSpPr>
        <xdr:cNvPr id="537" name="楕円 536"/>
        <xdr:cNvSpPr/>
      </xdr:nvSpPr>
      <xdr:spPr>
        <a:xfrm>
          <a:off x="14541500" y="652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99224</xdr:rowOff>
    </xdr:from>
    <xdr:ext cx="534377" cy="259045"/>
    <xdr:sp macro="" textlink="">
      <xdr:nvSpPr>
        <xdr:cNvPr id="538" name="テキスト ボックス 537"/>
        <xdr:cNvSpPr txBox="1"/>
      </xdr:nvSpPr>
      <xdr:spPr>
        <a:xfrm>
          <a:off x="14325111" y="661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10018</xdr:rowOff>
    </xdr:from>
    <xdr:to>
      <xdr:col>72</xdr:col>
      <xdr:colOff>38100</xdr:colOff>
      <xdr:row>38</xdr:row>
      <xdr:rowOff>111618</xdr:rowOff>
    </xdr:to>
    <xdr:sp macro="" textlink="">
      <xdr:nvSpPr>
        <xdr:cNvPr id="539" name="楕円 538"/>
        <xdr:cNvSpPr/>
      </xdr:nvSpPr>
      <xdr:spPr>
        <a:xfrm>
          <a:off x="13652500" y="652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102745</xdr:rowOff>
    </xdr:from>
    <xdr:ext cx="534377" cy="259045"/>
    <xdr:sp macro="" textlink="">
      <xdr:nvSpPr>
        <xdr:cNvPr id="540" name="テキスト ボックス 539"/>
        <xdr:cNvSpPr txBox="1"/>
      </xdr:nvSpPr>
      <xdr:spPr>
        <a:xfrm>
          <a:off x="13436111" y="661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12098</xdr:rowOff>
    </xdr:from>
    <xdr:to>
      <xdr:col>67</xdr:col>
      <xdr:colOff>101600</xdr:colOff>
      <xdr:row>38</xdr:row>
      <xdr:rowOff>113698</xdr:rowOff>
    </xdr:to>
    <xdr:sp macro="" textlink="">
      <xdr:nvSpPr>
        <xdr:cNvPr id="541" name="楕円 540"/>
        <xdr:cNvSpPr/>
      </xdr:nvSpPr>
      <xdr:spPr>
        <a:xfrm>
          <a:off x="12763500" y="652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104825</xdr:rowOff>
    </xdr:from>
    <xdr:ext cx="534377" cy="259045"/>
    <xdr:sp macro="" textlink="">
      <xdr:nvSpPr>
        <xdr:cNvPr id="542" name="テキスト ボックス 541"/>
        <xdr:cNvSpPr txBox="1"/>
      </xdr:nvSpPr>
      <xdr:spPr>
        <a:xfrm>
          <a:off x="12547111" y="661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82062</xdr:rowOff>
    </xdr:from>
    <xdr:to>
      <xdr:col>85</xdr:col>
      <xdr:colOff>127000</xdr:colOff>
      <xdr:row>57</xdr:row>
      <xdr:rowOff>103277</xdr:rowOff>
    </xdr:to>
    <xdr:cxnSp macro="">
      <xdr:nvCxnSpPr>
        <xdr:cNvPr id="572" name="直線コネクタ 571"/>
        <xdr:cNvCxnSpPr/>
      </xdr:nvCxnSpPr>
      <xdr:spPr>
        <a:xfrm flipV="1">
          <a:off x="15481300" y="9854712"/>
          <a:ext cx="838200" cy="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26223</xdr:rowOff>
    </xdr:from>
    <xdr:to>
      <xdr:col>81</xdr:col>
      <xdr:colOff>50800</xdr:colOff>
      <xdr:row>57</xdr:row>
      <xdr:rowOff>103277</xdr:rowOff>
    </xdr:to>
    <xdr:cxnSp macro="">
      <xdr:nvCxnSpPr>
        <xdr:cNvPr id="575" name="直線コネクタ 574"/>
        <xdr:cNvCxnSpPr/>
      </xdr:nvCxnSpPr>
      <xdr:spPr>
        <a:xfrm>
          <a:off x="14592300" y="9798873"/>
          <a:ext cx="889000" cy="7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164038</xdr:rowOff>
    </xdr:from>
    <xdr:to>
      <xdr:col>76</xdr:col>
      <xdr:colOff>114300</xdr:colOff>
      <xdr:row>57</xdr:row>
      <xdr:rowOff>26223</xdr:rowOff>
    </xdr:to>
    <xdr:cxnSp macro="">
      <xdr:nvCxnSpPr>
        <xdr:cNvPr id="578" name="直線コネクタ 577"/>
        <xdr:cNvCxnSpPr/>
      </xdr:nvCxnSpPr>
      <xdr:spPr>
        <a:xfrm>
          <a:off x="13703300" y="9765238"/>
          <a:ext cx="889000" cy="3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164038</xdr:rowOff>
    </xdr:from>
    <xdr:to>
      <xdr:col>71</xdr:col>
      <xdr:colOff>177800</xdr:colOff>
      <xdr:row>58</xdr:row>
      <xdr:rowOff>81323</xdr:rowOff>
    </xdr:to>
    <xdr:cxnSp macro="">
      <xdr:nvCxnSpPr>
        <xdr:cNvPr id="581" name="直線コネクタ 580"/>
        <xdr:cNvCxnSpPr/>
      </xdr:nvCxnSpPr>
      <xdr:spPr>
        <a:xfrm flipV="1">
          <a:off x="12814300" y="9765238"/>
          <a:ext cx="889000" cy="26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31262</xdr:rowOff>
    </xdr:from>
    <xdr:to>
      <xdr:col>85</xdr:col>
      <xdr:colOff>177800</xdr:colOff>
      <xdr:row>57</xdr:row>
      <xdr:rowOff>132862</xdr:rowOff>
    </xdr:to>
    <xdr:sp macro="" textlink="">
      <xdr:nvSpPr>
        <xdr:cNvPr id="591" name="楕円 590"/>
        <xdr:cNvSpPr/>
      </xdr:nvSpPr>
      <xdr:spPr>
        <a:xfrm>
          <a:off x="16268700" y="98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9689</xdr:rowOff>
    </xdr:from>
    <xdr:ext cx="534377" cy="259045"/>
    <xdr:sp macro="" textlink="">
      <xdr:nvSpPr>
        <xdr:cNvPr id="592" name="教育費該当値テキスト"/>
        <xdr:cNvSpPr txBox="1"/>
      </xdr:nvSpPr>
      <xdr:spPr>
        <a:xfrm>
          <a:off x="16370300" y="97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52477</xdr:rowOff>
    </xdr:from>
    <xdr:to>
      <xdr:col>81</xdr:col>
      <xdr:colOff>101600</xdr:colOff>
      <xdr:row>57</xdr:row>
      <xdr:rowOff>154077</xdr:rowOff>
    </xdr:to>
    <xdr:sp macro="" textlink="">
      <xdr:nvSpPr>
        <xdr:cNvPr id="593" name="楕円 592"/>
        <xdr:cNvSpPr/>
      </xdr:nvSpPr>
      <xdr:spPr>
        <a:xfrm>
          <a:off x="15430500" y="98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145204</xdr:rowOff>
    </xdr:from>
    <xdr:ext cx="534377" cy="259045"/>
    <xdr:sp macro="" textlink="">
      <xdr:nvSpPr>
        <xdr:cNvPr id="594" name="テキスト ボックス 593"/>
        <xdr:cNvSpPr txBox="1"/>
      </xdr:nvSpPr>
      <xdr:spPr>
        <a:xfrm>
          <a:off x="15214111" y="9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146873</xdr:rowOff>
    </xdr:from>
    <xdr:to>
      <xdr:col>76</xdr:col>
      <xdr:colOff>165100</xdr:colOff>
      <xdr:row>57</xdr:row>
      <xdr:rowOff>77023</xdr:rowOff>
    </xdr:to>
    <xdr:sp macro="" textlink="">
      <xdr:nvSpPr>
        <xdr:cNvPr id="595" name="楕円 594"/>
        <xdr:cNvSpPr/>
      </xdr:nvSpPr>
      <xdr:spPr>
        <a:xfrm>
          <a:off x="14541500" y="97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93550</xdr:rowOff>
    </xdr:from>
    <xdr:ext cx="534377" cy="259045"/>
    <xdr:sp macro="" textlink="">
      <xdr:nvSpPr>
        <xdr:cNvPr id="596" name="テキスト ボックス 595"/>
        <xdr:cNvSpPr txBox="1"/>
      </xdr:nvSpPr>
      <xdr:spPr>
        <a:xfrm>
          <a:off x="14325111" y="952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113238</xdr:rowOff>
    </xdr:from>
    <xdr:to>
      <xdr:col>72</xdr:col>
      <xdr:colOff>38100</xdr:colOff>
      <xdr:row>57</xdr:row>
      <xdr:rowOff>43388</xdr:rowOff>
    </xdr:to>
    <xdr:sp macro="" textlink="">
      <xdr:nvSpPr>
        <xdr:cNvPr id="597" name="楕円 596"/>
        <xdr:cNvSpPr/>
      </xdr:nvSpPr>
      <xdr:spPr>
        <a:xfrm>
          <a:off x="13652500" y="97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59915</xdr:rowOff>
    </xdr:from>
    <xdr:ext cx="599010" cy="259045"/>
    <xdr:sp macro="" textlink="">
      <xdr:nvSpPr>
        <xdr:cNvPr id="598" name="テキスト ボックス 597"/>
        <xdr:cNvSpPr txBox="1"/>
      </xdr:nvSpPr>
      <xdr:spPr>
        <a:xfrm>
          <a:off x="13403795" y="948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30523</xdr:rowOff>
    </xdr:from>
    <xdr:to>
      <xdr:col>67</xdr:col>
      <xdr:colOff>101600</xdr:colOff>
      <xdr:row>58</xdr:row>
      <xdr:rowOff>132123</xdr:rowOff>
    </xdr:to>
    <xdr:sp macro="" textlink="">
      <xdr:nvSpPr>
        <xdr:cNvPr id="599" name="楕円 598"/>
        <xdr:cNvSpPr/>
      </xdr:nvSpPr>
      <xdr:spPr>
        <a:xfrm>
          <a:off x="12763500" y="997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123250</xdr:rowOff>
    </xdr:from>
    <xdr:ext cx="534377" cy="259045"/>
    <xdr:sp macro="" textlink="">
      <xdr:nvSpPr>
        <xdr:cNvPr id="600" name="テキスト ボックス 599"/>
        <xdr:cNvSpPr txBox="1"/>
      </xdr:nvSpPr>
      <xdr:spPr>
        <a:xfrm>
          <a:off x="12547111" y="1006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36261</xdr:rowOff>
    </xdr:from>
    <xdr:to>
      <xdr:col>85</xdr:col>
      <xdr:colOff>127000</xdr:colOff>
      <xdr:row>79</xdr:row>
      <xdr:rowOff>66861</xdr:rowOff>
    </xdr:to>
    <xdr:cxnSp macro="">
      <xdr:nvCxnSpPr>
        <xdr:cNvPr id="631" name="直線コネクタ 630"/>
        <xdr:cNvCxnSpPr/>
      </xdr:nvCxnSpPr>
      <xdr:spPr>
        <a:xfrm>
          <a:off x="15481300" y="13580811"/>
          <a:ext cx="8382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36261</xdr:rowOff>
    </xdr:from>
    <xdr:to>
      <xdr:col>81</xdr:col>
      <xdr:colOff>50800</xdr:colOff>
      <xdr:row>79</xdr:row>
      <xdr:rowOff>97174</xdr:rowOff>
    </xdr:to>
    <xdr:cxnSp macro="">
      <xdr:nvCxnSpPr>
        <xdr:cNvPr id="634" name="直線コネクタ 633"/>
        <xdr:cNvCxnSpPr/>
      </xdr:nvCxnSpPr>
      <xdr:spPr>
        <a:xfrm flipV="1">
          <a:off x="14592300" y="13580811"/>
          <a:ext cx="889000" cy="6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88854</xdr:rowOff>
    </xdr:from>
    <xdr:ext cx="534377" cy="259045"/>
    <xdr:sp macro="" textlink="">
      <xdr:nvSpPr>
        <xdr:cNvPr id="636" name="テキスト ボックス 635"/>
        <xdr:cNvSpPr txBox="1"/>
      </xdr:nvSpPr>
      <xdr:spPr>
        <a:xfrm>
          <a:off x="15214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97174</xdr:rowOff>
    </xdr:from>
    <xdr:to>
      <xdr:col>76</xdr:col>
      <xdr:colOff>114300</xdr:colOff>
      <xdr:row>79</xdr:row>
      <xdr:rowOff>98879</xdr:rowOff>
    </xdr:to>
    <xdr:cxnSp macro="">
      <xdr:nvCxnSpPr>
        <xdr:cNvPr id="637" name="直線コネクタ 636"/>
        <xdr:cNvCxnSpPr/>
      </xdr:nvCxnSpPr>
      <xdr:spPr>
        <a:xfrm flipV="1">
          <a:off x="13703300" y="13641724"/>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97183</xdr:rowOff>
    </xdr:from>
    <xdr:to>
      <xdr:col>71</xdr:col>
      <xdr:colOff>177800</xdr:colOff>
      <xdr:row>79</xdr:row>
      <xdr:rowOff>98879</xdr:rowOff>
    </xdr:to>
    <xdr:cxnSp macro="">
      <xdr:nvCxnSpPr>
        <xdr:cNvPr id="640" name="直線コネクタ 639"/>
        <xdr:cNvCxnSpPr/>
      </xdr:nvCxnSpPr>
      <xdr:spPr>
        <a:xfrm>
          <a:off x="12814300" y="13641733"/>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16061</xdr:rowOff>
    </xdr:from>
    <xdr:to>
      <xdr:col>85</xdr:col>
      <xdr:colOff>177800</xdr:colOff>
      <xdr:row>79</xdr:row>
      <xdr:rowOff>117661</xdr:rowOff>
    </xdr:to>
    <xdr:sp macro="" textlink="">
      <xdr:nvSpPr>
        <xdr:cNvPr id="650" name="楕円 649"/>
        <xdr:cNvSpPr/>
      </xdr:nvSpPr>
      <xdr:spPr>
        <a:xfrm>
          <a:off x="16268700" y="1356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469744" cy="259045"/>
    <xdr:sp macro="" textlink="">
      <xdr:nvSpPr>
        <xdr:cNvPr id="651" name="災害復旧費該当値テキスト"/>
        <xdr:cNvSpPr txBox="1"/>
      </xdr:nvSpPr>
      <xdr:spPr>
        <a:xfrm>
          <a:off x="16370300" y="1351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156911</xdr:rowOff>
    </xdr:from>
    <xdr:to>
      <xdr:col>81</xdr:col>
      <xdr:colOff>101600</xdr:colOff>
      <xdr:row>79</xdr:row>
      <xdr:rowOff>87061</xdr:rowOff>
    </xdr:to>
    <xdr:sp macro="" textlink="">
      <xdr:nvSpPr>
        <xdr:cNvPr id="652" name="楕円 651"/>
        <xdr:cNvSpPr/>
      </xdr:nvSpPr>
      <xdr:spPr>
        <a:xfrm>
          <a:off x="15430500" y="135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103588</xdr:rowOff>
    </xdr:from>
    <xdr:ext cx="534377" cy="259045"/>
    <xdr:sp macro="" textlink="">
      <xdr:nvSpPr>
        <xdr:cNvPr id="653" name="テキスト ボックス 652"/>
        <xdr:cNvSpPr txBox="1"/>
      </xdr:nvSpPr>
      <xdr:spPr>
        <a:xfrm>
          <a:off x="15214111" y="1330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46374</xdr:rowOff>
    </xdr:from>
    <xdr:to>
      <xdr:col>76</xdr:col>
      <xdr:colOff>165100</xdr:colOff>
      <xdr:row>79</xdr:row>
      <xdr:rowOff>147974</xdr:rowOff>
    </xdr:to>
    <xdr:sp macro="" textlink="">
      <xdr:nvSpPr>
        <xdr:cNvPr id="654" name="楕円 653"/>
        <xdr:cNvSpPr/>
      </xdr:nvSpPr>
      <xdr:spPr>
        <a:xfrm>
          <a:off x="14541500" y="135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139101</xdr:rowOff>
    </xdr:from>
    <xdr:ext cx="378565" cy="259045"/>
    <xdr:sp macro="" textlink="">
      <xdr:nvSpPr>
        <xdr:cNvPr id="655" name="テキスト ボックス 654"/>
        <xdr:cNvSpPr txBox="1"/>
      </xdr:nvSpPr>
      <xdr:spPr>
        <a:xfrm>
          <a:off x="14403017" y="13683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46383</xdr:rowOff>
    </xdr:from>
    <xdr:to>
      <xdr:col>67</xdr:col>
      <xdr:colOff>101600</xdr:colOff>
      <xdr:row>79</xdr:row>
      <xdr:rowOff>147983</xdr:rowOff>
    </xdr:to>
    <xdr:sp macro="" textlink="">
      <xdr:nvSpPr>
        <xdr:cNvPr id="658" name="楕円 657"/>
        <xdr:cNvSpPr/>
      </xdr:nvSpPr>
      <xdr:spPr>
        <a:xfrm>
          <a:off x="12763500" y="1359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139110</xdr:rowOff>
    </xdr:from>
    <xdr:ext cx="378565" cy="259045"/>
    <xdr:sp macro="" textlink="">
      <xdr:nvSpPr>
        <xdr:cNvPr id="659" name="テキスト ボックス 658"/>
        <xdr:cNvSpPr txBox="1"/>
      </xdr:nvSpPr>
      <xdr:spPr>
        <a:xfrm>
          <a:off x="12625017" y="13683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36830</xdr:rowOff>
    </xdr:from>
    <xdr:to>
      <xdr:col>85</xdr:col>
      <xdr:colOff>127000</xdr:colOff>
      <xdr:row>96</xdr:row>
      <xdr:rowOff>37616</xdr:rowOff>
    </xdr:to>
    <xdr:cxnSp macro="">
      <xdr:nvCxnSpPr>
        <xdr:cNvPr id="686" name="直線コネクタ 685"/>
        <xdr:cNvCxnSpPr/>
      </xdr:nvCxnSpPr>
      <xdr:spPr>
        <a:xfrm flipV="1">
          <a:off x="15481300" y="16496030"/>
          <a:ext cx="8382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22670</xdr:rowOff>
    </xdr:from>
    <xdr:to>
      <xdr:col>81</xdr:col>
      <xdr:colOff>50800</xdr:colOff>
      <xdr:row>96</xdr:row>
      <xdr:rowOff>37616</xdr:rowOff>
    </xdr:to>
    <xdr:cxnSp macro="">
      <xdr:nvCxnSpPr>
        <xdr:cNvPr id="689" name="直線コネクタ 688"/>
        <xdr:cNvCxnSpPr/>
      </xdr:nvCxnSpPr>
      <xdr:spPr>
        <a:xfrm>
          <a:off x="14592300" y="16481870"/>
          <a:ext cx="8890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22670</xdr:rowOff>
    </xdr:from>
    <xdr:to>
      <xdr:col>76</xdr:col>
      <xdr:colOff>114300</xdr:colOff>
      <xdr:row>96</xdr:row>
      <xdr:rowOff>30722</xdr:rowOff>
    </xdr:to>
    <xdr:cxnSp macro="">
      <xdr:nvCxnSpPr>
        <xdr:cNvPr id="692" name="直線コネクタ 691"/>
        <xdr:cNvCxnSpPr/>
      </xdr:nvCxnSpPr>
      <xdr:spPr>
        <a:xfrm flipV="1">
          <a:off x="13703300" y="16481870"/>
          <a:ext cx="8890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12827</xdr:rowOff>
    </xdr:from>
    <xdr:to>
      <xdr:col>71</xdr:col>
      <xdr:colOff>177800</xdr:colOff>
      <xdr:row>96</xdr:row>
      <xdr:rowOff>30722</xdr:rowOff>
    </xdr:to>
    <xdr:cxnSp macro="">
      <xdr:nvCxnSpPr>
        <xdr:cNvPr id="695" name="直線コネクタ 694"/>
        <xdr:cNvCxnSpPr/>
      </xdr:nvCxnSpPr>
      <xdr:spPr>
        <a:xfrm>
          <a:off x="12814300" y="16472027"/>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157480</xdr:rowOff>
    </xdr:from>
    <xdr:to>
      <xdr:col>85</xdr:col>
      <xdr:colOff>177800</xdr:colOff>
      <xdr:row>96</xdr:row>
      <xdr:rowOff>87630</xdr:rowOff>
    </xdr:to>
    <xdr:sp macro="" textlink="">
      <xdr:nvSpPr>
        <xdr:cNvPr id="705" name="楕円 704"/>
        <xdr:cNvSpPr/>
      </xdr:nvSpPr>
      <xdr:spPr>
        <a:xfrm>
          <a:off x="162687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135907</xdr:rowOff>
    </xdr:from>
    <xdr:ext cx="534377" cy="259045"/>
    <xdr:sp macro="" textlink="">
      <xdr:nvSpPr>
        <xdr:cNvPr id="706" name="公債費該当値テキスト"/>
        <xdr:cNvSpPr txBox="1"/>
      </xdr:nvSpPr>
      <xdr:spPr>
        <a:xfrm>
          <a:off x="16370300" y="164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158266</xdr:rowOff>
    </xdr:from>
    <xdr:to>
      <xdr:col>81</xdr:col>
      <xdr:colOff>101600</xdr:colOff>
      <xdr:row>96</xdr:row>
      <xdr:rowOff>88416</xdr:rowOff>
    </xdr:to>
    <xdr:sp macro="" textlink="">
      <xdr:nvSpPr>
        <xdr:cNvPr id="707" name="楕円 706"/>
        <xdr:cNvSpPr/>
      </xdr:nvSpPr>
      <xdr:spPr>
        <a:xfrm>
          <a:off x="15430500" y="1644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79543</xdr:rowOff>
    </xdr:from>
    <xdr:ext cx="534377" cy="259045"/>
    <xdr:sp macro="" textlink="">
      <xdr:nvSpPr>
        <xdr:cNvPr id="708" name="テキスト ボックス 707"/>
        <xdr:cNvSpPr txBox="1"/>
      </xdr:nvSpPr>
      <xdr:spPr>
        <a:xfrm>
          <a:off x="15214111" y="1653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143320</xdr:rowOff>
    </xdr:from>
    <xdr:to>
      <xdr:col>76</xdr:col>
      <xdr:colOff>165100</xdr:colOff>
      <xdr:row>96</xdr:row>
      <xdr:rowOff>73470</xdr:rowOff>
    </xdr:to>
    <xdr:sp macro="" textlink="">
      <xdr:nvSpPr>
        <xdr:cNvPr id="709" name="楕円 708"/>
        <xdr:cNvSpPr/>
      </xdr:nvSpPr>
      <xdr:spPr>
        <a:xfrm>
          <a:off x="14541500" y="164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64597</xdr:rowOff>
    </xdr:from>
    <xdr:ext cx="599010" cy="259045"/>
    <xdr:sp macro="" textlink="">
      <xdr:nvSpPr>
        <xdr:cNvPr id="710" name="テキスト ボックス 709"/>
        <xdr:cNvSpPr txBox="1"/>
      </xdr:nvSpPr>
      <xdr:spPr>
        <a:xfrm>
          <a:off x="14292795" y="1652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151372</xdr:rowOff>
    </xdr:from>
    <xdr:to>
      <xdr:col>72</xdr:col>
      <xdr:colOff>38100</xdr:colOff>
      <xdr:row>96</xdr:row>
      <xdr:rowOff>81522</xdr:rowOff>
    </xdr:to>
    <xdr:sp macro="" textlink="">
      <xdr:nvSpPr>
        <xdr:cNvPr id="711" name="楕円 710"/>
        <xdr:cNvSpPr/>
      </xdr:nvSpPr>
      <xdr:spPr>
        <a:xfrm>
          <a:off x="13652500" y="164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72649</xdr:rowOff>
    </xdr:from>
    <xdr:ext cx="534377" cy="259045"/>
    <xdr:sp macro="" textlink="">
      <xdr:nvSpPr>
        <xdr:cNvPr id="712" name="テキスト ボックス 711"/>
        <xdr:cNvSpPr txBox="1"/>
      </xdr:nvSpPr>
      <xdr:spPr>
        <a:xfrm>
          <a:off x="13436111" y="165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133477</xdr:rowOff>
    </xdr:from>
    <xdr:to>
      <xdr:col>67</xdr:col>
      <xdr:colOff>101600</xdr:colOff>
      <xdr:row>96</xdr:row>
      <xdr:rowOff>63627</xdr:rowOff>
    </xdr:to>
    <xdr:sp macro="" textlink="">
      <xdr:nvSpPr>
        <xdr:cNvPr id="713" name="楕円 712"/>
        <xdr:cNvSpPr/>
      </xdr:nvSpPr>
      <xdr:spPr>
        <a:xfrm>
          <a:off x="12763500" y="164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54754</xdr:rowOff>
    </xdr:from>
    <xdr:ext cx="599010" cy="259045"/>
    <xdr:sp macro="" textlink="">
      <xdr:nvSpPr>
        <xdr:cNvPr id="714" name="テキスト ボックス 713"/>
        <xdr:cNvSpPr txBox="1"/>
      </xdr:nvSpPr>
      <xdr:spPr>
        <a:xfrm>
          <a:off x="12514795" y="165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類似団体と比較して議会費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民生費・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消防費等が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高い水準となっている。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議会費は、前年度から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円増加し、類似団体内平均値を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円上回っており、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例年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同平均値に比べ高い数値となっている。議員報酬等や物件費のうち旅費が同平均値を上回っていること等が主な要因である。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総務費は、前年度から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122,278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円増加し、類似団体内平均値を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79,679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円上回っている。新庁舎整備事業の実施により普通建設事業費が同平均値を上回ったこと等が主な要因である。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民生費は、前年度をもって保育所等整備事業が終了したこと等により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円減少し、臨時職員の賃金や人件費が類似団体内平均値を上回っていること等から同平均値を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円上回っている。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消防費は、前年度から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円増加し、類似団体内平均値を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円上回っている。防災無線整備事業が本格化し、普通建設事業費が同平均値を上回ったこと等が主な要因である。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類似団体より低い水準にある費目についても事業規模の見直し等を随時行い、財政の健全化に努める。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財政調整基金残高は、適切な財源の確保と歳出の精査により、前年度比で標準財政規模に対する財政調整基金の残高の比率が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増加している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翌年度に繰り越すべき財源が前年度から増加したため、単年度収支の赤字額は増加した。一方、財政調整基金からの取崩し額は減少したため、実質単年度収支は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ポイント改善された。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今後、公共施設の老朽化に伴った更新整備が見込まれ、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厳しい財政運営が続くことが見込まれる。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今後は更なる経費削減に努め、財政の健全化に努める。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国民健康保険事業特別会計（事業勘定）について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は、前年度に続き黒字となっている。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今後も事業費納付金の支出に充てる保険税の段階的、計画的な税率改正や、徴収率の維持及び交付金の確保により安定的な財政運営に努める。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介護保険特別会計については、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サロン活動の普及等の介護予防事業に努め、ケアプランの点検等を通じた介護給付の適正化に取り組み、介護給付費の抑制に努ねていく。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また、他会計についても事業費の削減に努め一般会計に依存しないよう適正な財政運営に努める。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5419150</v>
      </c>
      <c r="BO4" s="431"/>
      <c r="BP4" s="431"/>
      <c r="BQ4" s="431"/>
      <c r="BR4" s="431"/>
      <c r="BS4" s="431"/>
      <c r="BT4" s="431"/>
      <c r="BU4" s="432"/>
      <c r="BV4" s="430">
        <v>4834571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8.1999999999999993</v>
      </c>
      <c r="CU4" s="437"/>
      <c r="CV4" s="437"/>
      <c r="CW4" s="437"/>
      <c r="CX4" s="437"/>
      <c r="CY4" s="437"/>
      <c r="CZ4" s="437"/>
      <c r="DA4" s="438"/>
      <c r="DB4" s="436">
        <v>10.3</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5091554</v>
      </c>
      <c r="BO5" s="468"/>
      <c r="BP5" s="468"/>
      <c r="BQ5" s="468"/>
      <c r="BR5" s="468"/>
      <c r="BS5" s="468"/>
      <c r="BT5" s="468"/>
      <c r="BU5" s="469"/>
      <c r="BV5" s="467">
        <v>4521048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90.1</v>
      </c>
      <c r="CU5" s="465"/>
      <c r="CV5" s="465"/>
      <c r="CW5" s="465"/>
      <c r="CX5" s="465"/>
      <c r="CY5" s="465"/>
      <c r="CZ5" s="465"/>
      <c r="DA5" s="466"/>
      <c r="DB5" s="464">
        <v>88.7</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327596</v>
      </c>
      <c r="BO6" s="468"/>
      <c r="BP6" s="468"/>
      <c r="BQ6" s="468"/>
      <c r="BR6" s="468"/>
      <c r="BS6" s="468"/>
      <c r="BT6" s="468"/>
      <c r="BU6" s="469"/>
      <c r="BV6" s="467">
        <v>313523</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92.7</v>
      </c>
      <c r="CU6" s="505"/>
      <c r="CV6" s="505"/>
      <c r="CW6" s="505"/>
      <c r="CX6" s="505"/>
      <c r="CY6" s="505"/>
      <c r="CZ6" s="505"/>
      <c r="DA6" s="506"/>
      <c r="DB6" s="504">
        <v>92</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108152</v>
      </c>
      <c r="BO7" s="468"/>
      <c r="BP7" s="468"/>
      <c r="BQ7" s="468"/>
      <c r="BR7" s="468"/>
      <c r="BS7" s="468"/>
      <c r="BT7" s="468"/>
      <c r="BU7" s="469"/>
      <c r="BV7" s="467">
        <v>33158</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2680966</v>
      </c>
      <c r="CU7" s="468"/>
      <c r="CV7" s="468"/>
      <c r="CW7" s="468"/>
      <c r="CX7" s="468"/>
      <c r="CY7" s="468"/>
      <c r="CZ7" s="468"/>
      <c r="DA7" s="469"/>
      <c r="DB7" s="467">
        <v>2729501</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219444</v>
      </c>
      <c r="BO8" s="468"/>
      <c r="BP8" s="468"/>
      <c r="BQ8" s="468"/>
      <c r="BR8" s="468"/>
      <c r="BS8" s="468"/>
      <c r="BT8" s="468"/>
      <c r="BU8" s="469"/>
      <c r="BV8" s="467">
        <v>280365</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0.16</v>
      </c>
      <c r="CU8" s="508"/>
      <c r="CV8" s="508"/>
      <c r="CW8" s="508"/>
      <c r="CX8" s="508"/>
      <c r="CY8" s="508"/>
      <c r="CZ8" s="508"/>
      <c r="DA8" s="509"/>
      <c r="DB8" s="507">
        <v>0.15</v>
      </c>
      <c r="DC8" s="508"/>
      <c r="DD8" s="508"/>
      <c r="DE8" s="508"/>
      <c r="DF8" s="508"/>
      <c r="DG8" s="508"/>
      <c r="DH8" s="508"/>
      <c r="DI8" s="509"/>
      <c r="DJ8" s="186"/>
      <c r="DK8" s="186"/>
      <c r="DL8" s="186"/>
      <c r="DM8" s="186"/>
      <c r="DN8" s="186"/>
      <c r="DO8" s="186"/>
    </row>
    <row r="9" spans="1:119" ht="18.75" customHeight="1" thickBot="1">
      <c r="A9" s="187"/>
      <c r="B9" s="461" t="s">
        <v>113</v>
      </c>
      <c r="C9" s="462"/>
      <c r="D9" s="462"/>
      <c r="E9" s="462"/>
      <c r="F9" s="462"/>
      <c r="G9" s="462"/>
      <c r="H9" s="462"/>
      <c r="I9" s="462"/>
      <c r="J9" s="462"/>
      <c r="K9" s="510"/>
      <c r="L9" s="511" t="s">
        <v>114</v>
      </c>
      <c r="M9" s="512"/>
      <c r="N9" s="512"/>
      <c r="O9" s="512"/>
      <c r="P9" s="512"/>
      <c r="Q9" s="513"/>
      <c r="R9" s="514">
        <v>5186</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94</v>
      </c>
      <c r="AV9" s="500"/>
      <c r="AW9" s="500"/>
      <c r="AX9" s="500"/>
      <c r="AY9" s="501" t="s">
        <v>117</v>
      </c>
      <c r="AZ9" s="502"/>
      <c r="BA9" s="502"/>
      <c r="BB9" s="502"/>
      <c r="BC9" s="502"/>
      <c r="BD9" s="502"/>
      <c r="BE9" s="502"/>
      <c r="BF9" s="502"/>
      <c r="BG9" s="502"/>
      <c r="BH9" s="502"/>
      <c r="BI9" s="502"/>
      <c r="BJ9" s="502"/>
      <c r="BK9" s="502"/>
      <c r="BL9" s="502"/>
      <c r="BM9" s="503"/>
      <c r="BN9" s="467">
        <v>-60921</v>
      </c>
      <c r="BO9" s="468"/>
      <c r="BP9" s="468"/>
      <c r="BQ9" s="468"/>
      <c r="BR9" s="468"/>
      <c r="BS9" s="468"/>
      <c r="BT9" s="468"/>
      <c r="BU9" s="469"/>
      <c r="BV9" s="467">
        <v>-20680</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15.6</v>
      </c>
      <c r="CU9" s="465"/>
      <c r="CV9" s="465"/>
      <c r="CW9" s="465"/>
      <c r="CX9" s="465"/>
      <c r="CY9" s="465"/>
      <c r="CZ9" s="465"/>
      <c r="DA9" s="466"/>
      <c r="DB9" s="464">
        <v>15.7</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119</v>
      </c>
      <c r="M10" s="497"/>
      <c r="N10" s="497"/>
      <c r="O10" s="497"/>
      <c r="P10" s="497"/>
      <c r="Q10" s="498"/>
      <c r="R10" s="518">
        <v>5327</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131</v>
      </c>
      <c r="BO10" s="468"/>
      <c r="BP10" s="468"/>
      <c r="BQ10" s="468"/>
      <c r="BR10" s="468"/>
      <c r="BS10" s="468"/>
      <c r="BT10" s="468"/>
      <c r="BU10" s="469"/>
      <c r="BV10" s="467">
        <v>151</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102</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c r="A12" s="187"/>
      <c r="B12" s="527" t="s">
        <v>131</v>
      </c>
      <c r="C12" s="528"/>
      <c r="D12" s="528"/>
      <c r="E12" s="528"/>
      <c r="F12" s="528"/>
      <c r="G12" s="528"/>
      <c r="H12" s="528"/>
      <c r="I12" s="528"/>
      <c r="J12" s="528"/>
      <c r="K12" s="529"/>
      <c r="L12" s="536" t="s">
        <v>132</v>
      </c>
      <c r="M12" s="537"/>
      <c r="N12" s="537"/>
      <c r="O12" s="537"/>
      <c r="P12" s="537"/>
      <c r="Q12" s="538"/>
      <c r="R12" s="539">
        <v>5247</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43195</v>
      </c>
      <c r="BO12" s="468"/>
      <c r="BP12" s="468"/>
      <c r="BQ12" s="468"/>
      <c r="BR12" s="468"/>
      <c r="BS12" s="468"/>
      <c r="BT12" s="468"/>
      <c r="BU12" s="469"/>
      <c r="BV12" s="467">
        <v>113354</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141</v>
      </c>
      <c r="N13" s="559"/>
      <c r="O13" s="559"/>
      <c r="P13" s="559"/>
      <c r="Q13" s="560"/>
      <c r="R13" s="551">
        <v>5236</v>
      </c>
      <c r="S13" s="552"/>
      <c r="T13" s="552"/>
      <c r="U13" s="552"/>
      <c r="V13" s="553"/>
      <c r="W13" s="483" t="s">
        <v>142</v>
      </c>
      <c r="X13" s="484"/>
      <c r="Y13" s="484"/>
      <c r="Z13" s="484"/>
      <c r="AA13" s="484"/>
      <c r="AB13" s="474"/>
      <c r="AC13" s="518">
        <v>846</v>
      </c>
      <c r="AD13" s="519"/>
      <c r="AE13" s="519"/>
      <c r="AF13" s="519"/>
      <c r="AG13" s="561"/>
      <c r="AH13" s="518">
        <v>778</v>
      </c>
      <c r="AI13" s="519"/>
      <c r="AJ13" s="519"/>
      <c r="AK13" s="519"/>
      <c r="AL13" s="520"/>
      <c r="AM13" s="496" t="s">
        <v>143</v>
      </c>
      <c r="AN13" s="497"/>
      <c r="AO13" s="497"/>
      <c r="AP13" s="497"/>
      <c r="AQ13" s="497"/>
      <c r="AR13" s="497"/>
      <c r="AS13" s="497"/>
      <c r="AT13" s="498"/>
      <c r="AU13" s="499" t="s">
        <v>121</v>
      </c>
      <c r="AV13" s="500"/>
      <c r="AW13" s="500"/>
      <c r="AX13" s="500"/>
      <c r="AY13" s="501" t="s">
        <v>144</v>
      </c>
      <c r="AZ13" s="502"/>
      <c r="BA13" s="502"/>
      <c r="BB13" s="502"/>
      <c r="BC13" s="502"/>
      <c r="BD13" s="502"/>
      <c r="BE13" s="502"/>
      <c r="BF13" s="502"/>
      <c r="BG13" s="502"/>
      <c r="BH13" s="502"/>
      <c r="BI13" s="502"/>
      <c r="BJ13" s="502"/>
      <c r="BK13" s="502"/>
      <c r="BL13" s="502"/>
      <c r="BM13" s="503"/>
      <c r="BN13" s="467">
        <v>-103985</v>
      </c>
      <c r="BO13" s="468"/>
      <c r="BP13" s="468"/>
      <c r="BQ13" s="468"/>
      <c r="BR13" s="468"/>
      <c r="BS13" s="468"/>
      <c r="BT13" s="468"/>
      <c r="BU13" s="469"/>
      <c r="BV13" s="467">
        <v>-133883</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12</v>
      </c>
      <c r="CU13" s="465"/>
      <c r="CV13" s="465"/>
      <c r="CW13" s="465"/>
      <c r="CX13" s="465"/>
      <c r="CY13" s="465"/>
      <c r="CZ13" s="465"/>
      <c r="DA13" s="466"/>
      <c r="DB13" s="464">
        <v>12.3</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146</v>
      </c>
      <c r="M14" s="549"/>
      <c r="N14" s="549"/>
      <c r="O14" s="549"/>
      <c r="P14" s="549"/>
      <c r="Q14" s="550"/>
      <c r="R14" s="551">
        <v>5267</v>
      </c>
      <c r="S14" s="552"/>
      <c r="T14" s="552"/>
      <c r="U14" s="552"/>
      <c r="V14" s="553"/>
      <c r="W14" s="457"/>
      <c r="X14" s="458"/>
      <c r="Y14" s="458"/>
      <c r="Z14" s="458"/>
      <c r="AA14" s="458"/>
      <c r="AB14" s="447"/>
      <c r="AC14" s="554">
        <v>30</v>
      </c>
      <c r="AD14" s="555"/>
      <c r="AE14" s="555"/>
      <c r="AF14" s="555"/>
      <c r="AG14" s="556"/>
      <c r="AH14" s="554">
        <v>30</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38.9</v>
      </c>
      <c r="CU14" s="566"/>
      <c r="CV14" s="566"/>
      <c r="CW14" s="566"/>
      <c r="CX14" s="566"/>
      <c r="CY14" s="566"/>
      <c r="CZ14" s="566"/>
      <c r="DA14" s="567"/>
      <c r="DB14" s="565">
        <v>30.7</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148</v>
      </c>
      <c r="N15" s="559"/>
      <c r="O15" s="559"/>
      <c r="P15" s="559"/>
      <c r="Q15" s="560"/>
      <c r="R15" s="551">
        <v>5256</v>
      </c>
      <c r="S15" s="552"/>
      <c r="T15" s="552"/>
      <c r="U15" s="552"/>
      <c r="V15" s="553"/>
      <c r="W15" s="483" t="s">
        <v>149</v>
      </c>
      <c r="X15" s="484"/>
      <c r="Y15" s="484"/>
      <c r="Z15" s="484"/>
      <c r="AA15" s="484"/>
      <c r="AB15" s="474"/>
      <c r="AC15" s="518">
        <v>410</v>
      </c>
      <c r="AD15" s="519"/>
      <c r="AE15" s="519"/>
      <c r="AF15" s="519"/>
      <c r="AG15" s="561"/>
      <c r="AH15" s="518">
        <v>369</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403581</v>
      </c>
      <c r="BO15" s="431"/>
      <c r="BP15" s="431"/>
      <c r="BQ15" s="431"/>
      <c r="BR15" s="431"/>
      <c r="BS15" s="431"/>
      <c r="BT15" s="431"/>
      <c r="BU15" s="432"/>
      <c r="BV15" s="430">
        <v>415273</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14.5</v>
      </c>
      <c r="AD16" s="555"/>
      <c r="AE16" s="555"/>
      <c r="AF16" s="555"/>
      <c r="AG16" s="556"/>
      <c r="AH16" s="554">
        <v>14.2</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2527208</v>
      </c>
      <c r="BO16" s="468"/>
      <c r="BP16" s="468"/>
      <c r="BQ16" s="468"/>
      <c r="BR16" s="468"/>
      <c r="BS16" s="468"/>
      <c r="BT16" s="468"/>
      <c r="BU16" s="469"/>
      <c r="BV16" s="467">
        <v>2525063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155</v>
      </c>
      <c r="N17" s="575"/>
      <c r="O17" s="575"/>
      <c r="P17" s="575"/>
      <c r="Q17" s="576"/>
      <c r="R17" s="571" t="s">
        <v>153</v>
      </c>
      <c r="S17" s="572"/>
      <c r="T17" s="572"/>
      <c r="U17" s="572"/>
      <c r="V17" s="573"/>
      <c r="W17" s="483" t="s">
        <v>156</v>
      </c>
      <c r="X17" s="484"/>
      <c r="Y17" s="484"/>
      <c r="Z17" s="484"/>
      <c r="AA17" s="484"/>
      <c r="AB17" s="474"/>
      <c r="AC17" s="518">
        <v>1566</v>
      </c>
      <c r="AD17" s="519"/>
      <c r="AE17" s="519"/>
      <c r="AF17" s="519"/>
      <c r="AG17" s="561"/>
      <c r="AH17" s="518">
        <v>1447</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504758</v>
      </c>
      <c r="BO17" s="468"/>
      <c r="BP17" s="468"/>
      <c r="BQ17" s="468"/>
      <c r="BR17" s="468"/>
      <c r="BS17" s="468"/>
      <c r="BT17" s="468"/>
      <c r="BU17" s="469"/>
      <c r="BV17" s="467">
        <v>521271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158</v>
      </c>
      <c r="C18" s="510"/>
      <c r="D18" s="510"/>
      <c r="E18" s="582"/>
      <c r="F18" s="582"/>
      <c r="G18" s="582"/>
      <c r="H18" s="582"/>
      <c r="I18" s="582"/>
      <c r="J18" s="582"/>
      <c r="K18" s="582"/>
      <c r="L18" s="583">
        <v>20.58</v>
      </c>
      <c r="M18" s="583"/>
      <c r="N18" s="583"/>
      <c r="O18" s="583"/>
      <c r="P18" s="583"/>
      <c r="Q18" s="583"/>
      <c r="R18" s="584"/>
      <c r="S18" s="584"/>
      <c r="T18" s="584"/>
      <c r="U18" s="584"/>
      <c r="V18" s="585"/>
      <c r="W18" s="485"/>
      <c r="X18" s="486"/>
      <c r="Y18" s="486"/>
      <c r="Z18" s="486"/>
      <c r="AA18" s="486"/>
      <c r="AB18" s="477"/>
      <c r="AC18" s="586">
        <v>55.5</v>
      </c>
      <c r="AD18" s="587"/>
      <c r="AE18" s="587"/>
      <c r="AF18" s="587"/>
      <c r="AG18" s="588"/>
      <c r="AH18" s="586">
        <v>55.8</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2428353</v>
      </c>
      <c r="BO18" s="468"/>
      <c r="BP18" s="468"/>
      <c r="BQ18" s="468"/>
      <c r="BR18" s="468"/>
      <c r="BS18" s="468"/>
      <c r="BT18" s="468"/>
      <c r="BU18" s="469"/>
      <c r="BV18" s="467">
        <v>2431722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160</v>
      </c>
      <c r="C19" s="510"/>
      <c r="D19" s="510"/>
      <c r="E19" s="582"/>
      <c r="F19" s="582"/>
      <c r="G19" s="582"/>
      <c r="H19" s="582"/>
      <c r="I19" s="582"/>
      <c r="J19" s="582"/>
      <c r="K19" s="582"/>
      <c r="L19" s="590">
        <v>252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3188515</v>
      </c>
      <c r="BO19" s="468"/>
      <c r="BP19" s="468"/>
      <c r="BQ19" s="468"/>
      <c r="BR19" s="468"/>
      <c r="BS19" s="468"/>
      <c r="BT19" s="468"/>
      <c r="BU19" s="469"/>
      <c r="BV19" s="467">
        <v>3187492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162</v>
      </c>
      <c r="C20" s="510"/>
      <c r="D20" s="510"/>
      <c r="E20" s="582"/>
      <c r="F20" s="582"/>
      <c r="G20" s="582"/>
      <c r="H20" s="582"/>
      <c r="I20" s="582"/>
      <c r="J20" s="582"/>
      <c r="K20" s="582"/>
      <c r="L20" s="590">
        <v>2056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6227299</v>
      </c>
      <c r="BO23" s="468"/>
      <c r="BP23" s="468"/>
      <c r="BQ23" s="468"/>
      <c r="BR23" s="468"/>
      <c r="BS23" s="468"/>
      <c r="BT23" s="468"/>
      <c r="BU23" s="469"/>
      <c r="BV23" s="467">
        <v>5848364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171</v>
      </c>
      <c r="F24" s="497"/>
      <c r="G24" s="497"/>
      <c r="H24" s="497"/>
      <c r="I24" s="497"/>
      <c r="J24" s="497"/>
      <c r="K24" s="498"/>
      <c r="L24" s="518">
        <v>1</v>
      </c>
      <c r="M24" s="519"/>
      <c r="N24" s="519"/>
      <c r="O24" s="519"/>
      <c r="P24" s="561"/>
      <c r="Q24" s="518">
        <v>6400</v>
      </c>
      <c r="R24" s="519"/>
      <c r="S24" s="519"/>
      <c r="T24" s="519"/>
      <c r="U24" s="519"/>
      <c r="V24" s="561"/>
      <c r="W24" s="620"/>
      <c r="X24" s="608"/>
      <c r="Y24" s="609"/>
      <c r="Z24" s="517" t="s">
        <v>172</v>
      </c>
      <c r="AA24" s="497"/>
      <c r="AB24" s="497"/>
      <c r="AC24" s="497"/>
      <c r="AD24" s="497"/>
      <c r="AE24" s="497"/>
      <c r="AF24" s="497"/>
      <c r="AG24" s="498"/>
      <c r="AH24" s="518">
        <v>97</v>
      </c>
      <c r="AI24" s="519"/>
      <c r="AJ24" s="519"/>
      <c r="AK24" s="519"/>
      <c r="AL24" s="561"/>
      <c r="AM24" s="518">
        <v>257729</v>
      </c>
      <c r="AN24" s="519"/>
      <c r="AO24" s="519"/>
      <c r="AP24" s="519"/>
      <c r="AQ24" s="519"/>
      <c r="AR24" s="561"/>
      <c r="AS24" s="518">
        <v>2657</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5476832</v>
      </c>
      <c r="BO24" s="468"/>
      <c r="BP24" s="468"/>
      <c r="BQ24" s="468"/>
      <c r="BR24" s="468"/>
      <c r="BS24" s="468"/>
      <c r="BT24" s="468"/>
      <c r="BU24" s="469"/>
      <c r="BV24" s="467">
        <v>5570621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174</v>
      </c>
      <c r="F25" s="497"/>
      <c r="G25" s="497"/>
      <c r="H25" s="497"/>
      <c r="I25" s="497"/>
      <c r="J25" s="497"/>
      <c r="K25" s="498"/>
      <c r="L25" s="518">
        <v>1</v>
      </c>
      <c r="M25" s="519"/>
      <c r="N25" s="519"/>
      <c r="O25" s="519"/>
      <c r="P25" s="561"/>
      <c r="Q25" s="518">
        <v>5200</v>
      </c>
      <c r="R25" s="519"/>
      <c r="S25" s="519"/>
      <c r="T25" s="519"/>
      <c r="U25" s="519"/>
      <c r="V25" s="561"/>
      <c r="W25" s="620"/>
      <c r="X25" s="608"/>
      <c r="Y25" s="609"/>
      <c r="Z25" s="517" t="s">
        <v>175</v>
      </c>
      <c r="AA25" s="497"/>
      <c r="AB25" s="497"/>
      <c r="AC25" s="497"/>
      <c r="AD25" s="497"/>
      <c r="AE25" s="497"/>
      <c r="AF25" s="497"/>
      <c r="AG25" s="498"/>
      <c r="AH25" s="518" t="s">
        <v>140</v>
      </c>
      <c r="AI25" s="519"/>
      <c r="AJ25" s="519"/>
      <c r="AK25" s="519"/>
      <c r="AL25" s="561"/>
      <c r="AM25" s="518" t="s">
        <v>140</v>
      </c>
      <c r="AN25" s="519"/>
      <c r="AO25" s="519"/>
      <c r="AP25" s="519"/>
      <c r="AQ25" s="519"/>
      <c r="AR25" s="561"/>
      <c r="AS25" s="518" t="s">
        <v>140</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186748</v>
      </c>
      <c r="BO25" s="431"/>
      <c r="BP25" s="431"/>
      <c r="BQ25" s="431"/>
      <c r="BR25" s="431"/>
      <c r="BS25" s="431"/>
      <c r="BT25" s="431"/>
      <c r="BU25" s="432"/>
      <c r="BV25" s="430">
        <v>1229912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177</v>
      </c>
      <c r="F26" s="497"/>
      <c r="G26" s="497"/>
      <c r="H26" s="497"/>
      <c r="I26" s="497"/>
      <c r="J26" s="497"/>
      <c r="K26" s="498"/>
      <c r="L26" s="518">
        <v>1</v>
      </c>
      <c r="M26" s="519"/>
      <c r="N26" s="519"/>
      <c r="O26" s="519"/>
      <c r="P26" s="561"/>
      <c r="Q26" s="518">
        <v>4900</v>
      </c>
      <c r="R26" s="519"/>
      <c r="S26" s="519"/>
      <c r="T26" s="519"/>
      <c r="U26" s="519"/>
      <c r="V26" s="561"/>
      <c r="W26" s="620"/>
      <c r="X26" s="608"/>
      <c r="Y26" s="609"/>
      <c r="Z26" s="517" t="s">
        <v>178</v>
      </c>
      <c r="AA26" s="630"/>
      <c r="AB26" s="630"/>
      <c r="AC26" s="630"/>
      <c r="AD26" s="630"/>
      <c r="AE26" s="630"/>
      <c r="AF26" s="630"/>
      <c r="AG26" s="631"/>
      <c r="AH26" s="518" t="s">
        <v>179</v>
      </c>
      <c r="AI26" s="519"/>
      <c r="AJ26" s="519"/>
      <c r="AK26" s="519"/>
      <c r="AL26" s="561"/>
      <c r="AM26" s="518" t="s">
        <v>140</v>
      </c>
      <c r="AN26" s="519"/>
      <c r="AO26" s="519"/>
      <c r="AP26" s="519"/>
      <c r="AQ26" s="519"/>
      <c r="AR26" s="561"/>
      <c r="AS26" s="518" t="s">
        <v>179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140</v>
      </c>
      <c r="BO26" s="468"/>
      <c r="BP26" s="468"/>
      <c r="BQ26" s="468"/>
      <c r="BR26" s="468"/>
      <c r="BS26" s="468"/>
      <c r="BT26" s="468"/>
      <c r="BU26" s="469"/>
      <c r="BV26" s="467" t="s">
        <v>140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181</v>
      </c>
      <c r="F27" s="497"/>
      <c r="G27" s="497"/>
      <c r="H27" s="497"/>
      <c r="I27" s="497"/>
      <c r="J27" s="497"/>
      <c r="K27" s="498"/>
      <c r="L27" s="518">
        <v>1</v>
      </c>
      <c r="M27" s="519"/>
      <c r="N27" s="519"/>
      <c r="O27" s="519"/>
      <c r="P27" s="561"/>
      <c r="Q27" s="518">
        <v>2970</v>
      </c>
      <c r="R27" s="519"/>
      <c r="S27" s="519"/>
      <c r="T27" s="519"/>
      <c r="U27" s="519"/>
      <c r="V27" s="561"/>
      <c r="W27" s="620"/>
      <c r="X27" s="608"/>
      <c r="Y27" s="609"/>
      <c r="Z27" s="517" t="s">
        <v>182</v>
      </c>
      <c r="AA27" s="497"/>
      <c r="AB27" s="497"/>
      <c r="AC27" s="497"/>
      <c r="AD27" s="497"/>
      <c r="AE27" s="497"/>
      <c r="AF27" s="497"/>
      <c r="AG27" s="498"/>
      <c r="AH27" s="518">
        <v>1</v>
      </c>
      <c r="AI27" s="519"/>
      <c r="AJ27" s="519"/>
      <c r="AK27" s="519"/>
      <c r="AL27" s="561"/>
      <c r="AM27" s="518" t="s">
        <v>183</v>
      </c>
      <c r="AN27" s="519"/>
      <c r="AO27" s="519"/>
      <c r="AP27" s="519"/>
      <c r="AQ27" s="519"/>
      <c r="AR27" s="561"/>
      <c r="AS27" s="518" t="s">
        <v>184</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v>10084</v>
      </c>
      <c r="BO27" s="644"/>
      <c r="BP27" s="644"/>
      <c r="BQ27" s="644"/>
      <c r="BR27" s="644"/>
      <c r="BS27" s="644"/>
      <c r="BT27" s="644"/>
      <c r="BU27" s="645"/>
      <c r="BV27" s="643">
        <v>10084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186</v>
      </c>
      <c r="F28" s="497"/>
      <c r="G28" s="497"/>
      <c r="H28" s="497"/>
      <c r="I28" s="497"/>
      <c r="J28" s="497"/>
      <c r="K28" s="498"/>
      <c r="L28" s="518">
        <v>1</v>
      </c>
      <c r="M28" s="519"/>
      <c r="N28" s="519"/>
      <c r="O28" s="519"/>
      <c r="P28" s="561"/>
      <c r="Q28" s="518">
        <v>2450</v>
      </c>
      <c r="R28" s="519"/>
      <c r="S28" s="519"/>
      <c r="T28" s="519"/>
      <c r="U28" s="519"/>
      <c r="V28" s="561"/>
      <c r="W28" s="620"/>
      <c r="X28" s="608"/>
      <c r="Y28" s="609"/>
      <c r="Z28" s="517" t="s">
        <v>187</v>
      </c>
      <c r="AA28" s="497"/>
      <c r="AB28" s="497"/>
      <c r="AC28" s="497"/>
      <c r="AD28" s="497"/>
      <c r="AE28" s="497"/>
      <c r="AF28" s="497"/>
      <c r="AG28" s="498"/>
      <c r="AH28" s="518" t="s">
        <v>140</v>
      </c>
      <c r="AI28" s="519"/>
      <c r="AJ28" s="519"/>
      <c r="AK28" s="519"/>
      <c r="AL28" s="561"/>
      <c r="AM28" s="518" t="s">
        <v>140</v>
      </c>
      <c r="AN28" s="519"/>
      <c r="AO28" s="519"/>
      <c r="AP28" s="519"/>
      <c r="AQ28" s="519"/>
      <c r="AR28" s="561"/>
      <c r="AS28" s="518" t="s">
        <v>140</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1015619</v>
      </c>
      <c r="BO28" s="431"/>
      <c r="BP28" s="431"/>
      <c r="BQ28" s="431"/>
      <c r="BR28" s="431"/>
      <c r="BS28" s="431"/>
      <c r="BT28" s="431"/>
      <c r="BU28" s="432"/>
      <c r="BV28" s="430">
        <v>918318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189</v>
      </c>
      <c r="F29" s="497"/>
      <c r="G29" s="497"/>
      <c r="H29" s="497"/>
      <c r="I29" s="497"/>
      <c r="J29" s="497"/>
      <c r="K29" s="498"/>
      <c r="L29" s="518">
        <v>8</v>
      </c>
      <c r="M29" s="519"/>
      <c r="N29" s="519"/>
      <c r="O29" s="519"/>
      <c r="P29" s="561"/>
      <c r="Q29" s="518">
        <v>2230</v>
      </c>
      <c r="R29" s="519"/>
      <c r="S29" s="519"/>
      <c r="T29" s="519"/>
      <c r="U29" s="519"/>
      <c r="V29" s="561"/>
      <c r="W29" s="621"/>
      <c r="X29" s="622"/>
      <c r="Y29" s="623"/>
      <c r="Z29" s="517" t="s">
        <v>190</v>
      </c>
      <c r="AA29" s="497"/>
      <c r="AB29" s="497"/>
      <c r="AC29" s="497"/>
      <c r="AD29" s="497"/>
      <c r="AE29" s="497"/>
      <c r="AF29" s="497"/>
      <c r="AG29" s="498"/>
      <c r="AH29" s="518">
        <v>98</v>
      </c>
      <c r="AI29" s="519"/>
      <c r="AJ29" s="519"/>
      <c r="AK29" s="519"/>
      <c r="AL29" s="561"/>
      <c r="AM29" s="518">
        <v>261522</v>
      </c>
      <c r="AN29" s="519"/>
      <c r="AO29" s="519"/>
      <c r="AP29" s="519"/>
      <c r="AQ29" s="519"/>
      <c r="AR29" s="561"/>
      <c r="AS29" s="518">
        <v>2669</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6481</v>
      </c>
      <c r="BO29" s="468"/>
      <c r="BP29" s="468"/>
      <c r="BQ29" s="468"/>
      <c r="BR29" s="468"/>
      <c r="BS29" s="468"/>
      <c r="BT29" s="468"/>
      <c r="BU29" s="469"/>
      <c r="BV29" s="467">
        <v>6481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87.1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292834</v>
      </c>
      <c r="BO30" s="644"/>
      <c r="BP30" s="644"/>
      <c r="BQ30" s="644"/>
      <c r="BR30" s="644"/>
      <c r="BS30" s="644"/>
      <c r="BT30" s="644"/>
      <c r="BU30" s="645"/>
      <c r="BV30" s="643">
        <v>696321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199</v>
      </c>
      <c r="D33" s="491"/>
      <c r="E33" s="456" t="s">
        <v>200</v>
      </c>
      <c r="F33" s="456"/>
      <c r="G33" s="456"/>
      <c r="H33" s="456"/>
      <c r="I33" s="456"/>
      <c r="J33" s="456"/>
      <c r="K33" s="456"/>
      <c r="L33" s="456"/>
      <c r="M33" s="456"/>
      <c r="N33" s="456"/>
      <c r="O33" s="456"/>
      <c r="P33" s="456"/>
      <c r="Q33" s="456"/>
      <c r="R33" s="456"/>
      <c r="S33" s="456"/>
      <c r="T33" s="216"/>
      <c r="U33" s="491" t="s">
        <v>201</v>
      </c>
      <c r="V33" s="491"/>
      <c r="W33" s="456" t="s">
        <v>202</v>
      </c>
      <c r="X33" s="456"/>
      <c r="Y33" s="456"/>
      <c r="Z33" s="456"/>
      <c r="AA33" s="456"/>
      <c r="AB33" s="456"/>
      <c r="AC33" s="456"/>
      <c r="AD33" s="456"/>
      <c r="AE33" s="456"/>
      <c r="AF33" s="456"/>
      <c r="AG33" s="456"/>
      <c r="AH33" s="456"/>
      <c r="AI33" s="456"/>
      <c r="AJ33" s="456"/>
      <c r="AK33" s="456"/>
      <c r="AL33" s="216"/>
      <c r="AM33" s="491" t="s">
        <v>203</v>
      </c>
      <c r="AN33" s="491"/>
      <c r="AO33" s="456" t="s">
        <v>200</v>
      </c>
      <c r="AP33" s="456"/>
      <c r="AQ33" s="456"/>
      <c r="AR33" s="456"/>
      <c r="AS33" s="456"/>
      <c r="AT33" s="456"/>
      <c r="AU33" s="456"/>
      <c r="AV33" s="456"/>
      <c r="AW33" s="456"/>
      <c r="AX33" s="456"/>
      <c r="AY33" s="456"/>
      <c r="AZ33" s="456"/>
      <c r="BA33" s="456"/>
      <c r="BB33" s="456"/>
      <c r="BC33" s="456"/>
      <c r="BD33" s="217"/>
      <c r="BE33" s="456" t="s">
        <v>204</v>
      </c>
      <c r="BF33" s="456"/>
      <c r="BG33" s="456" t="s">
        <v>205</v>
      </c>
      <c r="BH33" s="456"/>
      <c r="BI33" s="456"/>
      <c r="BJ33" s="456"/>
      <c r="BK33" s="456"/>
      <c r="BL33" s="456"/>
      <c r="BM33" s="456"/>
      <c r="BN33" s="456"/>
      <c r="BO33" s="456"/>
      <c r="BP33" s="456"/>
      <c r="BQ33" s="456"/>
      <c r="BR33" s="456"/>
      <c r="BS33" s="456"/>
      <c r="BT33" s="456"/>
      <c r="BU33" s="456"/>
      <c r="BV33" s="217"/>
      <c r="BW33" s="491" t="s">
        <v>204</v>
      </c>
      <c r="BX33" s="491"/>
      <c r="BY33" s="456" t="s">
        <v>206</v>
      </c>
      <c r="BZ33" s="456"/>
      <c r="CA33" s="456"/>
      <c r="CB33" s="456"/>
      <c r="CC33" s="456"/>
      <c r="CD33" s="456"/>
      <c r="CE33" s="456"/>
      <c r="CF33" s="456"/>
      <c r="CG33" s="456"/>
      <c r="CH33" s="456"/>
      <c r="CI33" s="456"/>
      <c r="CJ33" s="456"/>
      <c r="CK33" s="456"/>
      <c r="CL33" s="456"/>
      <c r="CM33" s="456"/>
      <c r="CN33" s="216"/>
      <c r="CO33" s="491" t="s">
        <v>201</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与論町国民健康保険特別会計（事業勘定）</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与論町水道事業特別会計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与論町農業集落排水事業特別会計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鹿児島県市町村総合事務組合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13</v>
      </c>
      <c r="CP34" s="656"/>
      <c r="CQ34" s="657" t="str">
        <f>IF('各会計、関係団体の財政状況及び健全化判断比率'!BS7="","",'各会計、関係団体の財政状況及び健全化判断比率'!BS7)</f>
        <v>与論空港株式会社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与論町介護保険特別会計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与論町と畜場特別会計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沖永良部与論地区広域事務組合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与論町後期高齢者医療特別会計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奄美群島広域事務組合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鹿児島県後期高齢者医療広域連合(一般会計)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鹿児島県後期高齢者医療広域連合(特別会計)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213</v>
      </c>
    </row>
    <row r="50" spans="5:5">
      <c r="E50" s="188" t="s">
        <v>214</v>
      </c>
    </row>
    <row r="51" spans="5:5">
      <c r="E51" s="188" t="s">
        <v>215</v>
      </c>
    </row>
    <row r="52" spans="5:5">
      <c r="E52" s="188" t="s">
        <v>216</v>
      </c>
    </row>
    <row r="53" spans="5:5"/>
    <row r="54" spans="5:5"/>
    <row r="55" spans="5:5"/>
    <row r="56" spans="5:5"/>
  </sheetData>
  <sheetProtection algorithmName="SHA-512" hashValue="TE57ES8QtWjxq9ov3kNqwUU8dqSxRQP3Kk8Q8RNd1Av1nJ2MDklZF44C2cDJQm2R27PlMeERGUXssJxYoN0ygg==" saltValue="jBv7/VvlcgStDy0z9cQ/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56" t="s">
        <v>575</v>
      </c>
      <c r="D34" s="1256"/>
      <c r="E34" s="1257"/>
      <c r="F34" s="32">
        <v>0</v>
      </c>
      <c r="G34" s="33">
        <v>0</v>
      </c>
      <c r="H34" s="33">
        <v>0</v>
      </c>
      <c r="I34" s="33">
        <v>0.03</v>
      </c>
      <c r="J34" s="34" t="s">
        <v>576</v>
      </c>
      <c r="K34" s="22"/>
      <c r="L34" s="22"/>
      <c r="M34" s="22"/>
      <c r="N34" s="22"/>
      <c r="O34" s="22"/>
      <c r="P34" s="22"/>
    </row>
    <row r="35" spans="1:16" ht="39" customHeight="1">
      <c r="A35" s="22"/>
      <c r="B35" s="35"/>
      <c r="C35" s="1250" t="s">
        <v>577</v>
      </c>
      <c r="D35" s="1251"/>
      <c r="E35" s="1252"/>
      <c r="F35" s="36">
        <v>8.18</v>
      </c>
      <c r="G35" s="37" t="s">
        <v>578</v>
      </c>
      <c r="H35" s="37">
        <v>9.3699999999999992</v>
      </c>
      <c r="I35" s="37">
        <v>8.76</v>
      </c>
      <c r="J35" s="38">
        <v>8.69</v>
      </c>
      <c r="K35" s="22"/>
      <c r="L35" s="22"/>
      <c r="M35" s="22"/>
      <c r="N35" s="22"/>
      <c r="O35" s="22"/>
      <c r="P35" s="22"/>
    </row>
    <row r="36" spans="1:16" ht="39" customHeight="1">
      <c r="A36" s="22"/>
      <c r="B36" s="35"/>
      <c r="C36" s="1250" t="s">
        <v>579</v>
      </c>
      <c r="D36" s="1251"/>
      <c r="E36" s="1252"/>
      <c r="F36" s="36">
        <v>11.68</v>
      </c>
      <c r="G36" s="37">
        <v>8.5</v>
      </c>
      <c r="H36" s="37">
        <v>11.06</v>
      </c>
      <c r="I36" s="37">
        <v>10.27</v>
      </c>
      <c r="J36" s="38">
        <v>8.18</v>
      </c>
      <c r="K36" s="22"/>
      <c r="L36" s="22"/>
      <c r="M36" s="22"/>
      <c r="N36" s="22"/>
      <c r="O36" s="22"/>
      <c r="P36" s="22"/>
    </row>
    <row r="37" spans="1:16" ht="39" customHeight="1">
      <c r="A37" s="22"/>
      <c r="B37" s="35"/>
      <c r="C37" s="1250" t="s">
        <v>580</v>
      </c>
      <c r="D37" s="1251"/>
      <c r="E37" s="1252"/>
      <c r="F37" s="36" t="s">
        <v>581</v>
      </c>
      <c r="G37" s="37">
        <v>0.78</v>
      </c>
      <c r="H37" s="37" t="s">
        <v>582</v>
      </c>
      <c r="I37" s="37">
        <v>0.03</v>
      </c>
      <c r="J37" s="38">
        <v>3.71</v>
      </c>
      <c r="K37" s="22"/>
      <c r="L37" s="22"/>
      <c r="M37" s="22"/>
      <c r="N37" s="22"/>
      <c r="O37" s="22"/>
      <c r="P37" s="22"/>
    </row>
    <row r="38" spans="1:16" ht="39" customHeight="1">
      <c r="A38" s="22"/>
      <c r="B38" s="35"/>
      <c r="C38" s="1250" t="s">
        <v>583</v>
      </c>
      <c r="D38" s="1251"/>
      <c r="E38" s="1252"/>
      <c r="F38" s="36">
        <v>1.76</v>
      </c>
      <c r="G38" s="37">
        <v>1.0900000000000001</v>
      </c>
      <c r="H38" s="37">
        <v>1.25</v>
      </c>
      <c r="I38" s="37">
        <v>0.94</v>
      </c>
      <c r="J38" s="38">
        <v>1.45</v>
      </c>
      <c r="K38" s="22"/>
      <c r="L38" s="22"/>
      <c r="M38" s="22"/>
      <c r="N38" s="22"/>
      <c r="O38" s="22"/>
      <c r="P38" s="22"/>
    </row>
    <row r="39" spans="1:16" ht="39" customHeight="1">
      <c r="A39" s="22"/>
      <c r="B39" s="35"/>
      <c r="C39" s="1250" t="s">
        <v>584</v>
      </c>
      <c r="D39" s="1251"/>
      <c r="E39" s="1252"/>
      <c r="F39" s="36">
        <v>0</v>
      </c>
      <c r="G39" s="37">
        <v>0</v>
      </c>
      <c r="H39" s="37">
        <v>0</v>
      </c>
      <c r="I39" s="37">
        <v>0</v>
      </c>
      <c r="J39" s="38">
        <v>0</v>
      </c>
      <c r="K39" s="22"/>
      <c r="L39" s="22"/>
      <c r="M39" s="22"/>
      <c r="N39" s="22"/>
      <c r="O39" s="22"/>
      <c r="P39" s="22"/>
    </row>
    <row r="40" spans="1:16" ht="39" customHeight="1">
      <c r="A40" s="22"/>
      <c r="B40" s="35"/>
      <c r="C40" s="1250" t="s">
        <v>585</v>
      </c>
      <c r="D40" s="1251"/>
      <c r="E40" s="1252"/>
      <c r="F40" s="36">
        <v>0</v>
      </c>
      <c r="G40" s="37">
        <v>0</v>
      </c>
      <c r="H40" s="37">
        <v>0</v>
      </c>
      <c r="I40" s="37">
        <v>0</v>
      </c>
      <c r="J40" s="38">
        <v>0</v>
      </c>
      <c r="K40" s="22"/>
      <c r="L40" s="22"/>
      <c r="M40" s="22"/>
      <c r="N40" s="22"/>
      <c r="O40" s="22"/>
      <c r="P40" s="22"/>
    </row>
    <row r="41" spans="1:16" ht="39" customHeight="1">
      <c r="A41" s="22"/>
      <c r="B41" s="35"/>
      <c r="C41" s="1250"/>
      <c r="D41" s="1251"/>
      <c r="E41" s="1252"/>
      <c r="F41" s="36"/>
      <c r="G41" s="37"/>
      <c r="H41" s="37"/>
      <c r="I41" s="37"/>
      <c r="J41" s="38"/>
      <c r="K41" s="22"/>
      <c r="L41" s="22"/>
      <c r="M41" s="22"/>
      <c r="N41" s="22"/>
      <c r="O41" s="22"/>
      <c r="P41" s="22"/>
    </row>
    <row r="42" spans="1:16" ht="39" customHeight="1">
      <c r="A42" s="22"/>
      <c r="B42" s="39"/>
      <c r="C42" s="1250" t="s">
        <v>586</v>
      </c>
      <c r="D42" s="1251"/>
      <c r="E42" s="1252"/>
      <c r="F42" s="36" t="s">
        <v>525</v>
      </c>
      <c r="G42" s="37" t="s">
        <v>525</v>
      </c>
      <c r="H42" s="37" t="s">
        <v>525</v>
      </c>
      <c r="I42" s="37" t="s">
        <v>525</v>
      </c>
      <c r="J42" s="38" t="s">
        <v>525</v>
      </c>
      <c r="K42" s="22"/>
      <c r="L42" s="22"/>
      <c r="M42" s="22"/>
      <c r="N42" s="22"/>
      <c r="O42" s="22"/>
      <c r="P42" s="22"/>
    </row>
    <row r="43" spans="1:16" ht="39" customHeight="1" thickBot="1">
      <c r="A43" s="22"/>
      <c r="B43" s="40"/>
      <c r="C43" s="1253" t="s">
        <v>587</v>
      </c>
      <c r="D43" s="1254"/>
      <c r="E43" s="1255"/>
      <c r="F43" s="41" t="s">
        <v>525</v>
      </c>
      <c r="G43" s="42" t="s">
        <v>525</v>
      </c>
      <c r="H43" s="42" t="s">
        <v>525</v>
      </c>
      <c r="I43" s="42" t="s">
        <v>525</v>
      </c>
      <c r="J43" s="43" t="s">
        <v>525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8fgvEekNAJOrb23UGiMyuI+x2+zEJ1iZ4xPFJ8xUj+a2RW0KYBNfBCL12QMwTcZ0j//YMr3BJ8y0CIqEtHYygg==" saltValue="Ry7HAUqwZM+20uDso/20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58" t="s">
        <v>11</v>
      </c>
      <c r="C45" s="1259"/>
      <c r="D45" s="58"/>
      <c r="E45" s="1264" t="s">
        <v>12</v>
      </c>
      <c r="F45" s="1264"/>
      <c r="G45" s="1264"/>
      <c r="H45" s="1264"/>
      <c r="I45" s="1264"/>
      <c r="J45" s="1265"/>
      <c r="K45" s="59">
        <v>555</v>
      </c>
      <c r="L45" s="60">
        <v>528</v>
      </c>
      <c r="M45" s="60">
        <v>533</v>
      </c>
      <c r="N45" s="60">
        <v>513</v>
      </c>
      <c r="O45" s="61">
        <v>512</v>
      </c>
      <c r="P45" s="48"/>
      <c r="Q45" s="48"/>
      <c r="R45" s="48"/>
      <c r="S45" s="48"/>
      <c r="T45" s="48"/>
      <c r="U45" s="48"/>
    </row>
    <row r="46" spans="1:21" ht="30.75" customHeight="1">
      <c r="A46" s="48"/>
      <c r="B46" s="1260"/>
      <c r="C46" s="1261"/>
      <c r="D46" s="62"/>
      <c r="E46" s="1266" t="s">
        <v>13</v>
      </c>
      <c r="F46" s="1266"/>
      <c r="G46" s="1266"/>
      <c r="H46" s="1266"/>
      <c r="I46" s="1266"/>
      <c r="J46" s="1267"/>
      <c r="K46" s="63" t="s">
        <v>525</v>
      </c>
      <c r="L46" s="64" t="s">
        <v>525</v>
      </c>
      <c r="M46" s="64" t="s">
        <v>525</v>
      </c>
      <c r="N46" s="64" t="s">
        <v>525</v>
      </c>
      <c r="O46" s="65" t="s">
        <v>525</v>
      </c>
      <c r="P46" s="48"/>
      <c r="Q46" s="48"/>
      <c r="R46" s="48"/>
      <c r="S46" s="48"/>
      <c r="T46" s="48"/>
      <c r="U46" s="48"/>
    </row>
    <row r="47" spans="1:21" ht="30.75" customHeight="1">
      <c r="A47" s="48"/>
      <c r="B47" s="1260"/>
      <c r="C47" s="1261"/>
      <c r="D47" s="62"/>
      <c r="E47" s="1266" t="s">
        <v>14</v>
      </c>
      <c r="F47" s="1266"/>
      <c r="G47" s="1266"/>
      <c r="H47" s="1266"/>
      <c r="I47" s="1266"/>
      <c r="J47" s="1267"/>
      <c r="K47" s="63" t="s">
        <v>525</v>
      </c>
      <c r="L47" s="64" t="s">
        <v>525</v>
      </c>
      <c r="M47" s="64" t="s">
        <v>525</v>
      </c>
      <c r="N47" s="64" t="s">
        <v>525</v>
      </c>
      <c r="O47" s="65" t="s">
        <v>525</v>
      </c>
      <c r="P47" s="48"/>
      <c r="Q47" s="48"/>
      <c r="R47" s="48"/>
      <c r="S47" s="48"/>
      <c r="T47" s="48"/>
      <c r="U47" s="48"/>
    </row>
    <row r="48" spans="1:21" ht="30.75" customHeight="1">
      <c r="A48" s="48"/>
      <c r="B48" s="1260"/>
      <c r="C48" s="1261"/>
      <c r="D48" s="62"/>
      <c r="E48" s="1266" t="s">
        <v>15</v>
      </c>
      <c r="F48" s="1266"/>
      <c r="G48" s="1266"/>
      <c r="H48" s="1266"/>
      <c r="I48" s="1266"/>
      <c r="J48" s="1267"/>
      <c r="K48" s="63">
        <v>6</v>
      </c>
      <c r="L48" s="64">
        <v>5</v>
      </c>
      <c r="M48" s="64">
        <v>8</v>
      </c>
      <c r="N48" s="64">
        <v>8</v>
      </c>
      <c r="O48" s="65">
        <v>8</v>
      </c>
      <c r="P48" s="48"/>
      <c r="Q48" s="48"/>
      <c r="R48" s="48"/>
      <c r="S48" s="48"/>
      <c r="T48" s="48"/>
      <c r="U48" s="48"/>
    </row>
    <row r="49" spans="1:21" ht="30.75" customHeight="1">
      <c r="A49" s="48"/>
      <c r="B49" s="1260"/>
      <c r="C49" s="1261"/>
      <c r="D49" s="62"/>
      <c r="E49" s="1266" t="s">
        <v>16</v>
      </c>
      <c r="F49" s="1266"/>
      <c r="G49" s="1266"/>
      <c r="H49" s="1266"/>
      <c r="I49" s="1266"/>
      <c r="J49" s="1267"/>
      <c r="K49" s="63">
        <v>2</v>
      </c>
      <c r="L49" s="64">
        <v>2</v>
      </c>
      <c r="M49" s="64">
        <v>2</v>
      </c>
      <c r="N49" s="64">
        <v>2</v>
      </c>
      <c r="O49" s="65">
        <v>2</v>
      </c>
      <c r="P49" s="48"/>
      <c r="Q49" s="48"/>
      <c r="R49" s="48"/>
      <c r="S49" s="48"/>
      <c r="T49" s="48"/>
      <c r="U49" s="48"/>
    </row>
    <row r="50" spans="1:21" ht="30.75" customHeight="1">
      <c r="A50" s="48"/>
      <c r="B50" s="1260"/>
      <c r="C50" s="1261"/>
      <c r="D50" s="62"/>
      <c r="E50" s="1266" t="s">
        <v>17</v>
      </c>
      <c r="F50" s="1266"/>
      <c r="G50" s="1266"/>
      <c r="H50" s="1266"/>
      <c r="I50" s="1266"/>
      <c r="J50" s="1267"/>
      <c r="K50" s="63">
        <v>26</v>
      </c>
      <c r="L50" s="64">
        <v>30</v>
      </c>
      <c r="M50" s="64">
        <v>80</v>
      </c>
      <c r="N50" s="64">
        <v>260</v>
      </c>
      <c r="O50" s="65">
        <v>5</v>
      </c>
      <c r="P50" s="48"/>
      <c r="Q50" s="48"/>
      <c r="R50" s="48"/>
      <c r="S50" s="48"/>
      <c r="T50" s="48"/>
      <c r="U50" s="48"/>
    </row>
    <row r="51" spans="1:21" ht="30.75" customHeight="1">
      <c r="A51" s="48"/>
      <c r="B51" s="1262"/>
      <c r="C51" s="1263"/>
      <c r="D51" s="66"/>
      <c r="E51" s="1266" t="s">
        <v>18</v>
      </c>
      <c r="F51" s="1266"/>
      <c r="G51" s="1266"/>
      <c r="H51" s="1266"/>
      <c r="I51" s="1266"/>
      <c r="J51" s="1267"/>
      <c r="K51" s="63">
        <v>0</v>
      </c>
      <c r="L51" s="64">
        <v>0</v>
      </c>
      <c r="M51" s="64">
        <v>0</v>
      </c>
      <c r="N51" s="64">
        <v>0</v>
      </c>
      <c r="O51" s="65">
        <v>0</v>
      </c>
      <c r="P51" s="48"/>
      <c r="Q51" s="48"/>
      <c r="R51" s="48"/>
      <c r="S51" s="48"/>
      <c r="T51" s="48"/>
      <c r="U51" s="48"/>
    </row>
    <row r="52" spans="1:21" ht="30.75" customHeight="1">
      <c r="A52" s="48"/>
      <c r="B52" s="1268" t="s">
        <v>19</v>
      </c>
      <c r="C52" s="1269"/>
      <c r="D52" s="66"/>
      <c r="E52" s="1266" t="s">
        <v>20</v>
      </c>
      <c r="F52" s="1266"/>
      <c r="G52" s="1266"/>
      <c r="H52" s="1266"/>
      <c r="I52" s="1266"/>
      <c r="J52" s="1267"/>
      <c r="K52" s="63">
        <v>385</v>
      </c>
      <c r="L52" s="64">
        <v>371</v>
      </c>
      <c r="M52" s="64">
        <v>364</v>
      </c>
      <c r="N52" s="64">
        <v>354</v>
      </c>
      <c r="O52" s="65">
        <v>354</v>
      </c>
      <c r="P52" s="48"/>
      <c r="Q52" s="48"/>
      <c r="R52" s="48"/>
      <c r="S52" s="48"/>
      <c r="T52" s="48"/>
      <c r="U52" s="48"/>
    </row>
    <row r="53" spans="1:21" ht="30.75" customHeight="1" thickBot="1">
      <c r="A53" s="48"/>
      <c r="B53" s="1270" t="s">
        <v>21</v>
      </c>
      <c r="C53" s="1271"/>
      <c r="D53" s="67"/>
      <c r="E53" s="1272" t="s">
        <v>22</v>
      </c>
      <c r="F53" s="1272"/>
      <c r="G53" s="1272"/>
      <c r="H53" s="1272"/>
      <c r="I53" s="1272"/>
      <c r="J53" s="1273"/>
      <c r="K53" s="68">
        <v>204</v>
      </c>
      <c r="L53" s="69">
        <v>194</v>
      </c>
      <c r="M53" s="69">
        <v>259</v>
      </c>
      <c r="N53" s="69">
        <v>429</v>
      </c>
      <c r="O53" s="70">
        <v>173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c r="B57" s="1274" t="s">
        <v>25</v>
      </c>
      <c r="C57" s="1275"/>
      <c r="D57" s="1278" t="s">
        <v>26</v>
      </c>
      <c r="E57" s="1279"/>
      <c r="F57" s="1279"/>
      <c r="G57" s="1279"/>
      <c r="H57" s="1279"/>
      <c r="I57" s="1279"/>
      <c r="J57" s="1280"/>
      <c r="K57" s="83" t="s">
        <v>606</v>
      </c>
      <c r="L57" s="84" t="s">
        <v>606</v>
      </c>
      <c r="M57" s="84" t="s">
        <v>606</v>
      </c>
      <c r="N57" s="84" t="s">
        <v>606</v>
      </c>
      <c r="O57" s="85" t="s">
        <v>607</v>
      </c>
    </row>
    <row r="58" spans="1:21" ht="31.5" customHeight="1" thickBot="1">
      <c r="B58" s="1276"/>
      <c r="C58" s="1277"/>
      <c r="D58" s="1281" t="s">
        <v>27</v>
      </c>
      <c r="E58" s="1282"/>
      <c r="F58" s="1282"/>
      <c r="G58" s="1282"/>
      <c r="H58" s="1282"/>
      <c r="I58" s="1282"/>
      <c r="J58" s="1283"/>
      <c r="K58" s="86" t="s">
        <v>608</v>
      </c>
      <c r="L58" s="87" t="s">
        <v>606</v>
      </c>
      <c r="M58" s="87" t="s">
        <v>609</v>
      </c>
      <c r="N58" s="87" t="s">
        <v>606</v>
      </c>
      <c r="O58" s="88" t="s">
        <v>610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q5RuAPChwJpL+5Ltit1PAMPM7nLGiOfpF6H9NWkIepMrnS+fngz0mRIaZPbPiwjx/vj8UI5/mWVk1u2z6ITZA==" saltValue="XH+KvJvJVv9JKvrUGNjU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567</v>
      </c>
      <c r="J40" s="100" t="s">
        <v>568</v>
      </c>
      <c r="K40" s="100" t="s">
        <v>569</v>
      </c>
      <c r="L40" s="100" t="s">
        <v>570</v>
      </c>
      <c r="M40" s="101" t="s">
        <v>571</v>
      </c>
    </row>
    <row r="41" spans="2:13" ht="27.75" customHeight="1">
      <c r="B41" s="1284" t="s">
        <v>30</v>
      </c>
      <c r="C41" s="1285"/>
      <c r="D41" s="102"/>
      <c r="E41" s="1290" t="s">
        <v>31</v>
      </c>
      <c r="F41" s="1290"/>
      <c r="G41" s="1290"/>
      <c r="H41" s="1291"/>
      <c r="I41" s="103">
        <v>5178</v>
      </c>
      <c r="J41" s="104">
        <v>5714</v>
      </c>
      <c r="K41" s="104">
        <v>5708</v>
      </c>
      <c r="L41" s="104">
        <v>5848</v>
      </c>
      <c r="M41" s="105">
        <v>6227</v>
      </c>
    </row>
    <row r="42" spans="2:13" ht="27.75" customHeight="1">
      <c r="B42" s="1286"/>
      <c r="C42" s="1287"/>
      <c r="D42" s="106"/>
      <c r="E42" s="1292" t="s">
        <v>32</v>
      </c>
      <c r="F42" s="1292"/>
      <c r="G42" s="1292"/>
      <c r="H42" s="1293"/>
      <c r="I42" s="107" t="s">
        <v>525</v>
      </c>
      <c r="J42" s="108" t="s">
        <v>525</v>
      </c>
      <c r="K42" s="108" t="s">
        <v>525</v>
      </c>
      <c r="L42" s="108" t="s">
        <v>525</v>
      </c>
      <c r="M42" s="109" t="s">
        <v>525</v>
      </c>
    </row>
    <row r="43" spans="2:13" ht="27.75" customHeight="1">
      <c r="B43" s="1286"/>
      <c r="C43" s="1287"/>
      <c r="D43" s="106"/>
      <c r="E43" s="1292" t="s">
        <v>33</v>
      </c>
      <c r="F43" s="1292"/>
      <c r="G43" s="1292"/>
      <c r="H43" s="1293"/>
      <c r="I43" s="107">
        <v>31</v>
      </c>
      <c r="J43" s="108">
        <v>28</v>
      </c>
      <c r="K43" s="108">
        <v>26</v>
      </c>
      <c r="L43" s="108">
        <v>22</v>
      </c>
      <c r="M43" s="109">
        <v>17</v>
      </c>
    </row>
    <row r="44" spans="2:13" ht="27.75" customHeight="1">
      <c r="B44" s="1286"/>
      <c r="C44" s="1287"/>
      <c r="D44" s="106"/>
      <c r="E44" s="1292" t="s">
        <v>34</v>
      </c>
      <c r="F44" s="1292"/>
      <c r="G44" s="1292"/>
      <c r="H44" s="1293"/>
      <c r="I44" s="107">
        <v>24</v>
      </c>
      <c r="J44" s="108">
        <v>22</v>
      </c>
      <c r="K44" s="108">
        <v>20</v>
      </c>
      <c r="L44" s="108">
        <v>19</v>
      </c>
      <c r="M44" s="109">
        <v>17</v>
      </c>
    </row>
    <row r="45" spans="2:13" ht="27.75" customHeight="1">
      <c r="B45" s="1286"/>
      <c r="C45" s="1287"/>
      <c r="D45" s="106"/>
      <c r="E45" s="1292" t="s">
        <v>35</v>
      </c>
      <c r="F45" s="1292"/>
      <c r="G45" s="1292"/>
      <c r="H45" s="1293"/>
      <c r="I45" s="107">
        <v>494</v>
      </c>
      <c r="J45" s="108">
        <v>398</v>
      </c>
      <c r="K45" s="108">
        <v>328</v>
      </c>
      <c r="L45" s="108">
        <v>342</v>
      </c>
      <c r="M45" s="109">
        <v>195</v>
      </c>
    </row>
    <row r="46" spans="2:13" ht="27.75" customHeight="1">
      <c r="B46" s="1286"/>
      <c r="C46" s="1287"/>
      <c r="D46" s="110"/>
      <c r="E46" s="1292" t="s">
        <v>36</v>
      </c>
      <c r="F46" s="1292"/>
      <c r="G46" s="1292"/>
      <c r="H46" s="1293"/>
      <c r="I46" s="107" t="s">
        <v>525</v>
      </c>
      <c r="J46" s="108" t="s">
        <v>525</v>
      </c>
      <c r="K46" s="108" t="s">
        <v>525</v>
      </c>
      <c r="L46" s="108" t="s">
        <v>525</v>
      </c>
      <c r="M46" s="109" t="s">
        <v>525</v>
      </c>
    </row>
    <row r="47" spans="2:13" ht="27.75" customHeight="1">
      <c r="B47" s="1286"/>
      <c r="C47" s="1287"/>
      <c r="D47" s="111"/>
      <c r="E47" s="1294" t="s">
        <v>37</v>
      </c>
      <c r="F47" s="1295"/>
      <c r="G47" s="1295"/>
      <c r="H47" s="1296"/>
      <c r="I47" s="107" t="s">
        <v>525</v>
      </c>
      <c r="J47" s="108" t="s">
        <v>525</v>
      </c>
      <c r="K47" s="108" t="s">
        <v>525</v>
      </c>
      <c r="L47" s="108" t="s">
        <v>525</v>
      </c>
      <c r="M47" s="109" t="s">
        <v>525</v>
      </c>
    </row>
    <row r="48" spans="2:13" ht="27.75" customHeight="1">
      <c r="B48" s="1286"/>
      <c r="C48" s="1287"/>
      <c r="D48" s="106"/>
      <c r="E48" s="1292" t="s">
        <v>38</v>
      </c>
      <c r="F48" s="1292"/>
      <c r="G48" s="1292"/>
      <c r="H48" s="1293"/>
      <c r="I48" s="107" t="s">
        <v>525</v>
      </c>
      <c r="J48" s="108" t="s">
        <v>525</v>
      </c>
      <c r="K48" s="108" t="s">
        <v>525</v>
      </c>
      <c r="L48" s="108" t="s">
        <v>525</v>
      </c>
      <c r="M48" s="109" t="s">
        <v>525</v>
      </c>
    </row>
    <row r="49" spans="2:13" ht="27.75" customHeight="1">
      <c r="B49" s="1288"/>
      <c r="C49" s="1289"/>
      <c r="D49" s="106"/>
      <c r="E49" s="1292" t="s">
        <v>39</v>
      </c>
      <c r="F49" s="1292"/>
      <c r="G49" s="1292"/>
      <c r="H49" s="1293"/>
      <c r="I49" s="107" t="s">
        <v>525</v>
      </c>
      <c r="J49" s="108" t="s">
        <v>525</v>
      </c>
      <c r="K49" s="108" t="s">
        <v>525</v>
      </c>
      <c r="L49" s="108" t="s">
        <v>525</v>
      </c>
      <c r="M49" s="109" t="s">
        <v>525</v>
      </c>
    </row>
    <row r="50" spans="2:13" ht="27.75" customHeight="1">
      <c r="B50" s="1297" t="s">
        <v>40</v>
      </c>
      <c r="C50" s="1298"/>
      <c r="D50" s="112"/>
      <c r="E50" s="1292" t="s">
        <v>41</v>
      </c>
      <c r="F50" s="1292"/>
      <c r="G50" s="1292"/>
      <c r="H50" s="1293"/>
      <c r="I50" s="107">
        <v>860</v>
      </c>
      <c r="J50" s="108">
        <v>1224</v>
      </c>
      <c r="K50" s="108">
        <v>1474</v>
      </c>
      <c r="L50" s="108">
        <v>1655</v>
      </c>
      <c r="M50" s="109">
        <v>1455</v>
      </c>
    </row>
    <row r="51" spans="2:13" ht="27.75" customHeight="1">
      <c r="B51" s="1286"/>
      <c r="C51" s="1287"/>
      <c r="D51" s="106"/>
      <c r="E51" s="1292" t="s">
        <v>42</v>
      </c>
      <c r="F51" s="1292"/>
      <c r="G51" s="1292"/>
      <c r="H51" s="1293"/>
      <c r="I51" s="107">
        <v>408</v>
      </c>
      <c r="J51" s="108">
        <v>318</v>
      </c>
      <c r="K51" s="108">
        <v>317</v>
      </c>
      <c r="L51" s="108">
        <v>312</v>
      </c>
      <c r="M51" s="109">
        <v>328</v>
      </c>
    </row>
    <row r="52" spans="2:13" ht="27.75" customHeight="1">
      <c r="B52" s="1288"/>
      <c r="C52" s="1289"/>
      <c r="D52" s="106"/>
      <c r="E52" s="1292" t="s">
        <v>43</v>
      </c>
      <c r="F52" s="1292"/>
      <c r="G52" s="1292"/>
      <c r="H52" s="1293"/>
      <c r="I52" s="107">
        <v>3458</v>
      </c>
      <c r="J52" s="108">
        <v>3892</v>
      </c>
      <c r="K52" s="108">
        <v>3720</v>
      </c>
      <c r="L52" s="108">
        <v>3530</v>
      </c>
      <c r="M52" s="109">
        <v>3761</v>
      </c>
    </row>
    <row r="53" spans="2:13" ht="27.75" customHeight="1" thickBot="1">
      <c r="B53" s="1299" t="s">
        <v>44</v>
      </c>
      <c r="C53" s="1300"/>
      <c r="D53" s="113"/>
      <c r="E53" s="1301" t="s">
        <v>45</v>
      </c>
      <c r="F53" s="1301"/>
      <c r="G53" s="1301"/>
      <c r="H53" s="1302"/>
      <c r="I53" s="114">
        <v>1000</v>
      </c>
      <c r="J53" s="115">
        <v>729</v>
      </c>
      <c r="K53" s="115">
        <v>571</v>
      </c>
      <c r="L53" s="115">
        <v>734</v>
      </c>
      <c r="M53" s="116">
        <v>912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cNYI66mhrwRU6jUEKchbKnBtcGrDiYaGYBa7E6Yis8vswX6KwoHQKYvFp4qta4PWLmZGMfVSv2varpv8bgong==" saltValue="8/lzZ2L7Co6zKNL27vpU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569</v>
      </c>
      <c r="G54" s="125" t="s">
        <v>570</v>
      </c>
      <c r="H54" s="126" t="s">
        <v>571</v>
      </c>
    </row>
    <row r="55" spans="2:8" ht="52.5" customHeight="1">
      <c r="B55" s="127"/>
      <c r="C55" s="1311" t="s">
        <v>48</v>
      </c>
      <c r="D55" s="1311"/>
      <c r="E55" s="1312"/>
      <c r="F55" s="128">
        <v>880</v>
      </c>
      <c r="G55" s="128">
        <v>918</v>
      </c>
      <c r="H55" s="129">
        <v>1016</v>
      </c>
    </row>
    <row r="56" spans="2:8" ht="52.5" customHeight="1">
      <c r="B56" s="130"/>
      <c r="C56" s="1313" t="s">
        <v>49</v>
      </c>
      <c r="D56" s="1313"/>
      <c r="E56" s="1314"/>
      <c r="F56" s="131">
        <v>6</v>
      </c>
      <c r="G56" s="131">
        <v>6</v>
      </c>
      <c r="H56" s="132">
        <v>6</v>
      </c>
    </row>
    <row r="57" spans="2:8" ht="53.25" customHeight="1">
      <c r="B57" s="130"/>
      <c r="C57" s="1315" t="s">
        <v>50</v>
      </c>
      <c r="D57" s="1315"/>
      <c r="E57" s="1316"/>
      <c r="F57" s="133">
        <v>564</v>
      </c>
      <c r="G57" s="133">
        <v>696</v>
      </c>
      <c r="H57" s="134">
        <v>293</v>
      </c>
    </row>
    <row r="58" spans="2:8" ht="45.75" customHeight="1">
      <c r="B58" s="135"/>
      <c r="C58" s="1303" t="s">
        <v>611</v>
      </c>
      <c r="D58" s="1304"/>
      <c r="E58" s="1305"/>
      <c r="F58" s="136">
        <v>5</v>
      </c>
      <c r="G58" s="136">
        <v>55</v>
      </c>
      <c r="H58" s="137">
        <v>125</v>
      </c>
    </row>
    <row r="59" spans="2:8" ht="45.75" customHeight="1">
      <c r="B59" s="135"/>
      <c r="C59" s="1303" t="s">
        <v>615</v>
      </c>
      <c r="D59" s="1304"/>
      <c r="E59" s="1305"/>
      <c r="F59" s="136">
        <v>32</v>
      </c>
      <c r="G59" s="136">
        <v>50</v>
      </c>
      <c r="H59" s="137">
        <v>80</v>
      </c>
    </row>
    <row r="60" spans="2:8" ht="45.75" customHeight="1">
      <c r="B60" s="135"/>
      <c r="C60" s="1303" t="s">
        <v>614</v>
      </c>
      <c r="D60" s="1304"/>
      <c r="E60" s="1305"/>
      <c r="F60" s="136">
        <v>0</v>
      </c>
      <c r="G60" s="136">
        <v>0</v>
      </c>
      <c r="H60" s="137">
        <v>70</v>
      </c>
    </row>
    <row r="61" spans="2:8" ht="45.75" customHeight="1">
      <c r="B61" s="135"/>
      <c r="C61" s="1303" t="s">
        <v>612</v>
      </c>
      <c r="D61" s="1304"/>
      <c r="E61" s="1305"/>
      <c r="F61" s="136">
        <v>10</v>
      </c>
      <c r="G61" s="136">
        <v>10</v>
      </c>
      <c r="H61" s="137">
        <v>10</v>
      </c>
    </row>
    <row r="62" spans="2:8" ht="45.75" customHeight="1" thickBot="1">
      <c r="B62" s="138"/>
      <c r="C62" s="1306" t="s">
        <v>613</v>
      </c>
      <c r="D62" s="1307"/>
      <c r="E62" s="1308"/>
      <c r="F62" s="139">
        <v>6</v>
      </c>
      <c r="G62" s="139">
        <v>6</v>
      </c>
      <c r="H62" s="140">
        <v>6</v>
      </c>
    </row>
    <row r="63" spans="2:8" ht="52.5" customHeight="1" thickBot="1">
      <c r="B63" s="141"/>
      <c r="C63" s="1309" t="s">
        <v>51</v>
      </c>
      <c r="D63" s="1309"/>
      <c r="E63" s="1310"/>
      <c r="F63" s="142">
        <v>1451</v>
      </c>
      <c r="G63" s="142">
        <v>1621</v>
      </c>
      <c r="H63" s="143">
        <v>1315</v>
      </c>
    </row>
    <row r="64" spans="2:8" ht="15" customHeight="1"/>
  </sheetData>
  <sheetProtection algorithmName="SHA-512" hashValue="nA8hgTqb+IzH24zBQpXjPjH/84BgoS3W/M8X5uMYDK4iYKEiRzCld3aFB35YYdlA6gWqt76EC9sl/QttbJt18A==" saltValue="7OUyJNWdySOeAseMJawn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627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619</v>
      </c>
    </row>
    <row r="50" spans="1:109">
      <c r="B50" s="395"/>
      <c r="G50" s="1326"/>
      <c r="H50" s="1326"/>
      <c r="I50" s="1326"/>
      <c r="J50" s="1326"/>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30" t="s">
        <v>567</v>
      </c>
      <c r="BQ50" s="1330"/>
      <c r="BR50" s="1330"/>
      <c r="BS50" s="1330"/>
      <c r="BT50" s="1330"/>
      <c r="BU50" s="1330"/>
      <c r="BV50" s="1330"/>
      <c r="BW50" s="1330"/>
      <c r="BX50" s="1330" t="s">
        <v>568</v>
      </c>
      <c r="BY50" s="1330"/>
      <c r="BZ50" s="1330"/>
      <c r="CA50" s="1330"/>
      <c r="CB50" s="1330"/>
      <c r="CC50" s="1330"/>
      <c r="CD50" s="1330"/>
      <c r="CE50" s="1330"/>
      <c r="CF50" s="1330" t="s">
        <v>569</v>
      </c>
      <c r="CG50" s="1330"/>
      <c r="CH50" s="1330"/>
      <c r="CI50" s="1330"/>
      <c r="CJ50" s="1330"/>
      <c r="CK50" s="1330"/>
      <c r="CL50" s="1330"/>
      <c r="CM50" s="1330"/>
      <c r="CN50" s="1330" t="s">
        <v>570</v>
      </c>
      <c r="CO50" s="1330"/>
      <c r="CP50" s="1330"/>
      <c r="CQ50" s="1330"/>
      <c r="CR50" s="1330"/>
      <c r="CS50" s="1330"/>
      <c r="CT50" s="1330"/>
      <c r="CU50" s="1330"/>
      <c r="CV50" s="1330" t="s">
        <v>571</v>
      </c>
      <c r="CW50" s="1330"/>
      <c r="CX50" s="1330"/>
      <c r="CY50" s="1330"/>
      <c r="CZ50" s="1330"/>
      <c r="DA50" s="1330"/>
      <c r="DB50" s="1330"/>
      <c r="DC50" s="1330"/>
    </row>
    <row r="51" spans="1:109" ht="13.5" customHeight="1">
      <c r="B51" s="395"/>
      <c r="G51" s="1336"/>
      <c r="H51" s="1336"/>
      <c r="I51" s="1334"/>
      <c r="J51" s="1334"/>
      <c r="K51" s="1332"/>
      <c r="L51" s="1332"/>
      <c r="M51" s="1332"/>
      <c r="N51" s="1332"/>
      <c r="AM51" s="404"/>
      <c r="AN51" s="1333" t="s">
        <v>620</v>
      </c>
      <c r="AO51" s="1333"/>
      <c r="AP51" s="1333"/>
      <c r="AQ51" s="1333"/>
      <c r="AR51" s="1333"/>
      <c r="AS51" s="1333"/>
      <c r="AT51" s="1333"/>
      <c r="AU51" s="1333"/>
      <c r="AV51" s="1333"/>
      <c r="AW51" s="1333"/>
      <c r="AX51" s="1333"/>
      <c r="AY51" s="1333"/>
      <c r="AZ51" s="1333"/>
      <c r="BA51" s="1333"/>
      <c r="BB51" s="1333" t="s">
        <v>621</v>
      </c>
      <c r="BC51" s="1333"/>
      <c r="BD51" s="1333"/>
      <c r="BE51" s="1333"/>
      <c r="BF51" s="1333"/>
      <c r="BG51" s="1333"/>
      <c r="BH51" s="1333"/>
      <c r="BI51" s="1333"/>
      <c r="BJ51" s="1333"/>
      <c r="BK51" s="1333"/>
      <c r="BL51" s="1333"/>
      <c r="BM51" s="1333"/>
      <c r="BN51" s="1333"/>
      <c r="BO51" s="1333"/>
      <c r="BP51" s="1331">
        <v>42.3</v>
      </c>
      <c r="BQ51" s="1331"/>
      <c r="BR51" s="1331"/>
      <c r="BS51" s="1331"/>
      <c r="BT51" s="1331"/>
      <c r="BU51" s="1331"/>
      <c r="BV51" s="1331"/>
      <c r="BW51" s="1331"/>
      <c r="BX51" s="1331">
        <v>30.5</v>
      </c>
      <c r="BY51" s="1331"/>
      <c r="BZ51" s="1331"/>
      <c r="CA51" s="1331"/>
      <c r="CB51" s="1331"/>
      <c r="CC51" s="1331"/>
      <c r="CD51" s="1331"/>
      <c r="CE51" s="1331"/>
      <c r="CF51" s="1331">
        <v>24</v>
      </c>
      <c r="CG51" s="1331"/>
      <c r="CH51" s="1331"/>
      <c r="CI51" s="1331"/>
      <c r="CJ51" s="1331"/>
      <c r="CK51" s="1331"/>
      <c r="CL51" s="1331"/>
      <c r="CM51" s="1331"/>
      <c r="CN51" s="1331">
        <v>30.7</v>
      </c>
      <c r="CO51" s="1331"/>
      <c r="CP51" s="1331"/>
      <c r="CQ51" s="1331"/>
      <c r="CR51" s="1331"/>
      <c r="CS51" s="1331"/>
      <c r="CT51" s="1331"/>
      <c r="CU51" s="1331"/>
      <c r="CV51" s="1331">
        <v>38.9</v>
      </c>
      <c r="CW51" s="1331"/>
      <c r="CX51" s="1331"/>
      <c r="CY51" s="1331"/>
      <c r="CZ51" s="1331"/>
      <c r="DA51" s="1331"/>
      <c r="DB51" s="1331"/>
      <c r="DC51" s="1331"/>
    </row>
    <row r="52" spans="1:109">
      <c r="B52" s="395"/>
      <c r="G52" s="1336"/>
      <c r="H52" s="1336"/>
      <c r="I52" s="1334"/>
      <c r="J52" s="1334"/>
      <c r="K52" s="1332"/>
      <c r="L52" s="1332"/>
      <c r="M52" s="1332"/>
      <c r="N52" s="1332"/>
      <c r="AM52" s="404"/>
      <c r="AN52" s="1333"/>
      <c r="AO52" s="1333"/>
      <c r="AP52" s="1333"/>
      <c r="AQ52" s="1333"/>
      <c r="AR52" s="1333"/>
      <c r="AS52" s="1333"/>
      <c r="AT52" s="1333"/>
      <c r="AU52" s="1333"/>
      <c r="AV52" s="1333"/>
      <c r="AW52" s="1333"/>
      <c r="AX52" s="1333"/>
      <c r="AY52" s="1333"/>
      <c r="AZ52" s="1333"/>
      <c r="BA52" s="1333"/>
      <c r="BB52" s="1333"/>
      <c r="BC52" s="1333"/>
      <c r="BD52" s="1333"/>
      <c r="BE52" s="1333"/>
      <c r="BF52" s="1333"/>
      <c r="BG52" s="1333"/>
      <c r="BH52" s="1333"/>
      <c r="BI52" s="1333"/>
      <c r="BJ52" s="1333"/>
      <c r="BK52" s="1333"/>
      <c r="BL52" s="1333"/>
      <c r="BM52" s="1333"/>
      <c r="BN52" s="1333"/>
      <c r="BO52" s="1333"/>
      <c r="BP52" s="1331"/>
      <c r="BQ52" s="1331"/>
      <c r="BR52" s="1331"/>
      <c r="BS52" s="1331"/>
      <c r="BT52" s="1331"/>
      <c r="BU52" s="1331"/>
      <c r="BV52" s="1331"/>
      <c r="BW52" s="1331"/>
      <c r="BX52" s="1331"/>
      <c r="BY52" s="1331"/>
      <c r="BZ52" s="1331"/>
      <c r="CA52" s="1331"/>
      <c r="CB52" s="1331"/>
      <c r="CC52" s="1331"/>
      <c r="CD52" s="1331"/>
      <c r="CE52" s="1331"/>
      <c r="CF52" s="1331"/>
      <c r="CG52" s="1331"/>
      <c r="CH52" s="1331"/>
      <c r="CI52" s="1331"/>
      <c r="CJ52" s="1331"/>
      <c r="CK52" s="1331"/>
      <c r="CL52" s="1331"/>
      <c r="CM52" s="1331"/>
      <c r="CN52" s="1331"/>
      <c r="CO52" s="1331"/>
      <c r="CP52" s="1331"/>
      <c r="CQ52" s="1331"/>
      <c r="CR52" s="1331"/>
      <c r="CS52" s="1331"/>
      <c r="CT52" s="1331"/>
      <c r="CU52" s="1331"/>
      <c r="CV52" s="1331"/>
      <c r="CW52" s="1331"/>
      <c r="CX52" s="1331"/>
      <c r="CY52" s="1331"/>
      <c r="CZ52" s="1331"/>
      <c r="DA52" s="1331"/>
      <c r="DB52" s="1331"/>
      <c r="DC52" s="1331"/>
    </row>
    <row r="53" spans="1:109">
      <c r="A53" s="403"/>
      <c r="B53" s="395"/>
      <c r="G53" s="1336"/>
      <c r="H53" s="1336"/>
      <c r="I53" s="1326"/>
      <c r="J53" s="1326"/>
      <c r="K53" s="1332"/>
      <c r="L53" s="1332"/>
      <c r="M53" s="1332"/>
      <c r="N53" s="1332"/>
      <c r="AM53" s="404"/>
      <c r="AN53" s="1333"/>
      <c r="AO53" s="1333"/>
      <c r="AP53" s="1333"/>
      <c r="AQ53" s="1333"/>
      <c r="AR53" s="1333"/>
      <c r="AS53" s="1333"/>
      <c r="AT53" s="1333"/>
      <c r="AU53" s="1333"/>
      <c r="AV53" s="1333"/>
      <c r="AW53" s="1333"/>
      <c r="AX53" s="1333"/>
      <c r="AY53" s="1333"/>
      <c r="AZ53" s="1333"/>
      <c r="BA53" s="1333"/>
      <c r="BB53" s="1333" t="s">
        <v>622</v>
      </c>
      <c r="BC53" s="1333"/>
      <c r="BD53" s="1333"/>
      <c r="BE53" s="1333"/>
      <c r="BF53" s="1333"/>
      <c r="BG53" s="1333"/>
      <c r="BH53" s="1333"/>
      <c r="BI53" s="1333"/>
      <c r="BJ53" s="1333"/>
      <c r="BK53" s="1333"/>
      <c r="BL53" s="1333"/>
      <c r="BM53" s="1333"/>
      <c r="BN53" s="1333"/>
      <c r="BO53" s="1333"/>
      <c r="BP53" s="1331">
        <v>58.6</v>
      </c>
      <c r="BQ53" s="1331"/>
      <c r="BR53" s="1331"/>
      <c r="BS53" s="1331"/>
      <c r="BT53" s="1331"/>
      <c r="BU53" s="1331"/>
      <c r="BV53" s="1331"/>
      <c r="BW53" s="1331"/>
      <c r="BX53" s="1331">
        <v>55.6</v>
      </c>
      <c r="BY53" s="1331"/>
      <c r="BZ53" s="1331"/>
      <c r="CA53" s="1331"/>
      <c r="CB53" s="1331"/>
      <c r="CC53" s="1331"/>
      <c r="CD53" s="1331"/>
      <c r="CE53" s="1331"/>
      <c r="CF53" s="1331">
        <v>59</v>
      </c>
      <c r="CG53" s="1331"/>
      <c r="CH53" s="1331"/>
      <c r="CI53" s="1331"/>
      <c r="CJ53" s="1331"/>
      <c r="CK53" s="1331"/>
      <c r="CL53" s="1331"/>
      <c r="CM53" s="1331"/>
      <c r="CN53" s="1331">
        <v>60.7</v>
      </c>
      <c r="CO53" s="1331"/>
      <c r="CP53" s="1331"/>
      <c r="CQ53" s="1331"/>
      <c r="CR53" s="1331"/>
      <c r="CS53" s="1331"/>
      <c r="CT53" s="1331"/>
      <c r="CU53" s="1331"/>
      <c r="CV53" s="1331">
        <v>59.6</v>
      </c>
      <c r="CW53" s="1331"/>
      <c r="CX53" s="1331"/>
      <c r="CY53" s="1331"/>
      <c r="CZ53" s="1331"/>
      <c r="DA53" s="1331"/>
      <c r="DB53" s="1331"/>
      <c r="DC53" s="1331"/>
    </row>
    <row r="54" spans="1:109">
      <c r="A54" s="403"/>
      <c r="B54" s="395"/>
      <c r="G54" s="1336"/>
      <c r="H54" s="1336"/>
      <c r="I54" s="1326"/>
      <c r="J54" s="1326"/>
      <c r="K54" s="1332"/>
      <c r="L54" s="1332"/>
      <c r="M54" s="1332"/>
      <c r="N54" s="1332"/>
      <c r="AM54" s="404"/>
      <c r="AN54" s="1333"/>
      <c r="AO54" s="1333"/>
      <c r="AP54" s="1333"/>
      <c r="AQ54" s="1333"/>
      <c r="AR54" s="1333"/>
      <c r="AS54" s="1333"/>
      <c r="AT54" s="1333"/>
      <c r="AU54" s="1333"/>
      <c r="AV54" s="1333"/>
      <c r="AW54" s="1333"/>
      <c r="AX54" s="1333"/>
      <c r="AY54" s="1333"/>
      <c r="AZ54" s="1333"/>
      <c r="BA54" s="1333"/>
      <c r="BB54" s="1333"/>
      <c r="BC54" s="1333"/>
      <c r="BD54" s="1333"/>
      <c r="BE54" s="1333"/>
      <c r="BF54" s="1333"/>
      <c r="BG54" s="1333"/>
      <c r="BH54" s="1333"/>
      <c r="BI54" s="1333"/>
      <c r="BJ54" s="1333"/>
      <c r="BK54" s="1333"/>
      <c r="BL54" s="1333"/>
      <c r="BM54" s="1333"/>
      <c r="BN54" s="1333"/>
      <c r="BO54" s="1333"/>
      <c r="BP54" s="1331"/>
      <c r="BQ54" s="1331"/>
      <c r="BR54" s="1331"/>
      <c r="BS54" s="1331"/>
      <c r="BT54" s="1331"/>
      <c r="BU54" s="1331"/>
      <c r="BV54" s="1331"/>
      <c r="BW54" s="1331"/>
      <c r="BX54" s="1331"/>
      <c r="BY54" s="1331"/>
      <c r="BZ54" s="1331"/>
      <c r="CA54" s="1331"/>
      <c r="CB54" s="1331"/>
      <c r="CC54" s="1331"/>
      <c r="CD54" s="1331"/>
      <c r="CE54" s="1331"/>
      <c r="CF54" s="1331"/>
      <c r="CG54" s="1331"/>
      <c r="CH54" s="1331"/>
      <c r="CI54" s="1331"/>
      <c r="CJ54" s="1331"/>
      <c r="CK54" s="1331"/>
      <c r="CL54" s="1331"/>
      <c r="CM54" s="1331"/>
      <c r="CN54" s="1331"/>
      <c r="CO54" s="1331"/>
      <c r="CP54" s="1331"/>
      <c r="CQ54" s="1331"/>
      <c r="CR54" s="1331"/>
      <c r="CS54" s="1331"/>
      <c r="CT54" s="1331"/>
      <c r="CU54" s="1331"/>
      <c r="CV54" s="1331"/>
      <c r="CW54" s="1331"/>
      <c r="CX54" s="1331"/>
      <c r="CY54" s="1331"/>
      <c r="CZ54" s="1331"/>
      <c r="DA54" s="1331"/>
      <c r="DB54" s="1331"/>
      <c r="DC54" s="1331"/>
    </row>
    <row r="55" spans="1:109">
      <c r="A55" s="403"/>
      <c r="B55" s="395"/>
      <c r="G55" s="1326"/>
      <c r="H55" s="1326"/>
      <c r="I55" s="1326"/>
      <c r="J55" s="1326"/>
      <c r="K55" s="1332"/>
      <c r="L55" s="1332"/>
      <c r="M55" s="1332"/>
      <c r="N55" s="1332"/>
      <c r="AN55" s="1330" t="s">
        <v>623</v>
      </c>
      <c r="AO55" s="1330"/>
      <c r="AP55" s="1330"/>
      <c r="AQ55" s="1330"/>
      <c r="AR55" s="1330"/>
      <c r="AS55" s="1330"/>
      <c r="AT55" s="1330"/>
      <c r="AU55" s="1330"/>
      <c r="AV55" s="1330"/>
      <c r="AW55" s="1330"/>
      <c r="AX55" s="1330"/>
      <c r="AY55" s="1330"/>
      <c r="AZ55" s="1330"/>
      <c r="BA55" s="1330"/>
      <c r="BB55" s="1333" t="s">
        <v>621</v>
      </c>
      <c r="BC55" s="1333"/>
      <c r="BD55" s="1333"/>
      <c r="BE55" s="1333"/>
      <c r="BF55" s="1333"/>
      <c r="BG55" s="1333"/>
      <c r="BH55" s="1333"/>
      <c r="BI55" s="1333"/>
      <c r="BJ55" s="1333"/>
      <c r="BK55" s="1333"/>
      <c r="BL55" s="1333"/>
      <c r="BM55" s="1333"/>
      <c r="BN55" s="1333"/>
      <c r="BO55" s="1333"/>
      <c r="BP55" s="1331">
        <v>0</v>
      </c>
      <c r="BQ55" s="1331"/>
      <c r="BR55" s="1331"/>
      <c r="BS55" s="1331"/>
      <c r="BT55" s="1331"/>
      <c r="BU55" s="1331"/>
      <c r="BV55" s="1331"/>
      <c r="BW55" s="1331"/>
      <c r="BX55" s="1331">
        <v>0</v>
      </c>
      <c r="BY55" s="1331"/>
      <c r="BZ55" s="1331"/>
      <c r="CA55" s="1331"/>
      <c r="CB55" s="1331"/>
      <c r="CC55" s="1331"/>
      <c r="CD55" s="1331"/>
      <c r="CE55" s="1331"/>
      <c r="CF55" s="1331">
        <v>0</v>
      </c>
      <c r="CG55" s="1331"/>
      <c r="CH55" s="1331"/>
      <c r="CI55" s="1331"/>
      <c r="CJ55" s="1331"/>
      <c r="CK55" s="1331"/>
      <c r="CL55" s="1331"/>
      <c r="CM55" s="1331"/>
      <c r="CN55" s="1331">
        <v>0</v>
      </c>
      <c r="CO55" s="1331"/>
      <c r="CP55" s="1331"/>
      <c r="CQ55" s="1331"/>
      <c r="CR55" s="1331"/>
      <c r="CS55" s="1331"/>
      <c r="CT55" s="1331"/>
      <c r="CU55" s="1331"/>
      <c r="CV55" s="1331">
        <v>0</v>
      </c>
      <c r="CW55" s="1331"/>
      <c r="CX55" s="1331"/>
      <c r="CY55" s="1331"/>
      <c r="CZ55" s="1331"/>
      <c r="DA55" s="1331"/>
      <c r="DB55" s="1331"/>
      <c r="DC55" s="1331"/>
    </row>
    <row r="56" spans="1:109">
      <c r="A56" s="403"/>
      <c r="B56" s="395"/>
      <c r="G56" s="1326"/>
      <c r="H56" s="1326"/>
      <c r="I56" s="1326"/>
      <c r="J56" s="1326"/>
      <c r="K56" s="1332"/>
      <c r="L56" s="1332"/>
      <c r="M56" s="1332"/>
      <c r="N56" s="1332"/>
      <c r="AN56" s="1330"/>
      <c r="AO56" s="1330"/>
      <c r="AP56" s="1330"/>
      <c r="AQ56" s="1330"/>
      <c r="AR56" s="1330"/>
      <c r="AS56" s="1330"/>
      <c r="AT56" s="1330"/>
      <c r="AU56" s="1330"/>
      <c r="AV56" s="1330"/>
      <c r="AW56" s="1330"/>
      <c r="AX56" s="1330"/>
      <c r="AY56" s="1330"/>
      <c r="AZ56" s="1330"/>
      <c r="BA56" s="1330"/>
      <c r="BB56" s="1333"/>
      <c r="BC56" s="1333"/>
      <c r="BD56" s="1333"/>
      <c r="BE56" s="1333"/>
      <c r="BF56" s="1333"/>
      <c r="BG56" s="1333"/>
      <c r="BH56" s="1333"/>
      <c r="BI56" s="1333"/>
      <c r="BJ56" s="1333"/>
      <c r="BK56" s="1333"/>
      <c r="BL56" s="1333"/>
      <c r="BM56" s="1333"/>
      <c r="BN56" s="1333"/>
      <c r="BO56" s="1333"/>
      <c r="BP56" s="1331"/>
      <c r="BQ56" s="1331"/>
      <c r="BR56" s="1331"/>
      <c r="BS56" s="1331"/>
      <c r="BT56" s="1331"/>
      <c r="BU56" s="1331"/>
      <c r="BV56" s="1331"/>
      <c r="BW56" s="1331"/>
      <c r="BX56" s="1331"/>
      <c r="BY56" s="1331"/>
      <c r="BZ56" s="1331"/>
      <c r="CA56" s="1331"/>
      <c r="CB56" s="1331"/>
      <c r="CC56" s="1331"/>
      <c r="CD56" s="1331"/>
      <c r="CE56" s="1331"/>
      <c r="CF56" s="1331"/>
      <c r="CG56" s="1331"/>
      <c r="CH56" s="1331"/>
      <c r="CI56" s="1331"/>
      <c r="CJ56" s="1331"/>
      <c r="CK56" s="1331"/>
      <c r="CL56" s="1331"/>
      <c r="CM56" s="1331"/>
      <c r="CN56" s="1331"/>
      <c r="CO56" s="1331"/>
      <c r="CP56" s="1331"/>
      <c r="CQ56" s="1331"/>
      <c r="CR56" s="1331"/>
      <c r="CS56" s="1331"/>
      <c r="CT56" s="1331"/>
      <c r="CU56" s="1331"/>
      <c r="CV56" s="1331"/>
      <c r="CW56" s="1331"/>
      <c r="CX56" s="1331"/>
      <c r="CY56" s="1331"/>
      <c r="CZ56" s="1331"/>
      <c r="DA56" s="1331"/>
      <c r="DB56" s="1331"/>
      <c r="DC56" s="1331"/>
    </row>
    <row r="57" spans="1:109" s="403" customFormat="1">
      <c r="B57" s="407"/>
      <c r="G57" s="1326"/>
      <c r="H57" s="1326"/>
      <c r="I57" s="1335"/>
      <c r="J57" s="1335"/>
      <c r="K57" s="1332"/>
      <c r="L57" s="1332"/>
      <c r="M57" s="1332"/>
      <c r="N57" s="1332"/>
      <c r="AM57" s="388"/>
      <c r="AN57" s="1330"/>
      <c r="AO57" s="1330"/>
      <c r="AP57" s="1330"/>
      <c r="AQ57" s="1330"/>
      <c r="AR57" s="1330"/>
      <c r="AS57" s="1330"/>
      <c r="AT57" s="1330"/>
      <c r="AU57" s="1330"/>
      <c r="AV57" s="1330"/>
      <c r="AW57" s="1330"/>
      <c r="AX57" s="1330"/>
      <c r="AY57" s="1330"/>
      <c r="AZ57" s="1330"/>
      <c r="BA57" s="1330"/>
      <c r="BB57" s="1333" t="s">
        <v>622</v>
      </c>
      <c r="BC57" s="1333"/>
      <c r="BD57" s="1333"/>
      <c r="BE57" s="1333"/>
      <c r="BF57" s="1333"/>
      <c r="BG57" s="1333"/>
      <c r="BH57" s="1333"/>
      <c r="BI57" s="1333"/>
      <c r="BJ57" s="1333"/>
      <c r="BK57" s="1333"/>
      <c r="BL57" s="1333"/>
      <c r="BM57" s="1333"/>
      <c r="BN57" s="1333"/>
      <c r="BO57" s="1333"/>
      <c r="BP57" s="1331">
        <v>55.3</v>
      </c>
      <c r="BQ57" s="1331"/>
      <c r="BR57" s="1331"/>
      <c r="BS57" s="1331"/>
      <c r="BT57" s="1331"/>
      <c r="BU57" s="1331"/>
      <c r="BV57" s="1331"/>
      <c r="BW57" s="1331"/>
      <c r="BX57" s="1331">
        <v>56.3</v>
      </c>
      <c r="BY57" s="1331"/>
      <c r="BZ57" s="1331"/>
      <c r="CA57" s="1331"/>
      <c r="CB57" s="1331"/>
      <c r="CC57" s="1331"/>
      <c r="CD57" s="1331"/>
      <c r="CE57" s="1331"/>
      <c r="CF57" s="1331">
        <v>58.3</v>
      </c>
      <c r="CG57" s="1331"/>
      <c r="CH57" s="1331"/>
      <c r="CI57" s="1331"/>
      <c r="CJ57" s="1331"/>
      <c r="CK57" s="1331"/>
      <c r="CL57" s="1331"/>
      <c r="CM57" s="1331"/>
      <c r="CN57" s="1331">
        <v>60.2</v>
      </c>
      <c r="CO57" s="1331"/>
      <c r="CP57" s="1331"/>
      <c r="CQ57" s="1331"/>
      <c r="CR57" s="1331"/>
      <c r="CS57" s="1331"/>
      <c r="CT57" s="1331"/>
      <c r="CU57" s="1331"/>
      <c r="CV57" s="1331">
        <v>59.9</v>
      </c>
      <c r="CW57" s="1331"/>
      <c r="CX57" s="1331"/>
      <c r="CY57" s="1331"/>
      <c r="CZ57" s="1331"/>
      <c r="DA57" s="1331"/>
      <c r="DB57" s="1331"/>
      <c r="DC57" s="1331"/>
      <c r="DD57" s="408"/>
      <c r="DE57" s="407"/>
    </row>
    <row r="58" spans="1:109" s="403" customFormat="1">
      <c r="A58" s="388"/>
      <c r="B58" s="407"/>
      <c r="G58" s="1326"/>
      <c r="H58" s="1326"/>
      <c r="I58" s="1335"/>
      <c r="J58" s="1335"/>
      <c r="K58" s="1332"/>
      <c r="L58" s="1332"/>
      <c r="M58" s="1332"/>
      <c r="N58" s="1332"/>
      <c r="AM58" s="388"/>
      <c r="AN58" s="1330"/>
      <c r="AO58" s="1330"/>
      <c r="AP58" s="1330"/>
      <c r="AQ58" s="1330"/>
      <c r="AR58" s="1330"/>
      <c r="AS58" s="1330"/>
      <c r="AT58" s="1330"/>
      <c r="AU58" s="1330"/>
      <c r="AV58" s="1330"/>
      <c r="AW58" s="1330"/>
      <c r="AX58" s="1330"/>
      <c r="AY58" s="1330"/>
      <c r="AZ58" s="1330"/>
      <c r="BA58" s="1330"/>
      <c r="BB58" s="1333"/>
      <c r="BC58" s="1333"/>
      <c r="BD58" s="1333"/>
      <c r="BE58" s="1333"/>
      <c r="BF58" s="1333"/>
      <c r="BG58" s="1333"/>
      <c r="BH58" s="1333"/>
      <c r="BI58" s="1333"/>
      <c r="BJ58" s="1333"/>
      <c r="BK58" s="1333"/>
      <c r="BL58" s="1333"/>
      <c r="BM58" s="1333"/>
      <c r="BN58" s="1333"/>
      <c r="BO58" s="1333"/>
      <c r="BP58" s="1331"/>
      <c r="BQ58" s="1331"/>
      <c r="BR58" s="1331"/>
      <c r="BS58" s="1331"/>
      <c r="BT58" s="1331"/>
      <c r="BU58" s="1331"/>
      <c r="BV58" s="1331"/>
      <c r="BW58" s="1331"/>
      <c r="BX58" s="1331"/>
      <c r="BY58" s="1331"/>
      <c r="BZ58" s="1331"/>
      <c r="CA58" s="1331"/>
      <c r="CB58" s="1331"/>
      <c r="CC58" s="1331"/>
      <c r="CD58" s="1331"/>
      <c r="CE58" s="1331"/>
      <c r="CF58" s="1331"/>
      <c r="CG58" s="1331"/>
      <c r="CH58" s="1331"/>
      <c r="CI58" s="1331"/>
      <c r="CJ58" s="1331"/>
      <c r="CK58" s="1331"/>
      <c r="CL58" s="1331"/>
      <c r="CM58" s="1331"/>
      <c r="CN58" s="1331"/>
      <c r="CO58" s="1331"/>
      <c r="CP58" s="1331"/>
      <c r="CQ58" s="1331"/>
      <c r="CR58" s="1331"/>
      <c r="CS58" s="1331"/>
      <c r="CT58" s="1331"/>
      <c r="CU58" s="1331"/>
      <c r="CV58" s="1331"/>
      <c r="CW58" s="1331"/>
      <c r="CX58" s="1331"/>
      <c r="CY58" s="1331"/>
      <c r="CZ58" s="1331"/>
      <c r="DA58" s="1331"/>
      <c r="DB58" s="1331"/>
      <c r="DC58" s="133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624</v>
      </c>
    </row>
    <row r="64" spans="1:109">
      <c r="B64" s="395"/>
      <c r="G64" s="402"/>
      <c r="I64" s="415"/>
      <c r="J64" s="415"/>
      <c r="K64" s="415"/>
      <c r="L64" s="415"/>
      <c r="M64" s="415"/>
      <c r="N64" s="416"/>
      <c r="AM64" s="402"/>
      <c r="AN64" s="402" t="s">
        <v>618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626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619</v>
      </c>
    </row>
    <row r="72" spans="2:107">
      <c r="B72" s="395"/>
      <c r="G72" s="1326"/>
      <c r="H72" s="1326"/>
      <c r="I72" s="1326"/>
      <c r="J72" s="1326"/>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30" t="s">
        <v>567</v>
      </c>
      <c r="BQ72" s="1330"/>
      <c r="BR72" s="1330"/>
      <c r="BS72" s="1330"/>
      <c r="BT72" s="1330"/>
      <c r="BU72" s="1330"/>
      <c r="BV72" s="1330"/>
      <c r="BW72" s="1330"/>
      <c r="BX72" s="1330" t="s">
        <v>568</v>
      </c>
      <c r="BY72" s="1330"/>
      <c r="BZ72" s="1330"/>
      <c r="CA72" s="1330"/>
      <c r="CB72" s="1330"/>
      <c r="CC72" s="1330"/>
      <c r="CD72" s="1330"/>
      <c r="CE72" s="1330"/>
      <c r="CF72" s="1330" t="s">
        <v>569</v>
      </c>
      <c r="CG72" s="1330"/>
      <c r="CH72" s="1330"/>
      <c r="CI72" s="1330"/>
      <c r="CJ72" s="1330"/>
      <c r="CK72" s="1330"/>
      <c r="CL72" s="1330"/>
      <c r="CM72" s="1330"/>
      <c r="CN72" s="1330" t="s">
        <v>570</v>
      </c>
      <c r="CO72" s="1330"/>
      <c r="CP72" s="1330"/>
      <c r="CQ72" s="1330"/>
      <c r="CR72" s="1330"/>
      <c r="CS72" s="1330"/>
      <c r="CT72" s="1330"/>
      <c r="CU72" s="1330"/>
      <c r="CV72" s="1330" t="s">
        <v>571</v>
      </c>
      <c r="CW72" s="1330"/>
      <c r="CX72" s="1330"/>
      <c r="CY72" s="1330"/>
      <c r="CZ72" s="1330"/>
      <c r="DA72" s="1330"/>
      <c r="DB72" s="1330"/>
      <c r="DC72" s="1330"/>
    </row>
    <row r="73" spans="2:107">
      <c r="B73" s="395"/>
      <c r="G73" s="1336"/>
      <c r="H73" s="1336"/>
      <c r="I73" s="1336"/>
      <c r="J73" s="1336"/>
      <c r="K73" s="1337"/>
      <c r="L73" s="1337"/>
      <c r="M73" s="1337"/>
      <c r="N73" s="1337"/>
      <c r="AM73" s="404"/>
      <c r="AN73" s="1333" t="s">
        <v>620</v>
      </c>
      <c r="AO73" s="1333"/>
      <c r="AP73" s="1333"/>
      <c r="AQ73" s="1333"/>
      <c r="AR73" s="1333"/>
      <c r="AS73" s="1333"/>
      <c r="AT73" s="1333"/>
      <c r="AU73" s="1333"/>
      <c r="AV73" s="1333"/>
      <c r="AW73" s="1333"/>
      <c r="AX73" s="1333"/>
      <c r="AY73" s="1333"/>
      <c r="AZ73" s="1333"/>
      <c r="BA73" s="1333"/>
      <c r="BB73" s="1333" t="s">
        <v>621</v>
      </c>
      <c r="BC73" s="1333"/>
      <c r="BD73" s="1333"/>
      <c r="BE73" s="1333"/>
      <c r="BF73" s="1333"/>
      <c r="BG73" s="1333"/>
      <c r="BH73" s="1333"/>
      <c r="BI73" s="1333"/>
      <c r="BJ73" s="1333"/>
      <c r="BK73" s="1333"/>
      <c r="BL73" s="1333"/>
      <c r="BM73" s="1333"/>
      <c r="BN73" s="1333"/>
      <c r="BO73" s="1333"/>
      <c r="BP73" s="1331">
        <v>42.3</v>
      </c>
      <c r="BQ73" s="1331"/>
      <c r="BR73" s="1331"/>
      <c r="BS73" s="1331"/>
      <c r="BT73" s="1331"/>
      <c r="BU73" s="1331"/>
      <c r="BV73" s="1331"/>
      <c r="BW73" s="1331"/>
      <c r="BX73" s="1331">
        <v>30.5</v>
      </c>
      <c r="BY73" s="1331"/>
      <c r="BZ73" s="1331"/>
      <c r="CA73" s="1331"/>
      <c r="CB73" s="1331"/>
      <c r="CC73" s="1331"/>
      <c r="CD73" s="1331"/>
      <c r="CE73" s="1331"/>
      <c r="CF73" s="1331">
        <v>24</v>
      </c>
      <c r="CG73" s="1331"/>
      <c r="CH73" s="1331"/>
      <c r="CI73" s="1331"/>
      <c r="CJ73" s="1331"/>
      <c r="CK73" s="1331"/>
      <c r="CL73" s="1331"/>
      <c r="CM73" s="1331"/>
      <c r="CN73" s="1331">
        <v>30.7</v>
      </c>
      <c r="CO73" s="1331"/>
      <c r="CP73" s="1331"/>
      <c r="CQ73" s="1331"/>
      <c r="CR73" s="1331"/>
      <c r="CS73" s="1331"/>
      <c r="CT73" s="1331"/>
      <c r="CU73" s="1331"/>
      <c r="CV73" s="1331">
        <v>38.9</v>
      </c>
      <c r="CW73" s="1331"/>
      <c r="CX73" s="1331"/>
      <c r="CY73" s="1331"/>
      <c r="CZ73" s="1331"/>
      <c r="DA73" s="1331"/>
      <c r="DB73" s="1331"/>
      <c r="DC73" s="1331"/>
    </row>
    <row r="74" spans="2:107">
      <c r="B74" s="395"/>
      <c r="G74" s="1336"/>
      <c r="H74" s="1336"/>
      <c r="I74" s="1336"/>
      <c r="J74" s="1336"/>
      <c r="K74" s="1337"/>
      <c r="L74" s="1337"/>
      <c r="M74" s="1337"/>
      <c r="N74" s="1337"/>
      <c r="AM74" s="404"/>
      <c r="AN74" s="1333"/>
      <c r="AO74" s="1333"/>
      <c r="AP74" s="1333"/>
      <c r="AQ74" s="1333"/>
      <c r="AR74" s="1333"/>
      <c r="AS74" s="1333"/>
      <c r="AT74" s="1333"/>
      <c r="AU74" s="1333"/>
      <c r="AV74" s="1333"/>
      <c r="AW74" s="1333"/>
      <c r="AX74" s="1333"/>
      <c r="AY74" s="1333"/>
      <c r="AZ74" s="1333"/>
      <c r="BA74" s="1333"/>
      <c r="BB74" s="1333"/>
      <c r="BC74" s="1333"/>
      <c r="BD74" s="1333"/>
      <c r="BE74" s="1333"/>
      <c r="BF74" s="1333"/>
      <c r="BG74" s="1333"/>
      <c r="BH74" s="1333"/>
      <c r="BI74" s="1333"/>
      <c r="BJ74" s="1333"/>
      <c r="BK74" s="1333"/>
      <c r="BL74" s="1333"/>
      <c r="BM74" s="1333"/>
      <c r="BN74" s="1333"/>
      <c r="BO74" s="1333"/>
      <c r="BP74" s="1331"/>
      <c r="BQ74" s="1331"/>
      <c r="BR74" s="1331"/>
      <c r="BS74" s="1331"/>
      <c r="BT74" s="1331"/>
      <c r="BU74" s="1331"/>
      <c r="BV74" s="1331"/>
      <c r="BW74" s="1331"/>
      <c r="BX74" s="1331"/>
      <c r="BY74" s="1331"/>
      <c r="BZ74" s="1331"/>
      <c r="CA74" s="1331"/>
      <c r="CB74" s="1331"/>
      <c r="CC74" s="1331"/>
      <c r="CD74" s="1331"/>
      <c r="CE74" s="1331"/>
      <c r="CF74" s="1331"/>
      <c r="CG74" s="1331"/>
      <c r="CH74" s="1331"/>
      <c r="CI74" s="1331"/>
      <c r="CJ74" s="1331"/>
      <c r="CK74" s="1331"/>
      <c r="CL74" s="1331"/>
      <c r="CM74" s="1331"/>
      <c r="CN74" s="1331"/>
      <c r="CO74" s="1331"/>
      <c r="CP74" s="1331"/>
      <c r="CQ74" s="1331"/>
      <c r="CR74" s="1331"/>
      <c r="CS74" s="1331"/>
      <c r="CT74" s="1331"/>
      <c r="CU74" s="1331"/>
      <c r="CV74" s="1331"/>
      <c r="CW74" s="1331"/>
      <c r="CX74" s="1331"/>
      <c r="CY74" s="1331"/>
      <c r="CZ74" s="1331"/>
      <c r="DA74" s="1331"/>
      <c r="DB74" s="1331"/>
      <c r="DC74" s="1331"/>
    </row>
    <row r="75" spans="2:107">
      <c r="B75" s="395"/>
      <c r="G75" s="1336"/>
      <c r="H75" s="1336"/>
      <c r="I75" s="1326"/>
      <c r="J75" s="1326"/>
      <c r="K75" s="1332"/>
      <c r="L75" s="1332"/>
      <c r="M75" s="1332"/>
      <c r="N75" s="1332"/>
      <c r="AM75" s="404"/>
      <c r="AN75" s="1333"/>
      <c r="AO75" s="1333"/>
      <c r="AP75" s="1333"/>
      <c r="AQ75" s="1333"/>
      <c r="AR75" s="1333"/>
      <c r="AS75" s="1333"/>
      <c r="AT75" s="1333"/>
      <c r="AU75" s="1333"/>
      <c r="AV75" s="1333"/>
      <c r="AW75" s="1333"/>
      <c r="AX75" s="1333"/>
      <c r="AY75" s="1333"/>
      <c r="AZ75" s="1333"/>
      <c r="BA75" s="1333"/>
      <c r="BB75" s="1333" t="s">
        <v>625</v>
      </c>
      <c r="BC75" s="1333"/>
      <c r="BD75" s="1333"/>
      <c r="BE75" s="1333"/>
      <c r="BF75" s="1333"/>
      <c r="BG75" s="1333"/>
      <c r="BH75" s="1333"/>
      <c r="BI75" s="1333"/>
      <c r="BJ75" s="1333"/>
      <c r="BK75" s="1333"/>
      <c r="BL75" s="1333"/>
      <c r="BM75" s="1333"/>
      <c r="BN75" s="1333"/>
      <c r="BO75" s="1333"/>
      <c r="BP75" s="1331">
        <v>8.8000000000000007</v>
      </c>
      <c r="BQ75" s="1331"/>
      <c r="BR75" s="1331"/>
      <c r="BS75" s="1331"/>
      <c r="BT75" s="1331"/>
      <c r="BU75" s="1331"/>
      <c r="BV75" s="1331"/>
      <c r="BW75" s="1331"/>
      <c r="BX75" s="1331">
        <v>8.5</v>
      </c>
      <c r="BY75" s="1331"/>
      <c r="BZ75" s="1331"/>
      <c r="CA75" s="1331"/>
      <c r="CB75" s="1331"/>
      <c r="CC75" s="1331"/>
      <c r="CD75" s="1331"/>
      <c r="CE75" s="1331"/>
      <c r="CF75" s="1331">
        <v>9.1999999999999993</v>
      </c>
      <c r="CG75" s="1331"/>
      <c r="CH75" s="1331"/>
      <c r="CI75" s="1331"/>
      <c r="CJ75" s="1331"/>
      <c r="CK75" s="1331"/>
      <c r="CL75" s="1331"/>
      <c r="CM75" s="1331"/>
      <c r="CN75" s="1331">
        <v>12.3</v>
      </c>
      <c r="CO75" s="1331"/>
      <c r="CP75" s="1331"/>
      <c r="CQ75" s="1331"/>
      <c r="CR75" s="1331"/>
      <c r="CS75" s="1331"/>
      <c r="CT75" s="1331"/>
      <c r="CU75" s="1331"/>
      <c r="CV75" s="1331">
        <v>12</v>
      </c>
      <c r="CW75" s="1331"/>
      <c r="CX75" s="1331"/>
      <c r="CY75" s="1331"/>
      <c r="CZ75" s="1331"/>
      <c r="DA75" s="1331"/>
      <c r="DB75" s="1331"/>
      <c r="DC75" s="1331"/>
    </row>
    <row r="76" spans="2:107">
      <c r="B76" s="395"/>
      <c r="G76" s="1336"/>
      <c r="H76" s="1336"/>
      <c r="I76" s="1326"/>
      <c r="J76" s="1326"/>
      <c r="K76" s="1332"/>
      <c r="L76" s="1332"/>
      <c r="M76" s="1332"/>
      <c r="N76" s="1332"/>
      <c r="AM76" s="404"/>
      <c r="AN76" s="1333"/>
      <c r="AO76" s="1333"/>
      <c r="AP76" s="1333"/>
      <c r="AQ76" s="1333"/>
      <c r="AR76" s="1333"/>
      <c r="AS76" s="1333"/>
      <c r="AT76" s="1333"/>
      <c r="AU76" s="1333"/>
      <c r="AV76" s="1333"/>
      <c r="AW76" s="1333"/>
      <c r="AX76" s="1333"/>
      <c r="AY76" s="1333"/>
      <c r="AZ76" s="1333"/>
      <c r="BA76" s="1333"/>
      <c r="BB76" s="1333"/>
      <c r="BC76" s="1333"/>
      <c r="BD76" s="1333"/>
      <c r="BE76" s="1333"/>
      <c r="BF76" s="1333"/>
      <c r="BG76" s="1333"/>
      <c r="BH76" s="1333"/>
      <c r="BI76" s="1333"/>
      <c r="BJ76" s="1333"/>
      <c r="BK76" s="1333"/>
      <c r="BL76" s="1333"/>
      <c r="BM76" s="1333"/>
      <c r="BN76" s="1333"/>
      <c r="BO76" s="1333"/>
      <c r="BP76" s="1331"/>
      <c r="BQ76" s="1331"/>
      <c r="BR76" s="1331"/>
      <c r="BS76" s="1331"/>
      <c r="BT76" s="1331"/>
      <c r="BU76" s="1331"/>
      <c r="BV76" s="1331"/>
      <c r="BW76" s="1331"/>
      <c r="BX76" s="1331"/>
      <c r="BY76" s="1331"/>
      <c r="BZ76" s="1331"/>
      <c r="CA76" s="1331"/>
      <c r="CB76" s="1331"/>
      <c r="CC76" s="1331"/>
      <c r="CD76" s="1331"/>
      <c r="CE76" s="1331"/>
      <c r="CF76" s="1331"/>
      <c r="CG76" s="1331"/>
      <c r="CH76" s="1331"/>
      <c r="CI76" s="1331"/>
      <c r="CJ76" s="1331"/>
      <c r="CK76" s="1331"/>
      <c r="CL76" s="1331"/>
      <c r="CM76" s="1331"/>
      <c r="CN76" s="1331"/>
      <c r="CO76" s="1331"/>
      <c r="CP76" s="1331"/>
      <c r="CQ76" s="1331"/>
      <c r="CR76" s="1331"/>
      <c r="CS76" s="1331"/>
      <c r="CT76" s="1331"/>
      <c r="CU76" s="1331"/>
      <c r="CV76" s="1331"/>
      <c r="CW76" s="1331"/>
      <c r="CX76" s="1331"/>
      <c r="CY76" s="1331"/>
      <c r="CZ76" s="1331"/>
      <c r="DA76" s="1331"/>
      <c r="DB76" s="1331"/>
      <c r="DC76" s="1331"/>
    </row>
    <row r="77" spans="2:107">
      <c r="B77" s="395"/>
      <c r="G77" s="1326"/>
      <c r="H77" s="1326"/>
      <c r="I77" s="1326"/>
      <c r="J77" s="1326"/>
      <c r="K77" s="1337"/>
      <c r="L77" s="1337"/>
      <c r="M77" s="1337"/>
      <c r="N77" s="1337"/>
      <c r="AN77" s="1330" t="s">
        <v>623</v>
      </c>
      <c r="AO77" s="1330"/>
      <c r="AP77" s="1330"/>
      <c r="AQ77" s="1330"/>
      <c r="AR77" s="1330"/>
      <c r="AS77" s="1330"/>
      <c r="AT77" s="1330"/>
      <c r="AU77" s="1330"/>
      <c r="AV77" s="1330"/>
      <c r="AW77" s="1330"/>
      <c r="AX77" s="1330"/>
      <c r="AY77" s="1330"/>
      <c r="AZ77" s="1330"/>
      <c r="BA77" s="1330"/>
      <c r="BB77" s="1333" t="s">
        <v>621</v>
      </c>
      <c r="BC77" s="1333"/>
      <c r="BD77" s="1333"/>
      <c r="BE77" s="1333"/>
      <c r="BF77" s="1333"/>
      <c r="BG77" s="1333"/>
      <c r="BH77" s="1333"/>
      <c r="BI77" s="1333"/>
      <c r="BJ77" s="1333"/>
      <c r="BK77" s="1333"/>
      <c r="BL77" s="1333"/>
      <c r="BM77" s="1333"/>
      <c r="BN77" s="1333"/>
      <c r="BO77" s="1333"/>
      <c r="BP77" s="1331">
        <v>0</v>
      </c>
      <c r="BQ77" s="1331"/>
      <c r="BR77" s="1331"/>
      <c r="BS77" s="1331"/>
      <c r="BT77" s="1331"/>
      <c r="BU77" s="1331"/>
      <c r="BV77" s="1331"/>
      <c r="BW77" s="1331"/>
      <c r="BX77" s="1331">
        <v>0</v>
      </c>
      <c r="BY77" s="1331"/>
      <c r="BZ77" s="1331"/>
      <c r="CA77" s="1331"/>
      <c r="CB77" s="1331"/>
      <c r="CC77" s="1331"/>
      <c r="CD77" s="1331"/>
      <c r="CE77" s="1331"/>
      <c r="CF77" s="1331">
        <v>0</v>
      </c>
      <c r="CG77" s="1331"/>
      <c r="CH77" s="1331"/>
      <c r="CI77" s="1331"/>
      <c r="CJ77" s="1331"/>
      <c r="CK77" s="1331"/>
      <c r="CL77" s="1331"/>
      <c r="CM77" s="1331"/>
      <c r="CN77" s="1331">
        <v>0</v>
      </c>
      <c r="CO77" s="1331"/>
      <c r="CP77" s="1331"/>
      <c r="CQ77" s="1331"/>
      <c r="CR77" s="1331"/>
      <c r="CS77" s="1331"/>
      <c r="CT77" s="1331"/>
      <c r="CU77" s="1331"/>
      <c r="CV77" s="1331">
        <v>0</v>
      </c>
      <c r="CW77" s="1331"/>
      <c r="CX77" s="1331"/>
      <c r="CY77" s="1331"/>
      <c r="CZ77" s="1331"/>
      <c r="DA77" s="1331"/>
      <c r="DB77" s="1331"/>
      <c r="DC77" s="1331"/>
    </row>
    <row r="78" spans="2:107">
      <c r="B78" s="395"/>
      <c r="G78" s="1326"/>
      <c r="H78" s="1326"/>
      <c r="I78" s="1326"/>
      <c r="J78" s="1326"/>
      <c r="K78" s="1337"/>
      <c r="L78" s="1337"/>
      <c r="M78" s="1337"/>
      <c r="N78" s="1337"/>
      <c r="AN78" s="1330"/>
      <c r="AO78" s="1330"/>
      <c r="AP78" s="1330"/>
      <c r="AQ78" s="1330"/>
      <c r="AR78" s="1330"/>
      <c r="AS78" s="1330"/>
      <c r="AT78" s="1330"/>
      <c r="AU78" s="1330"/>
      <c r="AV78" s="1330"/>
      <c r="AW78" s="1330"/>
      <c r="AX78" s="1330"/>
      <c r="AY78" s="1330"/>
      <c r="AZ78" s="1330"/>
      <c r="BA78" s="1330"/>
      <c r="BB78" s="1333"/>
      <c r="BC78" s="1333"/>
      <c r="BD78" s="1333"/>
      <c r="BE78" s="1333"/>
      <c r="BF78" s="1333"/>
      <c r="BG78" s="1333"/>
      <c r="BH78" s="1333"/>
      <c r="BI78" s="1333"/>
      <c r="BJ78" s="1333"/>
      <c r="BK78" s="1333"/>
      <c r="BL78" s="1333"/>
      <c r="BM78" s="1333"/>
      <c r="BN78" s="1333"/>
      <c r="BO78" s="1333"/>
      <c r="BP78" s="1331"/>
      <c r="BQ78" s="1331"/>
      <c r="BR78" s="1331"/>
      <c r="BS78" s="1331"/>
      <c r="BT78" s="1331"/>
      <c r="BU78" s="1331"/>
      <c r="BV78" s="1331"/>
      <c r="BW78" s="1331"/>
      <c r="BX78" s="1331"/>
      <c r="BY78" s="1331"/>
      <c r="BZ78" s="1331"/>
      <c r="CA78" s="1331"/>
      <c r="CB78" s="1331"/>
      <c r="CC78" s="1331"/>
      <c r="CD78" s="1331"/>
      <c r="CE78" s="1331"/>
      <c r="CF78" s="1331"/>
      <c r="CG78" s="1331"/>
      <c r="CH78" s="1331"/>
      <c r="CI78" s="1331"/>
      <c r="CJ78" s="1331"/>
      <c r="CK78" s="1331"/>
      <c r="CL78" s="1331"/>
      <c r="CM78" s="1331"/>
      <c r="CN78" s="1331"/>
      <c r="CO78" s="1331"/>
      <c r="CP78" s="1331"/>
      <c r="CQ78" s="1331"/>
      <c r="CR78" s="1331"/>
      <c r="CS78" s="1331"/>
      <c r="CT78" s="1331"/>
      <c r="CU78" s="1331"/>
      <c r="CV78" s="1331"/>
      <c r="CW78" s="1331"/>
      <c r="CX78" s="1331"/>
      <c r="CY78" s="1331"/>
      <c r="CZ78" s="1331"/>
      <c r="DA78" s="1331"/>
      <c r="DB78" s="1331"/>
      <c r="DC78" s="1331"/>
    </row>
    <row r="79" spans="2:107">
      <c r="B79" s="395"/>
      <c r="G79" s="1326"/>
      <c r="H79" s="1326"/>
      <c r="I79" s="1335"/>
      <c r="J79" s="1335"/>
      <c r="K79" s="1338"/>
      <c r="L79" s="1338"/>
      <c r="M79" s="1338"/>
      <c r="N79" s="1338"/>
      <c r="AN79" s="1330"/>
      <c r="AO79" s="1330"/>
      <c r="AP79" s="1330"/>
      <c r="AQ79" s="1330"/>
      <c r="AR79" s="1330"/>
      <c r="AS79" s="1330"/>
      <c r="AT79" s="1330"/>
      <c r="AU79" s="1330"/>
      <c r="AV79" s="1330"/>
      <c r="AW79" s="1330"/>
      <c r="AX79" s="1330"/>
      <c r="AY79" s="1330"/>
      <c r="AZ79" s="1330"/>
      <c r="BA79" s="1330"/>
      <c r="BB79" s="1333" t="s">
        <v>625</v>
      </c>
      <c r="BC79" s="1333"/>
      <c r="BD79" s="1333"/>
      <c r="BE79" s="1333"/>
      <c r="BF79" s="1333"/>
      <c r="BG79" s="1333"/>
      <c r="BH79" s="1333"/>
      <c r="BI79" s="1333"/>
      <c r="BJ79" s="1333"/>
      <c r="BK79" s="1333"/>
      <c r="BL79" s="1333"/>
      <c r="BM79" s="1333"/>
      <c r="BN79" s="1333"/>
      <c r="BO79" s="1333"/>
      <c r="BP79" s="1331">
        <v>8.6</v>
      </c>
      <c r="BQ79" s="1331"/>
      <c r="BR79" s="1331"/>
      <c r="BS79" s="1331"/>
      <c r="BT79" s="1331"/>
      <c r="BU79" s="1331"/>
      <c r="BV79" s="1331"/>
      <c r="BW79" s="1331"/>
      <c r="BX79" s="1331">
        <v>8.5</v>
      </c>
      <c r="BY79" s="1331"/>
      <c r="BZ79" s="1331"/>
      <c r="CA79" s="1331"/>
      <c r="CB79" s="1331"/>
      <c r="CC79" s="1331"/>
      <c r="CD79" s="1331"/>
      <c r="CE79" s="1331"/>
      <c r="CF79" s="1331">
        <v>8.5</v>
      </c>
      <c r="CG79" s="1331"/>
      <c r="CH79" s="1331"/>
      <c r="CI79" s="1331"/>
      <c r="CJ79" s="1331"/>
      <c r="CK79" s="1331"/>
      <c r="CL79" s="1331"/>
      <c r="CM79" s="1331"/>
      <c r="CN79" s="1331">
        <v>8.6</v>
      </c>
      <c r="CO79" s="1331"/>
      <c r="CP79" s="1331"/>
      <c r="CQ79" s="1331"/>
      <c r="CR79" s="1331"/>
      <c r="CS79" s="1331"/>
      <c r="CT79" s="1331"/>
      <c r="CU79" s="1331"/>
      <c r="CV79" s="1331">
        <v>8.6</v>
      </c>
      <c r="CW79" s="1331"/>
      <c r="CX79" s="1331"/>
      <c r="CY79" s="1331"/>
      <c r="CZ79" s="1331"/>
      <c r="DA79" s="1331"/>
      <c r="DB79" s="1331"/>
      <c r="DC79" s="1331"/>
    </row>
    <row r="80" spans="2:107">
      <c r="B80" s="395"/>
      <c r="G80" s="1326"/>
      <c r="H80" s="1326"/>
      <c r="I80" s="1335"/>
      <c r="J80" s="1335"/>
      <c r="K80" s="1338"/>
      <c r="L80" s="1338"/>
      <c r="M80" s="1338"/>
      <c r="N80" s="1338"/>
      <c r="AN80" s="1330"/>
      <c r="AO80" s="1330"/>
      <c r="AP80" s="1330"/>
      <c r="AQ80" s="1330"/>
      <c r="AR80" s="1330"/>
      <c r="AS80" s="1330"/>
      <c r="AT80" s="1330"/>
      <c r="AU80" s="1330"/>
      <c r="AV80" s="1330"/>
      <c r="AW80" s="1330"/>
      <c r="AX80" s="1330"/>
      <c r="AY80" s="1330"/>
      <c r="AZ80" s="1330"/>
      <c r="BA80" s="1330"/>
      <c r="BB80" s="1333"/>
      <c r="BC80" s="1333"/>
      <c r="BD80" s="1333"/>
      <c r="BE80" s="1333"/>
      <c r="BF80" s="1333"/>
      <c r="BG80" s="1333"/>
      <c r="BH80" s="1333"/>
      <c r="BI80" s="1333"/>
      <c r="BJ80" s="1333"/>
      <c r="BK80" s="1333"/>
      <c r="BL80" s="1333"/>
      <c r="BM80" s="1333"/>
      <c r="BN80" s="1333"/>
      <c r="BO80" s="1333"/>
      <c r="BP80" s="1331"/>
      <c r="BQ80" s="1331"/>
      <c r="BR80" s="1331"/>
      <c r="BS80" s="1331"/>
      <c r="BT80" s="1331"/>
      <c r="BU80" s="1331"/>
      <c r="BV80" s="1331"/>
      <c r="BW80" s="1331"/>
      <c r="BX80" s="1331"/>
      <c r="BY80" s="1331"/>
      <c r="BZ80" s="1331"/>
      <c r="CA80" s="1331"/>
      <c r="CB80" s="1331"/>
      <c r="CC80" s="1331"/>
      <c r="CD80" s="1331"/>
      <c r="CE80" s="1331"/>
      <c r="CF80" s="1331"/>
      <c r="CG80" s="1331"/>
      <c r="CH80" s="1331"/>
      <c r="CI80" s="1331"/>
      <c r="CJ80" s="1331"/>
      <c r="CK80" s="1331"/>
      <c r="CL80" s="1331"/>
      <c r="CM80" s="1331"/>
      <c r="CN80" s="1331"/>
      <c r="CO80" s="1331"/>
      <c r="CP80" s="1331"/>
      <c r="CQ80" s="1331"/>
      <c r="CR80" s="1331"/>
      <c r="CS80" s="1331"/>
      <c r="CT80" s="1331"/>
      <c r="CU80" s="1331"/>
      <c r="CV80" s="1331"/>
      <c r="CW80" s="1331"/>
      <c r="CX80" s="1331"/>
      <c r="CY80" s="1331"/>
      <c r="CZ80" s="1331"/>
      <c r="DA80" s="1331"/>
      <c r="DB80" s="1331"/>
      <c r="DC80" s="133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H3F65oamS5E9/agnb7Qssk5Haap/4HayKYSKU9QgrOU2JKDZydEE+/dlen8hXGbSgz8cqZ3nnKHfUOfqb4ECwg==" saltValue="WijNKUdjNqvKCdTNYIVF3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513</v>
      </c>
    </row>
  </sheetData>
  <sheetProtection algorithmName="SHA-512" hashValue="Xzgluc8SIDk74+yuYEDtzAUk6KfQLeSqCkpofhjTM+ObDbu4PnCtqJ1Z18Ao4Nim+WSDgwQG8fArvWiZ7XxvVg==" saltValue="i7FgHrOqg1Mt+nYaTRYO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513</v>
      </c>
    </row>
  </sheetData>
  <sheetProtection algorithmName="SHA-512" hashValue="8WzIEOUbMsxORMBC//xVwxDM2heSD5zoymgBZCI3mbuK4CFjItsSv2IgXqaIihxZCGdOUimvVUJxZ6E59GQAxA==" saltValue="E0GWB8xGtIEuq5P7hh24C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564</v>
      </c>
      <c r="G2" s="157"/>
      <c r="H2" s="158"/>
    </row>
    <row r="3" spans="1:8">
      <c r="A3" s="154" t="s">
        <v>557</v>
      </c>
      <c r="B3" s="159"/>
      <c r="C3" s="160"/>
      <c r="D3" s="161">
        <v>265067</v>
      </c>
      <c r="E3" s="162"/>
      <c r="F3" s="163">
        <v>162193</v>
      </c>
      <c r="G3" s="164"/>
      <c r="H3" s="165"/>
    </row>
    <row r="4" spans="1:8">
      <c r="A4" s="166"/>
      <c r="B4" s="167"/>
      <c r="C4" s="168"/>
      <c r="D4" s="169">
        <v>53605</v>
      </c>
      <c r="E4" s="170"/>
      <c r="F4" s="171">
        <v>79985</v>
      </c>
      <c r="G4" s="172"/>
      <c r="H4" s="173"/>
    </row>
    <row r="5" spans="1:8">
      <c r="A5" s="154" t="s">
        <v>559</v>
      </c>
      <c r="B5" s="159"/>
      <c r="C5" s="160"/>
      <c r="D5" s="161">
        <v>333226</v>
      </c>
      <c r="E5" s="162"/>
      <c r="F5" s="163">
        <v>168868</v>
      </c>
      <c r="G5" s="164"/>
      <c r="H5" s="165"/>
    </row>
    <row r="6" spans="1:8">
      <c r="A6" s="166"/>
      <c r="B6" s="167"/>
      <c r="C6" s="168"/>
      <c r="D6" s="169">
        <v>79718</v>
      </c>
      <c r="E6" s="170"/>
      <c r="F6" s="171">
        <v>79360</v>
      </c>
      <c r="G6" s="172"/>
      <c r="H6" s="173"/>
    </row>
    <row r="7" spans="1:8">
      <c r="A7" s="154" t="s">
        <v>560</v>
      </c>
      <c r="B7" s="159"/>
      <c r="C7" s="160"/>
      <c r="D7" s="161">
        <v>191769</v>
      </c>
      <c r="E7" s="162"/>
      <c r="F7" s="163">
        <v>202870</v>
      </c>
      <c r="G7" s="164"/>
      <c r="H7" s="165"/>
    </row>
    <row r="8" spans="1:8">
      <c r="A8" s="166"/>
      <c r="B8" s="167"/>
      <c r="C8" s="168"/>
      <c r="D8" s="169">
        <v>73937</v>
      </c>
      <c r="E8" s="170"/>
      <c r="F8" s="171">
        <v>79735</v>
      </c>
      <c r="G8" s="172"/>
      <c r="H8" s="173"/>
    </row>
    <row r="9" spans="1:8">
      <c r="A9" s="154" t="s">
        <v>561</v>
      </c>
      <c r="B9" s="159"/>
      <c r="C9" s="160"/>
      <c r="D9" s="161">
        <v>207465</v>
      </c>
      <c r="E9" s="162"/>
      <c r="F9" s="163">
        <v>167497</v>
      </c>
      <c r="G9" s="164"/>
      <c r="H9" s="165"/>
    </row>
    <row r="10" spans="1:8">
      <c r="A10" s="166"/>
      <c r="B10" s="167"/>
      <c r="C10" s="168"/>
      <c r="D10" s="169">
        <v>107834</v>
      </c>
      <c r="E10" s="170"/>
      <c r="F10" s="171">
        <v>82571</v>
      </c>
      <c r="G10" s="172"/>
      <c r="H10" s="173"/>
    </row>
    <row r="11" spans="1:8">
      <c r="A11" s="154" t="s">
        <v>562</v>
      </c>
      <c r="B11" s="159"/>
      <c r="C11" s="160"/>
      <c r="D11" s="161">
        <v>305299</v>
      </c>
      <c r="E11" s="162"/>
      <c r="F11" s="163">
        <v>190274</v>
      </c>
      <c r="G11" s="164"/>
      <c r="H11" s="165"/>
    </row>
    <row r="12" spans="1:8">
      <c r="A12" s="166"/>
      <c r="B12" s="167"/>
      <c r="C12" s="174"/>
      <c r="D12" s="169">
        <v>212209</v>
      </c>
      <c r="E12" s="170"/>
      <c r="F12" s="171">
        <v>88584</v>
      </c>
      <c r="G12" s="172"/>
      <c r="H12" s="173"/>
    </row>
    <row r="13" spans="1:8">
      <c r="A13" s="154"/>
      <c r="B13" s="159"/>
      <c r="C13" s="175"/>
      <c r="D13" s="176">
        <v>260565</v>
      </c>
      <c r="E13" s="177"/>
      <c r="F13" s="178">
        <v>178340</v>
      </c>
      <c r="G13" s="179"/>
      <c r="H13" s="165"/>
    </row>
    <row r="14" spans="1:8">
      <c r="A14" s="166"/>
      <c r="B14" s="167"/>
      <c r="C14" s="168"/>
      <c r="D14" s="169">
        <v>105461</v>
      </c>
      <c r="E14" s="170"/>
      <c r="F14" s="171">
        <v>82047</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11.69</v>
      </c>
      <c r="C19" s="180">
        <f>ROUND(VALUE(SUBSTITUTE(実質収支比率等に係る経年分析!G$48,"▲","-")),2)</f>
        <v>8.51</v>
      </c>
      <c r="D19" s="180">
        <f>ROUND(VALUE(SUBSTITUTE(実質収支比率等に係る経年分析!H$48,"▲","-")),2)</f>
        <v>11.06</v>
      </c>
      <c r="E19" s="180">
        <f>ROUND(VALUE(SUBSTITUTE(実質収支比率等に係る経年分析!I$48,"▲","-")),2)</f>
        <v>10.27</v>
      </c>
      <c r="F19" s="180">
        <f>ROUND(VALUE(SUBSTITUTE(実質収支比率等に係る経年分析!J$48,"▲","-")),2)</f>
        <v>8.19</v>
      </c>
    </row>
    <row r="20" spans="1:11">
      <c r="A20" s="180" t="s">
        <v>55</v>
      </c>
      <c r="B20" s="180">
        <f>ROUND(VALUE(SUBSTITUTE(実質収支比率等に係る経年分析!F$47,"▲","-")),2)</f>
        <v>19.86</v>
      </c>
      <c r="C20" s="180">
        <f>ROUND(VALUE(SUBSTITUTE(実質収支比率等に係る経年分析!G$47,"▲","-")),2)</f>
        <v>27.24</v>
      </c>
      <c r="D20" s="180">
        <f>ROUND(VALUE(SUBSTITUTE(実質収支比率等に係る経年分析!H$47,"▲","-")),2)</f>
        <v>32.35</v>
      </c>
      <c r="E20" s="180">
        <f>ROUND(VALUE(SUBSTITUTE(実質収支比率等に係る経年分析!I$47,"▲","-")),2)</f>
        <v>33.64</v>
      </c>
      <c r="F20" s="180">
        <f>ROUND(VALUE(SUBSTITUTE(実質収支比率等に係る経年分析!J$47,"▲","-")),2)</f>
        <v>37.880000000000003</v>
      </c>
    </row>
    <row r="21" spans="1:11">
      <c r="A21" s="180" t="s">
        <v>56</v>
      </c>
      <c r="B21" s="180">
        <f>IF(ISNUMBER(VALUE(SUBSTITUTE(実質収支比率等に係る経年分析!F$49,"▲","-"))),ROUND(VALUE(SUBSTITUTE(実質収支比率等に係る経年分析!F$49,"▲","-")),2),NA())</f>
        <v>0.59</v>
      </c>
      <c r="C21" s="180">
        <f>IF(ISNUMBER(VALUE(SUBSTITUTE(実質収支比率等に係る経年分析!G$49,"▲","-"))),ROUND(VALUE(SUBSTITUTE(実質収支比率等に係る経年分析!G$49,"▲","-")),2),NA())</f>
        <v>-2.95</v>
      </c>
      <c r="D21" s="180">
        <f>IF(ISNUMBER(VALUE(SUBSTITUTE(実質収支比率等に係る経年分析!H$49,"▲","-"))),ROUND(VALUE(SUBSTITUTE(実質収支比率等に係る経年分析!H$49,"▲","-")),2),NA())</f>
        <v>2.5</v>
      </c>
      <c r="E21" s="180">
        <f>IF(ISNUMBER(VALUE(SUBSTITUTE(実質収支比率等に係る経年分析!I$49,"▲","-"))),ROUND(VALUE(SUBSTITUTE(実質収支比率等に係る経年分析!I$49,"▲","-")),2),NA())</f>
        <v>-4.91</v>
      </c>
      <c r="F21" s="180">
        <f>IF(ISNUMBER(VALUE(SUBSTITUTE(実質収支比率等に係る経年分析!J$49,"▲","-"))),ROUND(VALUE(SUBSTITUTE(実質収支比率等に係る経年分析!J$49,"▲","-")),2),NA())</f>
        <v>-3.88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与論町と畜場特別会計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与論町農業集落排水事業特別会計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与論町介護保険特別会計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1.0900000000000001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1.45</v>
      </c>
    </row>
    <row r="33" spans="1:16">
      <c r="A33" s="181" t="str">
        <f>IF(連結実質赤字比率に係る赤字・黒字の構成分析!C$37="",NA(),連結実質赤字比率に係る赤字・黒字の構成分析!C$37)</f>
        <v>与論町国民健康保険特別会計（事業勘定）</v>
      </c>
      <c r="B33" s="181">
        <f>IF(ROUND(VALUE(SUBSTITUTE(連結実質赤字比率に係る赤字・黒字の構成分析!F$37,"▲", "-")), 2) &lt; 0, ABS(ROUND(VALUE(SUBSTITUTE(連結実質赤字比率に係る赤字・黒字の構成分析!F$37,"▲", "-")), 2)), NA())</f>
        <v>0.7</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0.78</v>
      </c>
      <c r="F33" s="181">
        <f>IF(ROUND(VALUE(SUBSTITUTE(連結実質赤字比率に係る赤字・黒字の構成分析!H$37,"▲", "-")), 2) &lt; 0, ABS(ROUND(VALUE(SUBSTITUTE(連結実質赤字比率に係る赤字・黒字の構成分析!H$37,"▲", "-")), 2)), NA())</f>
        <v>0.48</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3.71</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11.68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8.18</v>
      </c>
    </row>
    <row r="35" spans="1:16">
      <c r="A35" s="181" t="str">
        <f>IF(連結実質赤字比率に係る赤字・黒字の構成分析!C$35="",NA(),連結実質赤字比率に係る赤字・黒字の構成分析!C$35)</f>
        <v>与論町水道事業特別会計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8.18</v>
      </c>
      <c r="D35" s="181">
        <f>IF(ROUND(VALUE(SUBSTITUTE(連結実質赤字比率に係る赤字・黒字の構成分析!G$35,"▲", "-")), 2) &lt; 0, ABS(ROUND(VALUE(SUBSTITUTE(連結実質赤字比率に係る赤字・黒字の構成分析!G$35,"▲", "-")), 2)), NA())</f>
        <v>9.4700000000000006</v>
      </c>
      <c r="E35" s="181" t="e">
        <f>IF(ROUND(VALUE(SUBSTITUTE(連結実質赤字比率に係る赤字・黒字の構成分析!G$35,"▲", "-")), 2) &gt;= 0, ABS(ROUND(VALUE(SUBSTITUTE(連結実質赤字比率に係る赤字・黒字の構成分析!G$35,"▲", "-")), 2)), NA())</f>
        <v>#N/A</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9.3699999999999992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8.69</v>
      </c>
    </row>
    <row r="36" spans="1:16">
      <c r="A36" s="181" t="str">
        <f>IF(連結実質赤字比率に係る赤字・黒字の構成分析!C$34="",NA(),連結実質赤字比率に係る赤字・黒字の構成分析!C$34)</f>
        <v>与論町後期高齢者医療特別会計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0.03</v>
      </c>
      <c r="J36" s="181">
        <f>IF(ROUND(VALUE(SUBSTITUTE(連結実質赤字比率に係る赤字・黒字の構成分析!J$34,"▲", "-")), 2) &lt; 0, ABS(ROUND(VALUE(SUBSTITUTE(連結実質赤字比率に係る赤字・黒字の構成分析!J$34,"▲", "-")), 2)), NA())</f>
        <v>0.01</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385</v>
      </c>
      <c r="E42" s="182"/>
      <c r="F42" s="182"/>
      <c r="G42" s="182">
        <f>'実質公債費比率（分子）の構造'!L$52</f>
        <v>371</v>
      </c>
      <c r="H42" s="182"/>
      <c r="I42" s="182"/>
      <c r="J42" s="182">
        <f>'実質公債費比率（分子）の構造'!M$52</f>
        <v>364</v>
      </c>
      <c r="K42" s="182"/>
      <c r="L42" s="182"/>
      <c r="M42" s="182">
        <f>'実質公債費比率（分子）の構造'!N$52</f>
        <v>354</v>
      </c>
      <c r="N42" s="182"/>
      <c r="O42" s="182"/>
      <c r="P42" s="182">
        <f>'実質公債費比率（分子）の構造'!O$52</f>
        <v>354</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26</v>
      </c>
      <c r="C44" s="182"/>
      <c r="D44" s="182"/>
      <c r="E44" s="182">
        <f>'実質公債費比率（分子）の構造'!L$50</f>
        <v>30</v>
      </c>
      <c r="F44" s="182"/>
      <c r="G44" s="182"/>
      <c r="H44" s="182">
        <f>'実質公債費比率（分子）の構造'!M$50</f>
        <v>80</v>
      </c>
      <c r="I44" s="182"/>
      <c r="J44" s="182"/>
      <c r="K44" s="182">
        <f>'実質公債費比率（分子）の構造'!N$50</f>
        <v>260</v>
      </c>
      <c r="L44" s="182"/>
      <c r="M44" s="182"/>
      <c r="N44" s="182">
        <f>'実質公債費比率（分子）の構造'!O$50</f>
        <v>5</v>
      </c>
      <c r="O44" s="182"/>
      <c r="P44" s="182"/>
    </row>
    <row r="45" spans="1:16">
      <c r="A45" s="182" t="s">
        <v>66</v>
      </c>
      <c r="B45" s="182">
        <f>'実質公債費比率（分子）の構造'!K$49</f>
        <v>2</v>
      </c>
      <c r="C45" s="182"/>
      <c r="D45" s="182"/>
      <c r="E45" s="182">
        <f>'実質公債費比率（分子）の構造'!L$49</f>
        <v>2</v>
      </c>
      <c r="F45" s="182"/>
      <c r="G45" s="182"/>
      <c r="H45" s="182">
        <f>'実質公債費比率（分子）の構造'!M$49</f>
        <v>2</v>
      </c>
      <c r="I45" s="182"/>
      <c r="J45" s="182"/>
      <c r="K45" s="182">
        <f>'実質公債費比率（分子）の構造'!N$49</f>
        <v>2</v>
      </c>
      <c r="L45" s="182"/>
      <c r="M45" s="182"/>
      <c r="N45" s="182">
        <f>'実質公債費比率（分子）の構造'!O$49</f>
        <v>2</v>
      </c>
      <c r="O45" s="182"/>
      <c r="P45" s="182"/>
    </row>
    <row r="46" spans="1:16">
      <c r="A46" s="182" t="s">
        <v>67</v>
      </c>
      <c r="B46" s="182">
        <f>'実質公債費比率（分子）の構造'!K$48</f>
        <v>6</v>
      </c>
      <c r="C46" s="182"/>
      <c r="D46" s="182"/>
      <c r="E46" s="182">
        <f>'実質公債費比率（分子）の構造'!L$48</f>
        <v>5</v>
      </c>
      <c r="F46" s="182"/>
      <c r="G46" s="182"/>
      <c r="H46" s="182">
        <f>'実質公債費比率（分子）の構造'!M$48</f>
        <v>8</v>
      </c>
      <c r="I46" s="182"/>
      <c r="J46" s="182"/>
      <c r="K46" s="182">
        <f>'実質公債費比率（分子）の構造'!N$48</f>
        <v>8</v>
      </c>
      <c r="L46" s="182"/>
      <c r="M46" s="182"/>
      <c r="N46" s="182">
        <f>'実質公債費比率（分子）の構造'!O$48</f>
        <v>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555</v>
      </c>
      <c r="C49" s="182"/>
      <c r="D49" s="182"/>
      <c r="E49" s="182">
        <f>'実質公債費比率（分子）の構造'!L$45</f>
        <v>528</v>
      </c>
      <c r="F49" s="182"/>
      <c r="G49" s="182"/>
      <c r="H49" s="182">
        <f>'実質公債費比率（分子）の構造'!M$45</f>
        <v>533</v>
      </c>
      <c r="I49" s="182"/>
      <c r="J49" s="182"/>
      <c r="K49" s="182">
        <f>'実質公債費比率（分子）の構造'!N$45</f>
        <v>513</v>
      </c>
      <c r="L49" s="182"/>
      <c r="M49" s="182"/>
      <c r="N49" s="182">
        <f>'実質公債費比率（分子）の構造'!O$45</f>
        <v>512</v>
      </c>
      <c r="O49" s="182"/>
      <c r="P49" s="182"/>
    </row>
    <row r="50" spans="1:16">
      <c r="A50" s="182" t="s">
        <v>71</v>
      </c>
      <c r="B50" s="182" t="e">
        <f>NA()</f>
        <v>#N/A</v>
      </c>
      <c r="C50" s="182">
        <f>IF(ISNUMBER('実質公債費比率（分子）の構造'!K$53),'実質公債費比率（分子）の構造'!K$53,NA())</f>
        <v>204</v>
      </c>
      <c r="D50" s="182" t="e">
        <f>NA()</f>
        <v>#N/A</v>
      </c>
      <c r="E50" s="182" t="e">
        <f>NA()</f>
        <v>#N/A</v>
      </c>
      <c r="F50" s="182">
        <f>IF(ISNUMBER('実質公債費比率（分子）の構造'!L$53),'実質公債費比率（分子）の構造'!L$53,NA())</f>
        <v>194</v>
      </c>
      <c r="G50" s="182" t="e">
        <f>NA()</f>
        <v>#N/A</v>
      </c>
      <c r="H50" s="182" t="e">
        <f>NA()</f>
        <v>#N/A</v>
      </c>
      <c r="I50" s="182">
        <f>IF(ISNUMBER('実質公債費比率（分子）の構造'!M$53),'実質公債費比率（分子）の構造'!M$53,NA())</f>
        <v>259</v>
      </c>
      <c r="J50" s="182" t="e">
        <f>NA()</f>
        <v>#N/A</v>
      </c>
      <c r="K50" s="182" t="e">
        <f>NA()</f>
        <v>#N/A</v>
      </c>
      <c r="L50" s="182">
        <f>IF(ISNUMBER('実質公債費比率（分子）の構造'!N$53),'実質公債費比率（分子）の構造'!N$53,NA())</f>
        <v>429</v>
      </c>
      <c r="M50" s="182" t="e">
        <f>NA()</f>
        <v>#N/A</v>
      </c>
      <c r="N50" s="182" t="e">
        <f>NA()</f>
        <v>#N/A</v>
      </c>
      <c r="O50" s="182">
        <f>IF(ISNUMBER('実質公債費比率（分子）の構造'!O$53),'実質公債費比率（分子）の構造'!O$53,NA())</f>
        <v>173</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3458</v>
      </c>
      <c r="E56" s="181"/>
      <c r="F56" s="181"/>
      <c r="G56" s="181">
        <f>'将来負担比率（分子）の構造'!J$52</f>
        <v>3892</v>
      </c>
      <c r="H56" s="181"/>
      <c r="I56" s="181"/>
      <c r="J56" s="181">
        <f>'将来負担比率（分子）の構造'!K$52</f>
        <v>3720</v>
      </c>
      <c r="K56" s="181"/>
      <c r="L56" s="181"/>
      <c r="M56" s="181">
        <f>'将来負担比率（分子）の構造'!L$52</f>
        <v>3530</v>
      </c>
      <c r="N56" s="181"/>
      <c r="O56" s="181"/>
      <c r="P56" s="181">
        <f>'将来負担比率（分子）の構造'!M$52</f>
        <v>3761</v>
      </c>
    </row>
    <row r="57" spans="1:16">
      <c r="A57" s="181" t="s">
        <v>42</v>
      </c>
      <c r="B57" s="181"/>
      <c r="C57" s="181"/>
      <c r="D57" s="181">
        <f>'将来負担比率（分子）の構造'!I$51</f>
        <v>408</v>
      </c>
      <c r="E57" s="181"/>
      <c r="F57" s="181"/>
      <c r="G57" s="181">
        <f>'将来負担比率（分子）の構造'!J$51</f>
        <v>318</v>
      </c>
      <c r="H57" s="181"/>
      <c r="I57" s="181"/>
      <c r="J57" s="181">
        <f>'将来負担比率（分子）の構造'!K$51</f>
        <v>317</v>
      </c>
      <c r="K57" s="181"/>
      <c r="L57" s="181"/>
      <c r="M57" s="181">
        <f>'将来負担比率（分子）の構造'!L$51</f>
        <v>312</v>
      </c>
      <c r="N57" s="181"/>
      <c r="O57" s="181"/>
      <c r="P57" s="181">
        <f>'将来負担比率（分子）の構造'!M$51</f>
        <v>328</v>
      </c>
    </row>
    <row r="58" spans="1:16">
      <c r="A58" s="181" t="s">
        <v>41</v>
      </c>
      <c r="B58" s="181"/>
      <c r="C58" s="181"/>
      <c r="D58" s="181">
        <f>'将来負担比率（分子）の構造'!I$50</f>
        <v>860</v>
      </c>
      <c r="E58" s="181"/>
      <c r="F58" s="181"/>
      <c r="G58" s="181">
        <f>'将来負担比率（分子）の構造'!J$50</f>
        <v>1224</v>
      </c>
      <c r="H58" s="181"/>
      <c r="I58" s="181"/>
      <c r="J58" s="181">
        <f>'将来負担比率（分子）の構造'!K$50</f>
        <v>1474</v>
      </c>
      <c r="K58" s="181"/>
      <c r="L58" s="181"/>
      <c r="M58" s="181">
        <f>'将来負担比率（分子）の構造'!L$50</f>
        <v>1655</v>
      </c>
      <c r="N58" s="181"/>
      <c r="O58" s="181"/>
      <c r="P58" s="181">
        <f>'将来負担比率（分子）の構造'!M$50</f>
        <v>1455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494</v>
      </c>
      <c r="C62" s="181"/>
      <c r="D62" s="181"/>
      <c r="E62" s="181">
        <f>'将来負担比率（分子）の構造'!J$45</f>
        <v>398</v>
      </c>
      <c r="F62" s="181"/>
      <c r="G62" s="181"/>
      <c r="H62" s="181">
        <f>'将来負担比率（分子）の構造'!K$45</f>
        <v>328</v>
      </c>
      <c r="I62" s="181"/>
      <c r="J62" s="181"/>
      <c r="K62" s="181">
        <f>'将来負担比率（分子）の構造'!L$45</f>
        <v>342</v>
      </c>
      <c r="L62" s="181"/>
      <c r="M62" s="181"/>
      <c r="N62" s="181">
        <f>'将来負担比率（分子）の構造'!M$45</f>
        <v>195</v>
      </c>
      <c r="O62" s="181"/>
      <c r="P62" s="181"/>
    </row>
    <row r="63" spans="1:16">
      <c r="A63" s="181" t="s">
        <v>34</v>
      </c>
      <c r="B63" s="181">
        <f>'将来負担比率（分子）の構造'!I$44</f>
        <v>24</v>
      </c>
      <c r="C63" s="181"/>
      <c r="D63" s="181"/>
      <c r="E63" s="181">
        <f>'将来負担比率（分子）の構造'!J$44</f>
        <v>22</v>
      </c>
      <c r="F63" s="181"/>
      <c r="G63" s="181"/>
      <c r="H63" s="181">
        <f>'将来負担比率（分子）の構造'!K$44</f>
        <v>20</v>
      </c>
      <c r="I63" s="181"/>
      <c r="J63" s="181"/>
      <c r="K63" s="181">
        <f>'将来負担比率（分子）の構造'!L$44</f>
        <v>19</v>
      </c>
      <c r="L63" s="181"/>
      <c r="M63" s="181"/>
      <c r="N63" s="181">
        <f>'将来負担比率（分子）の構造'!M$44</f>
        <v>17</v>
      </c>
      <c r="O63" s="181"/>
      <c r="P63" s="181"/>
    </row>
    <row r="64" spans="1:16">
      <c r="A64" s="181" t="s">
        <v>33</v>
      </c>
      <c r="B64" s="181">
        <f>'将来負担比率（分子）の構造'!I$43</f>
        <v>31</v>
      </c>
      <c r="C64" s="181"/>
      <c r="D64" s="181"/>
      <c r="E64" s="181">
        <f>'将来負担比率（分子）の構造'!J$43</f>
        <v>28</v>
      </c>
      <c r="F64" s="181"/>
      <c r="G64" s="181"/>
      <c r="H64" s="181">
        <f>'将来負担比率（分子）の構造'!K$43</f>
        <v>26</v>
      </c>
      <c r="I64" s="181"/>
      <c r="J64" s="181"/>
      <c r="K64" s="181">
        <f>'将来負担比率（分子）の構造'!L$43</f>
        <v>22</v>
      </c>
      <c r="L64" s="181"/>
      <c r="M64" s="181"/>
      <c r="N64" s="181">
        <f>'将来負担比率（分子）の構造'!M$43</f>
        <v>17</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5178</v>
      </c>
      <c r="C66" s="181"/>
      <c r="D66" s="181"/>
      <c r="E66" s="181">
        <f>'将来負担比率（分子）の構造'!J$41</f>
        <v>5714</v>
      </c>
      <c r="F66" s="181"/>
      <c r="G66" s="181"/>
      <c r="H66" s="181">
        <f>'将来負担比率（分子）の構造'!K$41</f>
        <v>5708</v>
      </c>
      <c r="I66" s="181"/>
      <c r="J66" s="181"/>
      <c r="K66" s="181">
        <f>'将来負担比率（分子）の構造'!L$41</f>
        <v>5848</v>
      </c>
      <c r="L66" s="181"/>
      <c r="M66" s="181"/>
      <c r="N66" s="181">
        <f>'将来負担比率（分子）の構造'!M$41</f>
        <v>6227</v>
      </c>
      <c r="O66" s="181"/>
      <c r="P66" s="181"/>
    </row>
    <row r="67" spans="1:16">
      <c r="A67" s="181" t="s">
        <v>75</v>
      </c>
      <c r="B67" s="181" t="e">
        <f>NA()</f>
        <v>#N/A</v>
      </c>
      <c r="C67" s="181">
        <f>IF(ISNUMBER('将来負担比率（分子）の構造'!I$53), IF('将来負担比率（分子）の構造'!I$53 &lt; 0, 0, '将来負担比率（分子）の構造'!I$53), NA())</f>
        <v>1000</v>
      </c>
      <c r="D67" s="181" t="e">
        <f>NA()</f>
        <v>#N/A</v>
      </c>
      <c r="E67" s="181" t="e">
        <f>NA()</f>
        <v>#N/A</v>
      </c>
      <c r="F67" s="181">
        <f>IF(ISNUMBER('将来負担比率（分子）の構造'!J$53), IF('将来負担比率（分子）の構造'!J$53 &lt; 0, 0, '将来負担比率（分子）の構造'!J$53), NA())</f>
        <v>729</v>
      </c>
      <c r="G67" s="181" t="e">
        <f>NA()</f>
        <v>#N/A</v>
      </c>
      <c r="H67" s="181" t="e">
        <f>NA()</f>
        <v>#N/A</v>
      </c>
      <c r="I67" s="181">
        <f>IF(ISNUMBER('将来負担比率（分子）の構造'!K$53), IF('将来負担比率（分子）の構造'!K$53 &lt; 0, 0, '将来負担比率（分子）の構造'!K$53), NA())</f>
        <v>571</v>
      </c>
      <c r="J67" s="181" t="e">
        <f>NA()</f>
        <v>#N/A</v>
      </c>
      <c r="K67" s="181" t="e">
        <f>NA()</f>
        <v>#N/A</v>
      </c>
      <c r="L67" s="181">
        <f>IF(ISNUMBER('将来負担比率（分子）の構造'!L$53), IF('将来負担比率（分子）の構造'!L$53 &lt; 0, 0, '将来負担比率（分子）の構造'!L$53), NA())</f>
        <v>734</v>
      </c>
      <c r="M67" s="181" t="e">
        <f>NA()</f>
        <v>#N/A</v>
      </c>
      <c r="N67" s="181" t="e">
        <f>NA()</f>
        <v>#N/A</v>
      </c>
      <c r="O67" s="181">
        <f>IF(ISNUMBER('将来負担比率（分子）の構造'!M$53), IF('将来負担比率（分子）の構造'!M$53 &lt; 0, 0, '将来負担比率（分子）の構造'!M$53), NA())</f>
        <v>912</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880</v>
      </c>
      <c r="C72" s="185">
        <f>基金残高に係る経年分析!G55</f>
        <v>918</v>
      </c>
      <c r="D72" s="185">
        <f>基金残高に係る経年分析!H55</f>
        <v>1016</v>
      </c>
    </row>
    <row r="73" spans="1:16">
      <c r="A73" s="184" t="s">
        <v>78</v>
      </c>
      <c r="B73" s="185">
        <f>基金残高に係る経年分析!F56</f>
        <v>6</v>
      </c>
      <c r="C73" s="185">
        <f>基金残高に係る経年分析!G56</f>
        <v>6</v>
      </c>
      <c r="D73" s="185">
        <f>基金残高に係る経年分析!H56</f>
        <v>6</v>
      </c>
    </row>
    <row r="74" spans="1:16">
      <c r="A74" s="184" t="s">
        <v>79</v>
      </c>
      <c r="B74" s="185">
        <f>基金残高に係る経年分析!F57</f>
        <v>564</v>
      </c>
      <c r="C74" s="185">
        <f>基金残高に係る経年分析!G57</f>
        <v>696</v>
      </c>
      <c r="D74" s="185">
        <f>基金残高に係る経年分析!H57</f>
        <v>293</v>
      </c>
    </row>
  </sheetData>
  <sheetProtection algorithmName="SHA-512" hashValue="RcKtfSozwfcH2E78rRHhoIfy13H6u13DxFAdFjZrZ6d7TRrTQcLWpNxvujBNM9pDYU2pRQv6FW2Vs7nzcJMt3A==" saltValue="gSTCCmHdzpColYUmXA2M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230</v>
      </c>
      <c r="C5" s="670"/>
      <c r="D5" s="670"/>
      <c r="E5" s="670"/>
      <c r="F5" s="670"/>
      <c r="G5" s="670"/>
      <c r="H5" s="670"/>
      <c r="I5" s="670"/>
      <c r="J5" s="670"/>
      <c r="K5" s="670"/>
      <c r="L5" s="670"/>
      <c r="M5" s="670"/>
      <c r="N5" s="670"/>
      <c r="O5" s="670"/>
      <c r="P5" s="670"/>
      <c r="Q5" s="671"/>
      <c r="R5" s="672">
        <v>362379</v>
      </c>
      <c r="S5" s="673"/>
      <c r="T5" s="673"/>
      <c r="U5" s="673"/>
      <c r="V5" s="673"/>
      <c r="W5" s="673"/>
      <c r="X5" s="673"/>
      <c r="Y5" s="674"/>
      <c r="Z5" s="675">
        <v>6.7</v>
      </c>
      <c r="AA5" s="675"/>
      <c r="AB5" s="675"/>
      <c r="AC5" s="675"/>
      <c r="AD5" s="676">
        <v>362379</v>
      </c>
      <c r="AE5" s="676"/>
      <c r="AF5" s="676"/>
      <c r="AG5" s="676"/>
      <c r="AH5" s="676"/>
      <c r="AI5" s="676"/>
      <c r="AJ5" s="676"/>
      <c r="AK5" s="676"/>
      <c r="AL5" s="677">
        <v>13.8</v>
      </c>
      <c r="AM5" s="678"/>
      <c r="AN5" s="678"/>
      <c r="AO5" s="679"/>
      <c r="AP5" s="669" t="s">
        <v>231</v>
      </c>
      <c r="AQ5" s="670"/>
      <c r="AR5" s="670"/>
      <c r="AS5" s="670"/>
      <c r="AT5" s="670"/>
      <c r="AU5" s="670"/>
      <c r="AV5" s="670"/>
      <c r="AW5" s="670"/>
      <c r="AX5" s="670"/>
      <c r="AY5" s="670"/>
      <c r="AZ5" s="670"/>
      <c r="BA5" s="670"/>
      <c r="BB5" s="670"/>
      <c r="BC5" s="670"/>
      <c r="BD5" s="670"/>
      <c r="BE5" s="670"/>
      <c r="BF5" s="671"/>
      <c r="BG5" s="683">
        <v>362379</v>
      </c>
      <c r="BH5" s="684"/>
      <c r="BI5" s="684"/>
      <c r="BJ5" s="684"/>
      <c r="BK5" s="684"/>
      <c r="BL5" s="684"/>
      <c r="BM5" s="684"/>
      <c r="BN5" s="685"/>
      <c r="BO5" s="686">
        <v>100</v>
      </c>
      <c r="BP5" s="686"/>
      <c r="BQ5" s="686"/>
      <c r="BR5" s="686"/>
      <c r="BS5" s="687" t="s">
        <v>140</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c r="B6" s="680" t="s">
        <v>235</v>
      </c>
      <c r="C6" s="681"/>
      <c r="D6" s="681"/>
      <c r="E6" s="681"/>
      <c r="F6" s="681"/>
      <c r="G6" s="681"/>
      <c r="H6" s="681"/>
      <c r="I6" s="681"/>
      <c r="J6" s="681"/>
      <c r="K6" s="681"/>
      <c r="L6" s="681"/>
      <c r="M6" s="681"/>
      <c r="N6" s="681"/>
      <c r="O6" s="681"/>
      <c r="P6" s="681"/>
      <c r="Q6" s="682"/>
      <c r="R6" s="683">
        <v>37898</v>
      </c>
      <c r="S6" s="684"/>
      <c r="T6" s="684"/>
      <c r="U6" s="684"/>
      <c r="V6" s="684"/>
      <c r="W6" s="684"/>
      <c r="X6" s="684"/>
      <c r="Y6" s="685"/>
      <c r="Z6" s="686">
        <v>0.7</v>
      </c>
      <c r="AA6" s="686"/>
      <c r="AB6" s="686"/>
      <c r="AC6" s="686"/>
      <c r="AD6" s="687">
        <v>37898</v>
      </c>
      <c r="AE6" s="687"/>
      <c r="AF6" s="687"/>
      <c r="AG6" s="687"/>
      <c r="AH6" s="687"/>
      <c r="AI6" s="687"/>
      <c r="AJ6" s="687"/>
      <c r="AK6" s="687"/>
      <c r="AL6" s="688">
        <v>1.4</v>
      </c>
      <c r="AM6" s="689"/>
      <c r="AN6" s="689"/>
      <c r="AO6" s="690"/>
      <c r="AP6" s="680" t="s">
        <v>236</v>
      </c>
      <c r="AQ6" s="681"/>
      <c r="AR6" s="681"/>
      <c r="AS6" s="681"/>
      <c r="AT6" s="681"/>
      <c r="AU6" s="681"/>
      <c r="AV6" s="681"/>
      <c r="AW6" s="681"/>
      <c r="AX6" s="681"/>
      <c r="AY6" s="681"/>
      <c r="AZ6" s="681"/>
      <c r="BA6" s="681"/>
      <c r="BB6" s="681"/>
      <c r="BC6" s="681"/>
      <c r="BD6" s="681"/>
      <c r="BE6" s="681"/>
      <c r="BF6" s="682"/>
      <c r="BG6" s="683">
        <v>362379</v>
      </c>
      <c r="BH6" s="684"/>
      <c r="BI6" s="684"/>
      <c r="BJ6" s="684"/>
      <c r="BK6" s="684"/>
      <c r="BL6" s="684"/>
      <c r="BM6" s="684"/>
      <c r="BN6" s="685"/>
      <c r="BO6" s="686">
        <v>100</v>
      </c>
      <c r="BP6" s="686"/>
      <c r="BQ6" s="686"/>
      <c r="BR6" s="686"/>
      <c r="BS6" s="687" t="s">
        <v>130</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67886</v>
      </c>
      <c r="CS6" s="684"/>
      <c r="CT6" s="684"/>
      <c r="CU6" s="684"/>
      <c r="CV6" s="684"/>
      <c r="CW6" s="684"/>
      <c r="CX6" s="684"/>
      <c r="CY6" s="685"/>
      <c r="CZ6" s="677">
        <v>1.3</v>
      </c>
      <c r="DA6" s="678"/>
      <c r="DB6" s="678"/>
      <c r="DC6" s="697"/>
      <c r="DD6" s="692" t="s">
        <v>140</v>
      </c>
      <c r="DE6" s="684"/>
      <c r="DF6" s="684"/>
      <c r="DG6" s="684"/>
      <c r="DH6" s="684"/>
      <c r="DI6" s="684"/>
      <c r="DJ6" s="684"/>
      <c r="DK6" s="684"/>
      <c r="DL6" s="684"/>
      <c r="DM6" s="684"/>
      <c r="DN6" s="684"/>
      <c r="DO6" s="684"/>
      <c r="DP6" s="685"/>
      <c r="DQ6" s="692">
        <v>67876</v>
      </c>
      <c r="DR6" s="684"/>
      <c r="DS6" s="684"/>
      <c r="DT6" s="684"/>
      <c r="DU6" s="684"/>
      <c r="DV6" s="684"/>
      <c r="DW6" s="684"/>
      <c r="DX6" s="684"/>
      <c r="DY6" s="684"/>
      <c r="DZ6" s="684"/>
      <c r="EA6" s="684"/>
      <c r="EB6" s="684"/>
      <c r="EC6" s="693"/>
    </row>
    <row r="7" spans="2:143" ht="11.25" customHeight="1">
      <c r="B7" s="680" t="s">
        <v>238</v>
      </c>
      <c r="C7" s="681"/>
      <c r="D7" s="681"/>
      <c r="E7" s="681"/>
      <c r="F7" s="681"/>
      <c r="G7" s="681"/>
      <c r="H7" s="681"/>
      <c r="I7" s="681"/>
      <c r="J7" s="681"/>
      <c r="K7" s="681"/>
      <c r="L7" s="681"/>
      <c r="M7" s="681"/>
      <c r="N7" s="681"/>
      <c r="O7" s="681"/>
      <c r="P7" s="681"/>
      <c r="Q7" s="682"/>
      <c r="R7" s="683">
        <v>243</v>
      </c>
      <c r="S7" s="684"/>
      <c r="T7" s="684"/>
      <c r="U7" s="684"/>
      <c r="V7" s="684"/>
      <c r="W7" s="684"/>
      <c r="X7" s="684"/>
      <c r="Y7" s="685"/>
      <c r="Z7" s="686">
        <v>0</v>
      </c>
      <c r="AA7" s="686"/>
      <c r="AB7" s="686"/>
      <c r="AC7" s="686"/>
      <c r="AD7" s="687">
        <v>243</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148190</v>
      </c>
      <c r="BH7" s="684"/>
      <c r="BI7" s="684"/>
      <c r="BJ7" s="684"/>
      <c r="BK7" s="684"/>
      <c r="BL7" s="684"/>
      <c r="BM7" s="684"/>
      <c r="BN7" s="685"/>
      <c r="BO7" s="686">
        <v>40.9</v>
      </c>
      <c r="BP7" s="686"/>
      <c r="BQ7" s="686"/>
      <c r="BR7" s="686"/>
      <c r="BS7" s="687" t="s">
        <v>130</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1435488</v>
      </c>
      <c r="CS7" s="684"/>
      <c r="CT7" s="684"/>
      <c r="CU7" s="684"/>
      <c r="CV7" s="684"/>
      <c r="CW7" s="684"/>
      <c r="CX7" s="684"/>
      <c r="CY7" s="685"/>
      <c r="CZ7" s="686">
        <v>28.2</v>
      </c>
      <c r="DA7" s="686"/>
      <c r="DB7" s="686"/>
      <c r="DC7" s="686"/>
      <c r="DD7" s="692">
        <v>926501</v>
      </c>
      <c r="DE7" s="684"/>
      <c r="DF7" s="684"/>
      <c r="DG7" s="684"/>
      <c r="DH7" s="684"/>
      <c r="DI7" s="684"/>
      <c r="DJ7" s="684"/>
      <c r="DK7" s="684"/>
      <c r="DL7" s="684"/>
      <c r="DM7" s="684"/>
      <c r="DN7" s="684"/>
      <c r="DO7" s="684"/>
      <c r="DP7" s="685"/>
      <c r="DQ7" s="692">
        <v>461484</v>
      </c>
      <c r="DR7" s="684"/>
      <c r="DS7" s="684"/>
      <c r="DT7" s="684"/>
      <c r="DU7" s="684"/>
      <c r="DV7" s="684"/>
      <c r="DW7" s="684"/>
      <c r="DX7" s="684"/>
      <c r="DY7" s="684"/>
      <c r="DZ7" s="684"/>
      <c r="EA7" s="684"/>
      <c r="EB7" s="684"/>
      <c r="EC7" s="693"/>
    </row>
    <row r="8" spans="2:143" ht="11.25" customHeight="1">
      <c r="B8" s="680" t="s">
        <v>241</v>
      </c>
      <c r="C8" s="681"/>
      <c r="D8" s="681"/>
      <c r="E8" s="681"/>
      <c r="F8" s="681"/>
      <c r="G8" s="681"/>
      <c r="H8" s="681"/>
      <c r="I8" s="681"/>
      <c r="J8" s="681"/>
      <c r="K8" s="681"/>
      <c r="L8" s="681"/>
      <c r="M8" s="681"/>
      <c r="N8" s="681"/>
      <c r="O8" s="681"/>
      <c r="P8" s="681"/>
      <c r="Q8" s="682"/>
      <c r="R8" s="683">
        <v>749</v>
      </c>
      <c r="S8" s="684"/>
      <c r="T8" s="684"/>
      <c r="U8" s="684"/>
      <c r="V8" s="684"/>
      <c r="W8" s="684"/>
      <c r="X8" s="684"/>
      <c r="Y8" s="685"/>
      <c r="Z8" s="686">
        <v>0</v>
      </c>
      <c r="AA8" s="686"/>
      <c r="AB8" s="686"/>
      <c r="AC8" s="686"/>
      <c r="AD8" s="687">
        <v>749</v>
      </c>
      <c r="AE8" s="687"/>
      <c r="AF8" s="687"/>
      <c r="AG8" s="687"/>
      <c r="AH8" s="687"/>
      <c r="AI8" s="687"/>
      <c r="AJ8" s="687"/>
      <c r="AK8" s="687"/>
      <c r="AL8" s="688">
        <v>0</v>
      </c>
      <c r="AM8" s="689"/>
      <c r="AN8" s="689"/>
      <c r="AO8" s="690"/>
      <c r="AP8" s="680" t="s">
        <v>242</v>
      </c>
      <c r="AQ8" s="681"/>
      <c r="AR8" s="681"/>
      <c r="AS8" s="681"/>
      <c r="AT8" s="681"/>
      <c r="AU8" s="681"/>
      <c r="AV8" s="681"/>
      <c r="AW8" s="681"/>
      <c r="AX8" s="681"/>
      <c r="AY8" s="681"/>
      <c r="AZ8" s="681"/>
      <c r="BA8" s="681"/>
      <c r="BB8" s="681"/>
      <c r="BC8" s="681"/>
      <c r="BD8" s="681"/>
      <c r="BE8" s="681"/>
      <c r="BF8" s="682"/>
      <c r="BG8" s="683">
        <v>7261</v>
      </c>
      <c r="BH8" s="684"/>
      <c r="BI8" s="684"/>
      <c r="BJ8" s="684"/>
      <c r="BK8" s="684"/>
      <c r="BL8" s="684"/>
      <c r="BM8" s="684"/>
      <c r="BN8" s="685"/>
      <c r="BO8" s="686">
        <v>2</v>
      </c>
      <c r="BP8" s="686"/>
      <c r="BQ8" s="686"/>
      <c r="BR8" s="686"/>
      <c r="BS8" s="692" t="s">
        <v>140</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1024864</v>
      </c>
      <c r="CS8" s="684"/>
      <c r="CT8" s="684"/>
      <c r="CU8" s="684"/>
      <c r="CV8" s="684"/>
      <c r="CW8" s="684"/>
      <c r="CX8" s="684"/>
      <c r="CY8" s="685"/>
      <c r="CZ8" s="686">
        <v>20.100000000000001</v>
      </c>
      <c r="DA8" s="686"/>
      <c r="DB8" s="686"/>
      <c r="DC8" s="686"/>
      <c r="DD8" s="692" t="s">
        <v>244</v>
      </c>
      <c r="DE8" s="684"/>
      <c r="DF8" s="684"/>
      <c r="DG8" s="684"/>
      <c r="DH8" s="684"/>
      <c r="DI8" s="684"/>
      <c r="DJ8" s="684"/>
      <c r="DK8" s="684"/>
      <c r="DL8" s="684"/>
      <c r="DM8" s="684"/>
      <c r="DN8" s="684"/>
      <c r="DO8" s="684"/>
      <c r="DP8" s="685"/>
      <c r="DQ8" s="692">
        <v>599433</v>
      </c>
      <c r="DR8" s="684"/>
      <c r="DS8" s="684"/>
      <c r="DT8" s="684"/>
      <c r="DU8" s="684"/>
      <c r="DV8" s="684"/>
      <c r="DW8" s="684"/>
      <c r="DX8" s="684"/>
      <c r="DY8" s="684"/>
      <c r="DZ8" s="684"/>
      <c r="EA8" s="684"/>
      <c r="EB8" s="684"/>
      <c r="EC8" s="693"/>
    </row>
    <row r="9" spans="2:143" ht="11.25" customHeight="1">
      <c r="B9" s="680" t="s">
        <v>245</v>
      </c>
      <c r="C9" s="681"/>
      <c r="D9" s="681"/>
      <c r="E9" s="681"/>
      <c r="F9" s="681"/>
      <c r="G9" s="681"/>
      <c r="H9" s="681"/>
      <c r="I9" s="681"/>
      <c r="J9" s="681"/>
      <c r="K9" s="681"/>
      <c r="L9" s="681"/>
      <c r="M9" s="681"/>
      <c r="N9" s="681"/>
      <c r="O9" s="681"/>
      <c r="P9" s="681"/>
      <c r="Q9" s="682"/>
      <c r="R9" s="683">
        <v>434</v>
      </c>
      <c r="S9" s="684"/>
      <c r="T9" s="684"/>
      <c r="U9" s="684"/>
      <c r="V9" s="684"/>
      <c r="W9" s="684"/>
      <c r="X9" s="684"/>
      <c r="Y9" s="685"/>
      <c r="Z9" s="686">
        <v>0</v>
      </c>
      <c r="AA9" s="686"/>
      <c r="AB9" s="686"/>
      <c r="AC9" s="686"/>
      <c r="AD9" s="687">
        <v>434</v>
      </c>
      <c r="AE9" s="687"/>
      <c r="AF9" s="687"/>
      <c r="AG9" s="687"/>
      <c r="AH9" s="687"/>
      <c r="AI9" s="687"/>
      <c r="AJ9" s="687"/>
      <c r="AK9" s="687"/>
      <c r="AL9" s="688">
        <v>0</v>
      </c>
      <c r="AM9" s="689"/>
      <c r="AN9" s="689"/>
      <c r="AO9" s="690"/>
      <c r="AP9" s="680" t="s">
        <v>246</v>
      </c>
      <c r="AQ9" s="681"/>
      <c r="AR9" s="681"/>
      <c r="AS9" s="681"/>
      <c r="AT9" s="681"/>
      <c r="AU9" s="681"/>
      <c r="AV9" s="681"/>
      <c r="AW9" s="681"/>
      <c r="AX9" s="681"/>
      <c r="AY9" s="681"/>
      <c r="AZ9" s="681"/>
      <c r="BA9" s="681"/>
      <c r="BB9" s="681"/>
      <c r="BC9" s="681"/>
      <c r="BD9" s="681"/>
      <c r="BE9" s="681"/>
      <c r="BF9" s="682"/>
      <c r="BG9" s="683">
        <v>119362</v>
      </c>
      <c r="BH9" s="684"/>
      <c r="BI9" s="684"/>
      <c r="BJ9" s="684"/>
      <c r="BK9" s="684"/>
      <c r="BL9" s="684"/>
      <c r="BM9" s="684"/>
      <c r="BN9" s="685"/>
      <c r="BO9" s="686">
        <v>32.9</v>
      </c>
      <c r="BP9" s="686"/>
      <c r="BQ9" s="686"/>
      <c r="BR9" s="686"/>
      <c r="BS9" s="692" t="s">
        <v>130</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293184</v>
      </c>
      <c r="CS9" s="684"/>
      <c r="CT9" s="684"/>
      <c r="CU9" s="684"/>
      <c r="CV9" s="684"/>
      <c r="CW9" s="684"/>
      <c r="CX9" s="684"/>
      <c r="CY9" s="685"/>
      <c r="CZ9" s="686">
        <v>5.8</v>
      </c>
      <c r="DA9" s="686"/>
      <c r="DB9" s="686"/>
      <c r="DC9" s="686"/>
      <c r="DD9" s="692">
        <v>14045</v>
      </c>
      <c r="DE9" s="684"/>
      <c r="DF9" s="684"/>
      <c r="DG9" s="684"/>
      <c r="DH9" s="684"/>
      <c r="DI9" s="684"/>
      <c r="DJ9" s="684"/>
      <c r="DK9" s="684"/>
      <c r="DL9" s="684"/>
      <c r="DM9" s="684"/>
      <c r="DN9" s="684"/>
      <c r="DO9" s="684"/>
      <c r="DP9" s="685"/>
      <c r="DQ9" s="692">
        <v>234564</v>
      </c>
      <c r="DR9" s="684"/>
      <c r="DS9" s="684"/>
      <c r="DT9" s="684"/>
      <c r="DU9" s="684"/>
      <c r="DV9" s="684"/>
      <c r="DW9" s="684"/>
      <c r="DX9" s="684"/>
      <c r="DY9" s="684"/>
      <c r="DZ9" s="684"/>
      <c r="EA9" s="684"/>
      <c r="EB9" s="684"/>
      <c r="EC9" s="693"/>
    </row>
    <row r="10" spans="2:143" ht="11.25" customHeight="1">
      <c r="B10" s="680" t="s">
        <v>248</v>
      </c>
      <c r="C10" s="681"/>
      <c r="D10" s="681"/>
      <c r="E10" s="681"/>
      <c r="F10" s="681"/>
      <c r="G10" s="681"/>
      <c r="H10" s="681"/>
      <c r="I10" s="681"/>
      <c r="J10" s="681"/>
      <c r="K10" s="681"/>
      <c r="L10" s="681"/>
      <c r="M10" s="681"/>
      <c r="N10" s="681"/>
      <c r="O10" s="681"/>
      <c r="P10" s="681"/>
      <c r="Q10" s="682"/>
      <c r="R10" s="683" t="s">
        <v>244</v>
      </c>
      <c r="S10" s="684"/>
      <c r="T10" s="684"/>
      <c r="U10" s="684"/>
      <c r="V10" s="684"/>
      <c r="W10" s="684"/>
      <c r="X10" s="684"/>
      <c r="Y10" s="685"/>
      <c r="Z10" s="686" t="s">
        <v>130</v>
      </c>
      <c r="AA10" s="686"/>
      <c r="AB10" s="686"/>
      <c r="AC10" s="686"/>
      <c r="AD10" s="687" t="s">
        <v>140</v>
      </c>
      <c r="AE10" s="687"/>
      <c r="AF10" s="687"/>
      <c r="AG10" s="687"/>
      <c r="AH10" s="687"/>
      <c r="AI10" s="687"/>
      <c r="AJ10" s="687"/>
      <c r="AK10" s="687"/>
      <c r="AL10" s="688" t="s">
        <v>140</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12145</v>
      </c>
      <c r="BH10" s="684"/>
      <c r="BI10" s="684"/>
      <c r="BJ10" s="684"/>
      <c r="BK10" s="684"/>
      <c r="BL10" s="684"/>
      <c r="BM10" s="684"/>
      <c r="BN10" s="685"/>
      <c r="BO10" s="686">
        <v>3.4</v>
      </c>
      <c r="BP10" s="686"/>
      <c r="BQ10" s="686"/>
      <c r="BR10" s="686"/>
      <c r="BS10" s="692" t="s">
        <v>140</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t="s">
        <v>130</v>
      </c>
      <c r="CS10" s="684"/>
      <c r="CT10" s="684"/>
      <c r="CU10" s="684"/>
      <c r="CV10" s="684"/>
      <c r="CW10" s="684"/>
      <c r="CX10" s="684"/>
      <c r="CY10" s="685"/>
      <c r="CZ10" s="686" t="s">
        <v>244</v>
      </c>
      <c r="DA10" s="686"/>
      <c r="DB10" s="686"/>
      <c r="DC10" s="686"/>
      <c r="DD10" s="692" t="s">
        <v>244</v>
      </c>
      <c r="DE10" s="684"/>
      <c r="DF10" s="684"/>
      <c r="DG10" s="684"/>
      <c r="DH10" s="684"/>
      <c r="DI10" s="684"/>
      <c r="DJ10" s="684"/>
      <c r="DK10" s="684"/>
      <c r="DL10" s="684"/>
      <c r="DM10" s="684"/>
      <c r="DN10" s="684"/>
      <c r="DO10" s="684"/>
      <c r="DP10" s="685"/>
      <c r="DQ10" s="692" t="s">
        <v>251</v>
      </c>
      <c r="DR10" s="684"/>
      <c r="DS10" s="684"/>
      <c r="DT10" s="684"/>
      <c r="DU10" s="684"/>
      <c r="DV10" s="684"/>
      <c r="DW10" s="684"/>
      <c r="DX10" s="684"/>
      <c r="DY10" s="684"/>
      <c r="DZ10" s="684"/>
      <c r="EA10" s="684"/>
      <c r="EB10" s="684"/>
      <c r="EC10" s="693"/>
    </row>
    <row r="11" spans="2:143" ht="11.25" customHeight="1">
      <c r="B11" s="680" t="s">
        <v>252</v>
      </c>
      <c r="C11" s="681"/>
      <c r="D11" s="681"/>
      <c r="E11" s="681"/>
      <c r="F11" s="681"/>
      <c r="G11" s="681"/>
      <c r="H11" s="681"/>
      <c r="I11" s="681"/>
      <c r="J11" s="681"/>
      <c r="K11" s="681"/>
      <c r="L11" s="681"/>
      <c r="M11" s="681"/>
      <c r="N11" s="681"/>
      <c r="O11" s="681"/>
      <c r="P11" s="681"/>
      <c r="Q11" s="682"/>
      <c r="R11" s="683">
        <v>88139</v>
      </c>
      <c r="S11" s="684"/>
      <c r="T11" s="684"/>
      <c r="U11" s="684"/>
      <c r="V11" s="684"/>
      <c r="W11" s="684"/>
      <c r="X11" s="684"/>
      <c r="Y11" s="685"/>
      <c r="Z11" s="688">
        <v>1.6</v>
      </c>
      <c r="AA11" s="689"/>
      <c r="AB11" s="689"/>
      <c r="AC11" s="701"/>
      <c r="AD11" s="692">
        <v>88139</v>
      </c>
      <c r="AE11" s="684"/>
      <c r="AF11" s="684"/>
      <c r="AG11" s="684"/>
      <c r="AH11" s="684"/>
      <c r="AI11" s="684"/>
      <c r="AJ11" s="684"/>
      <c r="AK11" s="685"/>
      <c r="AL11" s="688">
        <v>3.4</v>
      </c>
      <c r="AM11" s="689"/>
      <c r="AN11" s="689"/>
      <c r="AO11" s="690"/>
      <c r="AP11" s="680" t="s">
        <v>253</v>
      </c>
      <c r="AQ11" s="681"/>
      <c r="AR11" s="681"/>
      <c r="AS11" s="681"/>
      <c r="AT11" s="681"/>
      <c r="AU11" s="681"/>
      <c r="AV11" s="681"/>
      <c r="AW11" s="681"/>
      <c r="AX11" s="681"/>
      <c r="AY11" s="681"/>
      <c r="AZ11" s="681"/>
      <c r="BA11" s="681"/>
      <c r="BB11" s="681"/>
      <c r="BC11" s="681"/>
      <c r="BD11" s="681"/>
      <c r="BE11" s="681"/>
      <c r="BF11" s="682"/>
      <c r="BG11" s="683">
        <v>9422</v>
      </c>
      <c r="BH11" s="684"/>
      <c r="BI11" s="684"/>
      <c r="BJ11" s="684"/>
      <c r="BK11" s="684"/>
      <c r="BL11" s="684"/>
      <c r="BM11" s="684"/>
      <c r="BN11" s="685"/>
      <c r="BO11" s="686">
        <v>2.6</v>
      </c>
      <c r="BP11" s="686"/>
      <c r="BQ11" s="686"/>
      <c r="BR11" s="686"/>
      <c r="BS11" s="692" t="s">
        <v>130</v>
      </c>
      <c r="BT11" s="684"/>
      <c r="BU11" s="684"/>
      <c r="BV11" s="684"/>
      <c r="BW11" s="684"/>
      <c r="BX11" s="684"/>
      <c r="BY11" s="684"/>
      <c r="BZ11" s="684"/>
      <c r="CA11" s="684"/>
      <c r="CB11" s="693"/>
      <c r="CD11" s="698" t="s">
        <v>254</v>
      </c>
      <c r="CE11" s="699"/>
      <c r="CF11" s="699"/>
      <c r="CG11" s="699"/>
      <c r="CH11" s="699"/>
      <c r="CI11" s="699"/>
      <c r="CJ11" s="699"/>
      <c r="CK11" s="699"/>
      <c r="CL11" s="699"/>
      <c r="CM11" s="699"/>
      <c r="CN11" s="699"/>
      <c r="CO11" s="699"/>
      <c r="CP11" s="699"/>
      <c r="CQ11" s="700"/>
      <c r="CR11" s="683">
        <v>395802</v>
      </c>
      <c r="CS11" s="684"/>
      <c r="CT11" s="684"/>
      <c r="CU11" s="684"/>
      <c r="CV11" s="684"/>
      <c r="CW11" s="684"/>
      <c r="CX11" s="684"/>
      <c r="CY11" s="685"/>
      <c r="CZ11" s="686">
        <v>7.8</v>
      </c>
      <c r="DA11" s="686"/>
      <c r="DB11" s="686"/>
      <c r="DC11" s="686"/>
      <c r="DD11" s="692">
        <v>111960</v>
      </c>
      <c r="DE11" s="684"/>
      <c r="DF11" s="684"/>
      <c r="DG11" s="684"/>
      <c r="DH11" s="684"/>
      <c r="DI11" s="684"/>
      <c r="DJ11" s="684"/>
      <c r="DK11" s="684"/>
      <c r="DL11" s="684"/>
      <c r="DM11" s="684"/>
      <c r="DN11" s="684"/>
      <c r="DO11" s="684"/>
      <c r="DP11" s="685"/>
      <c r="DQ11" s="692">
        <v>240677</v>
      </c>
      <c r="DR11" s="684"/>
      <c r="DS11" s="684"/>
      <c r="DT11" s="684"/>
      <c r="DU11" s="684"/>
      <c r="DV11" s="684"/>
      <c r="DW11" s="684"/>
      <c r="DX11" s="684"/>
      <c r="DY11" s="684"/>
      <c r="DZ11" s="684"/>
      <c r="EA11" s="684"/>
      <c r="EB11" s="684"/>
      <c r="EC11" s="693"/>
    </row>
    <row r="12" spans="2:143" ht="11.25" customHeight="1">
      <c r="B12" s="680" t="s">
        <v>255</v>
      </c>
      <c r="C12" s="681"/>
      <c r="D12" s="681"/>
      <c r="E12" s="681"/>
      <c r="F12" s="681"/>
      <c r="G12" s="681"/>
      <c r="H12" s="681"/>
      <c r="I12" s="681"/>
      <c r="J12" s="681"/>
      <c r="K12" s="681"/>
      <c r="L12" s="681"/>
      <c r="M12" s="681"/>
      <c r="N12" s="681"/>
      <c r="O12" s="681"/>
      <c r="P12" s="681"/>
      <c r="Q12" s="682"/>
      <c r="R12" s="683" t="s">
        <v>140</v>
      </c>
      <c r="S12" s="684"/>
      <c r="T12" s="684"/>
      <c r="U12" s="684"/>
      <c r="V12" s="684"/>
      <c r="W12" s="684"/>
      <c r="X12" s="684"/>
      <c r="Y12" s="685"/>
      <c r="Z12" s="686" t="s">
        <v>140</v>
      </c>
      <c r="AA12" s="686"/>
      <c r="AB12" s="686"/>
      <c r="AC12" s="686"/>
      <c r="AD12" s="687" t="s">
        <v>140</v>
      </c>
      <c r="AE12" s="687"/>
      <c r="AF12" s="687"/>
      <c r="AG12" s="687"/>
      <c r="AH12" s="687"/>
      <c r="AI12" s="687"/>
      <c r="AJ12" s="687"/>
      <c r="AK12" s="687"/>
      <c r="AL12" s="688" t="s">
        <v>130</v>
      </c>
      <c r="AM12" s="689"/>
      <c r="AN12" s="689"/>
      <c r="AO12" s="690"/>
      <c r="AP12" s="680" t="s">
        <v>256</v>
      </c>
      <c r="AQ12" s="681"/>
      <c r="AR12" s="681"/>
      <c r="AS12" s="681"/>
      <c r="AT12" s="681"/>
      <c r="AU12" s="681"/>
      <c r="AV12" s="681"/>
      <c r="AW12" s="681"/>
      <c r="AX12" s="681"/>
      <c r="AY12" s="681"/>
      <c r="AZ12" s="681"/>
      <c r="BA12" s="681"/>
      <c r="BB12" s="681"/>
      <c r="BC12" s="681"/>
      <c r="BD12" s="681"/>
      <c r="BE12" s="681"/>
      <c r="BF12" s="682"/>
      <c r="BG12" s="683">
        <v>149351</v>
      </c>
      <c r="BH12" s="684"/>
      <c r="BI12" s="684"/>
      <c r="BJ12" s="684"/>
      <c r="BK12" s="684"/>
      <c r="BL12" s="684"/>
      <c r="BM12" s="684"/>
      <c r="BN12" s="685"/>
      <c r="BO12" s="686">
        <v>41.2</v>
      </c>
      <c r="BP12" s="686"/>
      <c r="BQ12" s="686"/>
      <c r="BR12" s="686"/>
      <c r="BS12" s="692" t="s">
        <v>140</v>
      </c>
      <c r="BT12" s="684"/>
      <c r="BU12" s="684"/>
      <c r="BV12" s="684"/>
      <c r="BW12" s="684"/>
      <c r="BX12" s="684"/>
      <c r="BY12" s="684"/>
      <c r="BZ12" s="684"/>
      <c r="CA12" s="684"/>
      <c r="CB12" s="693"/>
      <c r="CD12" s="698" t="s">
        <v>257</v>
      </c>
      <c r="CE12" s="699"/>
      <c r="CF12" s="699"/>
      <c r="CG12" s="699"/>
      <c r="CH12" s="699"/>
      <c r="CI12" s="699"/>
      <c r="CJ12" s="699"/>
      <c r="CK12" s="699"/>
      <c r="CL12" s="699"/>
      <c r="CM12" s="699"/>
      <c r="CN12" s="699"/>
      <c r="CO12" s="699"/>
      <c r="CP12" s="699"/>
      <c r="CQ12" s="700"/>
      <c r="CR12" s="683">
        <v>156140</v>
      </c>
      <c r="CS12" s="684"/>
      <c r="CT12" s="684"/>
      <c r="CU12" s="684"/>
      <c r="CV12" s="684"/>
      <c r="CW12" s="684"/>
      <c r="CX12" s="684"/>
      <c r="CY12" s="685"/>
      <c r="CZ12" s="686">
        <v>3.1</v>
      </c>
      <c r="DA12" s="686"/>
      <c r="DB12" s="686"/>
      <c r="DC12" s="686"/>
      <c r="DD12" s="692">
        <v>30626</v>
      </c>
      <c r="DE12" s="684"/>
      <c r="DF12" s="684"/>
      <c r="DG12" s="684"/>
      <c r="DH12" s="684"/>
      <c r="DI12" s="684"/>
      <c r="DJ12" s="684"/>
      <c r="DK12" s="684"/>
      <c r="DL12" s="684"/>
      <c r="DM12" s="684"/>
      <c r="DN12" s="684"/>
      <c r="DO12" s="684"/>
      <c r="DP12" s="685"/>
      <c r="DQ12" s="692">
        <v>98892</v>
      </c>
      <c r="DR12" s="684"/>
      <c r="DS12" s="684"/>
      <c r="DT12" s="684"/>
      <c r="DU12" s="684"/>
      <c r="DV12" s="684"/>
      <c r="DW12" s="684"/>
      <c r="DX12" s="684"/>
      <c r="DY12" s="684"/>
      <c r="DZ12" s="684"/>
      <c r="EA12" s="684"/>
      <c r="EB12" s="684"/>
      <c r="EC12" s="693"/>
    </row>
    <row r="13" spans="2:143" ht="11.25" customHeight="1">
      <c r="B13" s="680" t="s">
        <v>258</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140</v>
      </c>
      <c r="AA13" s="686"/>
      <c r="AB13" s="686"/>
      <c r="AC13" s="686"/>
      <c r="AD13" s="687" t="s">
        <v>140</v>
      </c>
      <c r="AE13" s="687"/>
      <c r="AF13" s="687"/>
      <c r="AG13" s="687"/>
      <c r="AH13" s="687"/>
      <c r="AI13" s="687"/>
      <c r="AJ13" s="687"/>
      <c r="AK13" s="687"/>
      <c r="AL13" s="688" t="s">
        <v>130</v>
      </c>
      <c r="AM13" s="689"/>
      <c r="AN13" s="689"/>
      <c r="AO13" s="690"/>
      <c r="AP13" s="680" t="s">
        <v>259</v>
      </c>
      <c r="AQ13" s="681"/>
      <c r="AR13" s="681"/>
      <c r="AS13" s="681"/>
      <c r="AT13" s="681"/>
      <c r="AU13" s="681"/>
      <c r="AV13" s="681"/>
      <c r="AW13" s="681"/>
      <c r="AX13" s="681"/>
      <c r="AY13" s="681"/>
      <c r="AZ13" s="681"/>
      <c r="BA13" s="681"/>
      <c r="BB13" s="681"/>
      <c r="BC13" s="681"/>
      <c r="BD13" s="681"/>
      <c r="BE13" s="681"/>
      <c r="BF13" s="682"/>
      <c r="BG13" s="683">
        <v>145125</v>
      </c>
      <c r="BH13" s="684"/>
      <c r="BI13" s="684"/>
      <c r="BJ13" s="684"/>
      <c r="BK13" s="684"/>
      <c r="BL13" s="684"/>
      <c r="BM13" s="684"/>
      <c r="BN13" s="685"/>
      <c r="BO13" s="686">
        <v>40</v>
      </c>
      <c r="BP13" s="686"/>
      <c r="BQ13" s="686"/>
      <c r="BR13" s="686"/>
      <c r="BS13" s="692" t="s">
        <v>130</v>
      </c>
      <c r="BT13" s="684"/>
      <c r="BU13" s="684"/>
      <c r="BV13" s="684"/>
      <c r="BW13" s="684"/>
      <c r="BX13" s="684"/>
      <c r="BY13" s="684"/>
      <c r="BZ13" s="684"/>
      <c r="CA13" s="684"/>
      <c r="CB13" s="693"/>
      <c r="CD13" s="698" t="s">
        <v>260</v>
      </c>
      <c r="CE13" s="699"/>
      <c r="CF13" s="699"/>
      <c r="CG13" s="699"/>
      <c r="CH13" s="699"/>
      <c r="CI13" s="699"/>
      <c r="CJ13" s="699"/>
      <c r="CK13" s="699"/>
      <c r="CL13" s="699"/>
      <c r="CM13" s="699"/>
      <c r="CN13" s="699"/>
      <c r="CO13" s="699"/>
      <c r="CP13" s="699"/>
      <c r="CQ13" s="700"/>
      <c r="CR13" s="683">
        <v>363499</v>
      </c>
      <c r="CS13" s="684"/>
      <c r="CT13" s="684"/>
      <c r="CU13" s="684"/>
      <c r="CV13" s="684"/>
      <c r="CW13" s="684"/>
      <c r="CX13" s="684"/>
      <c r="CY13" s="685"/>
      <c r="CZ13" s="686">
        <v>7.1</v>
      </c>
      <c r="DA13" s="686"/>
      <c r="DB13" s="686"/>
      <c r="DC13" s="686"/>
      <c r="DD13" s="692">
        <v>266024</v>
      </c>
      <c r="DE13" s="684"/>
      <c r="DF13" s="684"/>
      <c r="DG13" s="684"/>
      <c r="DH13" s="684"/>
      <c r="DI13" s="684"/>
      <c r="DJ13" s="684"/>
      <c r="DK13" s="684"/>
      <c r="DL13" s="684"/>
      <c r="DM13" s="684"/>
      <c r="DN13" s="684"/>
      <c r="DO13" s="684"/>
      <c r="DP13" s="685"/>
      <c r="DQ13" s="692">
        <v>118750</v>
      </c>
      <c r="DR13" s="684"/>
      <c r="DS13" s="684"/>
      <c r="DT13" s="684"/>
      <c r="DU13" s="684"/>
      <c r="DV13" s="684"/>
      <c r="DW13" s="684"/>
      <c r="DX13" s="684"/>
      <c r="DY13" s="684"/>
      <c r="DZ13" s="684"/>
      <c r="EA13" s="684"/>
      <c r="EB13" s="684"/>
      <c r="EC13" s="693"/>
    </row>
    <row r="14" spans="2:143" ht="11.25" customHeight="1">
      <c r="B14" s="680" t="s">
        <v>261</v>
      </c>
      <c r="C14" s="681"/>
      <c r="D14" s="681"/>
      <c r="E14" s="681"/>
      <c r="F14" s="681"/>
      <c r="G14" s="681"/>
      <c r="H14" s="681"/>
      <c r="I14" s="681"/>
      <c r="J14" s="681"/>
      <c r="K14" s="681"/>
      <c r="L14" s="681"/>
      <c r="M14" s="681"/>
      <c r="N14" s="681"/>
      <c r="O14" s="681"/>
      <c r="P14" s="681"/>
      <c r="Q14" s="682"/>
      <c r="R14" s="683">
        <v>3306</v>
      </c>
      <c r="S14" s="684"/>
      <c r="T14" s="684"/>
      <c r="U14" s="684"/>
      <c r="V14" s="684"/>
      <c r="W14" s="684"/>
      <c r="X14" s="684"/>
      <c r="Y14" s="685"/>
      <c r="Z14" s="686">
        <v>0.1</v>
      </c>
      <c r="AA14" s="686"/>
      <c r="AB14" s="686"/>
      <c r="AC14" s="686"/>
      <c r="AD14" s="687">
        <v>3306</v>
      </c>
      <c r="AE14" s="687"/>
      <c r="AF14" s="687"/>
      <c r="AG14" s="687"/>
      <c r="AH14" s="687"/>
      <c r="AI14" s="687"/>
      <c r="AJ14" s="687"/>
      <c r="AK14" s="687"/>
      <c r="AL14" s="688">
        <v>0.1</v>
      </c>
      <c r="AM14" s="689"/>
      <c r="AN14" s="689"/>
      <c r="AO14" s="690"/>
      <c r="AP14" s="680" t="s">
        <v>262</v>
      </c>
      <c r="AQ14" s="681"/>
      <c r="AR14" s="681"/>
      <c r="AS14" s="681"/>
      <c r="AT14" s="681"/>
      <c r="AU14" s="681"/>
      <c r="AV14" s="681"/>
      <c r="AW14" s="681"/>
      <c r="AX14" s="681"/>
      <c r="AY14" s="681"/>
      <c r="AZ14" s="681"/>
      <c r="BA14" s="681"/>
      <c r="BB14" s="681"/>
      <c r="BC14" s="681"/>
      <c r="BD14" s="681"/>
      <c r="BE14" s="681"/>
      <c r="BF14" s="682"/>
      <c r="BG14" s="683">
        <v>25693</v>
      </c>
      <c r="BH14" s="684"/>
      <c r="BI14" s="684"/>
      <c r="BJ14" s="684"/>
      <c r="BK14" s="684"/>
      <c r="BL14" s="684"/>
      <c r="BM14" s="684"/>
      <c r="BN14" s="685"/>
      <c r="BO14" s="686">
        <v>7.1</v>
      </c>
      <c r="BP14" s="686"/>
      <c r="BQ14" s="686"/>
      <c r="BR14" s="686"/>
      <c r="BS14" s="692" t="s">
        <v>130</v>
      </c>
      <c r="BT14" s="684"/>
      <c r="BU14" s="684"/>
      <c r="BV14" s="684"/>
      <c r="BW14" s="684"/>
      <c r="BX14" s="684"/>
      <c r="BY14" s="684"/>
      <c r="BZ14" s="684"/>
      <c r="CA14" s="684"/>
      <c r="CB14" s="693"/>
      <c r="CD14" s="698" t="s">
        <v>263</v>
      </c>
      <c r="CE14" s="699"/>
      <c r="CF14" s="699"/>
      <c r="CG14" s="699"/>
      <c r="CH14" s="699"/>
      <c r="CI14" s="699"/>
      <c r="CJ14" s="699"/>
      <c r="CK14" s="699"/>
      <c r="CL14" s="699"/>
      <c r="CM14" s="699"/>
      <c r="CN14" s="699"/>
      <c r="CO14" s="699"/>
      <c r="CP14" s="699"/>
      <c r="CQ14" s="700"/>
      <c r="CR14" s="683">
        <v>319106</v>
      </c>
      <c r="CS14" s="684"/>
      <c r="CT14" s="684"/>
      <c r="CU14" s="684"/>
      <c r="CV14" s="684"/>
      <c r="CW14" s="684"/>
      <c r="CX14" s="684"/>
      <c r="CY14" s="685"/>
      <c r="CZ14" s="686">
        <v>6.3</v>
      </c>
      <c r="DA14" s="686"/>
      <c r="DB14" s="686"/>
      <c r="DC14" s="686"/>
      <c r="DD14" s="692">
        <v>210112</v>
      </c>
      <c r="DE14" s="684"/>
      <c r="DF14" s="684"/>
      <c r="DG14" s="684"/>
      <c r="DH14" s="684"/>
      <c r="DI14" s="684"/>
      <c r="DJ14" s="684"/>
      <c r="DK14" s="684"/>
      <c r="DL14" s="684"/>
      <c r="DM14" s="684"/>
      <c r="DN14" s="684"/>
      <c r="DO14" s="684"/>
      <c r="DP14" s="685"/>
      <c r="DQ14" s="692">
        <v>107672</v>
      </c>
      <c r="DR14" s="684"/>
      <c r="DS14" s="684"/>
      <c r="DT14" s="684"/>
      <c r="DU14" s="684"/>
      <c r="DV14" s="684"/>
      <c r="DW14" s="684"/>
      <c r="DX14" s="684"/>
      <c r="DY14" s="684"/>
      <c r="DZ14" s="684"/>
      <c r="EA14" s="684"/>
      <c r="EB14" s="684"/>
      <c r="EC14" s="693"/>
    </row>
    <row r="15" spans="2:143" ht="11.25" customHeight="1">
      <c r="B15" s="680" t="s">
        <v>264</v>
      </c>
      <c r="C15" s="681"/>
      <c r="D15" s="681"/>
      <c r="E15" s="681"/>
      <c r="F15" s="681"/>
      <c r="G15" s="681"/>
      <c r="H15" s="681"/>
      <c r="I15" s="681"/>
      <c r="J15" s="681"/>
      <c r="K15" s="681"/>
      <c r="L15" s="681"/>
      <c r="M15" s="681"/>
      <c r="N15" s="681"/>
      <c r="O15" s="681"/>
      <c r="P15" s="681"/>
      <c r="Q15" s="682"/>
      <c r="R15" s="683" t="s">
        <v>130</v>
      </c>
      <c r="S15" s="684"/>
      <c r="T15" s="684"/>
      <c r="U15" s="684"/>
      <c r="V15" s="684"/>
      <c r="W15" s="684"/>
      <c r="X15" s="684"/>
      <c r="Y15" s="685"/>
      <c r="Z15" s="686" t="s">
        <v>244</v>
      </c>
      <c r="AA15" s="686"/>
      <c r="AB15" s="686"/>
      <c r="AC15" s="686"/>
      <c r="AD15" s="687" t="s">
        <v>140</v>
      </c>
      <c r="AE15" s="687"/>
      <c r="AF15" s="687"/>
      <c r="AG15" s="687"/>
      <c r="AH15" s="687"/>
      <c r="AI15" s="687"/>
      <c r="AJ15" s="687"/>
      <c r="AK15" s="687"/>
      <c r="AL15" s="688" t="s">
        <v>251</v>
      </c>
      <c r="AM15" s="689"/>
      <c r="AN15" s="689"/>
      <c r="AO15" s="690"/>
      <c r="AP15" s="680" t="s">
        <v>265</v>
      </c>
      <c r="AQ15" s="681"/>
      <c r="AR15" s="681"/>
      <c r="AS15" s="681"/>
      <c r="AT15" s="681"/>
      <c r="AU15" s="681"/>
      <c r="AV15" s="681"/>
      <c r="AW15" s="681"/>
      <c r="AX15" s="681"/>
      <c r="AY15" s="681"/>
      <c r="AZ15" s="681"/>
      <c r="BA15" s="681"/>
      <c r="BB15" s="681"/>
      <c r="BC15" s="681"/>
      <c r="BD15" s="681"/>
      <c r="BE15" s="681"/>
      <c r="BF15" s="682"/>
      <c r="BG15" s="683">
        <v>39145</v>
      </c>
      <c r="BH15" s="684"/>
      <c r="BI15" s="684"/>
      <c r="BJ15" s="684"/>
      <c r="BK15" s="684"/>
      <c r="BL15" s="684"/>
      <c r="BM15" s="684"/>
      <c r="BN15" s="685"/>
      <c r="BO15" s="686">
        <v>10.8</v>
      </c>
      <c r="BP15" s="686"/>
      <c r="BQ15" s="686"/>
      <c r="BR15" s="686"/>
      <c r="BS15" s="692" t="s">
        <v>140</v>
      </c>
      <c r="BT15" s="684"/>
      <c r="BU15" s="684"/>
      <c r="BV15" s="684"/>
      <c r="BW15" s="684"/>
      <c r="BX15" s="684"/>
      <c r="BY15" s="684"/>
      <c r="BZ15" s="684"/>
      <c r="CA15" s="684"/>
      <c r="CB15" s="693"/>
      <c r="CD15" s="698" t="s">
        <v>266</v>
      </c>
      <c r="CE15" s="699"/>
      <c r="CF15" s="699"/>
      <c r="CG15" s="699"/>
      <c r="CH15" s="699"/>
      <c r="CI15" s="699"/>
      <c r="CJ15" s="699"/>
      <c r="CK15" s="699"/>
      <c r="CL15" s="699"/>
      <c r="CM15" s="699"/>
      <c r="CN15" s="699"/>
      <c r="CO15" s="699"/>
      <c r="CP15" s="699"/>
      <c r="CQ15" s="700"/>
      <c r="CR15" s="683">
        <v>472564</v>
      </c>
      <c r="CS15" s="684"/>
      <c r="CT15" s="684"/>
      <c r="CU15" s="684"/>
      <c r="CV15" s="684"/>
      <c r="CW15" s="684"/>
      <c r="CX15" s="684"/>
      <c r="CY15" s="685"/>
      <c r="CZ15" s="686">
        <v>9.3000000000000007</v>
      </c>
      <c r="DA15" s="686"/>
      <c r="DB15" s="686"/>
      <c r="DC15" s="686"/>
      <c r="DD15" s="692">
        <v>42636</v>
      </c>
      <c r="DE15" s="684"/>
      <c r="DF15" s="684"/>
      <c r="DG15" s="684"/>
      <c r="DH15" s="684"/>
      <c r="DI15" s="684"/>
      <c r="DJ15" s="684"/>
      <c r="DK15" s="684"/>
      <c r="DL15" s="684"/>
      <c r="DM15" s="684"/>
      <c r="DN15" s="684"/>
      <c r="DO15" s="684"/>
      <c r="DP15" s="685"/>
      <c r="DQ15" s="692">
        <v>425734</v>
      </c>
      <c r="DR15" s="684"/>
      <c r="DS15" s="684"/>
      <c r="DT15" s="684"/>
      <c r="DU15" s="684"/>
      <c r="DV15" s="684"/>
      <c r="DW15" s="684"/>
      <c r="DX15" s="684"/>
      <c r="DY15" s="684"/>
      <c r="DZ15" s="684"/>
      <c r="EA15" s="684"/>
      <c r="EB15" s="684"/>
      <c r="EC15" s="693"/>
    </row>
    <row r="16" spans="2:143" ht="11.25" customHeight="1">
      <c r="B16" s="680" t="s">
        <v>267</v>
      </c>
      <c r="C16" s="681"/>
      <c r="D16" s="681"/>
      <c r="E16" s="681"/>
      <c r="F16" s="681"/>
      <c r="G16" s="681"/>
      <c r="H16" s="681"/>
      <c r="I16" s="681"/>
      <c r="J16" s="681"/>
      <c r="K16" s="681"/>
      <c r="L16" s="681"/>
      <c r="M16" s="681"/>
      <c r="N16" s="681"/>
      <c r="O16" s="681"/>
      <c r="P16" s="681"/>
      <c r="Q16" s="682"/>
      <c r="R16" s="683">
        <v>927</v>
      </c>
      <c r="S16" s="684"/>
      <c r="T16" s="684"/>
      <c r="U16" s="684"/>
      <c r="V16" s="684"/>
      <c r="W16" s="684"/>
      <c r="X16" s="684"/>
      <c r="Y16" s="685"/>
      <c r="Z16" s="686">
        <v>0</v>
      </c>
      <c r="AA16" s="686"/>
      <c r="AB16" s="686"/>
      <c r="AC16" s="686"/>
      <c r="AD16" s="687">
        <v>927</v>
      </c>
      <c r="AE16" s="687"/>
      <c r="AF16" s="687"/>
      <c r="AG16" s="687"/>
      <c r="AH16" s="687"/>
      <c r="AI16" s="687"/>
      <c r="AJ16" s="687"/>
      <c r="AK16" s="687"/>
      <c r="AL16" s="688">
        <v>0</v>
      </c>
      <c r="AM16" s="689"/>
      <c r="AN16" s="689"/>
      <c r="AO16" s="690"/>
      <c r="AP16" s="680" t="s">
        <v>268</v>
      </c>
      <c r="AQ16" s="681"/>
      <c r="AR16" s="681"/>
      <c r="AS16" s="681"/>
      <c r="AT16" s="681"/>
      <c r="AU16" s="681"/>
      <c r="AV16" s="681"/>
      <c r="AW16" s="681"/>
      <c r="AX16" s="681"/>
      <c r="AY16" s="681"/>
      <c r="AZ16" s="681"/>
      <c r="BA16" s="681"/>
      <c r="BB16" s="681"/>
      <c r="BC16" s="681"/>
      <c r="BD16" s="681"/>
      <c r="BE16" s="681"/>
      <c r="BF16" s="682"/>
      <c r="BG16" s="683" t="s">
        <v>244</v>
      </c>
      <c r="BH16" s="684"/>
      <c r="BI16" s="684"/>
      <c r="BJ16" s="684"/>
      <c r="BK16" s="684"/>
      <c r="BL16" s="684"/>
      <c r="BM16" s="684"/>
      <c r="BN16" s="685"/>
      <c r="BO16" s="686" t="s">
        <v>130</v>
      </c>
      <c r="BP16" s="686"/>
      <c r="BQ16" s="686"/>
      <c r="BR16" s="686"/>
      <c r="BS16" s="692" t="s">
        <v>140</v>
      </c>
      <c r="BT16" s="684"/>
      <c r="BU16" s="684"/>
      <c r="BV16" s="684"/>
      <c r="BW16" s="684"/>
      <c r="BX16" s="684"/>
      <c r="BY16" s="684"/>
      <c r="BZ16" s="684"/>
      <c r="CA16" s="684"/>
      <c r="CB16" s="693"/>
      <c r="CD16" s="698" t="s">
        <v>269</v>
      </c>
      <c r="CE16" s="699"/>
      <c r="CF16" s="699"/>
      <c r="CG16" s="699"/>
      <c r="CH16" s="699"/>
      <c r="CI16" s="699"/>
      <c r="CJ16" s="699"/>
      <c r="CK16" s="699"/>
      <c r="CL16" s="699"/>
      <c r="CM16" s="699"/>
      <c r="CN16" s="699"/>
      <c r="CO16" s="699"/>
      <c r="CP16" s="699"/>
      <c r="CQ16" s="700"/>
      <c r="CR16" s="683">
        <v>51439</v>
      </c>
      <c r="CS16" s="684"/>
      <c r="CT16" s="684"/>
      <c r="CU16" s="684"/>
      <c r="CV16" s="684"/>
      <c r="CW16" s="684"/>
      <c r="CX16" s="684"/>
      <c r="CY16" s="685"/>
      <c r="CZ16" s="686">
        <v>1</v>
      </c>
      <c r="DA16" s="686"/>
      <c r="DB16" s="686"/>
      <c r="DC16" s="686"/>
      <c r="DD16" s="692" t="s">
        <v>130</v>
      </c>
      <c r="DE16" s="684"/>
      <c r="DF16" s="684"/>
      <c r="DG16" s="684"/>
      <c r="DH16" s="684"/>
      <c r="DI16" s="684"/>
      <c r="DJ16" s="684"/>
      <c r="DK16" s="684"/>
      <c r="DL16" s="684"/>
      <c r="DM16" s="684"/>
      <c r="DN16" s="684"/>
      <c r="DO16" s="684"/>
      <c r="DP16" s="685"/>
      <c r="DQ16" s="692">
        <v>9392</v>
      </c>
      <c r="DR16" s="684"/>
      <c r="DS16" s="684"/>
      <c r="DT16" s="684"/>
      <c r="DU16" s="684"/>
      <c r="DV16" s="684"/>
      <c r="DW16" s="684"/>
      <c r="DX16" s="684"/>
      <c r="DY16" s="684"/>
      <c r="DZ16" s="684"/>
      <c r="EA16" s="684"/>
      <c r="EB16" s="684"/>
      <c r="EC16" s="693"/>
    </row>
    <row r="17" spans="2:133" ht="11.25" customHeight="1">
      <c r="B17" s="680" t="s">
        <v>270</v>
      </c>
      <c r="C17" s="681"/>
      <c r="D17" s="681"/>
      <c r="E17" s="681"/>
      <c r="F17" s="681"/>
      <c r="G17" s="681"/>
      <c r="H17" s="681"/>
      <c r="I17" s="681"/>
      <c r="J17" s="681"/>
      <c r="K17" s="681"/>
      <c r="L17" s="681"/>
      <c r="M17" s="681"/>
      <c r="N17" s="681"/>
      <c r="O17" s="681"/>
      <c r="P17" s="681"/>
      <c r="Q17" s="682"/>
      <c r="R17" s="683">
        <v>7421</v>
      </c>
      <c r="S17" s="684"/>
      <c r="T17" s="684"/>
      <c r="U17" s="684"/>
      <c r="V17" s="684"/>
      <c r="W17" s="684"/>
      <c r="X17" s="684"/>
      <c r="Y17" s="685"/>
      <c r="Z17" s="686">
        <v>0.1</v>
      </c>
      <c r="AA17" s="686"/>
      <c r="AB17" s="686"/>
      <c r="AC17" s="686"/>
      <c r="AD17" s="687">
        <v>7421</v>
      </c>
      <c r="AE17" s="687"/>
      <c r="AF17" s="687"/>
      <c r="AG17" s="687"/>
      <c r="AH17" s="687"/>
      <c r="AI17" s="687"/>
      <c r="AJ17" s="687"/>
      <c r="AK17" s="687"/>
      <c r="AL17" s="688">
        <v>0.3</v>
      </c>
      <c r="AM17" s="689"/>
      <c r="AN17" s="689"/>
      <c r="AO17" s="690"/>
      <c r="AP17" s="680" t="s">
        <v>271</v>
      </c>
      <c r="AQ17" s="681"/>
      <c r="AR17" s="681"/>
      <c r="AS17" s="681"/>
      <c r="AT17" s="681"/>
      <c r="AU17" s="681"/>
      <c r="AV17" s="681"/>
      <c r="AW17" s="681"/>
      <c r="AX17" s="681"/>
      <c r="AY17" s="681"/>
      <c r="AZ17" s="681"/>
      <c r="BA17" s="681"/>
      <c r="BB17" s="681"/>
      <c r="BC17" s="681"/>
      <c r="BD17" s="681"/>
      <c r="BE17" s="681"/>
      <c r="BF17" s="682"/>
      <c r="BG17" s="683" t="s">
        <v>140</v>
      </c>
      <c r="BH17" s="684"/>
      <c r="BI17" s="684"/>
      <c r="BJ17" s="684"/>
      <c r="BK17" s="684"/>
      <c r="BL17" s="684"/>
      <c r="BM17" s="684"/>
      <c r="BN17" s="685"/>
      <c r="BO17" s="686" t="s">
        <v>130</v>
      </c>
      <c r="BP17" s="686"/>
      <c r="BQ17" s="686"/>
      <c r="BR17" s="686"/>
      <c r="BS17" s="692" t="s">
        <v>251</v>
      </c>
      <c r="BT17" s="684"/>
      <c r="BU17" s="684"/>
      <c r="BV17" s="684"/>
      <c r="BW17" s="684"/>
      <c r="BX17" s="684"/>
      <c r="BY17" s="684"/>
      <c r="BZ17" s="684"/>
      <c r="CA17" s="684"/>
      <c r="CB17" s="693"/>
      <c r="CD17" s="698" t="s">
        <v>272</v>
      </c>
      <c r="CE17" s="699"/>
      <c r="CF17" s="699"/>
      <c r="CG17" s="699"/>
      <c r="CH17" s="699"/>
      <c r="CI17" s="699"/>
      <c r="CJ17" s="699"/>
      <c r="CK17" s="699"/>
      <c r="CL17" s="699"/>
      <c r="CM17" s="699"/>
      <c r="CN17" s="699"/>
      <c r="CO17" s="699"/>
      <c r="CP17" s="699"/>
      <c r="CQ17" s="700"/>
      <c r="CR17" s="683">
        <v>511582</v>
      </c>
      <c r="CS17" s="684"/>
      <c r="CT17" s="684"/>
      <c r="CU17" s="684"/>
      <c r="CV17" s="684"/>
      <c r="CW17" s="684"/>
      <c r="CX17" s="684"/>
      <c r="CY17" s="685"/>
      <c r="CZ17" s="686">
        <v>10</v>
      </c>
      <c r="DA17" s="686"/>
      <c r="DB17" s="686"/>
      <c r="DC17" s="686"/>
      <c r="DD17" s="692" t="s">
        <v>130</v>
      </c>
      <c r="DE17" s="684"/>
      <c r="DF17" s="684"/>
      <c r="DG17" s="684"/>
      <c r="DH17" s="684"/>
      <c r="DI17" s="684"/>
      <c r="DJ17" s="684"/>
      <c r="DK17" s="684"/>
      <c r="DL17" s="684"/>
      <c r="DM17" s="684"/>
      <c r="DN17" s="684"/>
      <c r="DO17" s="684"/>
      <c r="DP17" s="685"/>
      <c r="DQ17" s="692">
        <v>496445</v>
      </c>
      <c r="DR17" s="684"/>
      <c r="DS17" s="684"/>
      <c r="DT17" s="684"/>
      <c r="DU17" s="684"/>
      <c r="DV17" s="684"/>
      <c r="DW17" s="684"/>
      <c r="DX17" s="684"/>
      <c r="DY17" s="684"/>
      <c r="DZ17" s="684"/>
      <c r="EA17" s="684"/>
      <c r="EB17" s="684"/>
      <c r="EC17" s="693"/>
    </row>
    <row r="18" spans="2:133" ht="11.25" customHeight="1">
      <c r="B18" s="680" t="s">
        <v>273</v>
      </c>
      <c r="C18" s="681"/>
      <c r="D18" s="681"/>
      <c r="E18" s="681"/>
      <c r="F18" s="681"/>
      <c r="G18" s="681"/>
      <c r="H18" s="681"/>
      <c r="I18" s="681"/>
      <c r="J18" s="681"/>
      <c r="K18" s="681"/>
      <c r="L18" s="681"/>
      <c r="M18" s="681"/>
      <c r="N18" s="681"/>
      <c r="O18" s="681"/>
      <c r="P18" s="681"/>
      <c r="Q18" s="682"/>
      <c r="R18" s="683">
        <v>790</v>
      </c>
      <c r="S18" s="684"/>
      <c r="T18" s="684"/>
      <c r="U18" s="684"/>
      <c r="V18" s="684"/>
      <c r="W18" s="684"/>
      <c r="X18" s="684"/>
      <c r="Y18" s="685"/>
      <c r="Z18" s="686">
        <v>0</v>
      </c>
      <c r="AA18" s="686"/>
      <c r="AB18" s="686"/>
      <c r="AC18" s="686"/>
      <c r="AD18" s="687">
        <v>790</v>
      </c>
      <c r="AE18" s="687"/>
      <c r="AF18" s="687"/>
      <c r="AG18" s="687"/>
      <c r="AH18" s="687"/>
      <c r="AI18" s="687"/>
      <c r="AJ18" s="687"/>
      <c r="AK18" s="687"/>
      <c r="AL18" s="688">
        <v>0</v>
      </c>
      <c r="AM18" s="689"/>
      <c r="AN18" s="689"/>
      <c r="AO18" s="690"/>
      <c r="AP18" s="680" t="s">
        <v>274</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130</v>
      </c>
      <c r="BP18" s="686"/>
      <c r="BQ18" s="686"/>
      <c r="BR18" s="686"/>
      <c r="BS18" s="692" t="s">
        <v>130</v>
      </c>
      <c r="BT18" s="684"/>
      <c r="BU18" s="684"/>
      <c r="BV18" s="684"/>
      <c r="BW18" s="684"/>
      <c r="BX18" s="684"/>
      <c r="BY18" s="684"/>
      <c r="BZ18" s="684"/>
      <c r="CA18" s="684"/>
      <c r="CB18" s="693"/>
      <c r="CD18" s="698" t="s">
        <v>275</v>
      </c>
      <c r="CE18" s="699"/>
      <c r="CF18" s="699"/>
      <c r="CG18" s="699"/>
      <c r="CH18" s="699"/>
      <c r="CI18" s="699"/>
      <c r="CJ18" s="699"/>
      <c r="CK18" s="699"/>
      <c r="CL18" s="699"/>
      <c r="CM18" s="699"/>
      <c r="CN18" s="699"/>
      <c r="CO18" s="699"/>
      <c r="CP18" s="699"/>
      <c r="CQ18" s="700"/>
      <c r="CR18" s="683" t="s">
        <v>140</v>
      </c>
      <c r="CS18" s="684"/>
      <c r="CT18" s="684"/>
      <c r="CU18" s="684"/>
      <c r="CV18" s="684"/>
      <c r="CW18" s="684"/>
      <c r="CX18" s="684"/>
      <c r="CY18" s="685"/>
      <c r="CZ18" s="686" t="s">
        <v>244</v>
      </c>
      <c r="DA18" s="686"/>
      <c r="DB18" s="686"/>
      <c r="DC18" s="686"/>
      <c r="DD18" s="692" t="s">
        <v>130</v>
      </c>
      <c r="DE18" s="684"/>
      <c r="DF18" s="684"/>
      <c r="DG18" s="684"/>
      <c r="DH18" s="684"/>
      <c r="DI18" s="684"/>
      <c r="DJ18" s="684"/>
      <c r="DK18" s="684"/>
      <c r="DL18" s="684"/>
      <c r="DM18" s="684"/>
      <c r="DN18" s="684"/>
      <c r="DO18" s="684"/>
      <c r="DP18" s="685"/>
      <c r="DQ18" s="692" t="s">
        <v>130</v>
      </c>
      <c r="DR18" s="684"/>
      <c r="DS18" s="684"/>
      <c r="DT18" s="684"/>
      <c r="DU18" s="684"/>
      <c r="DV18" s="684"/>
      <c r="DW18" s="684"/>
      <c r="DX18" s="684"/>
      <c r="DY18" s="684"/>
      <c r="DZ18" s="684"/>
      <c r="EA18" s="684"/>
      <c r="EB18" s="684"/>
      <c r="EC18" s="693"/>
    </row>
    <row r="19" spans="2:133" ht="11.25" customHeight="1">
      <c r="B19" s="680" t="s">
        <v>276</v>
      </c>
      <c r="C19" s="681"/>
      <c r="D19" s="681"/>
      <c r="E19" s="681"/>
      <c r="F19" s="681"/>
      <c r="G19" s="681"/>
      <c r="H19" s="681"/>
      <c r="I19" s="681"/>
      <c r="J19" s="681"/>
      <c r="K19" s="681"/>
      <c r="L19" s="681"/>
      <c r="M19" s="681"/>
      <c r="N19" s="681"/>
      <c r="O19" s="681"/>
      <c r="P19" s="681"/>
      <c r="Q19" s="682"/>
      <c r="R19" s="683">
        <v>422</v>
      </c>
      <c r="S19" s="684"/>
      <c r="T19" s="684"/>
      <c r="U19" s="684"/>
      <c r="V19" s="684"/>
      <c r="W19" s="684"/>
      <c r="X19" s="684"/>
      <c r="Y19" s="685"/>
      <c r="Z19" s="686">
        <v>0</v>
      </c>
      <c r="AA19" s="686"/>
      <c r="AB19" s="686"/>
      <c r="AC19" s="686"/>
      <c r="AD19" s="687">
        <v>422</v>
      </c>
      <c r="AE19" s="687"/>
      <c r="AF19" s="687"/>
      <c r="AG19" s="687"/>
      <c r="AH19" s="687"/>
      <c r="AI19" s="687"/>
      <c r="AJ19" s="687"/>
      <c r="AK19" s="687"/>
      <c r="AL19" s="688">
        <v>0</v>
      </c>
      <c r="AM19" s="689"/>
      <c r="AN19" s="689"/>
      <c r="AO19" s="690"/>
      <c r="AP19" s="680" t="s">
        <v>277</v>
      </c>
      <c r="AQ19" s="681"/>
      <c r="AR19" s="681"/>
      <c r="AS19" s="681"/>
      <c r="AT19" s="681"/>
      <c r="AU19" s="681"/>
      <c r="AV19" s="681"/>
      <c r="AW19" s="681"/>
      <c r="AX19" s="681"/>
      <c r="AY19" s="681"/>
      <c r="AZ19" s="681"/>
      <c r="BA19" s="681"/>
      <c r="BB19" s="681"/>
      <c r="BC19" s="681"/>
      <c r="BD19" s="681"/>
      <c r="BE19" s="681"/>
      <c r="BF19" s="682"/>
      <c r="BG19" s="683" t="s">
        <v>130</v>
      </c>
      <c r="BH19" s="684"/>
      <c r="BI19" s="684"/>
      <c r="BJ19" s="684"/>
      <c r="BK19" s="684"/>
      <c r="BL19" s="684"/>
      <c r="BM19" s="684"/>
      <c r="BN19" s="685"/>
      <c r="BO19" s="686" t="s">
        <v>130</v>
      </c>
      <c r="BP19" s="686"/>
      <c r="BQ19" s="686"/>
      <c r="BR19" s="686"/>
      <c r="BS19" s="692" t="s">
        <v>130</v>
      </c>
      <c r="BT19" s="684"/>
      <c r="BU19" s="684"/>
      <c r="BV19" s="684"/>
      <c r="BW19" s="684"/>
      <c r="BX19" s="684"/>
      <c r="BY19" s="684"/>
      <c r="BZ19" s="684"/>
      <c r="CA19" s="684"/>
      <c r="CB19" s="693"/>
      <c r="CD19" s="698" t="s">
        <v>278</v>
      </c>
      <c r="CE19" s="699"/>
      <c r="CF19" s="699"/>
      <c r="CG19" s="699"/>
      <c r="CH19" s="699"/>
      <c r="CI19" s="699"/>
      <c r="CJ19" s="699"/>
      <c r="CK19" s="699"/>
      <c r="CL19" s="699"/>
      <c r="CM19" s="699"/>
      <c r="CN19" s="699"/>
      <c r="CO19" s="699"/>
      <c r="CP19" s="699"/>
      <c r="CQ19" s="700"/>
      <c r="CR19" s="683" t="s">
        <v>244</v>
      </c>
      <c r="CS19" s="684"/>
      <c r="CT19" s="684"/>
      <c r="CU19" s="684"/>
      <c r="CV19" s="684"/>
      <c r="CW19" s="684"/>
      <c r="CX19" s="684"/>
      <c r="CY19" s="685"/>
      <c r="CZ19" s="686" t="s">
        <v>130</v>
      </c>
      <c r="DA19" s="686"/>
      <c r="DB19" s="686"/>
      <c r="DC19" s="686"/>
      <c r="DD19" s="692" t="s">
        <v>140</v>
      </c>
      <c r="DE19" s="684"/>
      <c r="DF19" s="684"/>
      <c r="DG19" s="684"/>
      <c r="DH19" s="684"/>
      <c r="DI19" s="684"/>
      <c r="DJ19" s="684"/>
      <c r="DK19" s="684"/>
      <c r="DL19" s="684"/>
      <c r="DM19" s="684"/>
      <c r="DN19" s="684"/>
      <c r="DO19" s="684"/>
      <c r="DP19" s="685"/>
      <c r="DQ19" s="692" t="s">
        <v>140</v>
      </c>
      <c r="DR19" s="684"/>
      <c r="DS19" s="684"/>
      <c r="DT19" s="684"/>
      <c r="DU19" s="684"/>
      <c r="DV19" s="684"/>
      <c r="DW19" s="684"/>
      <c r="DX19" s="684"/>
      <c r="DY19" s="684"/>
      <c r="DZ19" s="684"/>
      <c r="EA19" s="684"/>
      <c r="EB19" s="684"/>
      <c r="EC19" s="693"/>
    </row>
    <row r="20" spans="2:133" ht="11.25" customHeight="1">
      <c r="B20" s="680" t="s">
        <v>279</v>
      </c>
      <c r="C20" s="681"/>
      <c r="D20" s="681"/>
      <c r="E20" s="681"/>
      <c r="F20" s="681"/>
      <c r="G20" s="681"/>
      <c r="H20" s="681"/>
      <c r="I20" s="681"/>
      <c r="J20" s="681"/>
      <c r="K20" s="681"/>
      <c r="L20" s="681"/>
      <c r="M20" s="681"/>
      <c r="N20" s="681"/>
      <c r="O20" s="681"/>
      <c r="P20" s="681"/>
      <c r="Q20" s="682"/>
      <c r="R20" s="683">
        <v>74</v>
      </c>
      <c r="S20" s="684"/>
      <c r="T20" s="684"/>
      <c r="U20" s="684"/>
      <c r="V20" s="684"/>
      <c r="W20" s="684"/>
      <c r="X20" s="684"/>
      <c r="Y20" s="685"/>
      <c r="Z20" s="686">
        <v>0</v>
      </c>
      <c r="AA20" s="686"/>
      <c r="AB20" s="686"/>
      <c r="AC20" s="686"/>
      <c r="AD20" s="687">
        <v>74</v>
      </c>
      <c r="AE20" s="687"/>
      <c r="AF20" s="687"/>
      <c r="AG20" s="687"/>
      <c r="AH20" s="687"/>
      <c r="AI20" s="687"/>
      <c r="AJ20" s="687"/>
      <c r="AK20" s="687"/>
      <c r="AL20" s="688">
        <v>0</v>
      </c>
      <c r="AM20" s="689"/>
      <c r="AN20" s="689"/>
      <c r="AO20" s="690"/>
      <c r="AP20" s="680" t="s">
        <v>280</v>
      </c>
      <c r="AQ20" s="681"/>
      <c r="AR20" s="681"/>
      <c r="AS20" s="681"/>
      <c r="AT20" s="681"/>
      <c r="AU20" s="681"/>
      <c r="AV20" s="681"/>
      <c r="AW20" s="681"/>
      <c r="AX20" s="681"/>
      <c r="AY20" s="681"/>
      <c r="AZ20" s="681"/>
      <c r="BA20" s="681"/>
      <c r="BB20" s="681"/>
      <c r="BC20" s="681"/>
      <c r="BD20" s="681"/>
      <c r="BE20" s="681"/>
      <c r="BF20" s="682"/>
      <c r="BG20" s="683" t="s">
        <v>244</v>
      </c>
      <c r="BH20" s="684"/>
      <c r="BI20" s="684"/>
      <c r="BJ20" s="684"/>
      <c r="BK20" s="684"/>
      <c r="BL20" s="684"/>
      <c r="BM20" s="684"/>
      <c r="BN20" s="685"/>
      <c r="BO20" s="686" t="s">
        <v>140</v>
      </c>
      <c r="BP20" s="686"/>
      <c r="BQ20" s="686"/>
      <c r="BR20" s="686"/>
      <c r="BS20" s="692" t="s">
        <v>244</v>
      </c>
      <c r="BT20" s="684"/>
      <c r="BU20" s="684"/>
      <c r="BV20" s="684"/>
      <c r="BW20" s="684"/>
      <c r="BX20" s="684"/>
      <c r="BY20" s="684"/>
      <c r="BZ20" s="684"/>
      <c r="CA20" s="684"/>
      <c r="CB20" s="693"/>
      <c r="CD20" s="698" t="s">
        <v>281</v>
      </c>
      <c r="CE20" s="699"/>
      <c r="CF20" s="699"/>
      <c r="CG20" s="699"/>
      <c r="CH20" s="699"/>
      <c r="CI20" s="699"/>
      <c r="CJ20" s="699"/>
      <c r="CK20" s="699"/>
      <c r="CL20" s="699"/>
      <c r="CM20" s="699"/>
      <c r="CN20" s="699"/>
      <c r="CO20" s="699"/>
      <c r="CP20" s="699"/>
      <c r="CQ20" s="700"/>
      <c r="CR20" s="683">
        <v>5091554</v>
      </c>
      <c r="CS20" s="684"/>
      <c r="CT20" s="684"/>
      <c r="CU20" s="684"/>
      <c r="CV20" s="684"/>
      <c r="CW20" s="684"/>
      <c r="CX20" s="684"/>
      <c r="CY20" s="685"/>
      <c r="CZ20" s="686">
        <v>100</v>
      </c>
      <c r="DA20" s="686"/>
      <c r="DB20" s="686"/>
      <c r="DC20" s="686"/>
      <c r="DD20" s="692">
        <v>1601904</v>
      </c>
      <c r="DE20" s="684"/>
      <c r="DF20" s="684"/>
      <c r="DG20" s="684"/>
      <c r="DH20" s="684"/>
      <c r="DI20" s="684"/>
      <c r="DJ20" s="684"/>
      <c r="DK20" s="684"/>
      <c r="DL20" s="684"/>
      <c r="DM20" s="684"/>
      <c r="DN20" s="684"/>
      <c r="DO20" s="684"/>
      <c r="DP20" s="685"/>
      <c r="DQ20" s="692">
        <v>2860919</v>
      </c>
      <c r="DR20" s="684"/>
      <c r="DS20" s="684"/>
      <c r="DT20" s="684"/>
      <c r="DU20" s="684"/>
      <c r="DV20" s="684"/>
      <c r="DW20" s="684"/>
      <c r="DX20" s="684"/>
      <c r="DY20" s="684"/>
      <c r="DZ20" s="684"/>
      <c r="EA20" s="684"/>
      <c r="EB20" s="684"/>
      <c r="EC20" s="693"/>
    </row>
    <row r="21" spans="2:133" ht="11.25" customHeight="1">
      <c r="B21" s="680" t="s">
        <v>282</v>
      </c>
      <c r="C21" s="681"/>
      <c r="D21" s="681"/>
      <c r="E21" s="681"/>
      <c r="F21" s="681"/>
      <c r="G21" s="681"/>
      <c r="H21" s="681"/>
      <c r="I21" s="681"/>
      <c r="J21" s="681"/>
      <c r="K21" s="681"/>
      <c r="L21" s="681"/>
      <c r="M21" s="681"/>
      <c r="N21" s="681"/>
      <c r="O21" s="681"/>
      <c r="P21" s="681"/>
      <c r="Q21" s="682"/>
      <c r="R21" s="683">
        <v>6135</v>
      </c>
      <c r="S21" s="684"/>
      <c r="T21" s="684"/>
      <c r="U21" s="684"/>
      <c r="V21" s="684"/>
      <c r="W21" s="684"/>
      <c r="X21" s="684"/>
      <c r="Y21" s="685"/>
      <c r="Z21" s="686">
        <v>0.1</v>
      </c>
      <c r="AA21" s="686"/>
      <c r="AB21" s="686"/>
      <c r="AC21" s="686"/>
      <c r="AD21" s="687">
        <v>6135</v>
      </c>
      <c r="AE21" s="687"/>
      <c r="AF21" s="687"/>
      <c r="AG21" s="687"/>
      <c r="AH21" s="687"/>
      <c r="AI21" s="687"/>
      <c r="AJ21" s="687"/>
      <c r="AK21" s="687"/>
      <c r="AL21" s="688">
        <v>0.2</v>
      </c>
      <c r="AM21" s="689"/>
      <c r="AN21" s="689"/>
      <c r="AO21" s="690"/>
      <c r="AP21" s="702" t="s">
        <v>283</v>
      </c>
      <c r="AQ21" s="703"/>
      <c r="AR21" s="703"/>
      <c r="AS21" s="703"/>
      <c r="AT21" s="703"/>
      <c r="AU21" s="703"/>
      <c r="AV21" s="703"/>
      <c r="AW21" s="703"/>
      <c r="AX21" s="703"/>
      <c r="AY21" s="703"/>
      <c r="AZ21" s="703"/>
      <c r="BA21" s="703"/>
      <c r="BB21" s="703"/>
      <c r="BC21" s="703"/>
      <c r="BD21" s="703"/>
      <c r="BE21" s="703"/>
      <c r="BF21" s="704"/>
      <c r="BG21" s="683" t="s">
        <v>244</v>
      </c>
      <c r="BH21" s="684"/>
      <c r="BI21" s="684"/>
      <c r="BJ21" s="684"/>
      <c r="BK21" s="684"/>
      <c r="BL21" s="684"/>
      <c r="BM21" s="684"/>
      <c r="BN21" s="685"/>
      <c r="BO21" s="686" t="s">
        <v>130</v>
      </c>
      <c r="BP21" s="686"/>
      <c r="BQ21" s="686"/>
      <c r="BR21" s="686"/>
      <c r="BS21" s="692" t="s">
        <v>140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284</v>
      </c>
      <c r="C22" s="681"/>
      <c r="D22" s="681"/>
      <c r="E22" s="681"/>
      <c r="F22" s="681"/>
      <c r="G22" s="681"/>
      <c r="H22" s="681"/>
      <c r="I22" s="681"/>
      <c r="J22" s="681"/>
      <c r="K22" s="681"/>
      <c r="L22" s="681"/>
      <c r="M22" s="681"/>
      <c r="N22" s="681"/>
      <c r="O22" s="681"/>
      <c r="P22" s="681"/>
      <c r="Q22" s="682"/>
      <c r="R22" s="683">
        <v>2264445</v>
      </c>
      <c r="S22" s="684"/>
      <c r="T22" s="684"/>
      <c r="U22" s="684"/>
      <c r="V22" s="684"/>
      <c r="W22" s="684"/>
      <c r="X22" s="684"/>
      <c r="Y22" s="685"/>
      <c r="Z22" s="686">
        <v>41.8</v>
      </c>
      <c r="AA22" s="686"/>
      <c r="AB22" s="686"/>
      <c r="AC22" s="686"/>
      <c r="AD22" s="687">
        <v>2101101</v>
      </c>
      <c r="AE22" s="687"/>
      <c r="AF22" s="687"/>
      <c r="AG22" s="687"/>
      <c r="AH22" s="687"/>
      <c r="AI22" s="687"/>
      <c r="AJ22" s="687"/>
      <c r="AK22" s="687"/>
      <c r="AL22" s="688">
        <v>80.2</v>
      </c>
      <c r="AM22" s="689"/>
      <c r="AN22" s="689"/>
      <c r="AO22" s="690"/>
      <c r="AP22" s="702" t="s">
        <v>285</v>
      </c>
      <c r="AQ22" s="703"/>
      <c r="AR22" s="703"/>
      <c r="AS22" s="703"/>
      <c r="AT22" s="703"/>
      <c r="AU22" s="703"/>
      <c r="AV22" s="703"/>
      <c r="AW22" s="703"/>
      <c r="AX22" s="703"/>
      <c r="AY22" s="703"/>
      <c r="AZ22" s="703"/>
      <c r="BA22" s="703"/>
      <c r="BB22" s="703"/>
      <c r="BC22" s="703"/>
      <c r="BD22" s="703"/>
      <c r="BE22" s="703"/>
      <c r="BF22" s="704"/>
      <c r="BG22" s="683" t="s">
        <v>140</v>
      </c>
      <c r="BH22" s="684"/>
      <c r="BI22" s="684"/>
      <c r="BJ22" s="684"/>
      <c r="BK22" s="684"/>
      <c r="BL22" s="684"/>
      <c r="BM22" s="684"/>
      <c r="BN22" s="685"/>
      <c r="BO22" s="686" t="s">
        <v>140</v>
      </c>
      <c r="BP22" s="686"/>
      <c r="BQ22" s="686"/>
      <c r="BR22" s="686"/>
      <c r="BS22" s="692" t="s">
        <v>130</v>
      </c>
      <c r="BT22" s="684"/>
      <c r="BU22" s="684"/>
      <c r="BV22" s="684"/>
      <c r="BW22" s="684"/>
      <c r="BX22" s="684"/>
      <c r="BY22" s="684"/>
      <c r="BZ22" s="684"/>
      <c r="CA22" s="684"/>
      <c r="CB22" s="693"/>
      <c r="CD22" s="665" t="s">
        <v>286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287</v>
      </c>
      <c r="C23" s="681"/>
      <c r="D23" s="681"/>
      <c r="E23" s="681"/>
      <c r="F23" s="681"/>
      <c r="G23" s="681"/>
      <c r="H23" s="681"/>
      <c r="I23" s="681"/>
      <c r="J23" s="681"/>
      <c r="K23" s="681"/>
      <c r="L23" s="681"/>
      <c r="M23" s="681"/>
      <c r="N23" s="681"/>
      <c r="O23" s="681"/>
      <c r="P23" s="681"/>
      <c r="Q23" s="682"/>
      <c r="R23" s="683">
        <v>2101101</v>
      </c>
      <c r="S23" s="684"/>
      <c r="T23" s="684"/>
      <c r="U23" s="684"/>
      <c r="V23" s="684"/>
      <c r="W23" s="684"/>
      <c r="X23" s="684"/>
      <c r="Y23" s="685"/>
      <c r="Z23" s="686">
        <v>38.799999999999997</v>
      </c>
      <c r="AA23" s="686"/>
      <c r="AB23" s="686"/>
      <c r="AC23" s="686"/>
      <c r="AD23" s="687">
        <v>2101101</v>
      </c>
      <c r="AE23" s="687"/>
      <c r="AF23" s="687"/>
      <c r="AG23" s="687"/>
      <c r="AH23" s="687"/>
      <c r="AI23" s="687"/>
      <c r="AJ23" s="687"/>
      <c r="AK23" s="687"/>
      <c r="AL23" s="688">
        <v>80.2</v>
      </c>
      <c r="AM23" s="689"/>
      <c r="AN23" s="689"/>
      <c r="AO23" s="690"/>
      <c r="AP23" s="702" t="s">
        <v>288</v>
      </c>
      <c r="AQ23" s="703"/>
      <c r="AR23" s="703"/>
      <c r="AS23" s="703"/>
      <c r="AT23" s="703"/>
      <c r="AU23" s="703"/>
      <c r="AV23" s="703"/>
      <c r="AW23" s="703"/>
      <c r="AX23" s="703"/>
      <c r="AY23" s="703"/>
      <c r="AZ23" s="703"/>
      <c r="BA23" s="703"/>
      <c r="BB23" s="703"/>
      <c r="BC23" s="703"/>
      <c r="BD23" s="703"/>
      <c r="BE23" s="703"/>
      <c r="BF23" s="704"/>
      <c r="BG23" s="683" t="s">
        <v>130</v>
      </c>
      <c r="BH23" s="684"/>
      <c r="BI23" s="684"/>
      <c r="BJ23" s="684"/>
      <c r="BK23" s="684"/>
      <c r="BL23" s="684"/>
      <c r="BM23" s="684"/>
      <c r="BN23" s="685"/>
      <c r="BO23" s="686" t="s">
        <v>130</v>
      </c>
      <c r="BP23" s="686"/>
      <c r="BQ23" s="686"/>
      <c r="BR23" s="686"/>
      <c r="BS23" s="692" t="s">
        <v>140</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289</v>
      </c>
      <c r="CS23" s="666"/>
      <c r="CT23" s="666"/>
      <c r="CU23" s="666"/>
      <c r="CV23" s="666"/>
      <c r="CW23" s="666"/>
      <c r="CX23" s="666"/>
      <c r="CY23" s="667"/>
      <c r="CZ23" s="665" t="s">
        <v>290</v>
      </c>
      <c r="DA23" s="666"/>
      <c r="DB23" s="666"/>
      <c r="DC23" s="667"/>
      <c r="DD23" s="665" t="s">
        <v>291</v>
      </c>
      <c r="DE23" s="666"/>
      <c r="DF23" s="666"/>
      <c r="DG23" s="666"/>
      <c r="DH23" s="666"/>
      <c r="DI23" s="666"/>
      <c r="DJ23" s="666"/>
      <c r="DK23" s="667"/>
      <c r="DL23" s="714" t="s">
        <v>292</v>
      </c>
      <c r="DM23" s="715"/>
      <c r="DN23" s="715"/>
      <c r="DO23" s="715"/>
      <c r="DP23" s="715"/>
      <c r="DQ23" s="715"/>
      <c r="DR23" s="715"/>
      <c r="DS23" s="715"/>
      <c r="DT23" s="715"/>
      <c r="DU23" s="715"/>
      <c r="DV23" s="716"/>
      <c r="DW23" s="665" t="s">
        <v>293</v>
      </c>
      <c r="DX23" s="666"/>
      <c r="DY23" s="666"/>
      <c r="DZ23" s="666"/>
      <c r="EA23" s="666"/>
      <c r="EB23" s="666"/>
      <c r="EC23" s="667"/>
    </row>
    <row r="24" spans="2:133" ht="11.25" customHeight="1">
      <c r="B24" s="680" t="s">
        <v>294</v>
      </c>
      <c r="C24" s="681"/>
      <c r="D24" s="681"/>
      <c r="E24" s="681"/>
      <c r="F24" s="681"/>
      <c r="G24" s="681"/>
      <c r="H24" s="681"/>
      <c r="I24" s="681"/>
      <c r="J24" s="681"/>
      <c r="K24" s="681"/>
      <c r="L24" s="681"/>
      <c r="M24" s="681"/>
      <c r="N24" s="681"/>
      <c r="O24" s="681"/>
      <c r="P24" s="681"/>
      <c r="Q24" s="682"/>
      <c r="R24" s="683">
        <v>163344</v>
      </c>
      <c r="S24" s="684"/>
      <c r="T24" s="684"/>
      <c r="U24" s="684"/>
      <c r="V24" s="684"/>
      <c r="W24" s="684"/>
      <c r="X24" s="684"/>
      <c r="Y24" s="685"/>
      <c r="Z24" s="686">
        <v>3</v>
      </c>
      <c r="AA24" s="686"/>
      <c r="AB24" s="686"/>
      <c r="AC24" s="686"/>
      <c r="AD24" s="687" t="s">
        <v>244</v>
      </c>
      <c r="AE24" s="687"/>
      <c r="AF24" s="687"/>
      <c r="AG24" s="687"/>
      <c r="AH24" s="687"/>
      <c r="AI24" s="687"/>
      <c r="AJ24" s="687"/>
      <c r="AK24" s="687"/>
      <c r="AL24" s="688" t="s">
        <v>130</v>
      </c>
      <c r="AM24" s="689"/>
      <c r="AN24" s="689"/>
      <c r="AO24" s="690"/>
      <c r="AP24" s="702" t="s">
        <v>295</v>
      </c>
      <c r="AQ24" s="703"/>
      <c r="AR24" s="703"/>
      <c r="AS24" s="703"/>
      <c r="AT24" s="703"/>
      <c r="AU24" s="703"/>
      <c r="AV24" s="703"/>
      <c r="AW24" s="703"/>
      <c r="AX24" s="703"/>
      <c r="AY24" s="703"/>
      <c r="AZ24" s="703"/>
      <c r="BA24" s="703"/>
      <c r="BB24" s="703"/>
      <c r="BC24" s="703"/>
      <c r="BD24" s="703"/>
      <c r="BE24" s="703"/>
      <c r="BF24" s="704"/>
      <c r="BG24" s="683" t="s">
        <v>140</v>
      </c>
      <c r="BH24" s="684"/>
      <c r="BI24" s="684"/>
      <c r="BJ24" s="684"/>
      <c r="BK24" s="684"/>
      <c r="BL24" s="684"/>
      <c r="BM24" s="684"/>
      <c r="BN24" s="685"/>
      <c r="BO24" s="686" t="s">
        <v>130</v>
      </c>
      <c r="BP24" s="686"/>
      <c r="BQ24" s="686"/>
      <c r="BR24" s="686"/>
      <c r="BS24" s="692" t="s">
        <v>140</v>
      </c>
      <c r="BT24" s="684"/>
      <c r="BU24" s="684"/>
      <c r="BV24" s="684"/>
      <c r="BW24" s="684"/>
      <c r="BX24" s="684"/>
      <c r="BY24" s="684"/>
      <c r="BZ24" s="684"/>
      <c r="CA24" s="684"/>
      <c r="CB24" s="693"/>
      <c r="CD24" s="694" t="s">
        <v>296</v>
      </c>
      <c r="CE24" s="695"/>
      <c r="CF24" s="695"/>
      <c r="CG24" s="695"/>
      <c r="CH24" s="695"/>
      <c r="CI24" s="695"/>
      <c r="CJ24" s="695"/>
      <c r="CK24" s="695"/>
      <c r="CL24" s="695"/>
      <c r="CM24" s="695"/>
      <c r="CN24" s="695"/>
      <c r="CO24" s="695"/>
      <c r="CP24" s="695"/>
      <c r="CQ24" s="696"/>
      <c r="CR24" s="672">
        <v>1569665</v>
      </c>
      <c r="CS24" s="673"/>
      <c r="CT24" s="673"/>
      <c r="CU24" s="673"/>
      <c r="CV24" s="673"/>
      <c r="CW24" s="673"/>
      <c r="CX24" s="673"/>
      <c r="CY24" s="674"/>
      <c r="CZ24" s="677">
        <v>30.8</v>
      </c>
      <c r="DA24" s="678"/>
      <c r="DB24" s="678"/>
      <c r="DC24" s="697"/>
      <c r="DD24" s="722">
        <v>1314058</v>
      </c>
      <c r="DE24" s="673"/>
      <c r="DF24" s="673"/>
      <c r="DG24" s="673"/>
      <c r="DH24" s="673"/>
      <c r="DI24" s="673"/>
      <c r="DJ24" s="673"/>
      <c r="DK24" s="674"/>
      <c r="DL24" s="722">
        <v>1308850</v>
      </c>
      <c r="DM24" s="673"/>
      <c r="DN24" s="673"/>
      <c r="DO24" s="673"/>
      <c r="DP24" s="673"/>
      <c r="DQ24" s="673"/>
      <c r="DR24" s="673"/>
      <c r="DS24" s="673"/>
      <c r="DT24" s="673"/>
      <c r="DU24" s="673"/>
      <c r="DV24" s="674"/>
      <c r="DW24" s="677">
        <v>48.6</v>
      </c>
      <c r="DX24" s="678"/>
      <c r="DY24" s="678"/>
      <c r="DZ24" s="678"/>
      <c r="EA24" s="678"/>
      <c r="EB24" s="678"/>
      <c r="EC24" s="679"/>
    </row>
    <row r="25" spans="2:133" ht="11.25" customHeight="1">
      <c r="B25" s="680" t="s">
        <v>297</v>
      </c>
      <c r="C25" s="681"/>
      <c r="D25" s="681"/>
      <c r="E25" s="681"/>
      <c r="F25" s="681"/>
      <c r="G25" s="681"/>
      <c r="H25" s="681"/>
      <c r="I25" s="681"/>
      <c r="J25" s="681"/>
      <c r="K25" s="681"/>
      <c r="L25" s="681"/>
      <c r="M25" s="681"/>
      <c r="N25" s="681"/>
      <c r="O25" s="681"/>
      <c r="P25" s="681"/>
      <c r="Q25" s="682"/>
      <c r="R25" s="683" t="s">
        <v>130</v>
      </c>
      <c r="S25" s="684"/>
      <c r="T25" s="684"/>
      <c r="U25" s="684"/>
      <c r="V25" s="684"/>
      <c r="W25" s="684"/>
      <c r="X25" s="684"/>
      <c r="Y25" s="685"/>
      <c r="Z25" s="686" t="s">
        <v>140</v>
      </c>
      <c r="AA25" s="686"/>
      <c r="AB25" s="686"/>
      <c r="AC25" s="686"/>
      <c r="AD25" s="687" t="s">
        <v>130</v>
      </c>
      <c r="AE25" s="687"/>
      <c r="AF25" s="687"/>
      <c r="AG25" s="687"/>
      <c r="AH25" s="687"/>
      <c r="AI25" s="687"/>
      <c r="AJ25" s="687"/>
      <c r="AK25" s="687"/>
      <c r="AL25" s="688" t="s">
        <v>251</v>
      </c>
      <c r="AM25" s="689"/>
      <c r="AN25" s="689"/>
      <c r="AO25" s="690"/>
      <c r="AP25" s="702" t="s">
        <v>298</v>
      </c>
      <c r="AQ25" s="703"/>
      <c r="AR25" s="703"/>
      <c r="AS25" s="703"/>
      <c r="AT25" s="703"/>
      <c r="AU25" s="703"/>
      <c r="AV25" s="703"/>
      <c r="AW25" s="703"/>
      <c r="AX25" s="703"/>
      <c r="AY25" s="703"/>
      <c r="AZ25" s="703"/>
      <c r="BA25" s="703"/>
      <c r="BB25" s="703"/>
      <c r="BC25" s="703"/>
      <c r="BD25" s="703"/>
      <c r="BE25" s="703"/>
      <c r="BF25" s="704"/>
      <c r="BG25" s="683" t="s">
        <v>130</v>
      </c>
      <c r="BH25" s="684"/>
      <c r="BI25" s="684"/>
      <c r="BJ25" s="684"/>
      <c r="BK25" s="684"/>
      <c r="BL25" s="684"/>
      <c r="BM25" s="684"/>
      <c r="BN25" s="685"/>
      <c r="BO25" s="686" t="s">
        <v>140</v>
      </c>
      <c r="BP25" s="686"/>
      <c r="BQ25" s="686"/>
      <c r="BR25" s="686"/>
      <c r="BS25" s="692" t="s">
        <v>251</v>
      </c>
      <c r="BT25" s="684"/>
      <c r="BU25" s="684"/>
      <c r="BV25" s="684"/>
      <c r="BW25" s="684"/>
      <c r="BX25" s="684"/>
      <c r="BY25" s="684"/>
      <c r="BZ25" s="684"/>
      <c r="CA25" s="684"/>
      <c r="CB25" s="693"/>
      <c r="CD25" s="698" t="s">
        <v>299</v>
      </c>
      <c r="CE25" s="699"/>
      <c r="CF25" s="699"/>
      <c r="CG25" s="699"/>
      <c r="CH25" s="699"/>
      <c r="CI25" s="699"/>
      <c r="CJ25" s="699"/>
      <c r="CK25" s="699"/>
      <c r="CL25" s="699"/>
      <c r="CM25" s="699"/>
      <c r="CN25" s="699"/>
      <c r="CO25" s="699"/>
      <c r="CP25" s="699"/>
      <c r="CQ25" s="700"/>
      <c r="CR25" s="683">
        <v>772743</v>
      </c>
      <c r="CS25" s="719"/>
      <c r="CT25" s="719"/>
      <c r="CU25" s="719"/>
      <c r="CV25" s="719"/>
      <c r="CW25" s="719"/>
      <c r="CX25" s="719"/>
      <c r="CY25" s="720"/>
      <c r="CZ25" s="688">
        <v>15.2</v>
      </c>
      <c r="DA25" s="717"/>
      <c r="DB25" s="717"/>
      <c r="DC25" s="721"/>
      <c r="DD25" s="692">
        <v>737369</v>
      </c>
      <c r="DE25" s="719"/>
      <c r="DF25" s="719"/>
      <c r="DG25" s="719"/>
      <c r="DH25" s="719"/>
      <c r="DI25" s="719"/>
      <c r="DJ25" s="719"/>
      <c r="DK25" s="720"/>
      <c r="DL25" s="692">
        <v>732783</v>
      </c>
      <c r="DM25" s="719"/>
      <c r="DN25" s="719"/>
      <c r="DO25" s="719"/>
      <c r="DP25" s="719"/>
      <c r="DQ25" s="719"/>
      <c r="DR25" s="719"/>
      <c r="DS25" s="719"/>
      <c r="DT25" s="719"/>
      <c r="DU25" s="719"/>
      <c r="DV25" s="720"/>
      <c r="DW25" s="688">
        <v>27.2</v>
      </c>
      <c r="DX25" s="717"/>
      <c r="DY25" s="717"/>
      <c r="DZ25" s="717"/>
      <c r="EA25" s="717"/>
      <c r="EB25" s="717"/>
      <c r="EC25" s="718"/>
    </row>
    <row r="26" spans="2:133" ht="11.25" customHeight="1">
      <c r="B26" s="680" t="s">
        <v>300</v>
      </c>
      <c r="C26" s="681"/>
      <c r="D26" s="681"/>
      <c r="E26" s="681"/>
      <c r="F26" s="681"/>
      <c r="G26" s="681"/>
      <c r="H26" s="681"/>
      <c r="I26" s="681"/>
      <c r="J26" s="681"/>
      <c r="K26" s="681"/>
      <c r="L26" s="681"/>
      <c r="M26" s="681"/>
      <c r="N26" s="681"/>
      <c r="O26" s="681"/>
      <c r="P26" s="681"/>
      <c r="Q26" s="682"/>
      <c r="R26" s="683">
        <v>2765941</v>
      </c>
      <c r="S26" s="684"/>
      <c r="T26" s="684"/>
      <c r="U26" s="684"/>
      <c r="V26" s="684"/>
      <c r="W26" s="684"/>
      <c r="X26" s="684"/>
      <c r="Y26" s="685"/>
      <c r="Z26" s="686">
        <v>51</v>
      </c>
      <c r="AA26" s="686"/>
      <c r="AB26" s="686"/>
      <c r="AC26" s="686"/>
      <c r="AD26" s="687">
        <v>2602597</v>
      </c>
      <c r="AE26" s="687"/>
      <c r="AF26" s="687"/>
      <c r="AG26" s="687"/>
      <c r="AH26" s="687"/>
      <c r="AI26" s="687"/>
      <c r="AJ26" s="687"/>
      <c r="AK26" s="687"/>
      <c r="AL26" s="688">
        <v>99.3</v>
      </c>
      <c r="AM26" s="689"/>
      <c r="AN26" s="689"/>
      <c r="AO26" s="690"/>
      <c r="AP26" s="702" t="s">
        <v>301</v>
      </c>
      <c r="AQ26" s="732"/>
      <c r="AR26" s="732"/>
      <c r="AS26" s="732"/>
      <c r="AT26" s="732"/>
      <c r="AU26" s="732"/>
      <c r="AV26" s="732"/>
      <c r="AW26" s="732"/>
      <c r="AX26" s="732"/>
      <c r="AY26" s="732"/>
      <c r="AZ26" s="732"/>
      <c r="BA26" s="732"/>
      <c r="BB26" s="732"/>
      <c r="BC26" s="732"/>
      <c r="BD26" s="732"/>
      <c r="BE26" s="732"/>
      <c r="BF26" s="704"/>
      <c r="BG26" s="683" t="s">
        <v>244</v>
      </c>
      <c r="BH26" s="684"/>
      <c r="BI26" s="684"/>
      <c r="BJ26" s="684"/>
      <c r="BK26" s="684"/>
      <c r="BL26" s="684"/>
      <c r="BM26" s="684"/>
      <c r="BN26" s="685"/>
      <c r="BO26" s="686" t="s">
        <v>140</v>
      </c>
      <c r="BP26" s="686"/>
      <c r="BQ26" s="686"/>
      <c r="BR26" s="686"/>
      <c r="BS26" s="692" t="s">
        <v>130</v>
      </c>
      <c r="BT26" s="684"/>
      <c r="BU26" s="684"/>
      <c r="BV26" s="684"/>
      <c r="BW26" s="684"/>
      <c r="BX26" s="684"/>
      <c r="BY26" s="684"/>
      <c r="BZ26" s="684"/>
      <c r="CA26" s="684"/>
      <c r="CB26" s="693"/>
      <c r="CD26" s="698" t="s">
        <v>302</v>
      </c>
      <c r="CE26" s="699"/>
      <c r="CF26" s="699"/>
      <c r="CG26" s="699"/>
      <c r="CH26" s="699"/>
      <c r="CI26" s="699"/>
      <c r="CJ26" s="699"/>
      <c r="CK26" s="699"/>
      <c r="CL26" s="699"/>
      <c r="CM26" s="699"/>
      <c r="CN26" s="699"/>
      <c r="CO26" s="699"/>
      <c r="CP26" s="699"/>
      <c r="CQ26" s="700"/>
      <c r="CR26" s="683">
        <v>456392</v>
      </c>
      <c r="CS26" s="684"/>
      <c r="CT26" s="684"/>
      <c r="CU26" s="684"/>
      <c r="CV26" s="684"/>
      <c r="CW26" s="684"/>
      <c r="CX26" s="684"/>
      <c r="CY26" s="685"/>
      <c r="CZ26" s="688">
        <v>9</v>
      </c>
      <c r="DA26" s="717"/>
      <c r="DB26" s="717"/>
      <c r="DC26" s="721"/>
      <c r="DD26" s="692">
        <v>433767</v>
      </c>
      <c r="DE26" s="684"/>
      <c r="DF26" s="684"/>
      <c r="DG26" s="684"/>
      <c r="DH26" s="684"/>
      <c r="DI26" s="684"/>
      <c r="DJ26" s="684"/>
      <c r="DK26" s="685"/>
      <c r="DL26" s="692" t="s">
        <v>244</v>
      </c>
      <c r="DM26" s="684"/>
      <c r="DN26" s="684"/>
      <c r="DO26" s="684"/>
      <c r="DP26" s="684"/>
      <c r="DQ26" s="684"/>
      <c r="DR26" s="684"/>
      <c r="DS26" s="684"/>
      <c r="DT26" s="684"/>
      <c r="DU26" s="684"/>
      <c r="DV26" s="685"/>
      <c r="DW26" s="688" t="s">
        <v>140</v>
      </c>
      <c r="DX26" s="717"/>
      <c r="DY26" s="717"/>
      <c r="DZ26" s="717"/>
      <c r="EA26" s="717"/>
      <c r="EB26" s="717"/>
      <c r="EC26" s="718"/>
    </row>
    <row r="27" spans="2:133" ht="11.25" customHeight="1">
      <c r="B27" s="680" t="s">
        <v>303</v>
      </c>
      <c r="C27" s="681"/>
      <c r="D27" s="681"/>
      <c r="E27" s="681"/>
      <c r="F27" s="681"/>
      <c r="G27" s="681"/>
      <c r="H27" s="681"/>
      <c r="I27" s="681"/>
      <c r="J27" s="681"/>
      <c r="K27" s="681"/>
      <c r="L27" s="681"/>
      <c r="M27" s="681"/>
      <c r="N27" s="681"/>
      <c r="O27" s="681"/>
      <c r="P27" s="681"/>
      <c r="Q27" s="682"/>
      <c r="R27" s="683">
        <v>638</v>
      </c>
      <c r="S27" s="684"/>
      <c r="T27" s="684"/>
      <c r="U27" s="684"/>
      <c r="V27" s="684"/>
      <c r="W27" s="684"/>
      <c r="X27" s="684"/>
      <c r="Y27" s="685"/>
      <c r="Z27" s="686">
        <v>0</v>
      </c>
      <c r="AA27" s="686"/>
      <c r="AB27" s="686"/>
      <c r="AC27" s="686"/>
      <c r="AD27" s="687">
        <v>638</v>
      </c>
      <c r="AE27" s="687"/>
      <c r="AF27" s="687"/>
      <c r="AG27" s="687"/>
      <c r="AH27" s="687"/>
      <c r="AI27" s="687"/>
      <c r="AJ27" s="687"/>
      <c r="AK27" s="687"/>
      <c r="AL27" s="688">
        <v>0</v>
      </c>
      <c r="AM27" s="689"/>
      <c r="AN27" s="689"/>
      <c r="AO27" s="690"/>
      <c r="AP27" s="680" t="s">
        <v>304</v>
      </c>
      <c r="AQ27" s="681"/>
      <c r="AR27" s="681"/>
      <c r="AS27" s="681"/>
      <c r="AT27" s="681"/>
      <c r="AU27" s="681"/>
      <c r="AV27" s="681"/>
      <c r="AW27" s="681"/>
      <c r="AX27" s="681"/>
      <c r="AY27" s="681"/>
      <c r="AZ27" s="681"/>
      <c r="BA27" s="681"/>
      <c r="BB27" s="681"/>
      <c r="BC27" s="681"/>
      <c r="BD27" s="681"/>
      <c r="BE27" s="681"/>
      <c r="BF27" s="682"/>
      <c r="BG27" s="683">
        <v>362379</v>
      </c>
      <c r="BH27" s="684"/>
      <c r="BI27" s="684"/>
      <c r="BJ27" s="684"/>
      <c r="BK27" s="684"/>
      <c r="BL27" s="684"/>
      <c r="BM27" s="684"/>
      <c r="BN27" s="685"/>
      <c r="BO27" s="686">
        <v>100</v>
      </c>
      <c r="BP27" s="686"/>
      <c r="BQ27" s="686"/>
      <c r="BR27" s="686"/>
      <c r="BS27" s="692" t="s">
        <v>130</v>
      </c>
      <c r="BT27" s="684"/>
      <c r="BU27" s="684"/>
      <c r="BV27" s="684"/>
      <c r="BW27" s="684"/>
      <c r="BX27" s="684"/>
      <c r="BY27" s="684"/>
      <c r="BZ27" s="684"/>
      <c r="CA27" s="684"/>
      <c r="CB27" s="693"/>
      <c r="CD27" s="698" t="s">
        <v>305</v>
      </c>
      <c r="CE27" s="699"/>
      <c r="CF27" s="699"/>
      <c r="CG27" s="699"/>
      <c r="CH27" s="699"/>
      <c r="CI27" s="699"/>
      <c r="CJ27" s="699"/>
      <c r="CK27" s="699"/>
      <c r="CL27" s="699"/>
      <c r="CM27" s="699"/>
      <c r="CN27" s="699"/>
      <c r="CO27" s="699"/>
      <c r="CP27" s="699"/>
      <c r="CQ27" s="700"/>
      <c r="CR27" s="683">
        <v>285340</v>
      </c>
      <c r="CS27" s="719"/>
      <c r="CT27" s="719"/>
      <c r="CU27" s="719"/>
      <c r="CV27" s="719"/>
      <c r="CW27" s="719"/>
      <c r="CX27" s="719"/>
      <c r="CY27" s="720"/>
      <c r="CZ27" s="688">
        <v>5.6</v>
      </c>
      <c r="DA27" s="717"/>
      <c r="DB27" s="717"/>
      <c r="DC27" s="721"/>
      <c r="DD27" s="692">
        <v>80244</v>
      </c>
      <c r="DE27" s="719"/>
      <c r="DF27" s="719"/>
      <c r="DG27" s="719"/>
      <c r="DH27" s="719"/>
      <c r="DI27" s="719"/>
      <c r="DJ27" s="719"/>
      <c r="DK27" s="720"/>
      <c r="DL27" s="692">
        <v>79622</v>
      </c>
      <c r="DM27" s="719"/>
      <c r="DN27" s="719"/>
      <c r="DO27" s="719"/>
      <c r="DP27" s="719"/>
      <c r="DQ27" s="719"/>
      <c r="DR27" s="719"/>
      <c r="DS27" s="719"/>
      <c r="DT27" s="719"/>
      <c r="DU27" s="719"/>
      <c r="DV27" s="720"/>
      <c r="DW27" s="688">
        <v>3</v>
      </c>
      <c r="DX27" s="717"/>
      <c r="DY27" s="717"/>
      <c r="DZ27" s="717"/>
      <c r="EA27" s="717"/>
      <c r="EB27" s="717"/>
      <c r="EC27" s="718"/>
    </row>
    <row r="28" spans="2:133" ht="11.25" customHeight="1">
      <c r="B28" s="680" t="s">
        <v>306</v>
      </c>
      <c r="C28" s="681"/>
      <c r="D28" s="681"/>
      <c r="E28" s="681"/>
      <c r="F28" s="681"/>
      <c r="G28" s="681"/>
      <c r="H28" s="681"/>
      <c r="I28" s="681"/>
      <c r="J28" s="681"/>
      <c r="K28" s="681"/>
      <c r="L28" s="681"/>
      <c r="M28" s="681"/>
      <c r="N28" s="681"/>
      <c r="O28" s="681"/>
      <c r="P28" s="681"/>
      <c r="Q28" s="682"/>
      <c r="R28" s="683">
        <v>5434</v>
      </c>
      <c r="S28" s="684"/>
      <c r="T28" s="684"/>
      <c r="U28" s="684"/>
      <c r="V28" s="684"/>
      <c r="W28" s="684"/>
      <c r="X28" s="684"/>
      <c r="Y28" s="685"/>
      <c r="Z28" s="686">
        <v>0.1</v>
      </c>
      <c r="AA28" s="686"/>
      <c r="AB28" s="686"/>
      <c r="AC28" s="686"/>
      <c r="AD28" s="687" t="s">
        <v>140</v>
      </c>
      <c r="AE28" s="687"/>
      <c r="AF28" s="687"/>
      <c r="AG28" s="687"/>
      <c r="AH28" s="687"/>
      <c r="AI28" s="687"/>
      <c r="AJ28" s="687"/>
      <c r="AK28" s="687"/>
      <c r="AL28" s="688" t="s">
        <v>130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307</v>
      </c>
      <c r="CE28" s="699"/>
      <c r="CF28" s="699"/>
      <c r="CG28" s="699"/>
      <c r="CH28" s="699"/>
      <c r="CI28" s="699"/>
      <c r="CJ28" s="699"/>
      <c r="CK28" s="699"/>
      <c r="CL28" s="699"/>
      <c r="CM28" s="699"/>
      <c r="CN28" s="699"/>
      <c r="CO28" s="699"/>
      <c r="CP28" s="699"/>
      <c r="CQ28" s="700"/>
      <c r="CR28" s="683">
        <v>511582</v>
      </c>
      <c r="CS28" s="684"/>
      <c r="CT28" s="684"/>
      <c r="CU28" s="684"/>
      <c r="CV28" s="684"/>
      <c r="CW28" s="684"/>
      <c r="CX28" s="684"/>
      <c r="CY28" s="685"/>
      <c r="CZ28" s="688">
        <v>10</v>
      </c>
      <c r="DA28" s="717"/>
      <c r="DB28" s="717"/>
      <c r="DC28" s="721"/>
      <c r="DD28" s="692">
        <v>496445</v>
      </c>
      <c r="DE28" s="684"/>
      <c r="DF28" s="684"/>
      <c r="DG28" s="684"/>
      <c r="DH28" s="684"/>
      <c r="DI28" s="684"/>
      <c r="DJ28" s="684"/>
      <c r="DK28" s="685"/>
      <c r="DL28" s="692">
        <v>496445</v>
      </c>
      <c r="DM28" s="684"/>
      <c r="DN28" s="684"/>
      <c r="DO28" s="684"/>
      <c r="DP28" s="684"/>
      <c r="DQ28" s="684"/>
      <c r="DR28" s="684"/>
      <c r="DS28" s="684"/>
      <c r="DT28" s="684"/>
      <c r="DU28" s="684"/>
      <c r="DV28" s="685"/>
      <c r="DW28" s="688">
        <v>18.399999999999999</v>
      </c>
      <c r="DX28" s="717"/>
      <c r="DY28" s="717"/>
      <c r="DZ28" s="717"/>
      <c r="EA28" s="717"/>
      <c r="EB28" s="717"/>
      <c r="EC28" s="718"/>
    </row>
    <row r="29" spans="2:133" ht="11.25" customHeight="1">
      <c r="B29" s="680" t="s">
        <v>308</v>
      </c>
      <c r="C29" s="681"/>
      <c r="D29" s="681"/>
      <c r="E29" s="681"/>
      <c r="F29" s="681"/>
      <c r="G29" s="681"/>
      <c r="H29" s="681"/>
      <c r="I29" s="681"/>
      <c r="J29" s="681"/>
      <c r="K29" s="681"/>
      <c r="L29" s="681"/>
      <c r="M29" s="681"/>
      <c r="N29" s="681"/>
      <c r="O29" s="681"/>
      <c r="P29" s="681"/>
      <c r="Q29" s="682"/>
      <c r="R29" s="683">
        <v>57315</v>
      </c>
      <c r="S29" s="684"/>
      <c r="T29" s="684"/>
      <c r="U29" s="684"/>
      <c r="V29" s="684"/>
      <c r="W29" s="684"/>
      <c r="X29" s="684"/>
      <c r="Y29" s="685"/>
      <c r="Z29" s="686">
        <v>1.1000000000000001</v>
      </c>
      <c r="AA29" s="686"/>
      <c r="AB29" s="686"/>
      <c r="AC29" s="686"/>
      <c r="AD29" s="687">
        <v>3143</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309</v>
      </c>
      <c r="CE29" s="724"/>
      <c r="CF29" s="698" t="s">
        <v>310</v>
      </c>
      <c r="CG29" s="699"/>
      <c r="CH29" s="699"/>
      <c r="CI29" s="699"/>
      <c r="CJ29" s="699"/>
      <c r="CK29" s="699"/>
      <c r="CL29" s="699"/>
      <c r="CM29" s="699"/>
      <c r="CN29" s="699"/>
      <c r="CO29" s="699"/>
      <c r="CP29" s="699"/>
      <c r="CQ29" s="700"/>
      <c r="CR29" s="683">
        <v>511567</v>
      </c>
      <c r="CS29" s="719"/>
      <c r="CT29" s="719"/>
      <c r="CU29" s="719"/>
      <c r="CV29" s="719"/>
      <c r="CW29" s="719"/>
      <c r="CX29" s="719"/>
      <c r="CY29" s="720"/>
      <c r="CZ29" s="688">
        <v>10</v>
      </c>
      <c r="DA29" s="717"/>
      <c r="DB29" s="717"/>
      <c r="DC29" s="721"/>
      <c r="DD29" s="692">
        <v>496430</v>
      </c>
      <c r="DE29" s="719"/>
      <c r="DF29" s="719"/>
      <c r="DG29" s="719"/>
      <c r="DH29" s="719"/>
      <c r="DI29" s="719"/>
      <c r="DJ29" s="719"/>
      <c r="DK29" s="720"/>
      <c r="DL29" s="692">
        <v>496430</v>
      </c>
      <c r="DM29" s="719"/>
      <c r="DN29" s="719"/>
      <c r="DO29" s="719"/>
      <c r="DP29" s="719"/>
      <c r="DQ29" s="719"/>
      <c r="DR29" s="719"/>
      <c r="DS29" s="719"/>
      <c r="DT29" s="719"/>
      <c r="DU29" s="719"/>
      <c r="DV29" s="720"/>
      <c r="DW29" s="688">
        <v>18.399999999999999</v>
      </c>
      <c r="DX29" s="717"/>
      <c r="DY29" s="717"/>
      <c r="DZ29" s="717"/>
      <c r="EA29" s="717"/>
      <c r="EB29" s="717"/>
      <c r="EC29" s="718"/>
    </row>
    <row r="30" spans="2:133" ht="11.25" customHeight="1">
      <c r="B30" s="680" t="s">
        <v>311</v>
      </c>
      <c r="C30" s="681"/>
      <c r="D30" s="681"/>
      <c r="E30" s="681"/>
      <c r="F30" s="681"/>
      <c r="G30" s="681"/>
      <c r="H30" s="681"/>
      <c r="I30" s="681"/>
      <c r="J30" s="681"/>
      <c r="K30" s="681"/>
      <c r="L30" s="681"/>
      <c r="M30" s="681"/>
      <c r="N30" s="681"/>
      <c r="O30" s="681"/>
      <c r="P30" s="681"/>
      <c r="Q30" s="682"/>
      <c r="R30" s="683">
        <v>9864</v>
      </c>
      <c r="S30" s="684"/>
      <c r="T30" s="684"/>
      <c r="U30" s="684"/>
      <c r="V30" s="684"/>
      <c r="W30" s="684"/>
      <c r="X30" s="684"/>
      <c r="Y30" s="685"/>
      <c r="Z30" s="686">
        <v>0.2</v>
      </c>
      <c r="AA30" s="686"/>
      <c r="AB30" s="686"/>
      <c r="AC30" s="686"/>
      <c r="AD30" s="687" t="s">
        <v>244</v>
      </c>
      <c r="AE30" s="687"/>
      <c r="AF30" s="687"/>
      <c r="AG30" s="687"/>
      <c r="AH30" s="687"/>
      <c r="AI30" s="687"/>
      <c r="AJ30" s="687"/>
      <c r="AK30" s="687"/>
      <c r="AL30" s="688" t="s">
        <v>140</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312</v>
      </c>
      <c r="BH30" s="736"/>
      <c r="BI30" s="736"/>
      <c r="BJ30" s="736"/>
      <c r="BK30" s="736"/>
      <c r="BL30" s="736"/>
      <c r="BM30" s="736"/>
      <c r="BN30" s="736"/>
      <c r="BO30" s="736"/>
      <c r="BP30" s="736"/>
      <c r="BQ30" s="737"/>
      <c r="BR30" s="662" t="s">
        <v>313</v>
      </c>
      <c r="BS30" s="736"/>
      <c r="BT30" s="736"/>
      <c r="BU30" s="736"/>
      <c r="BV30" s="736"/>
      <c r="BW30" s="736"/>
      <c r="BX30" s="736"/>
      <c r="BY30" s="736"/>
      <c r="BZ30" s="736"/>
      <c r="CA30" s="736"/>
      <c r="CB30" s="737"/>
      <c r="CD30" s="725"/>
      <c r="CE30" s="726"/>
      <c r="CF30" s="698" t="s">
        <v>314</v>
      </c>
      <c r="CG30" s="699"/>
      <c r="CH30" s="699"/>
      <c r="CI30" s="699"/>
      <c r="CJ30" s="699"/>
      <c r="CK30" s="699"/>
      <c r="CL30" s="699"/>
      <c r="CM30" s="699"/>
      <c r="CN30" s="699"/>
      <c r="CO30" s="699"/>
      <c r="CP30" s="699"/>
      <c r="CQ30" s="700"/>
      <c r="CR30" s="683">
        <v>480572</v>
      </c>
      <c r="CS30" s="684"/>
      <c r="CT30" s="684"/>
      <c r="CU30" s="684"/>
      <c r="CV30" s="684"/>
      <c r="CW30" s="684"/>
      <c r="CX30" s="684"/>
      <c r="CY30" s="685"/>
      <c r="CZ30" s="688">
        <v>9.4</v>
      </c>
      <c r="DA30" s="717"/>
      <c r="DB30" s="717"/>
      <c r="DC30" s="721"/>
      <c r="DD30" s="692">
        <v>465435</v>
      </c>
      <c r="DE30" s="684"/>
      <c r="DF30" s="684"/>
      <c r="DG30" s="684"/>
      <c r="DH30" s="684"/>
      <c r="DI30" s="684"/>
      <c r="DJ30" s="684"/>
      <c r="DK30" s="685"/>
      <c r="DL30" s="692">
        <v>465435</v>
      </c>
      <c r="DM30" s="684"/>
      <c r="DN30" s="684"/>
      <c r="DO30" s="684"/>
      <c r="DP30" s="684"/>
      <c r="DQ30" s="684"/>
      <c r="DR30" s="684"/>
      <c r="DS30" s="684"/>
      <c r="DT30" s="684"/>
      <c r="DU30" s="684"/>
      <c r="DV30" s="685"/>
      <c r="DW30" s="688">
        <v>17.3</v>
      </c>
      <c r="DX30" s="717"/>
      <c r="DY30" s="717"/>
      <c r="DZ30" s="717"/>
      <c r="EA30" s="717"/>
      <c r="EB30" s="717"/>
      <c r="EC30" s="718"/>
    </row>
    <row r="31" spans="2:133" ht="11.25" customHeight="1">
      <c r="B31" s="680" t="s">
        <v>315</v>
      </c>
      <c r="C31" s="681"/>
      <c r="D31" s="681"/>
      <c r="E31" s="681"/>
      <c r="F31" s="681"/>
      <c r="G31" s="681"/>
      <c r="H31" s="681"/>
      <c r="I31" s="681"/>
      <c r="J31" s="681"/>
      <c r="K31" s="681"/>
      <c r="L31" s="681"/>
      <c r="M31" s="681"/>
      <c r="N31" s="681"/>
      <c r="O31" s="681"/>
      <c r="P31" s="681"/>
      <c r="Q31" s="682"/>
      <c r="R31" s="683">
        <v>319305</v>
      </c>
      <c r="S31" s="684"/>
      <c r="T31" s="684"/>
      <c r="U31" s="684"/>
      <c r="V31" s="684"/>
      <c r="W31" s="684"/>
      <c r="X31" s="684"/>
      <c r="Y31" s="685"/>
      <c r="Z31" s="686">
        <v>5.9</v>
      </c>
      <c r="AA31" s="686"/>
      <c r="AB31" s="686"/>
      <c r="AC31" s="686"/>
      <c r="AD31" s="687" t="s">
        <v>130</v>
      </c>
      <c r="AE31" s="687"/>
      <c r="AF31" s="687"/>
      <c r="AG31" s="687"/>
      <c r="AH31" s="687"/>
      <c r="AI31" s="687"/>
      <c r="AJ31" s="687"/>
      <c r="AK31" s="687"/>
      <c r="AL31" s="688" t="s">
        <v>130</v>
      </c>
      <c r="AM31" s="689"/>
      <c r="AN31" s="689"/>
      <c r="AO31" s="690"/>
      <c r="AP31" s="740" t="s">
        <v>316</v>
      </c>
      <c r="AQ31" s="741"/>
      <c r="AR31" s="741"/>
      <c r="AS31" s="741"/>
      <c r="AT31" s="746" t="s">
        <v>317</v>
      </c>
      <c r="AU31" s="231"/>
      <c r="AV31" s="231"/>
      <c r="AW31" s="231"/>
      <c r="AX31" s="669" t="s">
        <v>190</v>
      </c>
      <c r="AY31" s="670"/>
      <c r="AZ31" s="670"/>
      <c r="BA31" s="670"/>
      <c r="BB31" s="670"/>
      <c r="BC31" s="670"/>
      <c r="BD31" s="670"/>
      <c r="BE31" s="670"/>
      <c r="BF31" s="671"/>
      <c r="BG31" s="751">
        <v>99.4</v>
      </c>
      <c r="BH31" s="738"/>
      <c r="BI31" s="738"/>
      <c r="BJ31" s="738"/>
      <c r="BK31" s="738"/>
      <c r="BL31" s="738"/>
      <c r="BM31" s="678">
        <v>96.3</v>
      </c>
      <c r="BN31" s="738"/>
      <c r="BO31" s="738"/>
      <c r="BP31" s="738"/>
      <c r="BQ31" s="739"/>
      <c r="BR31" s="751">
        <v>98.8</v>
      </c>
      <c r="BS31" s="738"/>
      <c r="BT31" s="738"/>
      <c r="BU31" s="738"/>
      <c r="BV31" s="738"/>
      <c r="BW31" s="738"/>
      <c r="BX31" s="678">
        <v>94.6</v>
      </c>
      <c r="BY31" s="738"/>
      <c r="BZ31" s="738"/>
      <c r="CA31" s="738"/>
      <c r="CB31" s="739"/>
      <c r="CD31" s="725"/>
      <c r="CE31" s="726"/>
      <c r="CF31" s="698" t="s">
        <v>318</v>
      </c>
      <c r="CG31" s="699"/>
      <c r="CH31" s="699"/>
      <c r="CI31" s="699"/>
      <c r="CJ31" s="699"/>
      <c r="CK31" s="699"/>
      <c r="CL31" s="699"/>
      <c r="CM31" s="699"/>
      <c r="CN31" s="699"/>
      <c r="CO31" s="699"/>
      <c r="CP31" s="699"/>
      <c r="CQ31" s="700"/>
      <c r="CR31" s="683">
        <v>30995</v>
      </c>
      <c r="CS31" s="719"/>
      <c r="CT31" s="719"/>
      <c r="CU31" s="719"/>
      <c r="CV31" s="719"/>
      <c r="CW31" s="719"/>
      <c r="CX31" s="719"/>
      <c r="CY31" s="720"/>
      <c r="CZ31" s="688">
        <v>0.6</v>
      </c>
      <c r="DA31" s="717"/>
      <c r="DB31" s="717"/>
      <c r="DC31" s="721"/>
      <c r="DD31" s="692">
        <v>30995</v>
      </c>
      <c r="DE31" s="719"/>
      <c r="DF31" s="719"/>
      <c r="DG31" s="719"/>
      <c r="DH31" s="719"/>
      <c r="DI31" s="719"/>
      <c r="DJ31" s="719"/>
      <c r="DK31" s="720"/>
      <c r="DL31" s="692">
        <v>30995</v>
      </c>
      <c r="DM31" s="719"/>
      <c r="DN31" s="719"/>
      <c r="DO31" s="719"/>
      <c r="DP31" s="719"/>
      <c r="DQ31" s="719"/>
      <c r="DR31" s="719"/>
      <c r="DS31" s="719"/>
      <c r="DT31" s="719"/>
      <c r="DU31" s="719"/>
      <c r="DV31" s="720"/>
      <c r="DW31" s="688">
        <v>1.2</v>
      </c>
      <c r="DX31" s="717"/>
      <c r="DY31" s="717"/>
      <c r="DZ31" s="717"/>
      <c r="EA31" s="717"/>
      <c r="EB31" s="717"/>
      <c r="EC31" s="718"/>
    </row>
    <row r="32" spans="2:133" ht="11.25" customHeight="1">
      <c r="B32" s="729" t="s">
        <v>319</v>
      </c>
      <c r="C32" s="730"/>
      <c r="D32" s="730"/>
      <c r="E32" s="730"/>
      <c r="F32" s="730"/>
      <c r="G32" s="730"/>
      <c r="H32" s="730"/>
      <c r="I32" s="730"/>
      <c r="J32" s="730"/>
      <c r="K32" s="730"/>
      <c r="L32" s="730"/>
      <c r="M32" s="730"/>
      <c r="N32" s="730"/>
      <c r="O32" s="730"/>
      <c r="P32" s="730"/>
      <c r="Q32" s="731"/>
      <c r="R32" s="683" t="s">
        <v>140</v>
      </c>
      <c r="S32" s="684"/>
      <c r="T32" s="684"/>
      <c r="U32" s="684"/>
      <c r="V32" s="684"/>
      <c r="W32" s="684"/>
      <c r="X32" s="684"/>
      <c r="Y32" s="685"/>
      <c r="Z32" s="686" t="s">
        <v>130</v>
      </c>
      <c r="AA32" s="686"/>
      <c r="AB32" s="686"/>
      <c r="AC32" s="686"/>
      <c r="AD32" s="687" t="s">
        <v>244</v>
      </c>
      <c r="AE32" s="687"/>
      <c r="AF32" s="687"/>
      <c r="AG32" s="687"/>
      <c r="AH32" s="687"/>
      <c r="AI32" s="687"/>
      <c r="AJ32" s="687"/>
      <c r="AK32" s="687"/>
      <c r="AL32" s="688" t="s">
        <v>130</v>
      </c>
      <c r="AM32" s="689"/>
      <c r="AN32" s="689"/>
      <c r="AO32" s="690"/>
      <c r="AP32" s="742"/>
      <c r="AQ32" s="743"/>
      <c r="AR32" s="743"/>
      <c r="AS32" s="743"/>
      <c r="AT32" s="747"/>
      <c r="AU32" s="230" t="s">
        <v>320</v>
      </c>
      <c r="AV32" s="230"/>
      <c r="AW32" s="230"/>
      <c r="AX32" s="680" t="s">
        <v>321</v>
      </c>
      <c r="AY32" s="681"/>
      <c r="AZ32" s="681"/>
      <c r="BA32" s="681"/>
      <c r="BB32" s="681"/>
      <c r="BC32" s="681"/>
      <c r="BD32" s="681"/>
      <c r="BE32" s="681"/>
      <c r="BF32" s="682"/>
      <c r="BG32" s="752">
        <v>99.5</v>
      </c>
      <c r="BH32" s="719"/>
      <c r="BI32" s="719"/>
      <c r="BJ32" s="719"/>
      <c r="BK32" s="719"/>
      <c r="BL32" s="719"/>
      <c r="BM32" s="689">
        <v>97.4</v>
      </c>
      <c r="BN32" s="749"/>
      <c r="BO32" s="749"/>
      <c r="BP32" s="749"/>
      <c r="BQ32" s="750"/>
      <c r="BR32" s="752">
        <v>98</v>
      </c>
      <c r="BS32" s="719"/>
      <c r="BT32" s="719"/>
      <c r="BU32" s="719"/>
      <c r="BV32" s="719"/>
      <c r="BW32" s="719"/>
      <c r="BX32" s="689">
        <v>95.2</v>
      </c>
      <c r="BY32" s="749"/>
      <c r="BZ32" s="749"/>
      <c r="CA32" s="749"/>
      <c r="CB32" s="750"/>
      <c r="CD32" s="727"/>
      <c r="CE32" s="728"/>
      <c r="CF32" s="698" t="s">
        <v>322</v>
      </c>
      <c r="CG32" s="699"/>
      <c r="CH32" s="699"/>
      <c r="CI32" s="699"/>
      <c r="CJ32" s="699"/>
      <c r="CK32" s="699"/>
      <c r="CL32" s="699"/>
      <c r="CM32" s="699"/>
      <c r="CN32" s="699"/>
      <c r="CO32" s="699"/>
      <c r="CP32" s="699"/>
      <c r="CQ32" s="700"/>
      <c r="CR32" s="683">
        <v>15</v>
      </c>
      <c r="CS32" s="684"/>
      <c r="CT32" s="684"/>
      <c r="CU32" s="684"/>
      <c r="CV32" s="684"/>
      <c r="CW32" s="684"/>
      <c r="CX32" s="684"/>
      <c r="CY32" s="685"/>
      <c r="CZ32" s="688">
        <v>0</v>
      </c>
      <c r="DA32" s="717"/>
      <c r="DB32" s="717"/>
      <c r="DC32" s="721"/>
      <c r="DD32" s="692">
        <v>15</v>
      </c>
      <c r="DE32" s="684"/>
      <c r="DF32" s="684"/>
      <c r="DG32" s="684"/>
      <c r="DH32" s="684"/>
      <c r="DI32" s="684"/>
      <c r="DJ32" s="684"/>
      <c r="DK32" s="685"/>
      <c r="DL32" s="692">
        <v>15</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323</v>
      </c>
      <c r="C33" s="681"/>
      <c r="D33" s="681"/>
      <c r="E33" s="681"/>
      <c r="F33" s="681"/>
      <c r="G33" s="681"/>
      <c r="H33" s="681"/>
      <c r="I33" s="681"/>
      <c r="J33" s="681"/>
      <c r="K33" s="681"/>
      <c r="L33" s="681"/>
      <c r="M33" s="681"/>
      <c r="N33" s="681"/>
      <c r="O33" s="681"/>
      <c r="P33" s="681"/>
      <c r="Q33" s="682"/>
      <c r="R33" s="683">
        <v>483907</v>
      </c>
      <c r="S33" s="684"/>
      <c r="T33" s="684"/>
      <c r="U33" s="684"/>
      <c r="V33" s="684"/>
      <c r="W33" s="684"/>
      <c r="X33" s="684"/>
      <c r="Y33" s="685"/>
      <c r="Z33" s="686">
        <v>8.9</v>
      </c>
      <c r="AA33" s="686"/>
      <c r="AB33" s="686"/>
      <c r="AC33" s="686"/>
      <c r="AD33" s="687" t="s">
        <v>244</v>
      </c>
      <c r="AE33" s="687"/>
      <c r="AF33" s="687"/>
      <c r="AG33" s="687"/>
      <c r="AH33" s="687"/>
      <c r="AI33" s="687"/>
      <c r="AJ33" s="687"/>
      <c r="AK33" s="687"/>
      <c r="AL33" s="688" t="s">
        <v>130</v>
      </c>
      <c r="AM33" s="689"/>
      <c r="AN33" s="689"/>
      <c r="AO33" s="690"/>
      <c r="AP33" s="744"/>
      <c r="AQ33" s="745"/>
      <c r="AR33" s="745"/>
      <c r="AS33" s="745"/>
      <c r="AT33" s="748"/>
      <c r="AU33" s="232"/>
      <c r="AV33" s="232"/>
      <c r="AW33" s="232"/>
      <c r="AX33" s="733" t="s">
        <v>324</v>
      </c>
      <c r="AY33" s="734"/>
      <c r="AZ33" s="734"/>
      <c r="BA33" s="734"/>
      <c r="BB33" s="734"/>
      <c r="BC33" s="734"/>
      <c r="BD33" s="734"/>
      <c r="BE33" s="734"/>
      <c r="BF33" s="735"/>
      <c r="BG33" s="753">
        <v>99</v>
      </c>
      <c r="BH33" s="754"/>
      <c r="BI33" s="754"/>
      <c r="BJ33" s="754"/>
      <c r="BK33" s="754"/>
      <c r="BL33" s="754"/>
      <c r="BM33" s="755">
        <v>93.7</v>
      </c>
      <c r="BN33" s="754"/>
      <c r="BO33" s="754"/>
      <c r="BP33" s="754"/>
      <c r="BQ33" s="756"/>
      <c r="BR33" s="753">
        <v>99.2</v>
      </c>
      <c r="BS33" s="754"/>
      <c r="BT33" s="754"/>
      <c r="BU33" s="754"/>
      <c r="BV33" s="754"/>
      <c r="BW33" s="754"/>
      <c r="BX33" s="755">
        <v>91.7</v>
      </c>
      <c r="BY33" s="754"/>
      <c r="BZ33" s="754"/>
      <c r="CA33" s="754"/>
      <c r="CB33" s="756"/>
      <c r="CD33" s="698" t="s">
        <v>325</v>
      </c>
      <c r="CE33" s="699"/>
      <c r="CF33" s="699"/>
      <c r="CG33" s="699"/>
      <c r="CH33" s="699"/>
      <c r="CI33" s="699"/>
      <c r="CJ33" s="699"/>
      <c r="CK33" s="699"/>
      <c r="CL33" s="699"/>
      <c r="CM33" s="699"/>
      <c r="CN33" s="699"/>
      <c r="CO33" s="699"/>
      <c r="CP33" s="699"/>
      <c r="CQ33" s="700"/>
      <c r="CR33" s="683">
        <v>1868546</v>
      </c>
      <c r="CS33" s="719"/>
      <c r="CT33" s="719"/>
      <c r="CU33" s="719"/>
      <c r="CV33" s="719"/>
      <c r="CW33" s="719"/>
      <c r="CX33" s="719"/>
      <c r="CY33" s="720"/>
      <c r="CZ33" s="688">
        <v>36.700000000000003</v>
      </c>
      <c r="DA33" s="717"/>
      <c r="DB33" s="717"/>
      <c r="DC33" s="721"/>
      <c r="DD33" s="692">
        <v>1372143</v>
      </c>
      <c r="DE33" s="719"/>
      <c r="DF33" s="719"/>
      <c r="DG33" s="719"/>
      <c r="DH33" s="719"/>
      <c r="DI33" s="719"/>
      <c r="DJ33" s="719"/>
      <c r="DK33" s="720"/>
      <c r="DL33" s="692">
        <v>1119503</v>
      </c>
      <c r="DM33" s="719"/>
      <c r="DN33" s="719"/>
      <c r="DO33" s="719"/>
      <c r="DP33" s="719"/>
      <c r="DQ33" s="719"/>
      <c r="DR33" s="719"/>
      <c r="DS33" s="719"/>
      <c r="DT33" s="719"/>
      <c r="DU33" s="719"/>
      <c r="DV33" s="720"/>
      <c r="DW33" s="688">
        <v>41.5</v>
      </c>
      <c r="DX33" s="717"/>
      <c r="DY33" s="717"/>
      <c r="DZ33" s="717"/>
      <c r="EA33" s="717"/>
      <c r="EB33" s="717"/>
      <c r="EC33" s="718"/>
    </row>
    <row r="34" spans="2:133" ht="11.25" customHeight="1">
      <c r="B34" s="680" t="s">
        <v>326</v>
      </c>
      <c r="C34" s="681"/>
      <c r="D34" s="681"/>
      <c r="E34" s="681"/>
      <c r="F34" s="681"/>
      <c r="G34" s="681"/>
      <c r="H34" s="681"/>
      <c r="I34" s="681"/>
      <c r="J34" s="681"/>
      <c r="K34" s="681"/>
      <c r="L34" s="681"/>
      <c r="M34" s="681"/>
      <c r="N34" s="681"/>
      <c r="O34" s="681"/>
      <c r="P34" s="681"/>
      <c r="Q34" s="682"/>
      <c r="R34" s="683">
        <v>28071</v>
      </c>
      <c r="S34" s="684"/>
      <c r="T34" s="684"/>
      <c r="U34" s="684"/>
      <c r="V34" s="684"/>
      <c r="W34" s="684"/>
      <c r="X34" s="684"/>
      <c r="Y34" s="685"/>
      <c r="Z34" s="686">
        <v>0.5</v>
      </c>
      <c r="AA34" s="686"/>
      <c r="AB34" s="686"/>
      <c r="AC34" s="686"/>
      <c r="AD34" s="687">
        <v>13456</v>
      </c>
      <c r="AE34" s="687"/>
      <c r="AF34" s="687"/>
      <c r="AG34" s="687"/>
      <c r="AH34" s="687"/>
      <c r="AI34" s="687"/>
      <c r="AJ34" s="687"/>
      <c r="AK34" s="687"/>
      <c r="AL34" s="688">
        <v>0.5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327</v>
      </c>
      <c r="CE34" s="699"/>
      <c r="CF34" s="699"/>
      <c r="CG34" s="699"/>
      <c r="CH34" s="699"/>
      <c r="CI34" s="699"/>
      <c r="CJ34" s="699"/>
      <c r="CK34" s="699"/>
      <c r="CL34" s="699"/>
      <c r="CM34" s="699"/>
      <c r="CN34" s="699"/>
      <c r="CO34" s="699"/>
      <c r="CP34" s="699"/>
      <c r="CQ34" s="700"/>
      <c r="CR34" s="683">
        <v>852729</v>
      </c>
      <c r="CS34" s="684"/>
      <c r="CT34" s="684"/>
      <c r="CU34" s="684"/>
      <c r="CV34" s="684"/>
      <c r="CW34" s="684"/>
      <c r="CX34" s="684"/>
      <c r="CY34" s="685"/>
      <c r="CZ34" s="688">
        <v>16.7</v>
      </c>
      <c r="DA34" s="717"/>
      <c r="DB34" s="717"/>
      <c r="DC34" s="721"/>
      <c r="DD34" s="692">
        <v>643056</v>
      </c>
      <c r="DE34" s="684"/>
      <c r="DF34" s="684"/>
      <c r="DG34" s="684"/>
      <c r="DH34" s="684"/>
      <c r="DI34" s="684"/>
      <c r="DJ34" s="684"/>
      <c r="DK34" s="685"/>
      <c r="DL34" s="692">
        <v>554644</v>
      </c>
      <c r="DM34" s="684"/>
      <c r="DN34" s="684"/>
      <c r="DO34" s="684"/>
      <c r="DP34" s="684"/>
      <c r="DQ34" s="684"/>
      <c r="DR34" s="684"/>
      <c r="DS34" s="684"/>
      <c r="DT34" s="684"/>
      <c r="DU34" s="684"/>
      <c r="DV34" s="685"/>
      <c r="DW34" s="688">
        <v>20.6</v>
      </c>
      <c r="DX34" s="717"/>
      <c r="DY34" s="717"/>
      <c r="DZ34" s="717"/>
      <c r="EA34" s="717"/>
      <c r="EB34" s="717"/>
      <c r="EC34" s="718"/>
    </row>
    <row r="35" spans="2:133" ht="11.25" customHeight="1">
      <c r="B35" s="680" t="s">
        <v>328</v>
      </c>
      <c r="C35" s="681"/>
      <c r="D35" s="681"/>
      <c r="E35" s="681"/>
      <c r="F35" s="681"/>
      <c r="G35" s="681"/>
      <c r="H35" s="681"/>
      <c r="I35" s="681"/>
      <c r="J35" s="681"/>
      <c r="K35" s="681"/>
      <c r="L35" s="681"/>
      <c r="M35" s="681"/>
      <c r="N35" s="681"/>
      <c r="O35" s="681"/>
      <c r="P35" s="681"/>
      <c r="Q35" s="682"/>
      <c r="R35" s="683" t="s">
        <v>140</v>
      </c>
      <c r="S35" s="684"/>
      <c r="T35" s="684"/>
      <c r="U35" s="684"/>
      <c r="V35" s="684"/>
      <c r="W35" s="684"/>
      <c r="X35" s="684"/>
      <c r="Y35" s="685"/>
      <c r="Z35" s="686" t="s">
        <v>140</v>
      </c>
      <c r="AA35" s="686"/>
      <c r="AB35" s="686"/>
      <c r="AC35" s="686"/>
      <c r="AD35" s="687" t="s">
        <v>130</v>
      </c>
      <c r="AE35" s="687"/>
      <c r="AF35" s="687"/>
      <c r="AG35" s="687"/>
      <c r="AH35" s="687"/>
      <c r="AI35" s="687"/>
      <c r="AJ35" s="687"/>
      <c r="AK35" s="687"/>
      <c r="AL35" s="688" t="s">
        <v>140</v>
      </c>
      <c r="AM35" s="689"/>
      <c r="AN35" s="689"/>
      <c r="AO35" s="690"/>
      <c r="AP35" s="235"/>
      <c r="AQ35" s="662" t="s">
        <v>329</v>
      </c>
      <c r="AR35" s="663"/>
      <c r="AS35" s="663"/>
      <c r="AT35" s="663"/>
      <c r="AU35" s="663"/>
      <c r="AV35" s="663"/>
      <c r="AW35" s="663"/>
      <c r="AX35" s="663"/>
      <c r="AY35" s="663"/>
      <c r="AZ35" s="663"/>
      <c r="BA35" s="663"/>
      <c r="BB35" s="663"/>
      <c r="BC35" s="663"/>
      <c r="BD35" s="663"/>
      <c r="BE35" s="663"/>
      <c r="BF35" s="664"/>
      <c r="BG35" s="662" t="s">
        <v>330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331</v>
      </c>
      <c r="CE35" s="699"/>
      <c r="CF35" s="699"/>
      <c r="CG35" s="699"/>
      <c r="CH35" s="699"/>
      <c r="CI35" s="699"/>
      <c r="CJ35" s="699"/>
      <c r="CK35" s="699"/>
      <c r="CL35" s="699"/>
      <c r="CM35" s="699"/>
      <c r="CN35" s="699"/>
      <c r="CO35" s="699"/>
      <c r="CP35" s="699"/>
      <c r="CQ35" s="700"/>
      <c r="CR35" s="683">
        <v>19125</v>
      </c>
      <c r="CS35" s="719"/>
      <c r="CT35" s="719"/>
      <c r="CU35" s="719"/>
      <c r="CV35" s="719"/>
      <c r="CW35" s="719"/>
      <c r="CX35" s="719"/>
      <c r="CY35" s="720"/>
      <c r="CZ35" s="688">
        <v>0.4</v>
      </c>
      <c r="DA35" s="717"/>
      <c r="DB35" s="717"/>
      <c r="DC35" s="721"/>
      <c r="DD35" s="692">
        <v>17387</v>
      </c>
      <c r="DE35" s="719"/>
      <c r="DF35" s="719"/>
      <c r="DG35" s="719"/>
      <c r="DH35" s="719"/>
      <c r="DI35" s="719"/>
      <c r="DJ35" s="719"/>
      <c r="DK35" s="720"/>
      <c r="DL35" s="692">
        <v>17387</v>
      </c>
      <c r="DM35" s="719"/>
      <c r="DN35" s="719"/>
      <c r="DO35" s="719"/>
      <c r="DP35" s="719"/>
      <c r="DQ35" s="719"/>
      <c r="DR35" s="719"/>
      <c r="DS35" s="719"/>
      <c r="DT35" s="719"/>
      <c r="DU35" s="719"/>
      <c r="DV35" s="720"/>
      <c r="DW35" s="688">
        <v>0.6</v>
      </c>
      <c r="DX35" s="717"/>
      <c r="DY35" s="717"/>
      <c r="DZ35" s="717"/>
      <c r="EA35" s="717"/>
      <c r="EB35" s="717"/>
      <c r="EC35" s="718"/>
    </row>
    <row r="36" spans="2:133" ht="11.25" customHeight="1">
      <c r="B36" s="680" t="s">
        <v>332</v>
      </c>
      <c r="C36" s="681"/>
      <c r="D36" s="681"/>
      <c r="E36" s="681"/>
      <c r="F36" s="681"/>
      <c r="G36" s="681"/>
      <c r="H36" s="681"/>
      <c r="I36" s="681"/>
      <c r="J36" s="681"/>
      <c r="K36" s="681"/>
      <c r="L36" s="681"/>
      <c r="M36" s="681"/>
      <c r="N36" s="681"/>
      <c r="O36" s="681"/>
      <c r="P36" s="681"/>
      <c r="Q36" s="682"/>
      <c r="R36" s="683">
        <v>586686</v>
      </c>
      <c r="S36" s="684"/>
      <c r="T36" s="684"/>
      <c r="U36" s="684"/>
      <c r="V36" s="684"/>
      <c r="W36" s="684"/>
      <c r="X36" s="684"/>
      <c r="Y36" s="685"/>
      <c r="Z36" s="686">
        <v>10.8</v>
      </c>
      <c r="AA36" s="686"/>
      <c r="AB36" s="686"/>
      <c r="AC36" s="686"/>
      <c r="AD36" s="687" t="s">
        <v>140</v>
      </c>
      <c r="AE36" s="687"/>
      <c r="AF36" s="687"/>
      <c r="AG36" s="687"/>
      <c r="AH36" s="687"/>
      <c r="AI36" s="687"/>
      <c r="AJ36" s="687"/>
      <c r="AK36" s="687"/>
      <c r="AL36" s="688" t="s">
        <v>244</v>
      </c>
      <c r="AM36" s="689"/>
      <c r="AN36" s="689"/>
      <c r="AO36" s="690"/>
      <c r="AP36" s="235"/>
      <c r="AQ36" s="757" t="s">
        <v>333</v>
      </c>
      <c r="AR36" s="758"/>
      <c r="AS36" s="758"/>
      <c r="AT36" s="758"/>
      <c r="AU36" s="758"/>
      <c r="AV36" s="758"/>
      <c r="AW36" s="758"/>
      <c r="AX36" s="758"/>
      <c r="AY36" s="759"/>
      <c r="AZ36" s="672">
        <v>279987</v>
      </c>
      <c r="BA36" s="673"/>
      <c r="BB36" s="673"/>
      <c r="BC36" s="673"/>
      <c r="BD36" s="673"/>
      <c r="BE36" s="673"/>
      <c r="BF36" s="760"/>
      <c r="BG36" s="694" t="s">
        <v>334</v>
      </c>
      <c r="BH36" s="695"/>
      <c r="BI36" s="695"/>
      <c r="BJ36" s="695"/>
      <c r="BK36" s="695"/>
      <c r="BL36" s="695"/>
      <c r="BM36" s="695"/>
      <c r="BN36" s="695"/>
      <c r="BO36" s="695"/>
      <c r="BP36" s="695"/>
      <c r="BQ36" s="695"/>
      <c r="BR36" s="695"/>
      <c r="BS36" s="695"/>
      <c r="BT36" s="695"/>
      <c r="BU36" s="696"/>
      <c r="BV36" s="672">
        <v>99630</v>
      </c>
      <c r="BW36" s="673"/>
      <c r="BX36" s="673"/>
      <c r="BY36" s="673"/>
      <c r="BZ36" s="673"/>
      <c r="CA36" s="673"/>
      <c r="CB36" s="760"/>
      <c r="CD36" s="698" t="s">
        <v>335</v>
      </c>
      <c r="CE36" s="699"/>
      <c r="CF36" s="699"/>
      <c r="CG36" s="699"/>
      <c r="CH36" s="699"/>
      <c r="CI36" s="699"/>
      <c r="CJ36" s="699"/>
      <c r="CK36" s="699"/>
      <c r="CL36" s="699"/>
      <c r="CM36" s="699"/>
      <c r="CN36" s="699"/>
      <c r="CO36" s="699"/>
      <c r="CP36" s="699"/>
      <c r="CQ36" s="700"/>
      <c r="CR36" s="683">
        <v>566430</v>
      </c>
      <c r="CS36" s="684"/>
      <c r="CT36" s="684"/>
      <c r="CU36" s="684"/>
      <c r="CV36" s="684"/>
      <c r="CW36" s="684"/>
      <c r="CX36" s="684"/>
      <c r="CY36" s="685"/>
      <c r="CZ36" s="688">
        <v>11.1</v>
      </c>
      <c r="DA36" s="717"/>
      <c r="DB36" s="717"/>
      <c r="DC36" s="721"/>
      <c r="DD36" s="692">
        <v>345101</v>
      </c>
      <c r="DE36" s="684"/>
      <c r="DF36" s="684"/>
      <c r="DG36" s="684"/>
      <c r="DH36" s="684"/>
      <c r="DI36" s="684"/>
      <c r="DJ36" s="684"/>
      <c r="DK36" s="685"/>
      <c r="DL36" s="692">
        <v>321004</v>
      </c>
      <c r="DM36" s="684"/>
      <c r="DN36" s="684"/>
      <c r="DO36" s="684"/>
      <c r="DP36" s="684"/>
      <c r="DQ36" s="684"/>
      <c r="DR36" s="684"/>
      <c r="DS36" s="684"/>
      <c r="DT36" s="684"/>
      <c r="DU36" s="684"/>
      <c r="DV36" s="685"/>
      <c r="DW36" s="688">
        <v>11.9</v>
      </c>
      <c r="DX36" s="717"/>
      <c r="DY36" s="717"/>
      <c r="DZ36" s="717"/>
      <c r="EA36" s="717"/>
      <c r="EB36" s="717"/>
      <c r="EC36" s="718"/>
    </row>
    <row r="37" spans="2:133" ht="11.25" customHeight="1">
      <c r="B37" s="680" t="s">
        <v>336</v>
      </c>
      <c r="C37" s="681"/>
      <c r="D37" s="681"/>
      <c r="E37" s="681"/>
      <c r="F37" s="681"/>
      <c r="G37" s="681"/>
      <c r="H37" s="681"/>
      <c r="I37" s="681"/>
      <c r="J37" s="681"/>
      <c r="K37" s="681"/>
      <c r="L37" s="681"/>
      <c r="M37" s="681"/>
      <c r="N37" s="681"/>
      <c r="O37" s="681"/>
      <c r="P37" s="681"/>
      <c r="Q37" s="682"/>
      <c r="R37" s="683">
        <v>173158</v>
      </c>
      <c r="S37" s="684"/>
      <c r="T37" s="684"/>
      <c r="U37" s="684"/>
      <c r="V37" s="684"/>
      <c r="W37" s="684"/>
      <c r="X37" s="684"/>
      <c r="Y37" s="685"/>
      <c r="Z37" s="686">
        <v>3.2</v>
      </c>
      <c r="AA37" s="686"/>
      <c r="AB37" s="686"/>
      <c r="AC37" s="686"/>
      <c r="AD37" s="687" t="s">
        <v>244</v>
      </c>
      <c r="AE37" s="687"/>
      <c r="AF37" s="687"/>
      <c r="AG37" s="687"/>
      <c r="AH37" s="687"/>
      <c r="AI37" s="687"/>
      <c r="AJ37" s="687"/>
      <c r="AK37" s="687"/>
      <c r="AL37" s="688" t="s">
        <v>130</v>
      </c>
      <c r="AM37" s="689"/>
      <c r="AN37" s="689"/>
      <c r="AO37" s="690"/>
      <c r="AQ37" s="761" t="s">
        <v>337</v>
      </c>
      <c r="AR37" s="762"/>
      <c r="AS37" s="762"/>
      <c r="AT37" s="762"/>
      <c r="AU37" s="762"/>
      <c r="AV37" s="762"/>
      <c r="AW37" s="762"/>
      <c r="AX37" s="762"/>
      <c r="AY37" s="763"/>
      <c r="AZ37" s="683">
        <v>17041</v>
      </c>
      <c r="BA37" s="684"/>
      <c r="BB37" s="684"/>
      <c r="BC37" s="684"/>
      <c r="BD37" s="719"/>
      <c r="BE37" s="719"/>
      <c r="BF37" s="750"/>
      <c r="BG37" s="698" t="s">
        <v>338</v>
      </c>
      <c r="BH37" s="699"/>
      <c r="BI37" s="699"/>
      <c r="BJ37" s="699"/>
      <c r="BK37" s="699"/>
      <c r="BL37" s="699"/>
      <c r="BM37" s="699"/>
      <c r="BN37" s="699"/>
      <c r="BO37" s="699"/>
      <c r="BP37" s="699"/>
      <c r="BQ37" s="699"/>
      <c r="BR37" s="699"/>
      <c r="BS37" s="699"/>
      <c r="BT37" s="699"/>
      <c r="BU37" s="700"/>
      <c r="BV37" s="683">
        <v>93564</v>
      </c>
      <c r="BW37" s="684"/>
      <c r="BX37" s="684"/>
      <c r="BY37" s="684"/>
      <c r="BZ37" s="684"/>
      <c r="CA37" s="684"/>
      <c r="CB37" s="693"/>
      <c r="CD37" s="698" t="s">
        <v>339</v>
      </c>
      <c r="CE37" s="699"/>
      <c r="CF37" s="699"/>
      <c r="CG37" s="699"/>
      <c r="CH37" s="699"/>
      <c r="CI37" s="699"/>
      <c r="CJ37" s="699"/>
      <c r="CK37" s="699"/>
      <c r="CL37" s="699"/>
      <c r="CM37" s="699"/>
      <c r="CN37" s="699"/>
      <c r="CO37" s="699"/>
      <c r="CP37" s="699"/>
      <c r="CQ37" s="700"/>
      <c r="CR37" s="683">
        <v>120131</v>
      </c>
      <c r="CS37" s="719"/>
      <c r="CT37" s="719"/>
      <c r="CU37" s="719"/>
      <c r="CV37" s="719"/>
      <c r="CW37" s="719"/>
      <c r="CX37" s="719"/>
      <c r="CY37" s="720"/>
      <c r="CZ37" s="688">
        <v>2.4</v>
      </c>
      <c r="DA37" s="717"/>
      <c r="DB37" s="717"/>
      <c r="DC37" s="721"/>
      <c r="DD37" s="692">
        <v>116531</v>
      </c>
      <c r="DE37" s="719"/>
      <c r="DF37" s="719"/>
      <c r="DG37" s="719"/>
      <c r="DH37" s="719"/>
      <c r="DI37" s="719"/>
      <c r="DJ37" s="719"/>
      <c r="DK37" s="720"/>
      <c r="DL37" s="692">
        <v>116531</v>
      </c>
      <c r="DM37" s="719"/>
      <c r="DN37" s="719"/>
      <c r="DO37" s="719"/>
      <c r="DP37" s="719"/>
      <c r="DQ37" s="719"/>
      <c r="DR37" s="719"/>
      <c r="DS37" s="719"/>
      <c r="DT37" s="719"/>
      <c r="DU37" s="719"/>
      <c r="DV37" s="720"/>
      <c r="DW37" s="688">
        <v>4.3</v>
      </c>
      <c r="DX37" s="717"/>
      <c r="DY37" s="717"/>
      <c r="DZ37" s="717"/>
      <c r="EA37" s="717"/>
      <c r="EB37" s="717"/>
      <c r="EC37" s="718"/>
    </row>
    <row r="38" spans="2:133" ht="11.25" customHeight="1">
      <c r="B38" s="680" t="s">
        <v>340</v>
      </c>
      <c r="C38" s="681"/>
      <c r="D38" s="681"/>
      <c r="E38" s="681"/>
      <c r="F38" s="681"/>
      <c r="G38" s="681"/>
      <c r="H38" s="681"/>
      <c r="I38" s="681"/>
      <c r="J38" s="681"/>
      <c r="K38" s="681"/>
      <c r="L38" s="681"/>
      <c r="M38" s="681"/>
      <c r="N38" s="681"/>
      <c r="O38" s="681"/>
      <c r="P38" s="681"/>
      <c r="Q38" s="682"/>
      <c r="R38" s="683">
        <v>129324</v>
      </c>
      <c r="S38" s="684"/>
      <c r="T38" s="684"/>
      <c r="U38" s="684"/>
      <c r="V38" s="684"/>
      <c r="W38" s="684"/>
      <c r="X38" s="684"/>
      <c r="Y38" s="685"/>
      <c r="Z38" s="686">
        <v>2.4</v>
      </c>
      <c r="AA38" s="686"/>
      <c r="AB38" s="686"/>
      <c r="AC38" s="686"/>
      <c r="AD38" s="687">
        <v>17</v>
      </c>
      <c r="AE38" s="687"/>
      <c r="AF38" s="687"/>
      <c r="AG38" s="687"/>
      <c r="AH38" s="687"/>
      <c r="AI38" s="687"/>
      <c r="AJ38" s="687"/>
      <c r="AK38" s="687"/>
      <c r="AL38" s="688">
        <v>0</v>
      </c>
      <c r="AM38" s="689"/>
      <c r="AN38" s="689"/>
      <c r="AO38" s="690"/>
      <c r="AQ38" s="761" t="s">
        <v>341</v>
      </c>
      <c r="AR38" s="762"/>
      <c r="AS38" s="762"/>
      <c r="AT38" s="762"/>
      <c r="AU38" s="762"/>
      <c r="AV38" s="762"/>
      <c r="AW38" s="762"/>
      <c r="AX38" s="762"/>
      <c r="AY38" s="763"/>
      <c r="AZ38" s="683">
        <v>1260</v>
      </c>
      <c r="BA38" s="684"/>
      <c r="BB38" s="684"/>
      <c r="BC38" s="684"/>
      <c r="BD38" s="719"/>
      <c r="BE38" s="719"/>
      <c r="BF38" s="750"/>
      <c r="BG38" s="698" t="s">
        <v>342</v>
      </c>
      <c r="BH38" s="699"/>
      <c r="BI38" s="699"/>
      <c r="BJ38" s="699"/>
      <c r="BK38" s="699"/>
      <c r="BL38" s="699"/>
      <c r="BM38" s="699"/>
      <c r="BN38" s="699"/>
      <c r="BO38" s="699"/>
      <c r="BP38" s="699"/>
      <c r="BQ38" s="699"/>
      <c r="BR38" s="699"/>
      <c r="BS38" s="699"/>
      <c r="BT38" s="699"/>
      <c r="BU38" s="700"/>
      <c r="BV38" s="683">
        <v>1118</v>
      </c>
      <c r="BW38" s="684"/>
      <c r="BX38" s="684"/>
      <c r="BY38" s="684"/>
      <c r="BZ38" s="684"/>
      <c r="CA38" s="684"/>
      <c r="CB38" s="693"/>
      <c r="CD38" s="698" t="s">
        <v>343</v>
      </c>
      <c r="CE38" s="699"/>
      <c r="CF38" s="699"/>
      <c r="CG38" s="699"/>
      <c r="CH38" s="699"/>
      <c r="CI38" s="699"/>
      <c r="CJ38" s="699"/>
      <c r="CK38" s="699"/>
      <c r="CL38" s="699"/>
      <c r="CM38" s="699"/>
      <c r="CN38" s="699"/>
      <c r="CO38" s="699"/>
      <c r="CP38" s="699"/>
      <c r="CQ38" s="700"/>
      <c r="CR38" s="683">
        <v>278727</v>
      </c>
      <c r="CS38" s="684"/>
      <c r="CT38" s="684"/>
      <c r="CU38" s="684"/>
      <c r="CV38" s="684"/>
      <c r="CW38" s="684"/>
      <c r="CX38" s="684"/>
      <c r="CY38" s="685"/>
      <c r="CZ38" s="688">
        <v>5.5</v>
      </c>
      <c r="DA38" s="717"/>
      <c r="DB38" s="717"/>
      <c r="DC38" s="721"/>
      <c r="DD38" s="692">
        <v>223673</v>
      </c>
      <c r="DE38" s="684"/>
      <c r="DF38" s="684"/>
      <c r="DG38" s="684"/>
      <c r="DH38" s="684"/>
      <c r="DI38" s="684"/>
      <c r="DJ38" s="684"/>
      <c r="DK38" s="685"/>
      <c r="DL38" s="692">
        <v>223673</v>
      </c>
      <c r="DM38" s="684"/>
      <c r="DN38" s="684"/>
      <c r="DO38" s="684"/>
      <c r="DP38" s="684"/>
      <c r="DQ38" s="684"/>
      <c r="DR38" s="684"/>
      <c r="DS38" s="684"/>
      <c r="DT38" s="684"/>
      <c r="DU38" s="684"/>
      <c r="DV38" s="685"/>
      <c r="DW38" s="688">
        <v>8.3000000000000007</v>
      </c>
      <c r="DX38" s="717"/>
      <c r="DY38" s="717"/>
      <c r="DZ38" s="717"/>
      <c r="EA38" s="717"/>
      <c r="EB38" s="717"/>
      <c r="EC38" s="718"/>
    </row>
    <row r="39" spans="2:133" ht="11.25" customHeight="1">
      <c r="B39" s="680" t="s">
        <v>344</v>
      </c>
      <c r="C39" s="681"/>
      <c r="D39" s="681"/>
      <c r="E39" s="681"/>
      <c r="F39" s="681"/>
      <c r="G39" s="681"/>
      <c r="H39" s="681"/>
      <c r="I39" s="681"/>
      <c r="J39" s="681"/>
      <c r="K39" s="681"/>
      <c r="L39" s="681"/>
      <c r="M39" s="681"/>
      <c r="N39" s="681"/>
      <c r="O39" s="681"/>
      <c r="P39" s="681"/>
      <c r="Q39" s="682"/>
      <c r="R39" s="683">
        <v>859507</v>
      </c>
      <c r="S39" s="684"/>
      <c r="T39" s="684"/>
      <c r="U39" s="684"/>
      <c r="V39" s="684"/>
      <c r="W39" s="684"/>
      <c r="X39" s="684"/>
      <c r="Y39" s="685"/>
      <c r="Z39" s="686">
        <v>15.9</v>
      </c>
      <c r="AA39" s="686"/>
      <c r="AB39" s="686"/>
      <c r="AC39" s="686"/>
      <c r="AD39" s="687" t="s">
        <v>251</v>
      </c>
      <c r="AE39" s="687"/>
      <c r="AF39" s="687"/>
      <c r="AG39" s="687"/>
      <c r="AH39" s="687"/>
      <c r="AI39" s="687"/>
      <c r="AJ39" s="687"/>
      <c r="AK39" s="687"/>
      <c r="AL39" s="688" t="s">
        <v>130</v>
      </c>
      <c r="AM39" s="689"/>
      <c r="AN39" s="689"/>
      <c r="AO39" s="690"/>
      <c r="AQ39" s="761" t="s">
        <v>345</v>
      </c>
      <c r="AR39" s="762"/>
      <c r="AS39" s="762"/>
      <c r="AT39" s="762"/>
      <c r="AU39" s="762"/>
      <c r="AV39" s="762"/>
      <c r="AW39" s="762"/>
      <c r="AX39" s="762"/>
      <c r="AY39" s="763"/>
      <c r="AZ39" s="683">
        <v>156</v>
      </c>
      <c r="BA39" s="684"/>
      <c r="BB39" s="684"/>
      <c r="BC39" s="684"/>
      <c r="BD39" s="719"/>
      <c r="BE39" s="719"/>
      <c r="BF39" s="750"/>
      <c r="BG39" s="698" t="s">
        <v>346</v>
      </c>
      <c r="BH39" s="699"/>
      <c r="BI39" s="699"/>
      <c r="BJ39" s="699"/>
      <c r="BK39" s="699"/>
      <c r="BL39" s="699"/>
      <c r="BM39" s="699"/>
      <c r="BN39" s="699"/>
      <c r="BO39" s="699"/>
      <c r="BP39" s="699"/>
      <c r="BQ39" s="699"/>
      <c r="BR39" s="699"/>
      <c r="BS39" s="699"/>
      <c r="BT39" s="699"/>
      <c r="BU39" s="700"/>
      <c r="BV39" s="683">
        <v>1919</v>
      </c>
      <c r="BW39" s="684"/>
      <c r="BX39" s="684"/>
      <c r="BY39" s="684"/>
      <c r="BZ39" s="684"/>
      <c r="CA39" s="684"/>
      <c r="CB39" s="693"/>
      <c r="CD39" s="698" t="s">
        <v>347</v>
      </c>
      <c r="CE39" s="699"/>
      <c r="CF39" s="699"/>
      <c r="CG39" s="699"/>
      <c r="CH39" s="699"/>
      <c r="CI39" s="699"/>
      <c r="CJ39" s="699"/>
      <c r="CK39" s="699"/>
      <c r="CL39" s="699"/>
      <c r="CM39" s="699"/>
      <c r="CN39" s="699"/>
      <c r="CO39" s="699"/>
      <c r="CP39" s="699"/>
      <c r="CQ39" s="700"/>
      <c r="CR39" s="683">
        <v>140135</v>
      </c>
      <c r="CS39" s="719"/>
      <c r="CT39" s="719"/>
      <c r="CU39" s="719"/>
      <c r="CV39" s="719"/>
      <c r="CW39" s="719"/>
      <c r="CX39" s="719"/>
      <c r="CY39" s="720"/>
      <c r="CZ39" s="688">
        <v>2.8</v>
      </c>
      <c r="DA39" s="717"/>
      <c r="DB39" s="717"/>
      <c r="DC39" s="721"/>
      <c r="DD39" s="692">
        <v>140131</v>
      </c>
      <c r="DE39" s="719"/>
      <c r="DF39" s="719"/>
      <c r="DG39" s="719"/>
      <c r="DH39" s="719"/>
      <c r="DI39" s="719"/>
      <c r="DJ39" s="719"/>
      <c r="DK39" s="720"/>
      <c r="DL39" s="692" t="s">
        <v>140</v>
      </c>
      <c r="DM39" s="719"/>
      <c r="DN39" s="719"/>
      <c r="DO39" s="719"/>
      <c r="DP39" s="719"/>
      <c r="DQ39" s="719"/>
      <c r="DR39" s="719"/>
      <c r="DS39" s="719"/>
      <c r="DT39" s="719"/>
      <c r="DU39" s="719"/>
      <c r="DV39" s="720"/>
      <c r="DW39" s="688" t="s">
        <v>140</v>
      </c>
      <c r="DX39" s="717"/>
      <c r="DY39" s="717"/>
      <c r="DZ39" s="717"/>
      <c r="EA39" s="717"/>
      <c r="EB39" s="717"/>
      <c r="EC39" s="718"/>
    </row>
    <row r="40" spans="2:133" ht="11.25" customHeight="1">
      <c r="B40" s="680" t="s">
        <v>348</v>
      </c>
      <c r="C40" s="681"/>
      <c r="D40" s="681"/>
      <c r="E40" s="681"/>
      <c r="F40" s="681"/>
      <c r="G40" s="681"/>
      <c r="H40" s="681"/>
      <c r="I40" s="681"/>
      <c r="J40" s="681"/>
      <c r="K40" s="681"/>
      <c r="L40" s="681"/>
      <c r="M40" s="681"/>
      <c r="N40" s="681"/>
      <c r="O40" s="681"/>
      <c r="P40" s="681"/>
      <c r="Q40" s="682"/>
      <c r="R40" s="683" t="s">
        <v>130</v>
      </c>
      <c r="S40" s="684"/>
      <c r="T40" s="684"/>
      <c r="U40" s="684"/>
      <c r="V40" s="684"/>
      <c r="W40" s="684"/>
      <c r="X40" s="684"/>
      <c r="Y40" s="685"/>
      <c r="Z40" s="686" t="s">
        <v>130</v>
      </c>
      <c r="AA40" s="686"/>
      <c r="AB40" s="686"/>
      <c r="AC40" s="686"/>
      <c r="AD40" s="687" t="s">
        <v>140</v>
      </c>
      <c r="AE40" s="687"/>
      <c r="AF40" s="687"/>
      <c r="AG40" s="687"/>
      <c r="AH40" s="687"/>
      <c r="AI40" s="687"/>
      <c r="AJ40" s="687"/>
      <c r="AK40" s="687"/>
      <c r="AL40" s="688" t="s">
        <v>130</v>
      </c>
      <c r="AM40" s="689"/>
      <c r="AN40" s="689"/>
      <c r="AO40" s="690"/>
      <c r="AQ40" s="761" t="s">
        <v>349</v>
      </c>
      <c r="AR40" s="762"/>
      <c r="AS40" s="762"/>
      <c r="AT40" s="762"/>
      <c r="AU40" s="762"/>
      <c r="AV40" s="762"/>
      <c r="AW40" s="762"/>
      <c r="AX40" s="762"/>
      <c r="AY40" s="763"/>
      <c r="AZ40" s="683" t="s">
        <v>130</v>
      </c>
      <c r="BA40" s="684"/>
      <c r="BB40" s="684"/>
      <c r="BC40" s="684"/>
      <c r="BD40" s="719"/>
      <c r="BE40" s="719"/>
      <c r="BF40" s="750"/>
      <c r="BG40" s="764" t="s">
        <v>350</v>
      </c>
      <c r="BH40" s="765"/>
      <c r="BI40" s="765"/>
      <c r="BJ40" s="765"/>
      <c r="BK40" s="765"/>
      <c r="BL40" s="236"/>
      <c r="BM40" s="699" t="s">
        <v>351</v>
      </c>
      <c r="BN40" s="699"/>
      <c r="BO40" s="699"/>
      <c r="BP40" s="699"/>
      <c r="BQ40" s="699"/>
      <c r="BR40" s="699"/>
      <c r="BS40" s="699"/>
      <c r="BT40" s="699"/>
      <c r="BU40" s="700"/>
      <c r="BV40" s="683">
        <v>76</v>
      </c>
      <c r="BW40" s="684"/>
      <c r="BX40" s="684"/>
      <c r="BY40" s="684"/>
      <c r="BZ40" s="684"/>
      <c r="CA40" s="684"/>
      <c r="CB40" s="693"/>
      <c r="CD40" s="698" t="s">
        <v>352</v>
      </c>
      <c r="CE40" s="699"/>
      <c r="CF40" s="699"/>
      <c r="CG40" s="699"/>
      <c r="CH40" s="699"/>
      <c r="CI40" s="699"/>
      <c r="CJ40" s="699"/>
      <c r="CK40" s="699"/>
      <c r="CL40" s="699"/>
      <c r="CM40" s="699"/>
      <c r="CN40" s="699"/>
      <c r="CO40" s="699"/>
      <c r="CP40" s="699"/>
      <c r="CQ40" s="700"/>
      <c r="CR40" s="683">
        <v>11400</v>
      </c>
      <c r="CS40" s="684"/>
      <c r="CT40" s="684"/>
      <c r="CU40" s="684"/>
      <c r="CV40" s="684"/>
      <c r="CW40" s="684"/>
      <c r="CX40" s="684"/>
      <c r="CY40" s="685"/>
      <c r="CZ40" s="688">
        <v>0.2</v>
      </c>
      <c r="DA40" s="717"/>
      <c r="DB40" s="717"/>
      <c r="DC40" s="721"/>
      <c r="DD40" s="692">
        <v>2795</v>
      </c>
      <c r="DE40" s="684"/>
      <c r="DF40" s="684"/>
      <c r="DG40" s="684"/>
      <c r="DH40" s="684"/>
      <c r="DI40" s="684"/>
      <c r="DJ40" s="684"/>
      <c r="DK40" s="685"/>
      <c r="DL40" s="692">
        <v>2795</v>
      </c>
      <c r="DM40" s="684"/>
      <c r="DN40" s="684"/>
      <c r="DO40" s="684"/>
      <c r="DP40" s="684"/>
      <c r="DQ40" s="684"/>
      <c r="DR40" s="684"/>
      <c r="DS40" s="684"/>
      <c r="DT40" s="684"/>
      <c r="DU40" s="684"/>
      <c r="DV40" s="685"/>
      <c r="DW40" s="688">
        <v>0.1</v>
      </c>
      <c r="DX40" s="717"/>
      <c r="DY40" s="717"/>
      <c r="DZ40" s="717"/>
      <c r="EA40" s="717"/>
      <c r="EB40" s="717"/>
      <c r="EC40" s="718"/>
    </row>
    <row r="41" spans="2:133" ht="11.25" customHeight="1">
      <c r="B41" s="680" t="s">
        <v>353</v>
      </c>
      <c r="C41" s="681"/>
      <c r="D41" s="681"/>
      <c r="E41" s="681"/>
      <c r="F41" s="681"/>
      <c r="G41" s="681"/>
      <c r="H41" s="681"/>
      <c r="I41" s="681"/>
      <c r="J41" s="681"/>
      <c r="K41" s="681"/>
      <c r="L41" s="681"/>
      <c r="M41" s="681"/>
      <c r="N41" s="681"/>
      <c r="O41" s="681"/>
      <c r="P41" s="681"/>
      <c r="Q41" s="682"/>
      <c r="R41" s="683">
        <v>75107</v>
      </c>
      <c r="S41" s="684"/>
      <c r="T41" s="684"/>
      <c r="U41" s="684"/>
      <c r="V41" s="684"/>
      <c r="W41" s="684"/>
      <c r="X41" s="684"/>
      <c r="Y41" s="685"/>
      <c r="Z41" s="686">
        <v>1.4</v>
      </c>
      <c r="AA41" s="686"/>
      <c r="AB41" s="686"/>
      <c r="AC41" s="686"/>
      <c r="AD41" s="687" t="s">
        <v>244</v>
      </c>
      <c r="AE41" s="687"/>
      <c r="AF41" s="687"/>
      <c r="AG41" s="687"/>
      <c r="AH41" s="687"/>
      <c r="AI41" s="687"/>
      <c r="AJ41" s="687"/>
      <c r="AK41" s="687"/>
      <c r="AL41" s="688" t="s">
        <v>140</v>
      </c>
      <c r="AM41" s="689"/>
      <c r="AN41" s="689"/>
      <c r="AO41" s="690"/>
      <c r="AQ41" s="761" t="s">
        <v>354</v>
      </c>
      <c r="AR41" s="762"/>
      <c r="AS41" s="762"/>
      <c r="AT41" s="762"/>
      <c r="AU41" s="762"/>
      <c r="AV41" s="762"/>
      <c r="AW41" s="762"/>
      <c r="AX41" s="762"/>
      <c r="AY41" s="763"/>
      <c r="AZ41" s="683">
        <v>62334</v>
      </c>
      <c r="BA41" s="684"/>
      <c r="BB41" s="684"/>
      <c r="BC41" s="684"/>
      <c r="BD41" s="719"/>
      <c r="BE41" s="719"/>
      <c r="BF41" s="750"/>
      <c r="BG41" s="764"/>
      <c r="BH41" s="765"/>
      <c r="BI41" s="765"/>
      <c r="BJ41" s="765"/>
      <c r="BK41" s="765"/>
      <c r="BL41" s="236"/>
      <c r="BM41" s="699" t="s">
        <v>355</v>
      </c>
      <c r="BN41" s="699"/>
      <c r="BO41" s="699"/>
      <c r="BP41" s="699"/>
      <c r="BQ41" s="699"/>
      <c r="BR41" s="699"/>
      <c r="BS41" s="699"/>
      <c r="BT41" s="699"/>
      <c r="BU41" s="700"/>
      <c r="BV41" s="683" t="s">
        <v>130</v>
      </c>
      <c r="BW41" s="684"/>
      <c r="BX41" s="684"/>
      <c r="BY41" s="684"/>
      <c r="BZ41" s="684"/>
      <c r="CA41" s="684"/>
      <c r="CB41" s="693"/>
      <c r="CD41" s="698" t="s">
        <v>356</v>
      </c>
      <c r="CE41" s="699"/>
      <c r="CF41" s="699"/>
      <c r="CG41" s="699"/>
      <c r="CH41" s="699"/>
      <c r="CI41" s="699"/>
      <c r="CJ41" s="699"/>
      <c r="CK41" s="699"/>
      <c r="CL41" s="699"/>
      <c r="CM41" s="699"/>
      <c r="CN41" s="699"/>
      <c r="CO41" s="699"/>
      <c r="CP41" s="699"/>
      <c r="CQ41" s="700"/>
      <c r="CR41" s="683" t="s">
        <v>130</v>
      </c>
      <c r="CS41" s="719"/>
      <c r="CT41" s="719"/>
      <c r="CU41" s="719"/>
      <c r="CV41" s="719"/>
      <c r="CW41" s="719"/>
      <c r="CX41" s="719"/>
      <c r="CY41" s="720"/>
      <c r="CZ41" s="688" t="s">
        <v>130</v>
      </c>
      <c r="DA41" s="717"/>
      <c r="DB41" s="717"/>
      <c r="DC41" s="721"/>
      <c r="DD41" s="692" t="s">
        <v>130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357</v>
      </c>
      <c r="C42" s="734"/>
      <c r="D42" s="734"/>
      <c r="E42" s="734"/>
      <c r="F42" s="734"/>
      <c r="G42" s="734"/>
      <c r="H42" s="734"/>
      <c r="I42" s="734"/>
      <c r="J42" s="734"/>
      <c r="K42" s="734"/>
      <c r="L42" s="734"/>
      <c r="M42" s="734"/>
      <c r="N42" s="734"/>
      <c r="O42" s="734"/>
      <c r="P42" s="734"/>
      <c r="Q42" s="735"/>
      <c r="R42" s="768">
        <v>5419150</v>
      </c>
      <c r="S42" s="769"/>
      <c r="T42" s="769"/>
      <c r="U42" s="769"/>
      <c r="V42" s="769"/>
      <c r="W42" s="769"/>
      <c r="X42" s="769"/>
      <c r="Y42" s="777"/>
      <c r="Z42" s="778">
        <v>100</v>
      </c>
      <c r="AA42" s="778"/>
      <c r="AB42" s="778"/>
      <c r="AC42" s="778"/>
      <c r="AD42" s="779">
        <v>2619851</v>
      </c>
      <c r="AE42" s="779"/>
      <c r="AF42" s="779"/>
      <c r="AG42" s="779"/>
      <c r="AH42" s="779"/>
      <c r="AI42" s="779"/>
      <c r="AJ42" s="779"/>
      <c r="AK42" s="779"/>
      <c r="AL42" s="780">
        <v>100</v>
      </c>
      <c r="AM42" s="755"/>
      <c r="AN42" s="755"/>
      <c r="AO42" s="781"/>
      <c r="AQ42" s="782" t="s">
        <v>358</v>
      </c>
      <c r="AR42" s="783"/>
      <c r="AS42" s="783"/>
      <c r="AT42" s="783"/>
      <c r="AU42" s="783"/>
      <c r="AV42" s="783"/>
      <c r="AW42" s="783"/>
      <c r="AX42" s="783"/>
      <c r="AY42" s="784"/>
      <c r="AZ42" s="768">
        <v>199196</v>
      </c>
      <c r="BA42" s="769"/>
      <c r="BB42" s="769"/>
      <c r="BC42" s="769"/>
      <c r="BD42" s="754"/>
      <c r="BE42" s="754"/>
      <c r="BF42" s="756"/>
      <c r="BG42" s="766"/>
      <c r="BH42" s="767"/>
      <c r="BI42" s="767"/>
      <c r="BJ42" s="767"/>
      <c r="BK42" s="767"/>
      <c r="BL42" s="237"/>
      <c r="BM42" s="709" t="s">
        <v>359</v>
      </c>
      <c r="BN42" s="709"/>
      <c r="BO42" s="709"/>
      <c r="BP42" s="709"/>
      <c r="BQ42" s="709"/>
      <c r="BR42" s="709"/>
      <c r="BS42" s="709"/>
      <c r="BT42" s="709"/>
      <c r="BU42" s="710"/>
      <c r="BV42" s="768">
        <v>229</v>
      </c>
      <c r="BW42" s="769"/>
      <c r="BX42" s="769"/>
      <c r="BY42" s="769"/>
      <c r="BZ42" s="769"/>
      <c r="CA42" s="769"/>
      <c r="CB42" s="776"/>
      <c r="CD42" s="680" t="s">
        <v>360</v>
      </c>
      <c r="CE42" s="681"/>
      <c r="CF42" s="681"/>
      <c r="CG42" s="681"/>
      <c r="CH42" s="681"/>
      <c r="CI42" s="681"/>
      <c r="CJ42" s="681"/>
      <c r="CK42" s="681"/>
      <c r="CL42" s="681"/>
      <c r="CM42" s="681"/>
      <c r="CN42" s="681"/>
      <c r="CO42" s="681"/>
      <c r="CP42" s="681"/>
      <c r="CQ42" s="682"/>
      <c r="CR42" s="683">
        <v>1653343</v>
      </c>
      <c r="CS42" s="684"/>
      <c r="CT42" s="684"/>
      <c r="CU42" s="684"/>
      <c r="CV42" s="684"/>
      <c r="CW42" s="684"/>
      <c r="CX42" s="684"/>
      <c r="CY42" s="685"/>
      <c r="CZ42" s="688">
        <v>32.5</v>
      </c>
      <c r="DA42" s="689"/>
      <c r="DB42" s="689"/>
      <c r="DC42" s="701"/>
      <c r="DD42" s="692">
        <v>174718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361</v>
      </c>
      <c r="CE43" s="681"/>
      <c r="CF43" s="681"/>
      <c r="CG43" s="681"/>
      <c r="CH43" s="681"/>
      <c r="CI43" s="681"/>
      <c r="CJ43" s="681"/>
      <c r="CK43" s="681"/>
      <c r="CL43" s="681"/>
      <c r="CM43" s="681"/>
      <c r="CN43" s="681"/>
      <c r="CO43" s="681"/>
      <c r="CP43" s="681"/>
      <c r="CQ43" s="682"/>
      <c r="CR43" s="683">
        <v>121</v>
      </c>
      <c r="CS43" s="719"/>
      <c r="CT43" s="719"/>
      <c r="CU43" s="719"/>
      <c r="CV43" s="719"/>
      <c r="CW43" s="719"/>
      <c r="CX43" s="719"/>
      <c r="CY43" s="720"/>
      <c r="CZ43" s="688">
        <v>0</v>
      </c>
      <c r="DA43" s="717"/>
      <c r="DB43" s="717"/>
      <c r="DC43" s="721"/>
      <c r="DD43" s="692" t="s">
        <v>244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309</v>
      </c>
      <c r="CE44" s="796"/>
      <c r="CF44" s="680" t="s">
        <v>362</v>
      </c>
      <c r="CG44" s="681"/>
      <c r="CH44" s="681"/>
      <c r="CI44" s="681"/>
      <c r="CJ44" s="681"/>
      <c r="CK44" s="681"/>
      <c r="CL44" s="681"/>
      <c r="CM44" s="681"/>
      <c r="CN44" s="681"/>
      <c r="CO44" s="681"/>
      <c r="CP44" s="681"/>
      <c r="CQ44" s="682"/>
      <c r="CR44" s="683">
        <v>1601904</v>
      </c>
      <c r="CS44" s="684"/>
      <c r="CT44" s="684"/>
      <c r="CU44" s="684"/>
      <c r="CV44" s="684"/>
      <c r="CW44" s="684"/>
      <c r="CX44" s="684"/>
      <c r="CY44" s="685"/>
      <c r="CZ44" s="688">
        <v>31.5</v>
      </c>
      <c r="DA44" s="689"/>
      <c r="DB44" s="689"/>
      <c r="DC44" s="701"/>
      <c r="DD44" s="692">
        <v>165326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363</v>
      </c>
      <c r="CG45" s="681"/>
      <c r="CH45" s="681"/>
      <c r="CI45" s="681"/>
      <c r="CJ45" s="681"/>
      <c r="CK45" s="681"/>
      <c r="CL45" s="681"/>
      <c r="CM45" s="681"/>
      <c r="CN45" s="681"/>
      <c r="CO45" s="681"/>
      <c r="CP45" s="681"/>
      <c r="CQ45" s="682"/>
      <c r="CR45" s="683">
        <v>464737</v>
      </c>
      <c r="CS45" s="719"/>
      <c r="CT45" s="719"/>
      <c r="CU45" s="719"/>
      <c r="CV45" s="719"/>
      <c r="CW45" s="719"/>
      <c r="CX45" s="719"/>
      <c r="CY45" s="720"/>
      <c r="CZ45" s="688">
        <v>9.1</v>
      </c>
      <c r="DA45" s="717"/>
      <c r="DB45" s="717"/>
      <c r="DC45" s="721"/>
      <c r="DD45" s="692">
        <v>25960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365</v>
      </c>
      <c r="CG46" s="681"/>
      <c r="CH46" s="681"/>
      <c r="CI46" s="681"/>
      <c r="CJ46" s="681"/>
      <c r="CK46" s="681"/>
      <c r="CL46" s="681"/>
      <c r="CM46" s="681"/>
      <c r="CN46" s="681"/>
      <c r="CO46" s="681"/>
      <c r="CP46" s="681"/>
      <c r="CQ46" s="682"/>
      <c r="CR46" s="683">
        <v>1113463</v>
      </c>
      <c r="CS46" s="684"/>
      <c r="CT46" s="684"/>
      <c r="CU46" s="684"/>
      <c r="CV46" s="684"/>
      <c r="CW46" s="684"/>
      <c r="CX46" s="684"/>
      <c r="CY46" s="685"/>
      <c r="CZ46" s="688">
        <v>21.9</v>
      </c>
      <c r="DA46" s="689"/>
      <c r="DB46" s="689"/>
      <c r="DC46" s="701"/>
      <c r="DD46" s="692">
        <v>128652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367</v>
      </c>
      <c r="CG47" s="681"/>
      <c r="CH47" s="681"/>
      <c r="CI47" s="681"/>
      <c r="CJ47" s="681"/>
      <c r="CK47" s="681"/>
      <c r="CL47" s="681"/>
      <c r="CM47" s="681"/>
      <c r="CN47" s="681"/>
      <c r="CO47" s="681"/>
      <c r="CP47" s="681"/>
      <c r="CQ47" s="682"/>
      <c r="CR47" s="683">
        <v>51439</v>
      </c>
      <c r="CS47" s="719"/>
      <c r="CT47" s="719"/>
      <c r="CU47" s="719"/>
      <c r="CV47" s="719"/>
      <c r="CW47" s="719"/>
      <c r="CX47" s="719"/>
      <c r="CY47" s="720"/>
      <c r="CZ47" s="688">
        <v>1</v>
      </c>
      <c r="DA47" s="717"/>
      <c r="DB47" s="717"/>
      <c r="DC47" s="721"/>
      <c r="DD47" s="692">
        <v>9392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368</v>
      </c>
      <c r="CD48" s="799"/>
      <c r="CE48" s="800"/>
      <c r="CF48" s="680" t="s">
        <v>369</v>
      </c>
      <c r="CG48" s="681"/>
      <c r="CH48" s="681"/>
      <c r="CI48" s="681"/>
      <c r="CJ48" s="681"/>
      <c r="CK48" s="681"/>
      <c r="CL48" s="681"/>
      <c r="CM48" s="681"/>
      <c r="CN48" s="681"/>
      <c r="CO48" s="681"/>
      <c r="CP48" s="681"/>
      <c r="CQ48" s="682"/>
      <c r="CR48" s="683" t="s">
        <v>244</v>
      </c>
      <c r="CS48" s="684"/>
      <c r="CT48" s="684"/>
      <c r="CU48" s="684"/>
      <c r="CV48" s="684"/>
      <c r="CW48" s="684"/>
      <c r="CX48" s="684"/>
      <c r="CY48" s="685"/>
      <c r="CZ48" s="688" t="s">
        <v>130</v>
      </c>
      <c r="DA48" s="689"/>
      <c r="DB48" s="689"/>
      <c r="DC48" s="701"/>
      <c r="DD48" s="692" t="s">
        <v>140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370</v>
      </c>
      <c r="CE49" s="734"/>
      <c r="CF49" s="734"/>
      <c r="CG49" s="734"/>
      <c r="CH49" s="734"/>
      <c r="CI49" s="734"/>
      <c r="CJ49" s="734"/>
      <c r="CK49" s="734"/>
      <c r="CL49" s="734"/>
      <c r="CM49" s="734"/>
      <c r="CN49" s="734"/>
      <c r="CO49" s="734"/>
      <c r="CP49" s="734"/>
      <c r="CQ49" s="735"/>
      <c r="CR49" s="768">
        <v>5091554</v>
      </c>
      <c r="CS49" s="754"/>
      <c r="CT49" s="754"/>
      <c r="CU49" s="754"/>
      <c r="CV49" s="754"/>
      <c r="CW49" s="754"/>
      <c r="CX49" s="754"/>
      <c r="CY49" s="785"/>
      <c r="CZ49" s="780">
        <v>100</v>
      </c>
      <c r="DA49" s="786"/>
      <c r="DB49" s="786"/>
      <c r="DC49" s="787"/>
      <c r="DD49" s="788">
        <v>2860919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un2RioC2aFVajXA4M3YSF/Ii9ygdS14mpiKgtasXxS5mMCxTHVPa+q/cbNY486a10Jg4BFuC/ANnIEb5ajX8mw==" saltValue="1zcRBXJnIKSpKQUnmC6DG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372</v>
      </c>
      <c r="DK2" s="831"/>
      <c r="DL2" s="831"/>
      <c r="DM2" s="831"/>
      <c r="DN2" s="831"/>
      <c r="DO2" s="832"/>
      <c r="DP2" s="250"/>
      <c r="DQ2" s="830" t="s">
        <v>373</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376</v>
      </c>
      <c r="B5" s="825"/>
      <c r="C5" s="825"/>
      <c r="D5" s="825"/>
      <c r="E5" s="825"/>
      <c r="F5" s="825"/>
      <c r="G5" s="825"/>
      <c r="H5" s="825"/>
      <c r="I5" s="825"/>
      <c r="J5" s="825"/>
      <c r="K5" s="825"/>
      <c r="L5" s="825"/>
      <c r="M5" s="825"/>
      <c r="N5" s="825"/>
      <c r="O5" s="825"/>
      <c r="P5" s="826"/>
      <c r="Q5" s="801" t="s">
        <v>377</v>
      </c>
      <c r="R5" s="802"/>
      <c r="S5" s="802"/>
      <c r="T5" s="802"/>
      <c r="U5" s="803"/>
      <c r="V5" s="801" t="s">
        <v>378</v>
      </c>
      <c r="W5" s="802"/>
      <c r="X5" s="802"/>
      <c r="Y5" s="802"/>
      <c r="Z5" s="803"/>
      <c r="AA5" s="801" t="s">
        <v>379</v>
      </c>
      <c r="AB5" s="802"/>
      <c r="AC5" s="802"/>
      <c r="AD5" s="802"/>
      <c r="AE5" s="802"/>
      <c r="AF5" s="834" t="s">
        <v>380</v>
      </c>
      <c r="AG5" s="802"/>
      <c r="AH5" s="802"/>
      <c r="AI5" s="802"/>
      <c r="AJ5" s="813"/>
      <c r="AK5" s="802" t="s">
        <v>381</v>
      </c>
      <c r="AL5" s="802"/>
      <c r="AM5" s="802"/>
      <c r="AN5" s="802"/>
      <c r="AO5" s="803"/>
      <c r="AP5" s="801" t="s">
        <v>382</v>
      </c>
      <c r="AQ5" s="802"/>
      <c r="AR5" s="802"/>
      <c r="AS5" s="802"/>
      <c r="AT5" s="803"/>
      <c r="AU5" s="801" t="s">
        <v>383</v>
      </c>
      <c r="AV5" s="802"/>
      <c r="AW5" s="802"/>
      <c r="AX5" s="802"/>
      <c r="AY5" s="813"/>
      <c r="AZ5" s="257"/>
      <c r="BA5" s="257"/>
      <c r="BB5" s="257"/>
      <c r="BC5" s="257"/>
      <c r="BD5" s="257"/>
      <c r="BE5" s="258"/>
      <c r="BF5" s="258"/>
      <c r="BG5" s="258"/>
      <c r="BH5" s="258"/>
      <c r="BI5" s="258"/>
      <c r="BJ5" s="258"/>
      <c r="BK5" s="258"/>
      <c r="BL5" s="258"/>
      <c r="BM5" s="258"/>
      <c r="BN5" s="258"/>
      <c r="BO5" s="258"/>
      <c r="BP5" s="258"/>
      <c r="BQ5" s="824" t="s">
        <v>384</v>
      </c>
      <c r="BR5" s="825"/>
      <c r="BS5" s="825"/>
      <c r="BT5" s="825"/>
      <c r="BU5" s="825"/>
      <c r="BV5" s="825"/>
      <c r="BW5" s="825"/>
      <c r="BX5" s="825"/>
      <c r="BY5" s="825"/>
      <c r="BZ5" s="825"/>
      <c r="CA5" s="825"/>
      <c r="CB5" s="825"/>
      <c r="CC5" s="825"/>
      <c r="CD5" s="825"/>
      <c r="CE5" s="825"/>
      <c r="CF5" s="825"/>
      <c r="CG5" s="826"/>
      <c r="CH5" s="801" t="s">
        <v>385</v>
      </c>
      <c r="CI5" s="802"/>
      <c r="CJ5" s="802"/>
      <c r="CK5" s="802"/>
      <c r="CL5" s="803"/>
      <c r="CM5" s="801" t="s">
        <v>386</v>
      </c>
      <c r="CN5" s="802"/>
      <c r="CO5" s="802"/>
      <c r="CP5" s="802"/>
      <c r="CQ5" s="803"/>
      <c r="CR5" s="801" t="s">
        <v>387</v>
      </c>
      <c r="CS5" s="802"/>
      <c r="CT5" s="802"/>
      <c r="CU5" s="802"/>
      <c r="CV5" s="803"/>
      <c r="CW5" s="801" t="s">
        <v>388</v>
      </c>
      <c r="CX5" s="802"/>
      <c r="CY5" s="802"/>
      <c r="CZ5" s="802"/>
      <c r="DA5" s="803"/>
      <c r="DB5" s="801" t="s">
        <v>389</v>
      </c>
      <c r="DC5" s="802"/>
      <c r="DD5" s="802"/>
      <c r="DE5" s="802"/>
      <c r="DF5" s="803"/>
      <c r="DG5" s="807" t="s">
        <v>390</v>
      </c>
      <c r="DH5" s="808"/>
      <c r="DI5" s="808"/>
      <c r="DJ5" s="808"/>
      <c r="DK5" s="809"/>
      <c r="DL5" s="807" t="s">
        <v>391</v>
      </c>
      <c r="DM5" s="808"/>
      <c r="DN5" s="808"/>
      <c r="DO5" s="808"/>
      <c r="DP5" s="809"/>
      <c r="DQ5" s="801" t="s">
        <v>392</v>
      </c>
      <c r="DR5" s="802"/>
      <c r="DS5" s="802"/>
      <c r="DT5" s="802"/>
      <c r="DU5" s="803"/>
      <c r="DV5" s="801" t="s">
        <v>383</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393</v>
      </c>
      <c r="C7" s="816"/>
      <c r="D7" s="816"/>
      <c r="E7" s="816"/>
      <c r="F7" s="816"/>
      <c r="G7" s="816"/>
      <c r="H7" s="816"/>
      <c r="I7" s="816"/>
      <c r="J7" s="816"/>
      <c r="K7" s="816"/>
      <c r="L7" s="816"/>
      <c r="M7" s="816"/>
      <c r="N7" s="816"/>
      <c r="O7" s="816"/>
      <c r="P7" s="817"/>
      <c r="Q7" s="818">
        <v>5419</v>
      </c>
      <c r="R7" s="819"/>
      <c r="S7" s="819"/>
      <c r="T7" s="819"/>
      <c r="U7" s="819"/>
      <c r="V7" s="819">
        <v>5092</v>
      </c>
      <c r="W7" s="819"/>
      <c r="X7" s="819"/>
      <c r="Y7" s="819"/>
      <c r="Z7" s="819"/>
      <c r="AA7" s="819">
        <v>328</v>
      </c>
      <c r="AB7" s="819"/>
      <c r="AC7" s="819"/>
      <c r="AD7" s="819"/>
      <c r="AE7" s="820"/>
      <c r="AF7" s="821">
        <v>219</v>
      </c>
      <c r="AG7" s="822"/>
      <c r="AH7" s="822"/>
      <c r="AI7" s="822"/>
      <c r="AJ7" s="823"/>
      <c r="AK7" s="858">
        <v>0</v>
      </c>
      <c r="AL7" s="859"/>
      <c r="AM7" s="859"/>
      <c r="AN7" s="859"/>
      <c r="AO7" s="859"/>
      <c r="AP7" s="859">
        <v>6227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594</v>
      </c>
      <c r="BT7" s="863"/>
      <c r="BU7" s="863"/>
      <c r="BV7" s="863"/>
      <c r="BW7" s="863"/>
      <c r="BX7" s="863"/>
      <c r="BY7" s="863"/>
      <c r="BZ7" s="863"/>
      <c r="CA7" s="863"/>
      <c r="CB7" s="863"/>
      <c r="CC7" s="863"/>
      <c r="CD7" s="863"/>
      <c r="CE7" s="863"/>
      <c r="CF7" s="863"/>
      <c r="CG7" s="864"/>
      <c r="CH7" s="855">
        <v>0</v>
      </c>
      <c r="CI7" s="856"/>
      <c r="CJ7" s="856"/>
      <c r="CK7" s="856"/>
      <c r="CL7" s="857"/>
      <c r="CM7" s="855">
        <v>60</v>
      </c>
      <c r="CN7" s="856"/>
      <c r="CO7" s="856"/>
      <c r="CP7" s="856"/>
      <c r="CQ7" s="857"/>
      <c r="CR7" s="855">
        <v>30</v>
      </c>
      <c r="CS7" s="856"/>
      <c r="CT7" s="856"/>
      <c r="CU7" s="856"/>
      <c r="CV7" s="857"/>
      <c r="CW7" s="855" t="s">
        <v>595</v>
      </c>
      <c r="CX7" s="856"/>
      <c r="CY7" s="856"/>
      <c r="CZ7" s="856"/>
      <c r="DA7" s="857"/>
      <c r="DB7" s="855" t="s">
        <v>525</v>
      </c>
      <c r="DC7" s="856"/>
      <c r="DD7" s="856"/>
      <c r="DE7" s="856"/>
      <c r="DF7" s="857"/>
      <c r="DG7" s="855" t="s">
        <v>525</v>
      </c>
      <c r="DH7" s="856"/>
      <c r="DI7" s="856"/>
      <c r="DJ7" s="856"/>
      <c r="DK7" s="857"/>
      <c r="DL7" s="855" t="s">
        <v>525</v>
      </c>
      <c r="DM7" s="856"/>
      <c r="DN7" s="856"/>
      <c r="DO7" s="856"/>
      <c r="DP7" s="857"/>
      <c r="DQ7" s="855" t="s">
        <v>525</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395</v>
      </c>
      <c r="B23" s="874" t="s">
        <v>396</v>
      </c>
      <c r="C23" s="875"/>
      <c r="D23" s="875"/>
      <c r="E23" s="875"/>
      <c r="F23" s="875"/>
      <c r="G23" s="875"/>
      <c r="H23" s="875"/>
      <c r="I23" s="875"/>
      <c r="J23" s="875"/>
      <c r="K23" s="875"/>
      <c r="L23" s="875"/>
      <c r="M23" s="875"/>
      <c r="N23" s="875"/>
      <c r="O23" s="875"/>
      <c r="P23" s="876"/>
      <c r="Q23" s="877">
        <v>5419</v>
      </c>
      <c r="R23" s="878"/>
      <c r="S23" s="878"/>
      <c r="T23" s="878"/>
      <c r="U23" s="878"/>
      <c r="V23" s="878">
        <v>5092</v>
      </c>
      <c r="W23" s="878"/>
      <c r="X23" s="878"/>
      <c r="Y23" s="878"/>
      <c r="Z23" s="878"/>
      <c r="AA23" s="878">
        <v>328</v>
      </c>
      <c r="AB23" s="878"/>
      <c r="AC23" s="878"/>
      <c r="AD23" s="878"/>
      <c r="AE23" s="879"/>
      <c r="AF23" s="880">
        <v>219</v>
      </c>
      <c r="AG23" s="878"/>
      <c r="AH23" s="878"/>
      <c r="AI23" s="878"/>
      <c r="AJ23" s="881"/>
      <c r="AK23" s="882"/>
      <c r="AL23" s="883"/>
      <c r="AM23" s="883"/>
      <c r="AN23" s="883"/>
      <c r="AO23" s="883"/>
      <c r="AP23" s="878">
        <v>6227</v>
      </c>
      <c r="AQ23" s="878"/>
      <c r="AR23" s="878"/>
      <c r="AS23" s="878"/>
      <c r="AT23" s="878"/>
      <c r="AU23" s="884"/>
      <c r="AV23" s="884"/>
      <c r="AW23" s="884"/>
      <c r="AX23" s="884"/>
      <c r="AY23" s="885"/>
      <c r="AZ23" s="893" t="s">
        <v>130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376</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407</v>
      </c>
      <c r="C28" s="816"/>
      <c r="D28" s="816"/>
      <c r="E28" s="816"/>
      <c r="F28" s="816"/>
      <c r="G28" s="816"/>
      <c r="H28" s="816"/>
      <c r="I28" s="816"/>
      <c r="J28" s="816"/>
      <c r="K28" s="816"/>
      <c r="L28" s="816"/>
      <c r="M28" s="816"/>
      <c r="N28" s="816"/>
      <c r="O28" s="816"/>
      <c r="P28" s="817"/>
      <c r="Q28" s="910">
        <v>799</v>
      </c>
      <c r="R28" s="911"/>
      <c r="S28" s="911"/>
      <c r="T28" s="911"/>
      <c r="U28" s="911"/>
      <c r="V28" s="911">
        <v>699</v>
      </c>
      <c r="W28" s="911"/>
      <c r="X28" s="911"/>
      <c r="Y28" s="911"/>
      <c r="Z28" s="911"/>
      <c r="AA28" s="911">
        <v>100</v>
      </c>
      <c r="AB28" s="911"/>
      <c r="AC28" s="911"/>
      <c r="AD28" s="911"/>
      <c r="AE28" s="912"/>
      <c r="AF28" s="913">
        <v>100</v>
      </c>
      <c r="AG28" s="911"/>
      <c r="AH28" s="911"/>
      <c r="AI28" s="911"/>
      <c r="AJ28" s="914"/>
      <c r="AK28" s="915">
        <v>62</v>
      </c>
      <c r="AL28" s="916"/>
      <c r="AM28" s="916"/>
      <c r="AN28" s="916"/>
      <c r="AO28" s="916"/>
      <c r="AP28" s="902" t="s">
        <v>596</v>
      </c>
      <c r="AQ28" s="903"/>
      <c r="AR28" s="903"/>
      <c r="AS28" s="903"/>
      <c r="AT28" s="904"/>
      <c r="AU28" s="902" t="s">
        <v>597</v>
      </c>
      <c r="AV28" s="903"/>
      <c r="AW28" s="903"/>
      <c r="AX28" s="903"/>
      <c r="AY28" s="904"/>
      <c r="AZ28" s="905" t="s">
        <v>596</v>
      </c>
      <c r="BA28" s="906"/>
      <c r="BB28" s="906"/>
      <c r="BC28" s="906"/>
      <c r="BD28" s="907"/>
      <c r="BE28" s="908"/>
      <c r="BF28" s="908"/>
      <c r="BG28" s="908"/>
      <c r="BH28" s="908"/>
      <c r="BI28" s="909"/>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408</v>
      </c>
      <c r="C29" s="840"/>
      <c r="D29" s="840"/>
      <c r="E29" s="840"/>
      <c r="F29" s="840"/>
      <c r="G29" s="840"/>
      <c r="H29" s="840"/>
      <c r="I29" s="840"/>
      <c r="J29" s="840"/>
      <c r="K29" s="840"/>
      <c r="L29" s="840"/>
      <c r="M29" s="840"/>
      <c r="N29" s="840"/>
      <c r="O29" s="840"/>
      <c r="P29" s="841"/>
      <c r="Q29" s="842">
        <v>706</v>
      </c>
      <c r="R29" s="843"/>
      <c r="S29" s="843"/>
      <c r="T29" s="843"/>
      <c r="U29" s="843"/>
      <c r="V29" s="843">
        <v>667</v>
      </c>
      <c r="W29" s="843"/>
      <c r="X29" s="843"/>
      <c r="Y29" s="843"/>
      <c r="Z29" s="843"/>
      <c r="AA29" s="843">
        <v>39</v>
      </c>
      <c r="AB29" s="843"/>
      <c r="AC29" s="843"/>
      <c r="AD29" s="843"/>
      <c r="AE29" s="844"/>
      <c r="AF29" s="845">
        <v>39</v>
      </c>
      <c r="AG29" s="846"/>
      <c r="AH29" s="846"/>
      <c r="AI29" s="846"/>
      <c r="AJ29" s="847"/>
      <c r="AK29" s="919">
        <v>102</v>
      </c>
      <c r="AL29" s="920"/>
      <c r="AM29" s="920"/>
      <c r="AN29" s="920"/>
      <c r="AO29" s="920"/>
      <c r="AP29" s="921" t="s">
        <v>596</v>
      </c>
      <c r="AQ29" s="922"/>
      <c r="AR29" s="922"/>
      <c r="AS29" s="922"/>
      <c r="AT29" s="919"/>
      <c r="AU29" s="921" t="s">
        <v>596</v>
      </c>
      <c r="AV29" s="922"/>
      <c r="AW29" s="922"/>
      <c r="AX29" s="922"/>
      <c r="AY29" s="919"/>
      <c r="AZ29" s="923" t="s">
        <v>596</v>
      </c>
      <c r="BA29" s="924"/>
      <c r="BB29" s="924"/>
      <c r="BC29" s="924"/>
      <c r="BD29" s="925"/>
      <c r="BE29" s="917"/>
      <c r="BF29" s="917"/>
      <c r="BG29" s="917"/>
      <c r="BH29" s="917"/>
      <c r="BI29" s="918"/>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409</v>
      </c>
      <c r="C30" s="840"/>
      <c r="D30" s="840"/>
      <c r="E30" s="840"/>
      <c r="F30" s="840"/>
      <c r="G30" s="840"/>
      <c r="H30" s="840"/>
      <c r="I30" s="840"/>
      <c r="J30" s="840"/>
      <c r="K30" s="840"/>
      <c r="L30" s="840"/>
      <c r="M30" s="840"/>
      <c r="N30" s="840"/>
      <c r="O30" s="840"/>
      <c r="P30" s="841"/>
      <c r="Q30" s="842">
        <v>73</v>
      </c>
      <c r="R30" s="843"/>
      <c r="S30" s="843"/>
      <c r="T30" s="843"/>
      <c r="U30" s="843"/>
      <c r="V30" s="843">
        <v>73</v>
      </c>
      <c r="W30" s="843"/>
      <c r="X30" s="843"/>
      <c r="Y30" s="843"/>
      <c r="Z30" s="843"/>
      <c r="AA30" s="843">
        <v>0</v>
      </c>
      <c r="AB30" s="843"/>
      <c r="AC30" s="843"/>
      <c r="AD30" s="843"/>
      <c r="AE30" s="844"/>
      <c r="AF30" s="845">
        <v>0</v>
      </c>
      <c r="AG30" s="846"/>
      <c r="AH30" s="846"/>
      <c r="AI30" s="846"/>
      <c r="AJ30" s="847"/>
      <c r="AK30" s="919">
        <v>30</v>
      </c>
      <c r="AL30" s="920"/>
      <c r="AM30" s="920"/>
      <c r="AN30" s="920"/>
      <c r="AO30" s="920"/>
      <c r="AP30" s="921" t="s">
        <v>596</v>
      </c>
      <c r="AQ30" s="922"/>
      <c r="AR30" s="922"/>
      <c r="AS30" s="922"/>
      <c r="AT30" s="919"/>
      <c r="AU30" s="921" t="s">
        <v>596</v>
      </c>
      <c r="AV30" s="922"/>
      <c r="AW30" s="922"/>
      <c r="AX30" s="922"/>
      <c r="AY30" s="919"/>
      <c r="AZ30" s="923" t="s">
        <v>596</v>
      </c>
      <c r="BA30" s="924"/>
      <c r="BB30" s="924"/>
      <c r="BC30" s="924"/>
      <c r="BD30" s="925"/>
      <c r="BE30" s="917"/>
      <c r="BF30" s="917"/>
      <c r="BG30" s="917"/>
      <c r="BH30" s="917"/>
      <c r="BI30" s="918"/>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410</v>
      </c>
      <c r="C31" s="840"/>
      <c r="D31" s="840"/>
      <c r="E31" s="840"/>
      <c r="F31" s="840"/>
      <c r="G31" s="840"/>
      <c r="H31" s="840"/>
      <c r="I31" s="840"/>
      <c r="J31" s="840"/>
      <c r="K31" s="840"/>
      <c r="L31" s="840"/>
      <c r="M31" s="840"/>
      <c r="N31" s="840"/>
      <c r="O31" s="840"/>
      <c r="P31" s="841"/>
      <c r="Q31" s="842">
        <v>170</v>
      </c>
      <c r="R31" s="843"/>
      <c r="S31" s="843"/>
      <c r="T31" s="843"/>
      <c r="U31" s="843"/>
      <c r="V31" s="843">
        <v>162</v>
      </c>
      <c r="W31" s="843"/>
      <c r="X31" s="843"/>
      <c r="Y31" s="843"/>
      <c r="Z31" s="843"/>
      <c r="AA31" s="843">
        <v>7</v>
      </c>
      <c r="AB31" s="843"/>
      <c r="AC31" s="843"/>
      <c r="AD31" s="843"/>
      <c r="AE31" s="844"/>
      <c r="AF31" s="845">
        <v>233</v>
      </c>
      <c r="AG31" s="846"/>
      <c r="AH31" s="846"/>
      <c r="AI31" s="846"/>
      <c r="AJ31" s="847"/>
      <c r="AK31" s="919">
        <v>1</v>
      </c>
      <c r="AL31" s="920"/>
      <c r="AM31" s="920"/>
      <c r="AN31" s="920"/>
      <c r="AO31" s="920"/>
      <c r="AP31" s="920">
        <v>133</v>
      </c>
      <c r="AQ31" s="920"/>
      <c r="AR31" s="920"/>
      <c r="AS31" s="920"/>
      <c r="AT31" s="920"/>
      <c r="AU31" s="920">
        <v>0</v>
      </c>
      <c r="AV31" s="920"/>
      <c r="AW31" s="920"/>
      <c r="AX31" s="920"/>
      <c r="AY31" s="920"/>
      <c r="AZ31" s="923" t="s">
        <v>596</v>
      </c>
      <c r="BA31" s="924"/>
      <c r="BB31" s="924"/>
      <c r="BC31" s="924"/>
      <c r="BD31" s="925"/>
      <c r="BE31" s="917" t="s">
        <v>411</v>
      </c>
      <c r="BF31" s="917"/>
      <c r="BG31" s="917"/>
      <c r="BH31" s="917"/>
      <c r="BI31" s="918"/>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412</v>
      </c>
      <c r="C32" s="840"/>
      <c r="D32" s="840"/>
      <c r="E32" s="840"/>
      <c r="F32" s="840"/>
      <c r="G32" s="840"/>
      <c r="H32" s="840"/>
      <c r="I32" s="840"/>
      <c r="J32" s="840"/>
      <c r="K32" s="840"/>
      <c r="L32" s="840"/>
      <c r="M32" s="840"/>
      <c r="N32" s="840"/>
      <c r="O32" s="840"/>
      <c r="P32" s="841"/>
      <c r="Q32" s="842">
        <v>29</v>
      </c>
      <c r="R32" s="843"/>
      <c r="S32" s="843"/>
      <c r="T32" s="843"/>
      <c r="U32" s="843"/>
      <c r="V32" s="843">
        <v>29</v>
      </c>
      <c r="W32" s="843"/>
      <c r="X32" s="843"/>
      <c r="Y32" s="843"/>
      <c r="Z32" s="843"/>
      <c r="AA32" s="843" t="s">
        <v>595</v>
      </c>
      <c r="AB32" s="843"/>
      <c r="AC32" s="843"/>
      <c r="AD32" s="843"/>
      <c r="AE32" s="844"/>
      <c r="AF32" s="845" t="s">
        <v>130</v>
      </c>
      <c r="AG32" s="846"/>
      <c r="AH32" s="846"/>
      <c r="AI32" s="846"/>
      <c r="AJ32" s="847"/>
      <c r="AK32" s="919">
        <v>14</v>
      </c>
      <c r="AL32" s="920"/>
      <c r="AM32" s="920"/>
      <c r="AN32" s="920"/>
      <c r="AO32" s="920"/>
      <c r="AP32" s="920">
        <v>17</v>
      </c>
      <c r="AQ32" s="920"/>
      <c r="AR32" s="920"/>
      <c r="AS32" s="920"/>
      <c r="AT32" s="920"/>
      <c r="AU32" s="920">
        <v>17</v>
      </c>
      <c r="AV32" s="920"/>
      <c r="AW32" s="920"/>
      <c r="AX32" s="920"/>
      <c r="AY32" s="920"/>
      <c r="AZ32" s="926" t="s">
        <v>595</v>
      </c>
      <c r="BA32" s="926"/>
      <c r="BB32" s="926"/>
      <c r="BC32" s="926"/>
      <c r="BD32" s="926"/>
      <c r="BE32" s="917" t="s">
        <v>413</v>
      </c>
      <c r="BF32" s="917"/>
      <c r="BG32" s="917"/>
      <c r="BH32" s="917"/>
      <c r="BI32" s="918"/>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414</v>
      </c>
      <c r="C33" s="840"/>
      <c r="D33" s="840"/>
      <c r="E33" s="840"/>
      <c r="F33" s="840"/>
      <c r="G33" s="840"/>
      <c r="H33" s="840"/>
      <c r="I33" s="840"/>
      <c r="J33" s="840"/>
      <c r="K33" s="840"/>
      <c r="L33" s="840"/>
      <c r="M33" s="840"/>
      <c r="N33" s="840"/>
      <c r="O33" s="840"/>
      <c r="P33" s="841"/>
      <c r="Q33" s="842">
        <v>0</v>
      </c>
      <c r="R33" s="843"/>
      <c r="S33" s="843"/>
      <c r="T33" s="843"/>
      <c r="U33" s="843"/>
      <c r="V33" s="843">
        <v>0</v>
      </c>
      <c r="W33" s="843"/>
      <c r="X33" s="843"/>
      <c r="Y33" s="843"/>
      <c r="Z33" s="843"/>
      <c r="AA33" s="843" t="s">
        <v>598</v>
      </c>
      <c r="AB33" s="843"/>
      <c r="AC33" s="843"/>
      <c r="AD33" s="843"/>
      <c r="AE33" s="844"/>
      <c r="AF33" s="845" t="s">
        <v>130</v>
      </c>
      <c r="AG33" s="846"/>
      <c r="AH33" s="846"/>
      <c r="AI33" s="846"/>
      <c r="AJ33" s="847"/>
      <c r="AK33" s="919">
        <v>0</v>
      </c>
      <c r="AL33" s="920"/>
      <c r="AM33" s="920"/>
      <c r="AN33" s="920"/>
      <c r="AO33" s="920"/>
      <c r="AP33" s="920" t="s">
        <v>599</v>
      </c>
      <c r="AQ33" s="920"/>
      <c r="AR33" s="920"/>
      <c r="AS33" s="920"/>
      <c r="AT33" s="920"/>
      <c r="AU33" s="920" t="s">
        <v>600</v>
      </c>
      <c r="AV33" s="920"/>
      <c r="AW33" s="920"/>
      <c r="AX33" s="920"/>
      <c r="AY33" s="920"/>
      <c r="AZ33" s="926" t="s">
        <v>600</v>
      </c>
      <c r="BA33" s="926"/>
      <c r="BB33" s="926"/>
      <c r="BC33" s="926"/>
      <c r="BD33" s="926"/>
      <c r="BE33" s="917" t="s">
        <v>415</v>
      </c>
      <c r="BF33" s="917"/>
      <c r="BG33" s="917"/>
      <c r="BH33" s="917"/>
      <c r="BI33" s="918"/>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9"/>
      <c r="AL34" s="920"/>
      <c r="AM34" s="920"/>
      <c r="AN34" s="920"/>
      <c r="AO34" s="920"/>
      <c r="AP34" s="920"/>
      <c r="AQ34" s="920"/>
      <c r="AR34" s="920"/>
      <c r="AS34" s="920"/>
      <c r="AT34" s="920"/>
      <c r="AU34" s="920"/>
      <c r="AV34" s="920"/>
      <c r="AW34" s="920"/>
      <c r="AX34" s="920"/>
      <c r="AY34" s="920"/>
      <c r="AZ34" s="926"/>
      <c r="BA34" s="926"/>
      <c r="BB34" s="926"/>
      <c r="BC34" s="926"/>
      <c r="BD34" s="926"/>
      <c r="BE34" s="917"/>
      <c r="BF34" s="917"/>
      <c r="BG34" s="917"/>
      <c r="BH34" s="917"/>
      <c r="BI34" s="918"/>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9"/>
      <c r="AL35" s="920"/>
      <c r="AM35" s="920"/>
      <c r="AN35" s="920"/>
      <c r="AO35" s="920"/>
      <c r="AP35" s="920"/>
      <c r="AQ35" s="920"/>
      <c r="AR35" s="920"/>
      <c r="AS35" s="920"/>
      <c r="AT35" s="920"/>
      <c r="AU35" s="920"/>
      <c r="AV35" s="920"/>
      <c r="AW35" s="920"/>
      <c r="AX35" s="920"/>
      <c r="AY35" s="920"/>
      <c r="AZ35" s="926"/>
      <c r="BA35" s="926"/>
      <c r="BB35" s="926"/>
      <c r="BC35" s="926"/>
      <c r="BD35" s="926"/>
      <c r="BE35" s="917"/>
      <c r="BF35" s="917"/>
      <c r="BG35" s="917"/>
      <c r="BH35" s="917"/>
      <c r="BI35" s="918"/>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9"/>
      <c r="AL36" s="920"/>
      <c r="AM36" s="920"/>
      <c r="AN36" s="920"/>
      <c r="AO36" s="920"/>
      <c r="AP36" s="920"/>
      <c r="AQ36" s="920"/>
      <c r="AR36" s="920"/>
      <c r="AS36" s="920"/>
      <c r="AT36" s="920"/>
      <c r="AU36" s="920"/>
      <c r="AV36" s="920"/>
      <c r="AW36" s="920"/>
      <c r="AX36" s="920"/>
      <c r="AY36" s="920"/>
      <c r="AZ36" s="926"/>
      <c r="BA36" s="926"/>
      <c r="BB36" s="926"/>
      <c r="BC36" s="926"/>
      <c r="BD36" s="926"/>
      <c r="BE36" s="917"/>
      <c r="BF36" s="917"/>
      <c r="BG36" s="917"/>
      <c r="BH36" s="917"/>
      <c r="BI36" s="918"/>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9"/>
      <c r="AL37" s="920"/>
      <c r="AM37" s="920"/>
      <c r="AN37" s="920"/>
      <c r="AO37" s="920"/>
      <c r="AP37" s="920"/>
      <c r="AQ37" s="920"/>
      <c r="AR37" s="920"/>
      <c r="AS37" s="920"/>
      <c r="AT37" s="920"/>
      <c r="AU37" s="920"/>
      <c r="AV37" s="920"/>
      <c r="AW37" s="920"/>
      <c r="AX37" s="920"/>
      <c r="AY37" s="920"/>
      <c r="AZ37" s="926"/>
      <c r="BA37" s="926"/>
      <c r="BB37" s="926"/>
      <c r="BC37" s="926"/>
      <c r="BD37" s="926"/>
      <c r="BE37" s="917"/>
      <c r="BF37" s="917"/>
      <c r="BG37" s="917"/>
      <c r="BH37" s="917"/>
      <c r="BI37" s="918"/>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9"/>
      <c r="AL38" s="920"/>
      <c r="AM38" s="920"/>
      <c r="AN38" s="920"/>
      <c r="AO38" s="920"/>
      <c r="AP38" s="920"/>
      <c r="AQ38" s="920"/>
      <c r="AR38" s="920"/>
      <c r="AS38" s="920"/>
      <c r="AT38" s="920"/>
      <c r="AU38" s="920"/>
      <c r="AV38" s="920"/>
      <c r="AW38" s="920"/>
      <c r="AX38" s="920"/>
      <c r="AY38" s="920"/>
      <c r="AZ38" s="926"/>
      <c r="BA38" s="926"/>
      <c r="BB38" s="926"/>
      <c r="BC38" s="926"/>
      <c r="BD38" s="926"/>
      <c r="BE38" s="917"/>
      <c r="BF38" s="917"/>
      <c r="BG38" s="917"/>
      <c r="BH38" s="917"/>
      <c r="BI38" s="918"/>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9"/>
      <c r="AL39" s="920"/>
      <c r="AM39" s="920"/>
      <c r="AN39" s="920"/>
      <c r="AO39" s="920"/>
      <c r="AP39" s="920"/>
      <c r="AQ39" s="920"/>
      <c r="AR39" s="920"/>
      <c r="AS39" s="920"/>
      <c r="AT39" s="920"/>
      <c r="AU39" s="920"/>
      <c r="AV39" s="920"/>
      <c r="AW39" s="920"/>
      <c r="AX39" s="920"/>
      <c r="AY39" s="920"/>
      <c r="AZ39" s="926"/>
      <c r="BA39" s="926"/>
      <c r="BB39" s="926"/>
      <c r="BC39" s="926"/>
      <c r="BD39" s="926"/>
      <c r="BE39" s="917"/>
      <c r="BF39" s="917"/>
      <c r="BG39" s="917"/>
      <c r="BH39" s="917"/>
      <c r="BI39" s="918"/>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9"/>
      <c r="AL40" s="920"/>
      <c r="AM40" s="920"/>
      <c r="AN40" s="920"/>
      <c r="AO40" s="920"/>
      <c r="AP40" s="920"/>
      <c r="AQ40" s="920"/>
      <c r="AR40" s="920"/>
      <c r="AS40" s="920"/>
      <c r="AT40" s="920"/>
      <c r="AU40" s="920"/>
      <c r="AV40" s="920"/>
      <c r="AW40" s="920"/>
      <c r="AX40" s="920"/>
      <c r="AY40" s="920"/>
      <c r="AZ40" s="926"/>
      <c r="BA40" s="926"/>
      <c r="BB40" s="926"/>
      <c r="BC40" s="926"/>
      <c r="BD40" s="926"/>
      <c r="BE40" s="917"/>
      <c r="BF40" s="917"/>
      <c r="BG40" s="917"/>
      <c r="BH40" s="917"/>
      <c r="BI40" s="918"/>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9"/>
      <c r="AL41" s="920"/>
      <c r="AM41" s="920"/>
      <c r="AN41" s="920"/>
      <c r="AO41" s="920"/>
      <c r="AP41" s="920"/>
      <c r="AQ41" s="920"/>
      <c r="AR41" s="920"/>
      <c r="AS41" s="920"/>
      <c r="AT41" s="920"/>
      <c r="AU41" s="920"/>
      <c r="AV41" s="920"/>
      <c r="AW41" s="920"/>
      <c r="AX41" s="920"/>
      <c r="AY41" s="920"/>
      <c r="AZ41" s="926"/>
      <c r="BA41" s="926"/>
      <c r="BB41" s="926"/>
      <c r="BC41" s="926"/>
      <c r="BD41" s="926"/>
      <c r="BE41" s="917"/>
      <c r="BF41" s="917"/>
      <c r="BG41" s="917"/>
      <c r="BH41" s="917"/>
      <c r="BI41" s="918"/>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9"/>
      <c r="AL42" s="920"/>
      <c r="AM42" s="920"/>
      <c r="AN42" s="920"/>
      <c r="AO42" s="920"/>
      <c r="AP42" s="920"/>
      <c r="AQ42" s="920"/>
      <c r="AR42" s="920"/>
      <c r="AS42" s="920"/>
      <c r="AT42" s="920"/>
      <c r="AU42" s="920"/>
      <c r="AV42" s="920"/>
      <c r="AW42" s="920"/>
      <c r="AX42" s="920"/>
      <c r="AY42" s="920"/>
      <c r="AZ42" s="926"/>
      <c r="BA42" s="926"/>
      <c r="BB42" s="926"/>
      <c r="BC42" s="926"/>
      <c r="BD42" s="926"/>
      <c r="BE42" s="917"/>
      <c r="BF42" s="917"/>
      <c r="BG42" s="917"/>
      <c r="BH42" s="917"/>
      <c r="BI42" s="918"/>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9"/>
      <c r="AL43" s="920"/>
      <c r="AM43" s="920"/>
      <c r="AN43" s="920"/>
      <c r="AO43" s="920"/>
      <c r="AP43" s="920"/>
      <c r="AQ43" s="920"/>
      <c r="AR43" s="920"/>
      <c r="AS43" s="920"/>
      <c r="AT43" s="920"/>
      <c r="AU43" s="920"/>
      <c r="AV43" s="920"/>
      <c r="AW43" s="920"/>
      <c r="AX43" s="920"/>
      <c r="AY43" s="920"/>
      <c r="AZ43" s="926"/>
      <c r="BA43" s="926"/>
      <c r="BB43" s="926"/>
      <c r="BC43" s="926"/>
      <c r="BD43" s="926"/>
      <c r="BE43" s="917"/>
      <c r="BF43" s="917"/>
      <c r="BG43" s="917"/>
      <c r="BH43" s="917"/>
      <c r="BI43" s="918"/>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9"/>
      <c r="AL44" s="920"/>
      <c r="AM44" s="920"/>
      <c r="AN44" s="920"/>
      <c r="AO44" s="920"/>
      <c r="AP44" s="920"/>
      <c r="AQ44" s="920"/>
      <c r="AR44" s="920"/>
      <c r="AS44" s="920"/>
      <c r="AT44" s="920"/>
      <c r="AU44" s="920"/>
      <c r="AV44" s="920"/>
      <c r="AW44" s="920"/>
      <c r="AX44" s="920"/>
      <c r="AY44" s="920"/>
      <c r="AZ44" s="926"/>
      <c r="BA44" s="926"/>
      <c r="BB44" s="926"/>
      <c r="BC44" s="926"/>
      <c r="BD44" s="926"/>
      <c r="BE44" s="917"/>
      <c r="BF44" s="917"/>
      <c r="BG44" s="917"/>
      <c r="BH44" s="917"/>
      <c r="BI44" s="918"/>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9"/>
      <c r="AL45" s="920"/>
      <c r="AM45" s="920"/>
      <c r="AN45" s="920"/>
      <c r="AO45" s="920"/>
      <c r="AP45" s="920"/>
      <c r="AQ45" s="920"/>
      <c r="AR45" s="920"/>
      <c r="AS45" s="920"/>
      <c r="AT45" s="920"/>
      <c r="AU45" s="920"/>
      <c r="AV45" s="920"/>
      <c r="AW45" s="920"/>
      <c r="AX45" s="920"/>
      <c r="AY45" s="920"/>
      <c r="AZ45" s="926"/>
      <c r="BA45" s="926"/>
      <c r="BB45" s="926"/>
      <c r="BC45" s="926"/>
      <c r="BD45" s="926"/>
      <c r="BE45" s="917"/>
      <c r="BF45" s="917"/>
      <c r="BG45" s="917"/>
      <c r="BH45" s="917"/>
      <c r="BI45" s="918"/>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9"/>
      <c r="AL46" s="920"/>
      <c r="AM46" s="920"/>
      <c r="AN46" s="920"/>
      <c r="AO46" s="920"/>
      <c r="AP46" s="920"/>
      <c r="AQ46" s="920"/>
      <c r="AR46" s="920"/>
      <c r="AS46" s="920"/>
      <c r="AT46" s="920"/>
      <c r="AU46" s="920"/>
      <c r="AV46" s="920"/>
      <c r="AW46" s="920"/>
      <c r="AX46" s="920"/>
      <c r="AY46" s="920"/>
      <c r="AZ46" s="926"/>
      <c r="BA46" s="926"/>
      <c r="BB46" s="926"/>
      <c r="BC46" s="926"/>
      <c r="BD46" s="926"/>
      <c r="BE46" s="917"/>
      <c r="BF46" s="917"/>
      <c r="BG46" s="917"/>
      <c r="BH46" s="917"/>
      <c r="BI46" s="918"/>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9"/>
      <c r="AL47" s="920"/>
      <c r="AM47" s="920"/>
      <c r="AN47" s="920"/>
      <c r="AO47" s="920"/>
      <c r="AP47" s="920"/>
      <c r="AQ47" s="920"/>
      <c r="AR47" s="920"/>
      <c r="AS47" s="920"/>
      <c r="AT47" s="920"/>
      <c r="AU47" s="920"/>
      <c r="AV47" s="920"/>
      <c r="AW47" s="920"/>
      <c r="AX47" s="920"/>
      <c r="AY47" s="920"/>
      <c r="AZ47" s="926"/>
      <c r="BA47" s="926"/>
      <c r="BB47" s="926"/>
      <c r="BC47" s="926"/>
      <c r="BD47" s="926"/>
      <c r="BE47" s="917"/>
      <c r="BF47" s="917"/>
      <c r="BG47" s="917"/>
      <c r="BH47" s="917"/>
      <c r="BI47" s="918"/>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9"/>
      <c r="AL48" s="920"/>
      <c r="AM48" s="920"/>
      <c r="AN48" s="920"/>
      <c r="AO48" s="920"/>
      <c r="AP48" s="920"/>
      <c r="AQ48" s="920"/>
      <c r="AR48" s="920"/>
      <c r="AS48" s="920"/>
      <c r="AT48" s="920"/>
      <c r="AU48" s="920"/>
      <c r="AV48" s="920"/>
      <c r="AW48" s="920"/>
      <c r="AX48" s="920"/>
      <c r="AY48" s="920"/>
      <c r="AZ48" s="926"/>
      <c r="BA48" s="926"/>
      <c r="BB48" s="926"/>
      <c r="BC48" s="926"/>
      <c r="BD48" s="926"/>
      <c r="BE48" s="917"/>
      <c r="BF48" s="917"/>
      <c r="BG48" s="917"/>
      <c r="BH48" s="917"/>
      <c r="BI48" s="918"/>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9"/>
      <c r="AL49" s="920"/>
      <c r="AM49" s="920"/>
      <c r="AN49" s="920"/>
      <c r="AO49" s="920"/>
      <c r="AP49" s="920"/>
      <c r="AQ49" s="920"/>
      <c r="AR49" s="920"/>
      <c r="AS49" s="920"/>
      <c r="AT49" s="920"/>
      <c r="AU49" s="920"/>
      <c r="AV49" s="920"/>
      <c r="AW49" s="920"/>
      <c r="AX49" s="920"/>
      <c r="AY49" s="920"/>
      <c r="AZ49" s="926"/>
      <c r="BA49" s="926"/>
      <c r="BB49" s="926"/>
      <c r="BC49" s="926"/>
      <c r="BD49" s="926"/>
      <c r="BE49" s="917"/>
      <c r="BF49" s="917"/>
      <c r="BG49" s="917"/>
      <c r="BH49" s="917"/>
      <c r="BI49" s="918"/>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27"/>
      <c r="R50" s="928"/>
      <c r="S50" s="928"/>
      <c r="T50" s="928"/>
      <c r="U50" s="928"/>
      <c r="V50" s="928"/>
      <c r="W50" s="928"/>
      <c r="X50" s="928"/>
      <c r="Y50" s="928"/>
      <c r="Z50" s="928"/>
      <c r="AA50" s="928"/>
      <c r="AB50" s="928"/>
      <c r="AC50" s="928"/>
      <c r="AD50" s="928"/>
      <c r="AE50" s="929"/>
      <c r="AF50" s="845"/>
      <c r="AG50" s="846"/>
      <c r="AH50" s="846"/>
      <c r="AI50" s="846"/>
      <c r="AJ50" s="847"/>
      <c r="AK50" s="930"/>
      <c r="AL50" s="928"/>
      <c r="AM50" s="928"/>
      <c r="AN50" s="928"/>
      <c r="AO50" s="928"/>
      <c r="AP50" s="928"/>
      <c r="AQ50" s="928"/>
      <c r="AR50" s="928"/>
      <c r="AS50" s="928"/>
      <c r="AT50" s="928"/>
      <c r="AU50" s="928"/>
      <c r="AV50" s="928"/>
      <c r="AW50" s="928"/>
      <c r="AX50" s="928"/>
      <c r="AY50" s="928"/>
      <c r="AZ50" s="931"/>
      <c r="BA50" s="931"/>
      <c r="BB50" s="931"/>
      <c r="BC50" s="931"/>
      <c r="BD50" s="931"/>
      <c r="BE50" s="917"/>
      <c r="BF50" s="917"/>
      <c r="BG50" s="917"/>
      <c r="BH50" s="917"/>
      <c r="BI50" s="918"/>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27"/>
      <c r="R51" s="928"/>
      <c r="S51" s="928"/>
      <c r="T51" s="928"/>
      <c r="U51" s="928"/>
      <c r="V51" s="928"/>
      <c r="W51" s="928"/>
      <c r="X51" s="928"/>
      <c r="Y51" s="928"/>
      <c r="Z51" s="928"/>
      <c r="AA51" s="928"/>
      <c r="AB51" s="928"/>
      <c r="AC51" s="928"/>
      <c r="AD51" s="928"/>
      <c r="AE51" s="929"/>
      <c r="AF51" s="845"/>
      <c r="AG51" s="846"/>
      <c r="AH51" s="846"/>
      <c r="AI51" s="846"/>
      <c r="AJ51" s="847"/>
      <c r="AK51" s="930"/>
      <c r="AL51" s="928"/>
      <c r="AM51" s="928"/>
      <c r="AN51" s="928"/>
      <c r="AO51" s="928"/>
      <c r="AP51" s="928"/>
      <c r="AQ51" s="928"/>
      <c r="AR51" s="928"/>
      <c r="AS51" s="928"/>
      <c r="AT51" s="928"/>
      <c r="AU51" s="928"/>
      <c r="AV51" s="928"/>
      <c r="AW51" s="928"/>
      <c r="AX51" s="928"/>
      <c r="AY51" s="928"/>
      <c r="AZ51" s="931"/>
      <c r="BA51" s="931"/>
      <c r="BB51" s="931"/>
      <c r="BC51" s="931"/>
      <c r="BD51" s="931"/>
      <c r="BE51" s="917"/>
      <c r="BF51" s="917"/>
      <c r="BG51" s="917"/>
      <c r="BH51" s="917"/>
      <c r="BI51" s="918"/>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27"/>
      <c r="R52" s="928"/>
      <c r="S52" s="928"/>
      <c r="T52" s="928"/>
      <c r="U52" s="928"/>
      <c r="V52" s="928"/>
      <c r="W52" s="928"/>
      <c r="X52" s="928"/>
      <c r="Y52" s="928"/>
      <c r="Z52" s="928"/>
      <c r="AA52" s="928"/>
      <c r="AB52" s="928"/>
      <c r="AC52" s="928"/>
      <c r="AD52" s="928"/>
      <c r="AE52" s="929"/>
      <c r="AF52" s="845"/>
      <c r="AG52" s="846"/>
      <c r="AH52" s="846"/>
      <c r="AI52" s="846"/>
      <c r="AJ52" s="847"/>
      <c r="AK52" s="930"/>
      <c r="AL52" s="928"/>
      <c r="AM52" s="928"/>
      <c r="AN52" s="928"/>
      <c r="AO52" s="928"/>
      <c r="AP52" s="928"/>
      <c r="AQ52" s="928"/>
      <c r="AR52" s="928"/>
      <c r="AS52" s="928"/>
      <c r="AT52" s="928"/>
      <c r="AU52" s="928"/>
      <c r="AV52" s="928"/>
      <c r="AW52" s="928"/>
      <c r="AX52" s="928"/>
      <c r="AY52" s="928"/>
      <c r="AZ52" s="931"/>
      <c r="BA52" s="931"/>
      <c r="BB52" s="931"/>
      <c r="BC52" s="931"/>
      <c r="BD52" s="931"/>
      <c r="BE52" s="917"/>
      <c r="BF52" s="917"/>
      <c r="BG52" s="917"/>
      <c r="BH52" s="917"/>
      <c r="BI52" s="918"/>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27"/>
      <c r="R53" s="928"/>
      <c r="S53" s="928"/>
      <c r="T53" s="928"/>
      <c r="U53" s="928"/>
      <c r="V53" s="928"/>
      <c r="W53" s="928"/>
      <c r="X53" s="928"/>
      <c r="Y53" s="928"/>
      <c r="Z53" s="928"/>
      <c r="AA53" s="928"/>
      <c r="AB53" s="928"/>
      <c r="AC53" s="928"/>
      <c r="AD53" s="928"/>
      <c r="AE53" s="929"/>
      <c r="AF53" s="845"/>
      <c r="AG53" s="846"/>
      <c r="AH53" s="846"/>
      <c r="AI53" s="846"/>
      <c r="AJ53" s="847"/>
      <c r="AK53" s="930"/>
      <c r="AL53" s="928"/>
      <c r="AM53" s="928"/>
      <c r="AN53" s="928"/>
      <c r="AO53" s="928"/>
      <c r="AP53" s="928"/>
      <c r="AQ53" s="928"/>
      <c r="AR53" s="928"/>
      <c r="AS53" s="928"/>
      <c r="AT53" s="928"/>
      <c r="AU53" s="928"/>
      <c r="AV53" s="928"/>
      <c r="AW53" s="928"/>
      <c r="AX53" s="928"/>
      <c r="AY53" s="928"/>
      <c r="AZ53" s="931"/>
      <c r="BA53" s="931"/>
      <c r="BB53" s="931"/>
      <c r="BC53" s="931"/>
      <c r="BD53" s="931"/>
      <c r="BE53" s="917"/>
      <c r="BF53" s="917"/>
      <c r="BG53" s="917"/>
      <c r="BH53" s="917"/>
      <c r="BI53" s="918"/>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27"/>
      <c r="R54" s="928"/>
      <c r="S54" s="928"/>
      <c r="T54" s="928"/>
      <c r="U54" s="928"/>
      <c r="V54" s="928"/>
      <c r="W54" s="928"/>
      <c r="X54" s="928"/>
      <c r="Y54" s="928"/>
      <c r="Z54" s="928"/>
      <c r="AA54" s="928"/>
      <c r="AB54" s="928"/>
      <c r="AC54" s="928"/>
      <c r="AD54" s="928"/>
      <c r="AE54" s="929"/>
      <c r="AF54" s="845"/>
      <c r="AG54" s="846"/>
      <c r="AH54" s="846"/>
      <c r="AI54" s="846"/>
      <c r="AJ54" s="847"/>
      <c r="AK54" s="930"/>
      <c r="AL54" s="928"/>
      <c r="AM54" s="928"/>
      <c r="AN54" s="928"/>
      <c r="AO54" s="928"/>
      <c r="AP54" s="928"/>
      <c r="AQ54" s="928"/>
      <c r="AR54" s="928"/>
      <c r="AS54" s="928"/>
      <c r="AT54" s="928"/>
      <c r="AU54" s="928"/>
      <c r="AV54" s="928"/>
      <c r="AW54" s="928"/>
      <c r="AX54" s="928"/>
      <c r="AY54" s="928"/>
      <c r="AZ54" s="931"/>
      <c r="BA54" s="931"/>
      <c r="BB54" s="931"/>
      <c r="BC54" s="931"/>
      <c r="BD54" s="931"/>
      <c r="BE54" s="917"/>
      <c r="BF54" s="917"/>
      <c r="BG54" s="917"/>
      <c r="BH54" s="917"/>
      <c r="BI54" s="918"/>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27"/>
      <c r="R55" s="928"/>
      <c r="S55" s="928"/>
      <c r="T55" s="928"/>
      <c r="U55" s="928"/>
      <c r="V55" s="928"/>
      <c r="W55" s="928"/>
      <c r="X55" s="928"/>
      <c r="Y55" s="928"/>
      <c r="Z55" s="928"/>
      <c r="AA55" s="928"/>
      <c r="AB55" s="928"/>
      <c r="AC55" s="928"/>
      <c r="AD55" s="928"/>
      <c r="AE55" s="929"/>
      <c r="AF55" s="845"/>
      <c r="AG55" s="846"/>
      <c r="AH55" s="846"/>
      <c r="AI55" s="846"/>
      <c r="AJ55" s="847"/>
      <c r="AK55" s="930"/>
      <c r="AL55" s="928"/>
      <c r="AM55" s="928"/>
      <c r="AN55" s="928"/>
      <c r="AO55" s="928"/>
      <c r="AP55" s="928"/>
      <c r="AQ55" s="928"/>
      <c r="AR55" s="928"/>
      <c r="AS55" s="928"/>
      <c r="AT55" s="928"/>
      <c r="AU55" s="928"/>
      <c r="AV55" s="928"/>
      <c r="AW55" s="928"/>
      <c r="AX55" s="928"/>
      <c r="AY55" s="928"/>
      <c r="AZ55" s="931"/>
      <c r="BA55" s="931"/>
      <c r="BB55" s="931"/>
      <c r="BC55" s="931"/>
      <c r="BD55" s="931"/>
      <c r="BE55" s="917"/>
      <c r="BF55" s="917"/>
      <c r="BG55" s="917"/>
      <c r="BH55" s="917"/>
      <c r="BI55" s="918"/>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27"/>
      <c r="R56" s="928"/>
      <c r="S56" s="928"/>
      <c r="T56" s="928"/>
      <c r="U56" s="928"/>
      <c r="V56" s="928"/>
      <c r="W56" s="928"/>
      <c r="X56" s="928"/>
      <c r="Y56" s="928"/>
      <c r="Z56" s="928"/>
      <c r="AA56" s="928"/>
      <c r="AB56" s="928"/>
      <c r="AC56" s="928"/>
      <c r="AD56" s="928"/>
      <c r="AE56" s="929"/>
      <c r="AF56" s="845"/>
      <c r="AG56" s="846"/>
      <c r="AH56" s="846"/>
      <c r="AI56" s="846"/>
      <c r="AJ56" s="847"/>
      <c r="AK56" s="930"/>
      <c r="AL56" s="928"/>
      <c r="AM56" s="928"/>
      <c r="AN56" s="928"/>
      <c r="AO56" s="928"/>
      <c r="AP56" s="928"/>
      <c r="AQ56" s="928"/>
      <c r="AR56" s="928"/>
      <c r="AS56" s="928"/>
      <c r="AT56" s="928"/>
      <c r="AU56" s="928"/>
      <c r="AV56" s="928"/>
      <c r="AW56" s="928"/>
      <c r="AX56" s="928"/>
      <c r="AY56" s="928"/>
      <c r="AZ56" s="931"/>
      <c r="BA56" s="931"/>
      <c r="BB56" s="931"/>
      <c r="BC56" s="931"/>
      <c r="BD56" s="931"/>
      <c r="BE56" s="917"/>
      <c r="BF56" s="917"/>
      <c r="BG56" s="917"/>
      <c r="BH56" s="917"/>
      <c r="BI56" s="918"/>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27"/>
      <c r="R57" s="928"/>
      <c r="S57" s="928"/>
      <c r="T57" s="928"/>
      <c r="U57" s="928"/>
      <c r="V57" s="928"/>
      <c r="W57" s="928"/>
      <c r="X57" s="928"/>
      <c r="Y57" s="928"/>
      <c r="Z57" s="928"/>
      <c r="AA57" s="928"/>
      <c r="AB57" s="928"/>
      <c r="AC57" s="928"/>
      <c r="AD57" s="928"/>
      <c r="AE57" s="929"/>
      <c r="AF57" s="845"/>
      <c r="AG57" s="846"/>
      <c r="AH57" s="846"/>
      <c r="AI57" s="846"/>
      <c r="AJ57" s="847"/>
      <c r="AK57" s="930"/>
      <c r="AL57" s="928"/>
      <c r="AM57" s="928"/>
      <c r="AN57" s="928"/>
      <c r="AO57" s="928"/>
      <c r="AP57" s="928"/>
      <c r="AQ57" s="928"/>
      <c r="AR57" s="928"/>
      <c r="AS57" s="928"/>
      <c r="AT57" s="928"/>
      <c r="AU57" s="928"/>
      <c r="AV57" s="928"/>
      <c r="AW57" s="928"/>
      <c r="AX57" s="928"/>
      <c r="AY57" s="928"/>
      <c r="AZ57" s="931"/>
      <c r="BA57" s="931"/>
      <c r="BB57" s="931"/>
      <c r="BC57" s="931"/>
      <c r="BD57" s="931"/>
      <c r="BE57" s="917"/>
      <c r="BF57" s="917"/>
      <c r="BG57" s="917"/>
      <c r="BH57" s="917"/>
      <c r="BI57" s="918"/>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27"/>
      <c r="R58" s="928"/>
      <c r="S58" s="928"/>
      <c r="T58" s="928"/>
      <c r="U58" s="928"/>
      <c r="V58" s="928"/>
      <c r="W58" s="928"/>
      <c r="X58" s="928"/>
      <c r="Y58" s="928"/>
      <c r="Z58" s="928"/>
      <c r="AA58" s="928"/>
      <c r="AB58" s="928"/>
      <c r="AC58" s="928"/>
      <c r="AD58" s="928"/>
      <c r="AE58" s="929"/>
      <c r="AF58" s="845"/>
      <c r="AG58" s="846"/>
      <c r="AH58" s="846"/>
      <c r="AI58" s="846"/>
      <c r="AJ58" s="847"/>
      <c r="AK58" s="930"/>
      <c r="AL58" s="928"/>
      <c r="AM58" s="928"/>
      <c r="AN58" s="928"/>
      <c r="AO58" s="928"/>
      <c r="AP58" s="928"/>
      <c r="AQ58" s="928"/>
      <c r="AR58" s="928"/>
      <c r="AS58" s="928"/>
      <c r="AT58" s="928"/>
      <c r="AU58" s="928"/>
      <c r="AV58" s="928"/>
      <c r="AW58" s="928"/>
      <c r="AX58" s="928"/>
      <c r="AY58" s="928"/>
      <c r="AZ58" s="931"/>
      <c r="BA58" s="931"/>
      <c r="BB58" s="931"/>
      <c r="BC58" s="931"/>
      <c r="BD58" s="931"/>
      <c r="BE58" s="917"/>
      <c r="BF58" s="917"/>
      <c r="BG58" s="917"/>
      <c r="BH58" s="917"/>
      <c r="BI58" s="918"/>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27"/>
      <c r="R59" s="928"/>
      <c r="S59" s="928"/>
      <c r="T59" s="928"/>
      <c r="U59" s="928"/>
      <c r="V59" s="928"/>
      <c r="W59" s="928"/>
      <c r="X59" s="928"/>
      <c r="Y59" s="928"/>
      <c r="Z59" s="928"/>
      <c r="AA59" s="928"/>
      <c r="AB59" s="928"/>
      <c r="AC59" s="928"/>
      <c r="AD59" s="928"/>
      <c r="AE59" s="929"/>
      <c r="AF59" s="845"/>
      <c r="AG59" s="846"/>
      <c r="AH59" s="846"/>
      <c r="AI59" s="846"/>
      <c r="AJ59" s="847"/>
      <c r="AK59" s="930"/>
      <c r="AL59" s="928"/>
      <c r="AM59" s="928"/>
      <c r="AN59" s="928"/>
      <c r="AO59" s="928"/>
      <c r="AP59" s="928"/>
      <c r="AQ59" s="928"/>
      <c r="AR59" s="928"/>
      <c r="AS59" s="928"/>
      <c r="AT59" s="928"/>
      <c r="AU59" s="928"/>
      <c r="AV59" s="928"/>
      <c r="AW59" s="928"/>
      <c r="AX59" s="928"/>
      <c r="AY59" s="928"/>
      <c r="AZ59" s="931"/>
      <c r="BA59" s="931"/>
      <c r="BB59" s="931"/>
      <c r="BC59" s="931"/>
      <c r="BD59" s="931"/>
      <c r="BE59" s="917"/>
      <c r="BF59" s="917"/>
      <c r="BG59" s="917"/>
      <c r="BH59" s="917"/>
      <c r="BI59" s="918"/>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27"/>
      <c r="R60" s="928"/>
      <c r="S60" s="928"/>
      <c r="T60" s="928"/>
      <c r="U60" s="928"/>
      <c r="V60" s="928"/>
      <c r="W60" s="928"/>
      <c r="X60" s="928"/>
      <c r="Y60" s="928"/>
      <c r="Z60" s="928"/>
      <c r="AA60" s="928"/>
      <c r="AB60" s="928"/>
      <c r="AC60" s="928"/>
      <c r="AD60" s="928"/>
      <c r="AE60" s="929"/>
      <c r="AF60" s="845"/>
      <c r="AG60" s="846"/>
      <c r="AH60" s="846"/>
      <c r="AI60" s="846"/>
      <c r="AJ60" s="847"/>
      <c r="AK60" s="930"/>
      <c r="AL60" s="928"/>
      <c r="AM60" s="928"/>
      <c r="AN60" s="928"/>
      <c r="AO60" s="928"/>
      <c r="AP60" s="928"/>
      <c r="AQ60" s="928"/>
      <c r="AR60" s="928"/>
      <c r="AS60" s="928"/>
      <c r="AT60" s="928"/>
      <c r="AU60" s="928"/>
      <c r="AV60" s="928"/>
      <c r="AW60" s="928"/>
      <c r="AX60" s="928"/>
      <c r="AY60" s="928"/>
      <c r="AZ60" s="931"/>
      <c r="BA60" s="931"/>
      <c r="BB60" s="931"/>
      <c r="BC60" s="931"/>
      <c r="BD60" s="931"/>
      <c r="BE60" s="917"/>
      <c r="BF60" s="917"/>
      <c r="BG60" s="917"/>
      <c r="BH60" s="917"/>
      <c r="BI60" s="918"/>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27"/>
      <c r="R61" s="928"/>
      <c r="S61" s="928"/>
      <c r="T61" s="928"/>
      <c r="U61" s="928"/>
      <c r="V61" s="928"/>
      <c r="W61" s="928"/>
      <c r="X61" s="928"/>
      <c r="Y61" s="928"/>
      <c r="Z61" s="928"/>
      <c r="AA61" s="928"/>
      <c r="AB61" s="928"/>
      <c r="AC61" s="928"/>
      <c r="AD61" s="928"/>
      <c r="AE61" s="929"/>
      <c r="AF61" s="845"/>
      <c r="AG61" s="846"/>
      <c r="AH61" s="846"/>
      <c r="AI61" s="846"/>
      <c r="AJ61" s="847"/>
      <c r="AK61" s="930"/>
      <c r="AL61" s="928"/>
      <c r="AM61" s="928"/>
      <c r="AN61" s="928"/>
      <c r="AO61" s="928"/>
      <c r="AP61" s="928"/>
      <c r="AQ61" s="928"/>
      <c r="AR61" s="928"/>
      <c r="AS61" s="928"/>
      <c r="AT61" s="928"/>
      <c r="AU61" s="928"/>
      <c r="AV61" s="928"/>
      <c r="AW61" s="928"/>
      <c r="AX61" s="928"/>
      <c r="AY61" s="928"/>
      <c r="AZ61" s="931"/>
      <c r="BA61" s="931"/>
      <c r="BB61" s="931"/>
      <c r="BC61" s="931"/>
      <c r="BD61" s="931"/>
      <c r="BE61" s="917"/>
      <c r="BF61" s="917"/>
      <c r="BG61" s="917"/>
      <c r="BH61" s="917"/>
      <c r="BI61" s="918"/>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27"/>
      <c r="R62" s="928"/>
      <c r="S62" s="928"/>
      <c r="T62" s="928"/>
      <c r="U62" s="928"/>
      <c r="V62" s="928"/>
      <c r="W62" s="928"/>
      <c r="X62" s="928"/>
      <c r="Y62" s="928"/>
      <c r="Z62" s="928"/>
      <c r="AA62" s="928"/>
      <c r="AB62" s="928"/>
      <c r="AC62" s="928"/>
      <c r="AD62" s="928"/>
      <c r="AE62" s="929"/>
      <c r="AF62" s="845"/>
      <c r="AG62" s="846"/>
      <c r="AH62" s="846"/>
      <c r="AI62" s="846"/>
      <c r="AJ62" s="847"/>
      <c r="AK62" s="930"/>
      <c r="AL62" s="928"/>
      <c r="AM62" s="928"/>
      <c r="AN62" s="928"/>
      <c r="AO62" s="928"/>
      <c r="AP62" s="928"/>
      <c r="AQ62" s="928"/>
      <c r="AR62" s="928"/>
      <c r="AS62" s="928"/>
      <c r="AT62" s="928"/>
      <c r="AU62" s="928"/>
      <c r="AV62" s="928"/>
      <c r="AW62" s="928"/>
      <c r="AX62" s="928"/>
      <c r="AY62" s="928"/>
      <c r="AZ62" s="931"/>
      <c r="BA62" s="931"/>
      <c r="BB62" s="931"/>
      <c r="BC62" s="931"/>
      <c r="BD62" s="931"/>
      <c r="BE62" s="917"/>
      <c r="BF62" s="917"/>
      <c r="BG62" s="917"/>
      <c r="BH62" s="917"/>
      <c r="BI62" s="918"/>
      <c r="BJ62" s="939"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395</v>
      </c>
      <c r="B63" s="874" t="s">
        <v>417</v>
      </c>
      <c r="C63" s="875"/>
      <c r="D63" s="875"/>
      <c r="E63" s="875"/>
      <c r="F63" s="875"/>
      <c r="G63" s="875"/>
      <c r="H63" s="875"/>
      <c r="I63" s="875"/>
      <c r="J63" s="875"/>
      <c r="K63" s="875"/>
      <c r="L63" s="875"/>
      <c r="M63" s="875"/>
      <c r="N63" s="875"/>
      <c r="O63" s="875"/>
      <c r="P63" s="876"/>
      <c r="Q63" s="932"/>
      <c r="R63" s="933"/>
      <c r="S63" s="933"/>
      <c r="T63" s="933"/>
      <c r="U63" s="933"/>
      <c r="V63" s="933"/>
      <c r="W63" s="933"/>
      <c r="X63" s="933"/>
      <c r="Y63" s="933"/>
      <c r="Z63" s="933"/>
      <c r="AA63" s="933"/>
      <c r="AB63" s="933"/>
      <c r="AC63" s="933"/>
      <c r="AD63" s="933"/>
      <c r="AE63" s="934"/>
      <c r="AF63" s="935">
        <v>371</v>
      </c>
      <c r="AG63" s="936"/>
      <c r="AH63" s="936"/>
      <c r="AI63" s="936"/>
      <c r="AJ63" s="937"/>
      <c r="AK63" s="938"/>
      <c r="AL63" s="933"/>
      <c r="AM63" s="933"/>
      <c r="AN63" s="933"/>
      <c r="AO63" s="933"/>
      <c r="AP63" s="936">
        <v>150</v>
      </c>
      <c r="AQ63" s="936"/>
      <c r="AR63" s="936"/>
      <c r="AS63" s="936"/>
      <c r="AT63" s="936"/>
      <c r="AU63" s="936">
        <v>17</v>
      </c>
      <c r="AV63" s="936"/>
      <c r="AW63" s="936"/>
      <c r="AX63" s="936"/>
      <c r="AY63" s="936"/>
      <c r="AZ63" s="940"/>
      <c r="BA63" s="940"/>
      <c r="BB63" s="940"/>
      <c r="BC63" s="940"/>
      <c r="BD63" s="940"/>
      <c r="BE63" s="941"/>
      <c r="BF63" s="941"/>
      <c r="BG63" s="941"/>
      <c r="BH63" s="941"/>
      <c r="BI63" s="942"/>
      <c r="BJ63" s="943" t="s">
        <v>130</v>
      </c>
      <c r="BK63" s="944"/>
      <c r="BL63" s="944"/>
      <c r="BM63" s="944"/>
      <c r="BN63" s="94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46" t="s">
        <v>402</v>
      </c>
      <c r="AG66" s="897"/>
      <c r="AH66" s="897"/>
      <c r="AI66" s="897"/>
      <c r="AJ66" s="947"/>
      <c r="AK66" s="801" t="s">
        <v>403</v>
      </c>
      <c r="AL66" s="825"/>
      <c r="AM66" s="825"/>
      <c r="AN66" s="825"/>
      <c r="AO66" s="826"/>
      <c r="AP66" s="801" t="s">
        <v>423</v>
      </c>
      <c r="AQ66" s="802"/>
      <c r="AR66" s="802"/>
      <c r="AS66" s="802"/>
      <c r="AT66" s="803"/>
      <c r="AU66" s="801" t="s">
        <v>424</v>
      </c>
      <c r="AV66" s="802"/>
      <c r="AW66" s="802"/>
      <c r="AX66" s="802"/>
      <c r="AY66" s="803"/>
      <c r="AZ66" s="801" t="s">
        <v>383</v>
      </c>
      <c r="BA66" s="802"/>
      <c r="BB66" s="802"/>
      <c r="BC66" s="802"/>
      <c r="BD66" s="813"/>
      <c r="BE66" s="266"/>
      <c r="BF66" s="266"/>
      <c r="BG66" s="266"/>
      <c r="BH66" s="266"/>
      <c r="BI66" s="266"/>
      <c r="BJ66" s="266"/>
      <c r="BK66" s="266"/>
      <c r="BL66" s="266"/>
      <c r="BM66" s="266"/>
      <c r="BN66" s="266"/>
      <c r="BO66" s="266"/>
      <c r="BP66" s="266"/>
      <c r="BQ66" s="263">
        <v>60</v>
      </c>
      <c r="BR66" s="268"/>
      <c r="BS66" s="957"/>
      <c r="BT66" s="958"/>
      <c r="BU66" s="958"/>
      <c r="BV66" s="958"/>
      <c r="BW66" s="958"/>
      <c r="BX66" s="958"/>
      <c r="BY66" s="958"/>
      <c r="BZ66" s="958"/>
      <c r="CA66" s="958"/>
      <c r="CB66" s="958"/>
      <c r="CC66" s="958"/>
      <c r="CD66" s="958"/>
      <c r="CE66" s="958"/>
      <c r="CF66" s="958"/>
      <c r="CG66" s="959"/>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51"/>
      <c r="DW66" s="952"/>
      <c r="DX66" s="952"/>
      <c r="DY66" s="952"/>
      <c r="DZ66" s="95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8"/>
      <c r="AG67" s="900"/>
      <c r="AH67" s="900"/>
      <c r="AI67" s="900"/>
      <c r="AJ67" s="949"/>
      <c r="AK67" s="95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7"/>
      <c r="BT67" s="958"/>
      <c r="BU67" s="958"/>
      <c r="BV67" s="958"/>
      <c r="BW67" s="958"/>
      <c r="BX67" s="958"/>
      <c r="BY67" s="958"/>
      <c r="BZ67" s="958"/>
      <c r="CA67" s="958"/>
      <c r="CB67" s="958"/>
      <c r="CC67" s="958"/>
      <c r="CD67" s="958"/>
      <c r="CE67" s="958"/>
      <c r="CF67" s="958"/>
      <c r="CG67" s="959"/>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51"/>
      <c r="DW67" s="952"/>
      <c r="DX67" s="952"/>
      <c r="DY67" s="952"/>
      <c r="DZ67" s="953"/>
      <c r="EA67" s="247"/>
    </row>
    <row r="68" spans="1:131" s="248" customFormat="1" ht="26.25" customHeight="1" thickTop="1">
      <c r="A68" s="259">
        <v>1</v>
      </c>
      <c r="B68" s="963" t="s">
        <v>601</v>
      </c>
      <c r="C68" s="964"/>
      <c r="D68" s="964"/>
      <c r="E68" s="964"/>
      <c r="F68" s="964"/>
      <c r="G68" s="964"/>
      <c r="H68" s="964"/>
      <c r="I68" s="964"/>
      <c r="J68" s="964"/>
      <c r="K68" s="964"/>
      <c r="L68" s="964"/>
      <c r="M68" s="964"/>
      <c r="N68" s="964"/>
      <c r="O68" s="964"/>
      <c r="P68" s="965"/>
      <c r="Q68" s="966">
        <v>13074</v>
      </c>
      <c r="R68" s="960"/>
      <c r="S68" s="960"/>
      <c r="T68" s="960"/>
      <c r="U68" s="960"/>
      <c r="V68" s="960">
        <v>12698</v>
      </c>
      <c r="W68" s="960"/>
      <c r="X68" s="960"/>
      <c r="Y68" s="960"/>
      <c r="Z68" s="960"/>
      <c r="AA68" s="960">
        <v>376</v>
      </c>
      <c r="AB68" s="960"/>
      <c r="AC68" s="960"/>
      <c r="AD68" s="960"/>
      <c r="AE68" s="960"/>
      <c r="AF68" s="960">
        <v>376</v>
      </c>
      <c r="AG68" s="960"/>
      <c r="AH68" s="960"/>
      <c r="AI68" s="960"/>
      <c r="AJ68" s="960"/>
      <c r="AK68" s="960">
        <v>251</v>
      </c>
      <c r="AL68" s="960"/>
      <c r="AM68" s="960"/>
      <c r="AN68" s="960"/>
      <c r="AO68" s="960"/>
      <c r="AP68" s="960">
        <v>0</v>
      </c>
      <c r="AQ68" s="960"/>
      <c r="AR68" s="960"/>
      <c r="AS68" s="960"/>
      <c r="AT68" s="960"/>
      <c r="AU68" s="960" t="s">
        <v>595</v>
      </c>
      <c r="AV68" s="960"/>
      <c r="AW68" s="960"/>
      <c r="AX68" s="960"/>
      <c r="AY68" s="960"/>
      <c r="AZ68" s="961"/>
      <c r="BA68" s="961"/>
      <c r="BB68" s="961"/>
      <c r="BC68" s="961"/>
      <c r="BD68" s="962"/>
      <c r="BE68" s="266"/>
      <c r="BF68" s="266"/>
      <c r="BG68" s="266"/>
      <c r="BH68" s="266"/>
      <c r="BI68" s="266"/>
      <c r="BJ68" s="266"/>
      <c r="BK68" s="266"/>
      <c r="BL68" s="266"/>
      <c r="BM68" s="266"/>
      <c r="BN68" s="266"/>
      <c r="BO68" s="266"/>
      <c r="BP68" s="266"/>
      <c r="BQ68" s="263">
        <v>62</v>
      </c>
      <c r="BR68" s="268"/>
      <c r="BS68" s="957"/>
      <c r="BT68" s="958"/>
      <c r="BU68" s="958"/>
      <c r="BV68" s="958"/>
      <c r="BW68" s="958"/>
      <c r="BX68" s="958"/>
      <c r="BY68" s="958"/>
      <c r="BZ68" s="958"/>
      <c r="CA68" s="958"/>
      <c r="CB68" s="958"/>
      <c r="CC68" s="958"/>
      <c r="CD68" s="958"/>
      <c r="CE68" s="958"/>
      <c r="CF68" s="958"/>
      <c r="CG68" s="959"/>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51"/>
      <c r="DW68" s="952"/>
      <c r="DX68" s="952"/>
      <c r="DY68" s="952"/>
      <c r="DZ68" s="953"/>
      <c r="EA68" s="247"/>
    </row>
    <row r="69" spans="1:131" s="248" customFormat="1" ht="26.25" customHeight="1">
      <c r="A69" s="262">
        <v>2</v>
      </c>
      <c r="B69" s="967" t="s">
        <v>602</v>
      </c>
      <c r="C69" s="968"/>
      <c r="D69" s="968"/>
      <c r="E69" s="968"/>
      <c r="F69" s="968"/>
      <c r="G69" s="968"/>
      <c r="H69" s="968"/>
      <c r="I69" s="968"/>
      <c r="J69" s="968"/>
      <c r="K69" s="968"/>
      <c r="L69" s="968"/>
      <c r="M69" s="968"/>
      <c r="N69" s="968"/>
      <c r="O69" s="968"/>
      <c r="P69" s="969"/>
      <c r="Q69" s="970">
        <v>401</v>
      </c>
      <c r="R69" s="920"/>
      <c r="S69" s="920"/>
      <c r="T69" s="920"/>
      <c r="U69" s="920"/>
      <c r="V69" s="920">
        <v>400</v>
      </c>
      <c r="W69" s="920"/>
      <c r="X69" s="920"/>
      <c r="Y69" s="920"/>
      <c r="Z69" s="920"/>
      <c r="AA69" s="920">
        <v>1</v>
      </c>
      <c r="AB69" s="920"/>
      <c r="AC69" s="920"/>
      <c r="AD69" s="920"/>
      <c r="AE69" s="920"/>
      <c r="AF69" s="920">
        <v>1</v>
      </c>
      <c r="AG69" s="920"/>
      <c r="AH69" s="920"/>
      <c r="AI69" s="920"/>
      <c r="AJ69" s="920"/>
      <c r="AK69" s="920">
        <v>0</v>
      </c>
      <c r="AL69" s="920"/>
      <c r="AM69" s="920"/>
      <c r="AN69" s="920"/>
      <c r="AO69" s="920"/>
      <c r="AP69" s="920">
        <v>56</v>
      </c>
      <c r="AQ69" s="920"/>
      <c r="AR69" s="920"/>
      <c r="AS69" s="920"/>
      <c r="AT69" s="920"/>
      <c r="AU69" s="920">
        <v>17</v>
      </c>
      <c r="AV69" s="920"/>
      <c r="AW69" s="920"/>
      <c r="AX69" s="920"/>
      <c r="AY69" s="920"/>
      <c r="AZ69" s="971"/>
      <c r="BA69" s="971"/>
      <c r="BB69" s="971"/>
      <c r="BC69" s="971"/>
      <c r="BD69" s="972"/>
      <c r="BE69" s="266"/>
      <c r="BF69" s="266"/>
      <c r="BG69" s="266"/>
      <c r="BH69" s="266"/>
      <c r="BI69" s="266"/>
      <c r="BJ69" s="266"/>
      <c r="BK69" s="266"/>
      <c r="BL69" s="266"/>
      <c r="BM69" s="266"/>
      <c r="BN69" s="266"/>
      <c r="BO69" s="266"/>
      <c r="BP69" s="266"/>
      <c r="BQ69" s="263">
        <v>63</v>
      </c>
      <c r="BR69" s="268"/>
      <c r="BS69" s="957"/>
      <c r="BT69" s="958"/>
      <c r="BU69" s="958"/>
      <c r="BV69" s="958"/>
      <c r="BW69" s="958"/>
      <c r="BX69" s="958"/>
      <c r="BY69" s="958"/>
      <c r="BZ69" s="958"/>
      <c r="CA69" s="958"/>
      <c r="CB69" s="958"/>
      <c r="CC69" s="958"/>
      <c r="CD69" s="958"/>
      <c r="CE69" s="958"/>
      <c r="CF69" s="958"/>
      <c r="CG69" s="959"/>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51"/>
      <c r="DW69" s="952"/>
      <c r="DX69" s="952"/>
      <c r="DY69" s="952"/>
      <c r="DZ69" s="953"/>
      <c r="EA69" s="247"/>
    </row>
    <row r="70" spans="1:131" s="248" customFormat="1" ht="26.25" customHeight="1">
      <c r="A70" s="262">
        <v>3</v>
      </c>
      <c r="B70" s="967" t="s">
        <v>603</v>
      </c>
      <c r="C70" s="968"/>
      <c r="D70" s="968"/>
      <c r="E70" s="968"/>
      <c r="F70" s="968"/>
      <c r="G70" s="968"/>
      <c r="H70" s="968"/>
      <c r="I70" s="968"/>
      <c r="J70" s="968"/>
      <c r="K70" s="968"/>
      <c r="L70" s="968"/>
      <c r="M70" s="968"/>
      <c r="N70" s="968"/>
      <c r="O70" s="968"/>
      <c r="P70" s="969"/>
      <c r="Q70" s="970">
        <v>450</v>
      </c>
      <c r="R70" s="920"/>
      <c r="S70" s="920"/>
      <c r="T70" s="920"/>
      <c r="U70" s="920"/>
      <c r="V70" s="920">
        <v>426</v>
      </c>
      <c r="W70" s="920"/>
      <c r="X70" s="920"/>
      <c r="Y70" s="920"/>
      <c r="Z70" s="920"/>
      <c r="AA70" s="920">
        <v>24</v>
      </c>
      <c r="AB70" s="920"/>
      <c r="AC70" s="920"/>
      <c r="AD70" s="920"/>
      <c r="AE70" s="920"/>
      <c r="AF70" s="920">
        <v>24</v>
      </c>
      <c r="AG70" s="920"/>
      <c r="AH70" s="920"/>
      <c r="AI70" s="920"/>
      <c r="AJ70" s="920"/>
      <c r="AK70" s="920">
        <v>16</v>
      </c>
      <c r="AL70" s="920"/>
      <c r="AM70" s="920"/>
      <c r="AN70" s="920"/>
      <c r="AO70" s="920"/>
      <c r="AP70" s="920">
        <v>0</v>
      </c>
      <c r="AQ70" s="920"/>
      <c r="AR70" s="920"/>
      <c r="AS70" s="920"/>
      <c r="AT70" s="920"/>
      <c r="AU70" s="920" t="s">
        <v>595</v>
      </c>
      <c r="AV70" s="920"/>
      <c r="AW70" s="920"/>
      <c r="AX70" s="920"/>
      <c r="AY70" s="920"/>
      <c r="AZ70" s="971"/>
      <c r="BA70" s="971"/>
      <c r="BB70" s="971"/>
      <c r="BC70" s="971"/>
      <c r="BD70" s="972"/>
      <c r="BE70" s="266"/>
      <c r="BF70" s="266"/>
      <c r="BG70" s="266"/>
      <c r="BH70" s="266"/>
      <c r="BI70" s="266"/>
      <c r="BJ70" s="266"/>
      <c r="BK70" s="266"/>
      <c r="BL70" s="266"/>
      <c r="BM70" s="266"/>
      <c r="BN70" s="266"/>
      <c r="BO70" s="266"/>
      <c r="BP70" s="266"/>
      <c r="BQ70" s="263">
        <v>64</v>
      </c>
      <c r="BR70" s="268"/>
      <c r="BS70" s="957"/>
      <c r="BT70" s="958"/>
      <c r="BU70" s="958"/>
      <c r="BV70" s="958"/>
      <c r="BW70" s="958"/>
      <c r="BX70" s="958"/>
      <c r="BY70" s="958"/>
      <c r="BZ70" s="958"/>
      <c r="CA70" s="958"/>
      <c r="CB70" s="958"/>
      <c r="CC70" s="958"/>
      <c r="CD70" s="958"/>
      <c r="CE70" s="958"/>
      <c r="CF70" s="958"/>
      <c r="CG70" s="959"/>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51"/>
      <c r="DW70" s="952"/>
      <c r="DX70" s="952"/>
      <c r="DY70" s="952"/>
      <c r="DZ70" s="953"/>
      <c r="EA70" s="247"/>
    </row>
    <row r="71" spans="1:131" s="248" customFormat="1" ht="26.25" customHeight="1">
      <c r="A71" s="262">
        <v>4</v>
      </c>
      <c r="B71" s="967" t="s">
        <v>604</v>
      </c>
      <c r="C71" s="968"/>
      <c r="D71" s="968"/>
      <c r="E71" s="968"/>
      <c r="F71" s="968"/>
      <c r="G71" s="968"/>
      <c r="H71" s="968"/>
      <c r="I71" s="968"/>
      <c r="J71" s="968"/>
      <c r="K71" s="968"/>
      <c r="L71" s="968"/>
      <c r="M71" s="968"/>
      <c r="N71" s="968"/>
      <c r="O71" s="968"/>
      <c r="P71" s="969"/>
      <c r="Q71" s="970">
        <v>1069</v>
      </c>
      <c r="R71" s="920"/>
      <c r="S71" s="920"/>
      <c r="T71" s="920"/>
      <c r="U71" s="920"/>
      <c r="V71" s="920">
        <v>1064</v>
      </c>
      <c r="W71" s="920"/>
      <c r="X71" s="920"/>
      <c r="Y71" s="920"/>
      <c r="Z71" s="920"/>
      <c r="AA71" s="920">
        <v>5</v>
      </c>
      <c r="AB71" s="920"/>
      <c r="AC71" s="920"/>
      <c r="AD71" s="920"/>
      <c r="AE71" s="920"/>
      <c r="AF71" s="920">
        <v>5</v>
      </c>
      <c r="AG71" s="920"/>
      <c r="AH71" s="920"/>
      <c r="AI71" s="920"/>
      <c r="AJ71" s="920"/>
      <c r="AK71" s="920">
        <v>0</v>
      </c>
      <c r="AL71" s="920"/>
      <c r="AM71" s="920"/>
      <c r="AN71" s="920"/>
      <c r="AO71" s="920"/>
      <c r="AP71" s="920">
        <v>0</v>
      </c>
      <c r="AQ71" s="920"/>
      <c r="AR71" s="920"/>
      <c r="AS71" s="920"/>
      <c r="AT71" s="920"/>
      <c r="AU71" s="920" t="s">
        <v>595</v>
      </c>
      <c r="AV71" s="920"/>
      <c r="AW71" s="920"/>
      <c r="AX71" s="920"/>
      <c r="AY71" s="920"/>
      <c r="AZ71" s="971"/>
      <c r="BA71" s="971"/>
      <c r="BB71" s="971"/>
      <c r="BC71" s="971"/>
      <c r="BD71" s="972"/>
      <c r="BE71" s="266"/>
      <c r="BF71" s="266"/>
      <c r="BG71" s="266"/>
      <c r="BH71" s="266"/>
      <c r="BI71" s="266"/>
      <c r="BJ71" s="266"/>
      <c r="BK71" s="266"/>
      <c r="BL71" s="266"/>
      <c r="BM71" s="266"/>
      <c r="BN71" s="266"/>
      <c r="BO71" s="266"/>
      <c r="BP71" s="266"/>
      <c r="BQ71" s="263">
        <v>65</v>
      </c>
      <c r="BR71" s="268"/>
      <c r="BS71" s="957"/>
      <c r="BT71" s="958"/>
      <c r="BU71" s="958"/>
      <c r="BV71" s="958"/>
      <c r="BW71" s="958"/>
      <c r="BX71" s="958"/>
      <c r="BY71" s="958"/>
      <c r="BZ71" s="958"/>
      <c r="CA71" s="958"/>
      <c r="CB71" s="958"/>
      <c r="CC71" s="958"/>
      <c r="CD71" s="958"/>
      <c r="CE71" s="958"/>
      <c r="CF71" s="958"/>
      <c r="CG71" s="959"/>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51"/>
      <c r="DW71" s="952"/>
      <c r="DX71" s="952"/>
      <c r="DY71" s="952"/>
      <c r="DZ71" s="953"/>
      <c r="EA71" s="247"/>
    </row>
    <row r="72" spans="1:131" s="248" customFormat="1" ht="26.25" customHeight="1">
      <c r="A72" s="262">
        <v>5</v>
      </c>
      <c r="B72" s="967" t="s">
        <v>605</v>
      </c>
      <c r="C72" s="968"/>
      <c r="D72" s="968"/>
      <c r="E72" s="968"/>
      <c r="F72" s="968"/>
      <c r="G72" s="968"/>
      <c r="H72" s="968"/>
      <c r="I72" s="968"/>
      <c r="J72" s="968"/>
      <c r="K72" s="968"/>
      <c r="L72" s="968"/>
      <c r="M72" s="968"/>
      <c r="N72" s="968"/>
      <c r="O72" s="968"/>
      <c r="P72" s="969"/>
      <c r="Q72" s="970">
        <v>287396</v>
      </c>
      <c r="R72" s="920"/>
      <c r="S72" s="920"/>
      <c r="T72" s="920"/>
      <c r="U72" s="920"/>
      <c r="V72" s="920">
        <v>279979</v>
      </c>
      <c r="W72" s="920"/>
      <c r="X72" s="920"/>
      <c r="Y72" s="920"/>
      <c r="Z72" s="920"/>
      <c r="AA72" s="920">
        <v>7417</v>
      </c>
      <c r="AB72" s="920"/>
      <c r="AC72" s="920"/>
      <c r="AD72" s="920"/>
      <c r="AE72" s="920"/>
      <c r="AF72" s="920">
        <v>7417</v>
      </c>
      <c r="AG72" s="920"/>
      <c r="AH72" s="920"/>
      <c r="AI72" s="920"/>
      <c r="AJ72" s="920"/>
      <c r="AK72" s="920">
        <v>982</v>
      </c>
      <c r="AL72" s="920"/>
      <c r="AM72" s="920"/>
      <c r="AN72" s="920"/>
      <c r="AO72" s="920"/>
      <c r="AP72" s="920">
        <v>0</v>
      </c>
      <c r="AQ72" s="920"/>
      <c r="AR72" s="920"/>
      <c r="AS72" s="920"/>
      <c r="AT72" s="920"/>
      <c r="AU72" s="920" t="s">
        <v>595</v>
      </c>
      <c r="AV72" s="920"/>
      <c r="AW72" s="920"/>
      <c r="AX72" s="920"/>
      <c r="AY72" s="920"/>
      <c r="AZ72" s="971"/>
      <c r="BA72" s="971"/>
      <c r="BB72" s="971"/>
      <c r="BC72" s="971"/>
      <c r="BD72" s="972"/>
      <c r="BE72" s="266"/>
      <c r="BF72" s="266"/>
      <c r="BG72" s="266"/>
      <c r="BH72" s="266"/>
      <c r="BI72" s="266"/>
      <c r="BJ72" s="266"/>
      <c r="BK72" s="266"/>
      <c r="BL72" s="266"/>
      <c r="BM72" s="266"/>
      <c r="BN72" s="266"/>
      <c r="BO72" s="266"/>
      <c r="BP72" s="266"/>
      <c r="BQ72" s="263">
        <v>66</v>
      </c>
      <c r="BR72" s="268"/>
      <c r="BS72" s="957"/>
      <c r="BT72" s="958"/>
      <c r="BU72" s="958"/>
      <c r="BV72" s="958"/>
      <c r="BW72" s="958"/>
      <c r="BX72" s="958"/>
      <c r="BY72" s="958"/>
      <c r="BZ72" s="958"/>
      <c r="CA72" s="958"/>
      <c r="CB72" s="958"/>
      <c r="CC72" s="958"/>
      <c r="CD72" s="958"/>
      <c r="CE72" s="958"/>
      <c r="CF72" s="958"/>
      <c r="CG72" s="959"/>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51"/>
      <c r="DW72" s="952"/>
      <c r="DX72" s="952"/>
      <c r="DY72" s="952"/>
      <c r="DZ72" s="953"/>
      <c r="EA72" s="247"/>
    </row>
    <row r="73" spans="1:131" s="248" customFormat="1" ht="26.25" customHeight="1">
      <c r="A73" s="262">
        <v>6</v>
      </c>
      <c r="B73" s="967"/>
      <c r="C73" s="968"/>
      <c r="D73" s="968"/>
      <c r="E73" s="968"/>
      <c r="F73" s="968"/>
      <c r="G73" s="968"/>
      <c r="H73" s="968"/>
      <c r="I73" s="968"/>
      <c r="J73" s="968"/>
      <c r="K73" s="968"/>
      <c r="L73" s="968"/>
      <c r="M73" s="968"/>
      <c r="N73" s="968"/>
      <c r="O73" s="968"/>
      <c r="P73" s="969"/>
      <c r="Q73" s="970"/>
      <c r="R73" s="920"/>
      <c r="S73" s="920"/>
      <c r="T73" s="920"/>
      <c r="U73" s="920"/>
      <c r="V73" s="920"/>
      <c r="W73" s="920"/>
      <c r="X73" s="920"/>
      <c r="Y73" s="920"/>
      <c r="Z73" s="920"/>
      <c r="AA73" s="920"/>
      <c r="AB73" s="920"/>
      <c r="AC73" s="920"/>
      <c r="AD73" s="920"/>
      <c r="AE73" s="920"/>
      <c r="AF73" s="920"/>
      <c r="AG73" s="920"/>
      <c r="AH73" s="920"/>
      <c r="AI73" s="920"/>
      <c r="AJ73" s="920"/>
      <c r="AK73" s="920"/>
      <c r="AL73" s="920"/>
      <c r="AM73" s="920"/>
      <c r="AN73" s="920"/>
      <c r="AO73" s="920"/>
      <c r="AP73" s="920"/>
      <c r="AQ73" s="920"/>
      <c r="AR73" s="920"/>
      <c r="AS73" s="920"/>
      <c r="AT73" s="920"/>
      <c r="AU73" s="920"/>
      <c r="AV73" s="920"/>
      <c r="AW73" s="920"/>
      <c r="AX73" s="920"/>
      <c r="AY73" s="920"/>
      <c r="AZ73" s="971"/>
      <c r="BA73" s="971"/>
      <c r="BB73" s="971"/>
      <c r="BC73" s="971"/>
      <c r="BD73" s="972"/>
      <c r="BE73" s="266"/>
      <c r="BF73" s="266"/>
      <c r="BG73" s="266"/>
      <c r="BH73" s="266"/>
      <c r="BI73" s="266"/>
      <c r="BJ73" s="266"/>
      <c r="BK73" s="266"/>
      <c r="BL73" s="266"/>
      <c r="BM73" s="266"/>
      <c r="BN73" s="266"/>
      <c r="BO73" s="266"/>
      <c r="BP73" s="266"/>
      <c r="BQ73" s="263">
        <v>67</v>
      </c>
      <c r="BR73" s="268"/>
      <c r="BS73" s="957"/>
      <c r="BT73" s="958"/>
      <c r="BU73" s="958"/>
      <c r="BV73" s="958"/>
      <c r="BW73" s="958"/>
      <c r="BX73" s="958"/>
      <c r="BY73" s="958"/>
      <c r="BZ73" s="958"/>
      <c r="CA73" s="958"/>
      <c r="CB73" s="958"/>
      <c r="CC73" s="958"/>
      <c r="CD73" s="958"/>
      <c r="CE73" s="958"/>
      <c r="CF73" s="958"/>
      <c r="CG73" s="959"/>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51"/>
      <c r="DW73" s="952"/>
      <c r="DX73" s="952"/>
      <c r="DY73" s="952"/>
      <c r="DZ73" s="953"/>
      <c r="EA73" s="247"/>
    </row>
    <row r="74" spans="1:131" s="248" customFormat="1" ht="26.25" customHeight="1">
      <c r="A74" s="262">
        <v>7</v>
      </c>
      <c r="B74" s="967"/>
      <c r="C74" s="968"/>
      <c r="D74" s="968"/>
      <c r="E74" s="968"/>
      <c r="F74" s="968"/>
      <c r="G74" s="968"/>
      <c r="H74" s="968"/>
      <c r="I74" s="968"/>
      <c r="J74" s="968"/>
      <c r="K74" s="968"/>
      <c r="L74" s="968"/>
      <c r="M74" s="968"/>
      <c r="N74" s="968"/>
      <c r="O74" s="968"/>
      <c r="P74" s="969"/>
      <c r="Q74" s="970"/>
      <c r="R74" s="920"/>
      <c r="S74" s="920"/>
      <c r="T74" s="920"/>
      <c r="U74" s="920"/>
      <c r="V74" s="920"/>
      <c r="W74" s="920"/>
      <c r="X74" s="920"/>
      <c r="Y74" s="920"/>
      <c r="Z74" s="920"/>
      <c r="AA74" s="920"/>
      <c r="AB74" s="920"/>
      <c r="AC74" s="920"/>
      <c r="AD74" s="920"/>
      <c r="AE74" s="920"/>
      <c r="AF74" s="920"/>
      <c r="AG74" s="920"/>
      <c r="AH74" s="920"/>
      <c r="AI74" s="920"/>
      <c r="AJ74" s="920"/>
      <c r="AK74" s="920"/>
      <c r="AL74" s="920"/>
      <c r="AM74" s="920"/>
      <c r="AN74" s="920"/>
      <c r="AO74" s="920"/>
      <c r="AP74" s="920"/>
      <c r="AQ74" s="920"/>
      <c r="AR74" s="920"/>
      <c r="AS74" s="920"/>
      <c r="AT74" s="920"/>
      <c r="AU74" s="920"/>
      <c r="AV74" s="920"/>
      <c r="AW74" s="920"/>
      <c r="AX74" s="920"/>
      <c r="AY74" s="920"/>
      <c r="AZ74" s="971"/>
      <c r="BA74" s="971"/>
      <c r="BB74" s="971"/>
      <c r="BC74" s="971"/>
      <c r="BD74" s="972"/>
      <c r="BE74" s="266"/>
      <c r="BF74" s="266"/>
      <c r="BG74" s="266"/>
      <c r="BH74" s="266"/>
      <c r="BI74" s="266"/>
      <c r="BJ74" s="266"/>
      <c r="BK74" s="266"/>
      <c r="BL74" s="266"/>
      <c r="BM74" s="266"/>
      <c r="BN74" s="266"/>
      <c r="BO74" s="266"/>
      <c r="BP74" s="266"/>
      <c r="BQ74" s="263">
        <v>68</v>
      </c>
      <c r="BR74" s="268"/>
      <c r="BS74" s="957"/>
      <c r="BT74" s="958"/>
      <c r="BU74" s="958"/>
      <c r="BV74" s="958"/>
      <c r="BW74" s="958"/>
      <c r="BX74" s="958"/>
      <c r="BY74" s="958"/>
      <c r="BZ74" s="958"/>
      <c r="CA74" s="958"/>
      <c r="CB74" s="958"/>
      <c r="CC74" s="958"/>
      <c r="CD74" s="958"/>
      <c r="CE74" s="958"/>
      <c r="CF74" s="958"/>
      <c r="CG74" s="959"/>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51"/>
      <c r="DW74" s="952"/>
      <c r="DX74" s="952"/>
      <c r="DY74" s="952"/>
      <c r="DZ74" s="953"/>
      <c r="EA74" s="247"/>
    </row>
    <row r="75" spans="1:131" s="248" customFormat="1" ht="26.25" customHeight="1">
      <c r="A75" s="262">
        <v>8</v>
      </c>
      <c r="B75" s="967"/>
      <c r="C75" s="968"/>
      <c r="D75" s="968"/>
      <c r="E75" s="968"/>
      <c r="F75" s="968"/>
      <c r="G75" s="968"/>
      <c r="H75" s="968"/>
      <c r="I75" s="968"/>
      <c r="J75" s="968"/>
      <c r="K75" s="968"/>
      <c r="L75" s="968"/>
      <c r="M75" s="968"/>
      <c r="N75" s="968"/>
      <c r="O75" s="968"/>
      <c r="P75" s="969"/>
      <c r="Q75" s="973"/>
      <c r="R75" s="922"/>
      <c r="S75" s="922"/>
      <c r="T75" s="922"/>
      <c r="U75" s="919"/>
      <c r="V75" s="921"/>
      <c r="W75" s="922"/>
      <c r="X75" s="922"/>
      <c r="Y75" s="922"/>
      <c r="Z75" s="919"/>
      <c r="AA75" s="921"/>
      <c r="AB75" s="922"/>
      <c r="AC75" s="922"/>
      <c r="AD75" s="922"/>
      <c r="AE75" s="919"/>
      <c r="AF75" s="921"/>
      <c r="AG75" s="922"/>
      <c r="AH75" s="922"/>
      <c r="AI75" s="922"/>
      <c r="AJ75" s="919"/>
      <c r="AK75" s="921"/>
      <c r="AL75" s="922"/>
      <c r="AM75" s="922"/>
      <c r="AN75" s="922"/>
      <c r="AO75" s="919"/>
      <c r="AP75" s="921"/>
      <c r="AQ75" s="922"/>
      <c r="AR75" s="922"/>
      <c r="AS75" s="922"/>
      <c r="AT75" s="919"/>
      <c r="AU75" s="921"/>
      <c r="AV75" s="922"/>
      <c r="AW75" s="922"/>
      <c r="AX75" s="922"/>
      <c r="AY75" s="919"/>
      <c r="AZ75" s="971"/>
      <c r="BA75" s="971"/>
      <c r="BB75" s="971"/>
      <c r="BC75" s="971"/>
      <c r="BD75" s="972"/>
      <c r="BE75" s="266"/>
      <c r="BF75" s="266"/>
      <c r="BG75" s="266"/>
      <c r="BH75" s="266"/>
      <c r="BI75" s="266"/>
      <c r="BJ75" s="266"/>
      <c r="BK75" s="266"/>
      <c r="BL75" s="266"/>
      <c r="BM75" s="266"/>
      <c r="BN75" s="266"/>
      <c r="BO75" s="266"/>
      <c r="BP75" s="266"/>
      <c r="BQ75" s="263">
        <v>69</v>
      </c>
      <c r="BR75" s="268"/>
      <c r="BS75" s="957"/>
      <c r="BT75" s="958"/>
      <c r="BU75" s="958"/>
      <c r="BV75" s="958"/>
      <c r="BW75" s="958"/>
      <c r="BX75" s="958"/>
      <c r="BY75" s="958"/>
      <c r="BZ75" s="958"/>
      <c r="CA75" s="958"/>
      <c r="CB75" s="958"/>
      <c r="CC75" s="958"/>
      <c r="CD75" s="958"/>
      <c r="CE75" s="958"/>
      <c r="CF75" s="958"/>
      <c r="CG75" s="959"/>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51"/>
      <c r="DW75" s="952"/>
      <c r="DX75" s="952"/>
      <c r="DY75" s="952"/>
      <c r="DZ75" s="953"/>
      <c r="EA75" s="247"/>
    </row>
    <row r="76" spans="1:131" s="248" customFormat="1" ht="26.25" customHeight="1">
      <c r="A76" s="262">
        <v>9</v>
      </c>
      <c r="B76" s="967"/>
      <c r="C76" s="968"/>
      <c r="D76" s="968"/>
      <c r="E76" s="968"/>
      <c r="F76" s="968"/>
      <c r="G76" s="968"/>
      <c r="H76" s="968"/>
      <c r="I76" s="968"/>
      <c r="J76" s="968"/>
      <c r="K76" s="968"/>
      <c r="L76" s="968"/>
      <c r="M76" s="968"/>
      <c r="N76" s="968"/>
      <c r="O76" s="968"/>
      <c r="P76" s="969"/>
      <c r="Q76" s="973"/>
      <c r="R76" s="922"/>
      <c r="S76" s="922"/>
      <c r="T76" s="922"/>
      <c r="U76" s="919"/>
      <c r="V76" s="921"/>
      <c r="W76" s="922"/>
      <c r="X76" s="922"/>
      <c r="Y76" s="922"/>
      <c r="Z76" s="919"/>
      <c r="AA76" s="921"/>
      <c r="AB76" s="922"/>
      <c r="AC76" s="922"/>
      <c r="AD76" s="922"/>
      <c r="AE76" s="919"/>
      <c r="AF76" s="921"/>
      <c r="AG76" s="922"/>
      <c r="AH76" s="922"/>
      <c r="AI76" s="922"/>
      <c r="AJ76" s="919"/>
      <c r="AK76" s="921"/>
      <c r="AL76" s="922"/>
      <c r="AM76" s="922"/>
      <c r="AN76" s="922"/>
      <c r="AO76" s="919"/>
      <c r="AP76" s="921"/>
      <c r="AQ76" s="922"/>
      <c r="AR76" s="922"/>
      <c r="AS76" s="922"/>
      <c r="AT76" s="919"/>
      <c r="AU76" s="921"/>
      <c r="AV76" s="922"/>
      <c r="AW76" s="922"/>
      <c r="AX76" s="922"/>
      <c r="AY76" s="919"/>
      <c r="AZ76" s="971"/>
      <c r="BA76" s="971"/>
      <c r="BB76" s="971"/>
      <c r="BC76" s="971"/>
      <c r="BD76" s="972"/>
      <c r="BE76" s="266"/>
      <c r="BF76" s="266"/>
      <c r="BG76" s="266"/>
      <c r="BH76" s="266"/>
      <c r="BI76" s="266"/>
      <c r="BJ76" s="266"/>
      <c r="BK76" s="266"/>
      <c r="BL76" s="266"/>
      <c r="BM76" s="266"/>
      <c r="BN76" s="266"/>
      <c r="BO76" s="266"/>
      <c r="BP76" s="266"/>
      <c r="BQ76" s="263">
        <v>70</v>
      </c>
      <c r="BR76" s="268"/>
      <c r="BS76" s="957"/>
      <c r="BT76" s="958"/>
      <c r="BU76" s="958"/>
      <c r="BV76" s="958"/>
      <c r="BW76" s="958"/>
      <c r="BX76" s="958"/>
      <c r="BY76" s="958"/>
      <c r="BZ76" s="958"/>
      <c r="CA76" s="958"/>
      <c r="CB76" s="958"/>
      <c r="CC76" s="958"/>
      <c r="CD76" s="958"/>
      <c r="CE76" s="958"/>
      <c r="CF76" s="958"/>
      <c r="CG76" s="959"/>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51"/>
      <c r="DW76" s="952"/>
      <c r="DX76" s="952"/>
      <c r="DY76" s="952"/>
      <c r="DZ76" s="953"/>
      <c r="EA76" s="247"/>
    </row>
    <row r="77" spans="1:131" s="248" customFormat="1" ht="26.25" customHeight="1">
      <c r="A77" s="262">
        <v>10</v>
      </c>
      <c r="B77" s="967"/>
      <c r="C77" s="968"/>
      <c r="D77" s="968"/>
      <c r="E77" s="968"/>
      <c r="F77" s="968"/>
      <c r="G77" s="968"/>
      <c r="H77" s="968"/>
      <c r="I77" s="968"/>
      <c r="J77" s="968"/>
      <c r="K77" s="968"/>
      <c r="L77" s="968"/>
      <c r="M77" s="968"/>
      <c r="N77" s="968"/>
      <c r="O77" s="968"/>
      <c r="P77" s="969"/>
      <c r="Q77" s="973"/>
      <c r="R77" s="922"/>
      <c r="S77" s="922"/>
      <c r="T77" s="922"/>
      <c r="U77" s="919"/>
      <c r="V77" s="921"/>
      <c r="W77" s="922"/>
      <c r="X77" s="922"/>
      <c r="Y77" s="922"/>
      <c r="Z77" s="919"/>
      <c r="AA77" s="921"/>
      <c r="AB77" s="922"/>
      <c r="AC77" s="922"/>
      <c r="AD77" s="922"/>
      <c r="AE77" s="919"/>
      <c r="AF77" s="921"/>
      <c r="AG77" s="922"/>
      <c r="AH77" s="922"/>
      <c r="AI77" s="922"/>
      <c r="AJ77" s="919"/>
      <c r="AK77" s="921"/>
      <c r="AL77" s="922"/>
      <c r="AM77" s="922"/>
      <c r="AN77" s="922"/>
      <c r="AO77" s="919"/>
      <c r="AP77" s="921"/>
      <c r="AQ77" s="922"/>
      <c r="AR77" s="922"/>
      <c r="AS77" s="922"/>
      <c r="AT77" s="919"/>
      <c r="AU77" s="921"/>
      <c r="AV77" s="922"/>
      <c r="AW77" s="922"/>
      <c r="AX77" s="922"/>
      <c r="AY77" s="919"/>
      <c r="AZ77" s="971"/>
      <c r="BA77" s="971"/>
      <c r="BB77" s="971"/>
      <c r="BC77" s="971"/>
      <c r="BD77" s="972"/>
      <c r="BE77" s="266"/>
      <c r="BF77" s="266"/>
      <c r="BG77" s="266"/>
      <c r="BH77" s="266"/>
      <c r="BI77" s="266"/>
      <c r="BJ77" s="266"/>
      <c r="BK77" s="266"/>
      <c r="BL77" s="266"/>
      <c r="BM77" s="266"/>
      <c r="BN77" s="266"/>
      <c r="BO77" s="266"/>
      <c r="BP77" s="266"/>
      <c r="BQ77" s="263">
        <v>71</v>
      </c>
      <c r="BR77" s="268"/>
      <c r="BS77" s="957"/>
      <c r="BT77" s="958"/>
      <c r="BU77" s="958"/>
      <c r="BV77" s="958"/>
      <c r="BW77" s="958"/>
      <c r="BX77" s="958"/>
      <c r="BY77" s="958"/>
      <c r="BZ77" s="958"/>
      <c r="CA77" s="958"/>
      <c r="CB77" s="958"/>
      <c r="CC77" s="958"/>
      <c r="CD77" s="958"/>
      <c r="CE77" s="958"/>
      <c r="CF77" s="958"/>
      <c r="CG77" s="959"/>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51"/>
      <c r="DW77" s="952"/>
      <c r="DX77" s="952"/>
      <c r="DY77" s="952"/>
      <c r="DZ77" s="953"/>
      <c r="EA77" s="247"/>
    </row>
    <row r="78" spans="1:131" s="248" customFormat="1" ht="26.25" customHeight="1">
      <c r="A78" s="262">
        <v>11</v>
      </c>
      <c r="B78" s="967"/>
      <c r="C78" s="968"/>
      <c r="D78" s="968"/>
      <c r="E78" s="968"/>
      <c r="F78" s="968"/>
      <c r="G78" s="968"/>
      <c r="H78" s="968"/>
      <c r="I78" s="968"/>
      <c r="J78" s="968"/>
      <c r="K78" s="968"/>
      <c r="L78" s="968"/>
      <c r="M78" s="968"/>
      <c r="N78" s="968"/>
      <c r="O78" s="968"/>
      <c r="P78" s="969"/>
      <c r="Q78" s="970"/>
      <c r="R78" s="920"/>
      <c r="S78" s="920"/>
      <c r="T78" s="920"/>
      <c r="U78" s="920"/>
      <c r="V78" s="920"/>
      <c r="W78" s="920"/>
      <c r="X78" s="92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0"/>
      <c r="AY78" s="920"/>
      <c r="AZ78" s="971"/>
      <c r="BA78" s="971"/>
      <c r="BB78" s="971"/>
      <c r="BC78" s="971"/>
      <c r="BD78" s="972"/>
      <c r="BE78" s="266"/>
      <c r="BF78" s="266"/>
      <c r="BG78" s="266"/>
      <c r="BH78" s="266"/>
      <c r="BI78" s="266"/>
      <c r="BJ78" s="269"/>
      <c r="BK78" s="269"/>
      <c r="BL78" s="269"/>
      <c r="BM78" s="269"/>
      <c r="BN78" s="269"/>
      <c r="BO78" s="266"/>
      <c r="BP78" s="266"/>
      <c r="BQ78" s="263">
        <v>72</v>
      </c>
      <c r="BR78" s="268"/>
      <c r="BS78" s="957"/>
      <c r="BT78" s="958"/>
      <c r="BU78" s="958"/>
      <c r="BV78" s="958"/>
      <c r="BW78" s="958"/>
      <c r="BX78" s="958"/>
      <c r="BY78" s="958"/>
      <c r="BZ78" s="958"/>
      <c r="CA78" s="958"/>
      <c r="CB78" s="958"/>
      <c r="CC78" s="958"/>
      <c r="CD78" s="958"/>
      <c r="CE78" s="958"/>
      <c r="CF78" s="958"/>
      <c r="CG78" s="959"/>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51"/>
      <c r="DW78" s="952"/>
      <c r="DX78" s="952"/>
      <c r="DY78" s="952"/>
      <c r="DZ78" s="953"/>
      <c r="EA78" s="247"/>
    </row>
    <row r="79" spans="1:131" s="248" customFormat="1" ht="26.25" customHeight="1">
      <c r="A79" s="262">
        <v>12</v>
      </c>
      <c r="B79" s="967"/>
      <c r="C79" s="968"/>
      <c r="D79" s="968"/>
      <c r="E79" s="968"/>
      <c r="F79" s="968"/>
      <c r="G79" s="968"/>
      <c r="H79" s="968"/>
      <c r="I79" s="968"/>
      <c r="J79" s="968"/>
      <c r="K79" s="968"/>
      <c r="L79" s="968"/>
      <c r="M79" s="968"/>
      <c r="N79" s="968"/>
      <c r="O79" s="968"/>
      <c r="P79" s="969"/>
      <c r="Q79" s="970"/>
      <c r="R79" s="920"/>
      <c r="S79" s="920"/>
      <c r="T79" s="920"/>
      <c r="U79" s="920"/>
      <c r="V79" s="920"/>
      <c r="W79" s="920"/>
      <c r="X79" s="920"/>
      <c r="Y79" s="920"/>
      <c r="Z79" s="920"/>
      <c r="AA79" s="920"/>
      <c r="AB79" s="920"/>
      <c r="AC79" s="920"/>
      <c r="AD79" s="920"/>
      <c r="AE79" s="920"/>
      <c r="AF79" s="920"/>
      <c r="AG79" s="920"/>
      <c r="AH79" s="920"/>
      <c r="AI79" s="920"/>
      <c r="AJ79" s="920"/>
      <c r="AK79" s="920"/>
      <c r="AL79" s="920"/>
      <c r="AM79" s="920"/>
      <c r="AN79" s="920"/>
      <c r="AO79" s="920"/>
      <c r="AP79" s="920"/>
      <c r="AQ79" s="920"/>
      <c r="AR79" s="920"/>
      <c r="AS79" s="920"/>
      <c r="AT79" s="920"/>
      <c r="AU79" s="920"/>
      <c r="AV79" s="920"/>
      <c r="AW79" s="920"/>
      <c r="AX79" s="920"/>
      <c r="AY79" s="920"/>
      <c r="AZ79" s="971"/>
      <c r="BA79" s="971"/>
      <c r="BB79" s="971"/>
      <c r="BC79" s="971"/>
      <c r="BD79" s="972"/>
      <c r="BE79" s="266"/>
      <c r="BF79" s="266"/>
      <c r="BG79" s="266"/>
      <c r="BH79" s="266"/>
      <c r="BI79" s="266"/>
      <c r="BJ79" s="269"/>
      <c r="BK79" s="269"/>
      <c r="BL79" s="269"/>
      <c r="BM79" s="269"/>
      <c r="BN79" s="269"/>
      <c r="BO79" s="266"/>
      <c r="BP79" s="266"/>
      <c r="BQ79" s="263">
        <v>73</v>
      </c>
      <c r="BR79" s="268"/>
      <c r="BS79" s="957"/>
      <c r="BT79" s="958"/>
      <c r="BU79" s="958"/>
      <c r="BV79" s="958"/>
      <c r="BW79" s="958"/>
      <c r="BX79" s="958"/>
      <c r="BY79" s="958"/>
      <c r="BZ79" s="958"/>
      <c r="CA79" s="958"/>
      <c r="CB79" s="958"/>
      <c r="CC79" s="958"/>
      <c r="CD79" s="958"/>
      <c r="CE79" s="958"/>
      <c r="CF79" s="958"/>
      <c r="CG79" s="959"/>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51"/>
      <c r="DW79" s="952"/>
      <c r="DX79" s="952"/>
      <c r="DY79" s="952"/>
      <c r="DZ79" s="953"/>
      <c r="EA79" s="247"/>
    </row>
    <row r="80" spans="1:131" s="248" customFormat="1" ht="26.25" customHeight="1">
      <c r="A80" s="262">
        <v>13</v>
      </c>
      <c r="B80" s="967"/>
      <c r="C80" s="968"/>
      <c r="D80" s="968"/>
      <c r="E80" s="968"/>
      <c r="F80" s="968"/>
      <c r="G80" s="968"/>
      <c r="H80" s="968"/>
      <c r="I80" s="968"/>
      <c r="J80" s="968"/>
      <c r="K80" s="968"/>
      <c r="L80" s="968"/>
      <c r="M80" s="968"/>
      <c r="N80" s="968"/>
      <c r="O80" s="968"/>
      <c r="P80" s="969"/>
      <c r="Q80" s="970"/>
      <c r="R80" s="920"/>
      <c r="S80" s="920"/>
      <c r="T80" s="920"/>
      <c r="U80" s="920"/>
      <c r="V80" s="920"/>
      <c r="W80" s="920"/>
      <c r="X80" s="920"/>
      <c r="Y80" s="920"/>
      <c r="Z80" s="920"/>
      <c r="AA80" s="920"/>
      <c r="AB80" s="920"/>
      <c r="AC80" s="920"/>
      <c r="AD80" s="920"/>
      <c r="AE80" s="920"/>
      <c r="AF80" s="920"/>
      <c r="AG80" s="920"/>
      <c r="AH80" s="920"/>
      <c r="AI80" s="920"/>
      <c r="AJ80" s="920"/>
      <c r="AK80" s="920"/>
      <c r="AL80" s="920"/>
      <c r="AM80" s="920"/>
      <c r="AN80" s="920"/>
      <c r="AO80" s="920"/>
      <c r="AP80" s="920"/>
      <c r="AQ80" s="920"/>
      <c r="AR80" s="920"/>
      <c r="AS80" s="920"/>
      <c r="AT80" s="920"/>
      <c r="AU80" s="920"/>
      <c r="AV80" s="920"/>
      <c r="AW80" s="920"/>
      <c r="AX80" s="920"/>
      <c r="AY80" s="920"/>
      <c r="AZ80" s="971"/>
      <c r="BA80" s="971"/>
      <c r="BB80" s="971"/>
      <c r="BC80" s="971"/>
      <c r="BD80" s="972"/>
      <c r="BE80" s="266"/>
      <c r="BF80" s="266"/>
      <c r="BG80" s="266"/>
      <c r="BH80" s="266"/>
      <c r="BI80" s="266"/>
      <c r="BJ80" s="266"/>
      <c r="BK80" s="266"/>
      <c r="BL80" s="266"/>
      <c r="BM80" s="266"/>
      <c r="BN80" s="266"/>
      <c r="BO80" s="266"/>
      <c r="BP80" s="266"/>
      <c r="BQ80" s="263">
        <v>74</v>
      </c>
      <c r="BR80" s="268"/>
      <c r="BS80" s="957"/>
      <c r="BT80" s="958"/>
      <c r="BU80" s="958"/>
      <c r="BV80" s="958"/>
      <c r="BW80" s="958"/>
      <c r="BX80" s="958"/>
      <c r="BY80" s="958"/>
      <c r="BZ80" s="958"/>
      <c r="CA80" s="958"/>
      <c r="CB80" s="958"/>
      <c r="CC80" s="958"/>
      <c r="CD80" s="958"/>
      <c r="CE80" s="958"/>
      <c r="CF80" s="958"/>
      <c r="CG80" s="959"/>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51"/>
      <c r="DW80" s="952"/>
      <c r="DX80" s="952"/>
      <c r="DY80" s="952"/>
      <c r="DZ80" s="953"/>
      <c r="EA80" s="247"/>
    </row>
    <row r="81" spans="1:131" s="248" customFormat="1" ht="26.25" customHeight="1">
      <c r="A81" s="262">
        <v>14</v>
      </c>
      <c r="B81" s="967"/>
      <c r="C81" s="968"/>
      <c r="D81" s="968"/>
      <c r="E81" s="968"/>
      <c r="F81" s="968"/>
      <c r="G81" s="968"/>
      <c r="H81" s="968"/>
      <c r="I81" s="968"/>
      <c r="J81" s="968"/>
      <c r="K81" s="968"/>
      <c r="L81" s="968"/>
      <c r="M81" s="968"/>
      <c r="N81" s="968"/>
      <c r="O81" s="968"/>
      <c r="P81" s="969"/>
      <c r="Q81" s="970"/>
      <c r="R81" s="920"/>
      <c r="S81" s="920"/>
      <c r="T81" s="920"/>
      <c r="U81" s="920"/>
      <c r="V81" s="920"/>
      <c r="W81" s="920"/>
      <c r="X81" s="920"/>
      <c r="Y81" s="920"/>
      <c r="Z81" s="920"/>
      <c r="AA81" s="920"/>
      <c r="AB81" s="920"/>
      <c r="AC81" s="920"/>
      <c r="AD81" s="920"/>
      <c r="AE81" s="920"/>
      <c r="AF81" s="920"/>
      <c r="AG81" s="920"/>
      <c r="AH81" s="920"/>
      <c r="AI81" s="920"/>
      <c r="AJ81" s="920"/>
      <c r="AK81" s="920"/>
      <c r="AL81" s="920"/>
      <c r="AM81" s="920"/>
      <c r="AN81" s="920"/>
      <c r="AO81" s="920"/>
      <c r="AP81" s="920"/>
      <c r="AQ81" s="920"/>
      <c r="AR81" s="920"/>
      <c r="AS81" s="920"/>
      <c r="AT81" s="920"/>
      <c r="AU81" s="920"/>
      <c r="AV81" s="920"/>
      <c r="AW81" s="920"/>
      <c r="AX81" s="920"/>
      <c r="AY81" s="920"/>
      <c r="AZ81" s="971"/>
      <c r="BA81" s="971"/>
      <c r="BB81" s="971"/>
      <c r="BC81" s="971"/>
      <c r="BD81" s="972"/>
      <c r="BE81" s="266"/>
      <c r="BF81" s="266"/>
      <c r="BG81" s="266"/>
      <c r="BH81" s="266"/>
      <c r="BI81" s="266"/>
      <c r="BJ81" s="266"/>
      <c r="BK81" s="266"/>
      <c r="BL81" s="266"/>
      <c r="BM81" s="266"/>
      <c r="BN81" s="266"/>
      <c r="BO81" s="266"/>
      <c r="BP81" s="266"/>
      <c r="BQ81" s="263">
        <v>75</v>
      </c>
      <c r="BR81" s="268"/>
      <c r="BS81" s="957"/>
      <c r="BT81" s="958"/>
      <c r="BU81" s="958"/>
      <c r="BV81" s="958"/>
      <c r="BW81" s="958"/>
      <c r="BX81" s="958"/>
      <c r="BY81" s="958"/>
      <c r="BZ81" s="958"/>
      <c r="CA81" s="958"/>
      <c r="CB81" s="958"/>
      <c r="CC81" s="958"/>
      <c r="CD81" s="958"/>
      <c r="CE81" s="958"/>
      <c r="CF81" s="958"/>
      <c r="CG81" s="959"/>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51"/>
      <c r="DW81" s="952"/>
      <c r="DX81" s="952"/>
      <c r="DY81" s="952"/>
      <c r="DZ81" s="953"/>
      <c r="EA81" s="247"/>
    </row>
    <row r="82" spans="1:131" s="248" customFormat="1" ht="26.25" customHeight="1">
      <c r="A82" s="262">
        <v>15</v>
      </c>
      <c r="B82" s="967"/>
      <c r="C82" s="968"/>
      <c r="D82" s="968"/>
      <c r="E82" s="968"/>
      <c r="F82" s="968"/>
      <c r="G82" s="968"/>
      <c r="H82" s="968"/>
      <c r="I82" s="968"/>
      <c r="J82" s="968"/>
      <c r="K82" s="968"/>
      <c r="L82" s="968"/>
      <c r="M82" s="968"/>
      <c r="N82" s="968"/>
      <c r="O82" s="968"/>
      <c r="P82" s="969"/>
      <c r="Q82" s="970"/>
      <c r="R82" s="920"/>
      <c r="S82" s="920"/>
      <c r="T82" s="920"/>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0"/>
      <c r="AZ82" s="971"/>
      <c r="BA82" s="971"/>
      <c r="BB82" s="971"/>
      <c r="BC82" s="971"/>
      <c r="BD82" s="972"/>
      <c r="BE82" s="266"/>
      <c r="BF82" s="266"/>
      <c r="BG82" s="266"/>
      <c r="BH82" s="266"/>
      <c r="BI82" s="266"/>
      <c r="BJ82" s="266"/>
      <c r="BK82" s="266"/>
      <c r="BL82" s="266"/>
      <c r="BM82" s="266"/>
      <c r="BN82" s="266"/>
      <c r="BO82" s="266"/>
      <c r="BP82" s="266"/>
      <c r="BQ82" s="263">
        <v>76</v>
      </c>
      <c r="BR82" s="268"/>
      <c r="BS82" s="957"/>
      <c r="BT82" s="958"/>
      <c r="BU82" s="958"/>
      <c r="BV82" s="958"/>
      <c r="BW82" s="958"/>
      <c r="BX82" s="958"/>
      <c r="BY82" s="958"/>
      <c r="BZ82" s="958"/>
      <c r="CA82" s="958"/>
      <c r="CB82" s="958"/>
      <c r="CC82" s="958"/>
      <c r="CD82" s="958"/>
      <c r="CE82" s="958"/>
      <c r="CF82" s="958"/>
      <c r="CG82" s="959"/>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51"/>
      <c r="DW82" s="952"/>
      <c r="DX82" s="952"/>
      <c r="DY82" s="952"/>
      <c r="DZ82" s="953"/>
      <c r="EA82" s="247"/>
    </row>
    <row r="83" spans="1:131" s="248" customFormat="1" ht="26.25" customHeight="1">
      <c r="A83" s="262">
        <v>16</v>
      </c>
      <c r="B83" s="967"/>
      <c r="C83" s="968"/>
      <c r="D83" s="968"/>
      <c r="E83" s="968"/>
      <c r="F83" s="968"/>
      <c r="G83" s="968"/>
      <c r="H83" s="968"/>
      <c r="I83" s="968"/>
      <c r="J83" s="968"/>
      <c r="K83" s="968"/>
      <c r="L83" s="968"/>
      <c r="M83" s="968"/>
      <c r="N83" s="968"/>
      <c r="O83" s="968"/>
      <c r="P83" s="969"/>
      <c r="Q83" s="970"/>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0"/>
      <c r="AZ83" s="971"/>
      <c r="BA83" s="971"/>
      <c r="BB83" s="971"/>
      <c r="BC83" s="971"/>
      <c r="BD83" s="972"/>
      <c r="BE83" s="266"/>
      <c r="BF83" s="266"/>
      <c r="BG83" s="266"/>
      <c r="BH83" s="266"/>
      <c r="BI83" s="266"/>
      <c r="BJ83" s="266"/>
      <c r="BK83" s="266"/>
      <c r="BL83" s="266"/>
      <c r="BM83" s="266"/>
      <c r="BN83" s="266"/>
      <c r="BO83" s="266"/>
      <c r="BP83" s="266"/>
      <c r="BQ83" s="263">
        <v>77</v>
      </c>
      <c r="BR83" s="268"/>
      <c r="BS83" s="957"/>
      <c r="BT83" s="958"/>
      <c r="BU83" s="958"/>
      <c r="BV83" s="958"/>
      <c r="BW83" s="958"/>
      <c r="BX83" s="958"/>
      <c r="BY83" s="958"/>
      <c r="BZ83" s="958"/>
      <c r="CA83" s="958"/>
      <c r="CB83" s="958"/>
      <c r="CC83" s="958"/>
      <c r="CD83" s="958"/>
      <c r="CE83" s="958"/>
      <c r="CF83" s="958"/>
      <c r="CG83" s="959"/>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51"/>
      <c r="DW83" s="952"/>
      <c r="DX83" s="952"/>
      <c r="DY83" s="952"/>
      <c r="DZ83" s="953"/>
      <c r="EA83" s="247"/>
    </row>
    <row r="84" spans="1:131" s="248" customFormat="1" ht="26.25" customHeight="1">
      <c r="A84" s="262">
        <v>17</v>
      </c>
      <c r="B84" s="967"/>
      <c r="C84" s="968"/>
      <c r="D84" s="968"/>
      <c r="E84" s="968"/>
      <c r="F84" s="968"/>
      <c r="G84" s="968"/>
      <c r="H84" s="968"/>
      <c r="I84" s="968"/>
      <c r="J84" s="968"/>
      <c r="K84" s="968"/>
      <c r="L84" s="968"/>
      <c r="M84" s="968"/>
      <c r="N84" s="968"/>
      <c r="O84" s="968"/>
      <c r="P84" s="969"/>
      <c r="Q84" s="970"/>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0"/>
      <c r="AZ84" s="971"/>
      <c r="BA84" s="971"/>
      <c r="BB84" s="971"/>
      <c r="BC84" s="971"/>
      <c r="BD84" s="972"/>
      <c r="BE84" s="266"/>
      <c r="BF84" s="266"/>
      <c r="BG84" s="266"/>
      <c r="BH84" s="266"/>
      <c r="BI84" s="266"/>
      <c r="BJ84" s="266"/>
      <c r="BK84" s="266"/>
      <c r="BL84" s="266"/>
      <c r="BM84" s="266"/>
      <c r="BN84" s="266"/>
      <c r="BO84" s="266"/>
      <c r="BP84" s="266"/>
      <c r="BQ84" s="263">
        <v>78</v>
      </c>
      <c r="BR84" s="268"/>
      <c r="BS84" s="957"/>
      <c r="BT84" s="958"/>
      <c r="BU84" s="958"/>
      <c r="BV84" s="958"/>
      <c r="BW84" s="958"/>
      <c r="BX84" s="958"/>
      <c r="BY84" s="958"/>
      <c r="BZ84" s="958"/>
      <c r="CA84" s="958"/>
      <c r="CB84" s="958"/>
      <c r="CC84" s="958"/>
      <c r="CD84" s="958"/>
      <c r="CE84" s="958"/>
      <c r="CF84" s="958"/>
      <c r="CG84" s="959"/>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51"/>
      <c r="DW84" s="952"/>
      <c r="DX84" s="952"/>
      <c r="DY84" s="952"/>
      <c r="DZ84" s="953"/>
      <c r="EA84" s="247"/>
    </row>
    <row r="85" spans="1:131" s="248" customFormat="1" ht="26.25" customHeight="1">
      <c r="A85" s="262">
        <v>18</v>
      </c>
      <c r="B85" s="967"/>
      <c r="C85" s="968"/>
      <c r="D85" s="968"/>
      <c r="E85" s="968"/>
      <c r="F85" s="968"/>
      <c r="G85" s="968"/>
      <c r="H85" s="968"/>
      <c r="I85" s="968"/>
      <c r="J85" s="968"/>
      <c r="K85" s="968"/>
      <c r="L85" s="968"/>
      <c r="M85" s="968"/>
      <c r="N85" s="968"/>
      <c r="O85" s="968"/>
      <c r="P85" s="969"/>
      <c r="Q85" s="970"/>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920"/>
      <c r="AV85" s="920"/>
      <c r="AW85" s="920"/>
      <c r="AX85" s="920"/>
      <c r="AY85" s="920"/>
      <c r="AZ85" s="971"/>
      <c r="BA85" s="971"/>
      <c r="BB85" s="971"/>
      <c r="BC85" s="971"/>
      <c r="BD85" s="972"/>
      <c r="BE85" s="266"/>
      <c r="BF85" s="266"/>
      <c r="BG85" s="266"/>
      <c r="BH85" s="266"/>
      <c r="BI85" s="266"/>
      <c r="BJ85" s="266"/>
      <c r="BK85" s="266"/>
      <c r="BL85" s="266"/>
      <c r="BM85" s="266"/>
      <c r="BN85" s="266"/>
      <c r="BO85" s="266"/>
      <c r="BP85" s="266"/>
      <c r="BQ85" s="263">
        <v>79</v>
      </c>
      <c r="BR85" s="268"/>
      <c r="BS85" s="957"/>
      <c r="BT85" s="958"/>
      <c r="BU85" s="958"/>
      <c r="BV85" s="958"/>
      <c r="BW85" s="958"/>
      <c r="BX85" s="958"/>
      <c r="BY85" s="958"/>
      <c r="BZ85" s="958"/>
      <c r="CA85" s="958"/>
      <c r="CB85" s="958"/>
      <c r="CC85" s="958"/>
      <c r="CD85" s="958"/>
      <c r="CE85" s="958"/>
      <c r="CF85" s="958"/>
      <c r="CG85" s="959"/>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51"/>
      <c r="DW85" s="952"/>
      <c r="DX85" s="952"/>
      <c r="DY85" s="952"/>
      <c r="DZ85" s="953"/>
      <c r="EA85" s="247"/>
    </row>
    <row r="86" spans="1:131" s="248" customFormat="1" ht="26.25" customHeight="1">
      <c r="A86" s="262">
        <v>19</v>
      </c>
      <c r="B86" s="967"/>
      <c r="C86" s="968"/>
      <c r="D86" s="968"/>
      <c r="E86" s="968"/>
      <c r="F86" s="968"/>
      <c r="G86" s="968"/>
      <c r="H86" s="968"/>
      <c r="I86" s="968"/>
      <c r="J86" s="968"/>
      <c r="K86" s="968"/>
      <c r="L86" s="968"/>
      <c r="M86" s="968"/>
      <c r="N86" s="968"/>
      <c r="O86" s="968"/>
      <c r="P86" s="969"/>
      <c r="Q86" s="970"/>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71"/>
      <c r="BA86" s="971"/>
      <c r="BB86" s="971"/>
      <c r="BC86" s="971"/>
      <c r="BD86" s="972"/>
      <c r="BE86" s="266"/>
      <c r="BF86" s="266"/>
      <c r="BG86" s="266"/>
      <c r="BH86" s="266"/>
      <c r="BI86" s="266"/>
      <c r="BJ86" s="266"/>
      <c r="BK86" s="266"/>
      <c r="BL86" s="266"/>
      <c r="BM86" s="266"/>
      <c r="BN86" s="266"/>
      <c r="BO86" s="266"/>
      <c r="BP86" s="266"/>
      <c r="BQ86" s="263">
        <v>80</v>
      </c>
      <c r="BR86" s="268"/>
      <c r="BS86" s="957"/>
      <c r="BT86" s="958"/>
      <c r="BU86" s="958"/>
      <c r="BV86" s="958"/>
      <c r="BW86" s="958"/>
      <c r="BX86" s="958"/>
      <c r="BY86" s="958"/>
      <c r="BZ86" s="958"/>
      <c r="CA86" s="958"/>
      <c r="CB86" s="958"/>
      <c r="CC86" s="958"/>
      <c r="CD86" s="958"/>
      <c r="CE86" s="958"/>
      <c r="CF86" s="958"/>
      <c r="CG86" s="959"/>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51"/>
      <c r="DW86" s="952"/>
      <c r="DX86" s="952"/>
      <c r="DY86" s="952"/>
      <c r="DZ86" s="953"/>
      <c r="EA86" s="247"/>
    </row>
    <row r="87" spans="1:131" s="248" customFormat="1" ht="26.25" customHeight="1">
      <c r="A87" s="270">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66"/>
      <c r="BF87" s="266"/>
      <c r="BG87" s="266"/>
      <c r="BH87" s="266"/>
      <c r="BI87" s="266"/>
      <c r="BJ87" s="266"/>
      <c r="BK87" s="266"/>
      <c r="BL87" s="266"/>
      <c r="BM87" s="266"/>
      <c r="BN87" s="266"/>
      <c r="BO87" s="266"/>
      <c r="BP87" s="266"/>
      <c r="BQ87" s="263">
        <v>81</v>
      </c>
      <c r="BR87" s="268"/>
      <c r="BS87" s="957"/>
      <c r="BT87" s="958"/>
      <c r="BU87" s="958"/>
      <c r="BV87" s="958"/>
      <c r="BW87" s="958"/>
      <c r="BX87" s="958"/>
      <c r="BY87" s="958"/>
      <c r="BZ87" s="958"/>
      <c r="CA87" s="958"/>
      <c r="CB87" s="958"/>
      <c r="CC87" s="958"/>
      <c r="CD87" s="958"/>
      <c r="CE87" s="958"/>
      <c r="CF87" s="958"/>
      <c r="CG87" s="959"/>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51"/>
      <c r="DW87" s="952"/>
      <c r="DX87" s="952"/>
      <c r="DY87" s="952"/>
      <c r="DZ87" s="953"/>
      <c r="EA87" s="247"/>
    </row>
    <row r="88" spans="1:131" s="248" customFormat="1" ht="26.25" customHeight="1" thickBot="1">
      <c r="A88" s="265" t="s">
        <v>395</v>
      </c>
      <c r="B88" s="874" t="s">
        <v>425</v>
      </c>
      <c r="C88" s="875"/>
      <c r="D88" s="875"/>
      <c r="E88" s="875"/>
      <c r="F88" s="875"/>
      <c r="G88" s="875"/>
      <c r="H88" s="875"/>
      <c r="I88" s="875"/>
      <c r="J88" s="875"/>
      <c r="K88" s="875"/>
      <c r="L88" s="875"/>
      <c r="M88" s="875"/>
      <c r="N88" s="875"/>
      <c r="O88" s="875"/>
      <c r="P88" s="876"/>
      <c r="Q88" s="932"/>
      <c r="R88" s="933"/>
      <c r="S88" s="933"/>
      <c r="T88" s="933"/>
      <c r="U88" s="933"/>
      <c r="V88" s="933"/>
      <c r="W88" s="933"/>
      <c r="X88" s="933"/>
      <c r="Y88" s="933"/>
      <c r="Z88" s="933"/>
      <c r="AA88" s="933"/>
      <c r="AB88" s="933"/>
      <c r="AC88" s="933"/>
      <c r="AD88" s="933"/>
      <c r="AE88" s="933"/>
      <c r="AF88" s="936">
        <v>7823</v>
      </c>
      <c r="AG88" s="936"/>
      <c r="AH88" s="936"/>
      <c r="AI88" s="936"/>
      <c r="AJ88" s="936"/>
      <c r="AK88" s="933"/>
      <c r="AL88" s="933"/>
      <c r="AM88" s="933"/>
      <c r="AN88" s="933"/>
      <c r="AO88" s="933"/>
      <c r="AP88" s="936">
        <v>56</v>
      </c>
      <c r="AQ88" s="936"/>
      <c r="AR88" s="936"/>
      <c r="AS88" s="936"/>
      <c r="AT88" s="936"/>
      <c r="AU88" s="936">
        <v>17</v>
      </c>
      <c r="AV88" s="936"/>
      <c r="AW88" s="936"/>
      <c r="AX88" s="936"/>
      <c r="AY88" s="936"/>
      <c r="AZ88" s="941"/>
      <c r="BA88" s="941"/>
      <c r="BB88" s="941"/>
      <c r="BC88" s="941"/>
      <c r="BD88" s="942"/>
      <c r="BE88" s="266"/>
      <c r="BF88" s="266"/>
      <c r="BG88" s="266"/>
      <c r="BH88" s="266"/>
      <c r="BI88" s="266"/>
      <c r="BJ88" s="266"/>
      <c r="BK88" s="266"/>
      <c r="BL88" s="266"/>
      <c r="BM88" s="266"/>
      <c r="BN88" s="266"/>
      <c r="BO88" s="266"/>
      <c r="BP88" s="266"/>
      <c r="BQ88" s="263">
        <v>82</v>
      </c>
      <c r="BR88" s="268"/>
      <c r="BS88" s="957"/>
      <c r="BT88" s="958"/>
      <c r="BU88" s="958"/>
      <c r="BV88" s="958"/>
      <c r="BW88" s="958"/>
      <c r="BX88" s="958"/>
      <c r="BY88" s="958"/>
      <c r="BZ88" s="958"/>
      <c r="CA88" s="958"/>
      <c r="CB88" s="958"/>
      <c r="CC88" s="958"/>
      <c r="CD88" s="958"/>
      <c r="CE88" s="958"/>
      <c r="CF88" s="958"/>
      <c r="CG88" s="959"/>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51"/>
      <c r="DW88" s="952"/>
      <c r="DX88" s="952"/>
      <c r="DY88" s="952"/>
      <c r="DZ88" s="95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7"/>
      <c r="BT89" s="958"/>
      <c r="BU89" s="958"/>
      <c r="BV89" s="958"/>
      <c r="BW89" s="958"/>
      <c r="BX89" s="958"/>
      <c r="BY89" s="958"/>
      <c r="BZ89" s="958"/>
      <c r="CA89" s="958"/>
      <c r="CB89" s="958"/>
      <c r="CC89" s="958"/>
      <c r="CD89" s="958"/>
      <c r="CE89" s="958"/>
      <c r="CF89" s="958"/>
      <c r="CG89" s="959"/>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51"/>
      <c r="DW89" s="952"/>
      <c r="DX89" s="952"/>
      <c r="DY89" s="952"/>
      <c r="DZ89" s="95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7"/>
      <c r="BT90" s="958"/>
      <c r="BU90" s="958"/>
      <c r="BV90" s="958"/>
      <c r="BW90" s="958"/>
      <c r="BX90" s="958"/>
      <c r="BY90" s="958"/>
      <c r="BZ90" s="958"/>
      <c r="CA90" s="958"/>
      <c r="CB90" s="958"/>
      <c r="CC90" s="958"/>
      <c r="CD90" s="958"/>
      <c r="CE90" s="958"/>
      <c r="CF90" s="958"/>
      <c r="CG90" s="959"/>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51"/>
      <c r="DW90" s="952"/>
      <c r="DX90" s="952"/>
      <c r="DY90" s="952"/>
      <c r="DZ90" s="95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7"/>
      <c r="BT91" s="958"/>
      <c r="BU91" s="958"/>
      <c r="BV91" s="958"/>
      <c r="BW91" s="958"/>
      <c r="BX91" s="958"/>
      <c r="BY91" s="958"/>
      <c r="BZ91" s="958"/>
      <c r="CA91" s="958"/>
      <c r="CB91" s="958"/>
      <c r="CC91" s="958"/>
      <c r="CD91" s="958"/>
      <c r="CE91" s="958"/>
      <c r="CF91" s="958"/>
      <c r="CG91" s="959"/>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51"/>
      <c r="DW91" s="952"/>
      <c r="DX91" s="952"/>
      <c r="DY91" s="952"/>
      <c r="DZ91" s="95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7"/>
      <c r="BT92" s="958"/>
      <c r="BU92" s="958"/>
      <c r="BV92" s="958"/>
      <c r="BW92" s="958"/>
      <c r="BX92" s="958"/>
      <c r="BY92" s="958"/>
      <c r="BZ92" s="958"/>
      <c r="CA92" s="958"/>
      <c r="CB92" s="958"/>
      <c r="CC92" s="958"/>
      <c r="CD92" s="958"/>
      <c r="CE92" s="958"/>
      <c r="CF92" s="958"/>
      <c r="CG92" s="959"/>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51"/>
      <c r="DW92" s="952"/>
      <c r="DX92" s="952"/>
      <c r="DY92" s="952"/>
      <c r="DZ92" s="95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7"/>
      <c r="BT93" s="958"/>
      <c r="BU93" s="958"/>
      <c r="BV93" s="958"/>
      <c r="BW93" s="958"/>
      <c r="BX93" s="958"/>
      <c r="BY93" s="958"/>
      <c r="BZ93" s="958"/>
      <c r="CA93" s="958"/>
      <c r="CB93" s="958"/>
      <c r="CC93" s="958"/>
      <c r="CD93" s="958"/>
      <c r="CE93" s="958"/>
      <c r="CF93" s="958"/>
      <c r="CG93" s="959"/>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51"/>
      <c r="DW93" s="952"/>
      <c r="DX93" s="952"/>
      <c r="DY93" s="952"/>
      <c r="DZ93" s="95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7"/>
      <c r="BT94" s="958"/>
      <c r="BU94" s="958"/>
      <c r="BV94" s="958"/>
      <c r="BW94" s="958"/>
      <c r="BX94" s="958"/>
      <c r="BY94" s="958"/>
      <c r="BZ94" s="958"/>
      <c r="CA94" s="958"/>
      <c r="CB94" s="958"/>
      <c r="CC94" s="958"/>
      <c r="CD94" s="958"/>
      <c r="CE94" s="958"/>
      <c r="CF94" s="958"/>
      <c r="CG94" s="959"/>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51"/>
      <c r="DW94" s="952"/>
      <c r="DX94" s="952"/>
      <c r="DY94" s="952"/>
      <c r="DZ94" s="95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7"/>
      <c r="BT95" s="958"/>
      <c r="BU95" s="958"/>
      <c r="BV95" s="958"/>
      <c r="BW95" s="958"/>
      <c r="BX95" s="958"/>
      <c r="BY95" s="958"/>
      <c r="BZ95" s="958"/>
      <c r="CA95" s="958"/>
      <c r="CB95" s="958"/>
      <c r="CC95" s="958"/>
      <c r="CD95" s="958"/>
      <c r="CE95" s="958"/>
      <c r="CF95" s="958"/>
      <c r="CG95" s="959"/>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51"/>
      <c r="DW95" s="952"/>
      <c r="DX95" s="952"/>
      <c r="DY95" s="952"/>
      <c r="DZ95" s="95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7"/>
      <c r="BT96" s="958"/>
      <c r="BU96" s="958"/>
      <c r="BV96" s="958"/>
      <c r="BW96" s="958"/>
      <c r="BX96" s="958"/>
      <c r="BY96" s="958"/>
      <c r="BZ96" s="958"/>
      <c r="CA96" s="958"/>
      <c r="CB96" s="958"/>
      <c r="CC96" s="958"/>
      <c r="CD96" s="958"/>
      <c r="CE96" s="958"/>
      <c r="CF96" s="958"/>
      <c r="CG96" s="959"/>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51"/>
      <c r="DW96" s="952"/>
      <c r="DX96" s="952"/>
      <c r="DY96" s="952"/>
      <c r="DZ96" s="95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7"/>
      <c r="BT97" s="958"/>
      <c r="BU97" s="958"/>
      <c r="BV97" s="958"/>
      <c r="BW97" s="958"/>
      <c r="BX97" s="958"/>
      <c r="BY97" s="958"/>
      <c r="BZ97" s="958"/>
      <c r="CA97" s="958"/>
      <c r="CB97" s="958"/>
      <c r="CC97" s="958"/>
      <c r="CD97" s="958"/>
      <c r="CE97" s="958"/>
      <c r="CF97" s="958"/>
      <c r="CG97" s="959"/>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51"/>
      <c r="DW97" s="952"/>
      <c r="DX97" s="952"/>
      <c r="DY97" s="952"/>
      <c r="DZ97" s="95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7"/>
      <c r="BT98" s="958"/>
      <c r="BU98" s="958"/>
      <c r="BV98" s="958"/>
      <c r="BW98" s="958"/>
      <c r="BX98" s="958"/>
      <c r="BY98" s="958"/>
      <c r="BZ98" s="958"/>
      <c r="CA98" s="958"/>
      <c r="CB98" s="958"/>
      <c r="CC98" s="958"/>
      <c r="CD98" s="958"/>
      <c r="CE98" s="958"/>
      <c r="CF98" s="958"/>
      <c r="CG98" s="959"/>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51"/>
      <c r="DW98" s="952"/>
      <c r="DX98" s="952"/>
      <c r="DY98" s="952"/>
      <c r="DZ98" s="95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7"/>
      <c r="BT99" s="958"/>
      <c r="BU99" s="958"/>
      <c r="BV99" s="958"/>
      <c r="BW99" s="958"/>
      <c r="BX99" s="958"/>
      <c r="BY99" s="958"/>
      <c r="BZ99" s="958"/>
      <c r="CA99" s="958"/>
      <c r="CB99" s="958"/>
      <c r="CC99" s="958"/>
      <c r="CD99" s="958"/>
      <c r="CE99" s="958"/>
      <c r="CF99" s="958"/>
      <c r="CG99" s="959"/>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51"/>
      <c r="DW99" s="952"/>
      <c r="DX99" s="952"/>
      <c r="DY99" s="952"/>
      <c r="DZ99" s="95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7"/>
      <c r="BT100" s="958"/>
      <c r="BU100" s="958"/>
      <c r="BV100" s="958"/>
      <c r="BW100" s="958"/>
      <c r="BX100" s="958"/>
      <c r="BY100" s="958"/>
      <c r="BZ100" s="958"/>
      <c r="CA100" s="958"/>
      <c r="CB100" s="958"/>
      <c r="CC100" s="958"/>
      <c r="CD100" s="958"/>
      <c r="CE100" s="958"/>
      <c r="CF100" s="958"/>
      <c r="CG100" s="959"/>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51"/>
      <c r="DW100" s="952"/>
      <c r="DX100" s="952"/>
      <c r="DY100" s="952"/>
      <c r="DZ100" s="95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7"/>
      <c r="BT101" s="958"/>
      <c r="BU101" s="958"/>
      <c r="BV101" s="958"/>
      <c r="BW101" s="958"/>
      <c r="BX101" s="958"/>
      <c r="BY101" s="958"/>
      <c r="BZ101" s="958"/>
      <c r="CA101" s="958"/>
      <c r="CB101" s="958"/>
      <c r="CC101" s="958"/>
      <c r="CD101" s="958"/>
      <c r="CE101" s="958"/>
      <c r="CF101" s="958"/>
      <c r="CG101" s="959"/>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51"/>
      <c r="DW101" s="952"/>
      <c r="DX101" s="952"/>
      <c r="DY101" s="952"/>
      <c r="DZ101" s="95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4" t="s">
        <v>426</v>
      </c>
      <c r="BS102" s="875"/>
      <c r="BT102" s="875"/>
      <c r="BU102" s="875"/>
      <c r="BV102" s="875"/>
      <c r="BW102" s="875"/>
      <c r="BX102" s="875"/>
      <c r="BY102" s="875"/>
      <c r="BZ102" s="875"/>
      <c r="CA102" s="875"/>
      <c r="CB102" s="875"/>
      <c r="CC102" s="875"/>
      <c r="CD102" s="875"/>
      <c r="CE102" s="875"/>
      <c r="CF102" s="875"/>
      <c r="CG102" s="876"/>
      <c r="CH102" s="981"/>
      <c r="CI102" s="982"/>
      <c r="CJ102" s="982"/>
      <c r="CK102" s="982"/>
      <c r="CL102" s="983"/>
      <c r="CM102" s="981"/>
      <c r="CN102" s="982"/>
      <c r="CO102" s="982"/>
      <c r="CP102" s="982"/>
      <c r="CQ102" s="983"/>
      <c r="CR102" s="984">
        <v>30</v>
      </c>
      <c r="CS102" s="944"/>
      <c r="CT102" s="944"/>
      <c r="CU102" s="944"/>
      <c r="CV102" s="985"/>
      <c r="CW102" s="984"/>
      <c r="CX102" s="944"/>
      <c r="CY102" s="944"/>
      <c r="CZ102" s="944"/>
      <c r="DA102" s="985"/>
      <c r="DB102" s="984"/>
      <c r="DC102" s="944"/>
      <c r="DD102" s="944"/>
      <c r="DE102" s="944"/>
      <c r="DF102" s="985"/>
      <c r="DG102" s="984"/>
      <c r="DH102" s="944"/>
      <c r="DI102" s="944"/>
      <c r="DJ102" s="944"/>
      <c r="DK102" s="985"/>
      <c r="DL102" s="984"/>
      <c r="DM102" s="944"/>
      <c r="DN102" s="944"/>
      <c r="DO102" s="944"/>
      <c r="DP102" s="985"/>
      <c r="DQ102" s="984"/>
      <c r="DR102" s="944"/>
      <c r="DS102" s="944"/>
      <c r="DT102" s="944"/>
      <c r="DU102" s="985"/>
      <c r="DV102" s="1008"/>
      <c r="DW102" s="1009"/>
      <c r="DX102" s="1009"/>
      <c r="DY102" s="1009"/>
      <c r="DZ102" s="101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11" t="s">
        <v>427</v>
      </c>
      <c r="BR103" s="1011"/>
      <c r="BS103" s="1011"/>
      <c r="BT103" s="1011"/>
      <c r="BU103" s="1011"/>
      <c r="BV103" s="1011"/>
      <c r="BW103" s="1011"/>
      <c r="BX103" s="1011"/>
      <c r="BY103" s="1011"/>
      <c r="BZ103" s="1011"/>
      <c r="CA103" s="1011"/>
      <c r="CB103" s="1011"/>
      <c r="CC103" s="1011"/>
      <c r="CD103" s="1011"/>
      <c r="CE103" s="1011"/>
      <c r="CF103" s="1011"/>
      <c r="CG103" s="1011"/>
      <c r="CH103" s="1011"/>
      <c r="CI103" s="1011"/>
      <c r="CJ103" s="1011"/>
      <c r="CK103" s="1011"/>
      <c r="CL103" s="1011"/>
      <c r="CM103" s="1011"/>
      <c r="CN103" s="1011"/>
      <c r="CO103" s="1011"/>
      <c r="CP103" s="1011"/>
      <c r="CQ103" s="1011"/>
      <c r="CR103" s="1011"/>
      <c r="CS103" s="1011"/>
      <c r="CT103" s="1011"/>
      <c r="CU103" s="1011"/>
      <c r="CV103" s="1011"/>
      <c r="CW103" s="1011"/>
      <c r="CX103" s="1011"/>
      <c r="CY103" s="1011"/>
      <c r="CZ103" s="1011"/>
      <c r="DA103" s="1011"/>
      <c r="DB103" s="1011"/>
      <c r="DC103" s="1011"/>
      <c r="DD103" s="1011"/>
      <c r="DE103" s="1011"/>
      <c r="DF103" s="1011"/>
      <c r="DG103" s="1011"/>
      <c r="DH103" s="1011"/>
      <c r="DI103" s="1011"/>
      <c r="DJ103" s="1011"/>
      <c r="DK103" s="1011"/>
      <c r="DL103" s="1011"/>
      <c r="DM103" s="1011"/>
      <c r="DN103" s="1011"/>
      <c r="DO103" s="1011"/>
      <c r="DP103" s="1011"/>
      <c r="DQ103" s="1011"/>
      <c r="DR103" s="1011"/>
      <c r="DS103" s="1011"/>
      <c r="DT103" s="1011"/>
      <c r="DU103" s="1011"/>
      <c r="DV103" s="1011"/>
      <c r="DW103" s="1011"/>
      <c r="DX103" s="1011"/>
      <c r="DY103" s="1011"/>
      <c r="DZ103" s="101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12" t="s">
        <v>428</v>
      </c>
      <c r="BR104" s="1012"/>
      <c r="BS104" s="1012"/>
      <c r="BT104" s="1012"/>
      <c r="BU104" s="1012"/>
      <c r="BV104" s="1012"/>
      <c r="BW104" s="1012"/>
      <c r="BX104" s="1012"/>
      <c r="BY104" s="1012"/>
      <c r="BZ104" s="1012"/>
      <c r="CA104" s="1012"/>
      <c r="CB104" s="1012"/>
      <c r="CC104" s="1012"/>
      <c r="CD104" s="1012"/>
      <c r="CE104" s="1012"/>
      <c r="CF104" s="1012"/>
      <c r="CG104" s="1012"/>
      <c r="CH104" s="1012"/>
      <c r="CI104" s="1012"/>
      <c r="CJ104" s="1012"/>
      <c r="CK104" s="1012"/>
      <c r="CL104" s="1012"/>
      <c r="CM104" s="1012"/>
      <c r="CN104" s="1012"/>
      <c r="CO104" s="1012"/>
      <c r="CP104" s="1012"/>
      <c r="CQ104" s="1012"/>
      <c r="CR104" s="1012"/>
      <c r="CS104" s="1012"/>
      <c r="CT104" s="1012"/>
      <c r="CU104" s="1012"/>
      <c r="CV104" s="1012"/>
      <c r="CW104" s="1012"/>
      <c r="CX104" s="1012"/>
      <c r="CY104" s="1012"/>
      <c r="CZ104" s="1012"/>
      <c r="DA104" s="1012"/>
      <c r="DB104" s="1012"/>
      <c r="DC104" s="1012"/>
      <c r="DD104" s="1012"/>
      <c r="DE104" s="1012"/>
      <c r="DF104" s="1012"/>
      <c r="DG104" s="1012"/>
      <c r="DH104" s="1012"/>
      <c r="DI104" s="1012"/>
      <c r="DJ104" s="1012"/>
      <c r="DK104" s="1012"/>
      <c r="DL104" s="1012"/>
      <c r="DM104" s="1012"/>
      <c r="DN104" s="1012"/>
      <c r="DO104" s="1012"/>
      <c r="DP104" s="1012"/>
      <c r="DQ104" s="1012"/>
      <c r="DR104" s="1012"/>
      <c r="DS104" s="1012"/>
      <c r="DT104" s="1012"/>
      <c r="DU104" s="1012"/>
      <c r="DV104" s="1012"/>
      <c r="DW104" s="1012"/>
      <c r="DX104" s="1012"/>
      <c r="DY104" s="1012"/>
      <c r="DZ104" s="101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13" t="s">
        <v>431</v>
      </c>
      <c r="B108" s="1014"/>
      <c r="C108" s="1014"/>
      <c r="D108" s="1014"/>
      <c r="E108" s="1014"/>
      <c r="F108" s="1014"/>
      <c r="G108" s="1014"/>
      <c r="H108" s="1014"/>
      <c r="I108" s="1014"/>
      <c r="J108" s="1014"/>
      <c r="K108" s="1014"/>
      <c r="L108" s="1014"/>
      <c r="M108" s="1014"/>
      <c r="N108" s="1014"/>
      <c r="O108" s="1014"/>
      <c r="P108" s="1014"/>
      <c r="Q108" s="1014"/>
      <c r="R108" s="1014"/>
      <c r="S108" s="1014"/>
      <c r="T108" s="1014"/>
      <c r="U108" s="1014"/>
      <c r="V108" s="1014"/>
      <c r="W108" s="1014"/>
      <c r="X108" s="1014"/>
      <c r="Y108" s="1014"/>
      <c r="Z108" s="1014"/>
      <c r="AA108" s="1014"/>
      <c r="AB108" s="1014"/>
      <c r="AC108" s="1014"/>
      <c r="AD108" s="1014"/>
      <c r="AE108" s="1014"/>
      <c r="AF108" s="1014"/>
      <c r="AG108" s="1014"/>
      <c r="AH108" s="1014"/>
      <c r="AI108" s="1014"/>
      <c r="AJ108" s="1014"/>
      <c r="AK108" s="1014"/>
      <c r="AL108" s="1014"/>
      <c r="AM108" s="1014"/>
      <c r="AN108" s="1014"/>
      <c r="AO108" s="1014"/>
      <c r="AP108" s="1014"/>
      <c r="AQ108" s="1014"/>
      <c r="AR108" s="1014"/>
      <c r="AS108" s="1014"/>
      <c r="AT108" s="1015"/>
      <c r="AU108" s="1013" t="s">
        <v>432</v>
      </c>
      <c r="AV108" s="1014"/>
      <c r="AW108" s="1014"/>
      <c r="AX108" s="1014"/>
      <c r="AY108" s="1014"/>
      <c r="AZ108" s="1014"/>
      <c r="BA108" s="1014"/>
      <c r="BB108" s="1014"/>
      <c r="BC108" s="1014"/>
      <c r="BD108" s="1014"/>
      <c r="BE108" s="1014"/>
      <c r="BF108" s="1014"/>
      <c r="BG108" s="1014"/>
      <c r="BH108" s="1014"/>
      <c r="BI108" s="1014"/>
      <c r="BJ108" s="1014"/>
      <c r="BK108" s="1014"/>
      <c r="BL108" s="1014"/>
      <c r="BM108" s="1014"/>
      <c r="BN108" s="1014"/>
      <c r="BO108" s="1014"/>
      <c r="BP108" s="1014"/>
      <c r="BQ108" s="1014"/>
      <c r="BR108" s="1014"/>
      <c r="BS108" s="1014"/>
      <c r="BT108" s="1014"/>
      <c r="BU108" s="1014"/>
      <c r="BV108" s="1014"/>
      <c r="BW108" s="1014"/>
      <c r="BX108" s="1014"/>
      <c r="BY108" s="1014"/>
      <c r="BZ108" s="1014"/>
      <c r="CA108" s="1014"/>
      <c r="CB108" s="1014"/>
      <c r="CC108" s="1014"/>
      <c r="CD108" s="1014"/>
      <c r="CE108" s="1014"/>
      <c r="CF108" s="1014"/>
      <c r="CG108" s="1014"/>
      <c r="CH108" s="1014"/>
      <c r="CI108" s="1014"/>
      <c r="CJ108" s="1014"/>
      <c r="CK108" s="1014"/>
      <c r="CL108" s="1014"/>
      <c r="CM108" s="1014"/>
      <c r="CN108" s="1014"/>
      <c r="CO108" s="1014"/>
      <c r="CP108" s="1014"/>
      <c r="CQ108" s="1014"/>
      <c r="CR108" s="1014"/>
      <c r="CS108" s="1014"/>
      <c r="CT108" s="1014"/>
      <c r="CU108" s="1014"/>
      <c r="CV108" s="1014"/>
      <c r="CW108" s="1014"/>
      <c r="CX108" s="1014"/>
      <c r="CY108" s="1014"/>
      <c r="CZ108" s="1014"/>
      <c r="DA108" s="1014"/>
      <c r="DB108" s="1014"/>
      <c r="DC108" s="1014"/>
      <c r="DD108" s="1014"/>
      <c r="DE108" s="1014"/>
      <c r="DF108" s="1014"/>
      <c r="DG108" s="1014"/>
      <c r="DH108" s="1014"/>
      <c r="DI108" s="1014"/>
      <c r="DJ108" s="1014"/>
      <c r="DK108" s="1014"/>
      <c r="DL108" s="1014"/>
      <c r="DM108" s="1014"/>
      <c r="DN108" s="1014"/>
      <c r="DO108" s="1014"/>
      <c r="DP108" s="1014"/>
      <c r="DQ108" s="1014"/>
      <c r="DR108" s="1014"/>
      <c r="DS108" s="1014"/>
      <c r="DT108" s="1014"/>
      <c r="DU108" s="1014"/>
      <c r="DV108" s="1014"/>
      <c r="DW108" s="1014"/>
      <c r="DX108" s="1014"/>
      <c r="DY108" s="1014"/>
      <c r="DZ108" s="1015"/>
    </row>
    <row r="109" spans="1:131" s="247" customFormat="1" ht="26.25" customHeight="1">
      <c r="A109" s="100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6" t="s">
        <v>434</v>
      </c>
      <c r="AB109" s="987"/>
      <c r="AC109" s="987"/>
      <c r="AD109" s="987"/>
      <c r="AE109" s="988"/>
      <c r="AF109" s="986" t="s">
        <v>313</v>
      </c>
      <c r="AG109" s="987"/>
      <c r="AH109" s="987"/>
      <c r="AI109" s="987"/>
      <c r="AJ109" s="988"/>
      <c r="AK109" s="986" t="s">
        <v>312</v>
      </c>
      <c r="AL109" s="987"/>
      <c r="AM109" s="987"/>
      <c r="AN109" s="987"/>
      <c r="AO109" s="988"/>
      <c r="AP109" s="986" t="s">
        <v>435</v>
      </c>
      <c r="AQ109" s="987"/>
      <c r="AR109" s="987"/>
      <c r="AS109" s="987"/>
      <c r="AT109" s="989"/>
      <c r="AU109" s="100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6" t="s">
        <v>434</v>
      </c>
      <c r="BR109" s="987"/>
      <c r="BS109" s="987"/>
      <c r="BT109" s="987"/>
      <c r="BU109" s="988"/>
      <c r="BV109" s="986" t="s">
        <v>313</v>
      </c>
      <c r="BW109" s="987"/>
      <c r="BX109" s="987"/>
      <c r="BY109" s="987"/>
      <c r="BZ109" s="988"/>
      <c r="CA109" s="986" t="s">
        <v>312</v>
      </c>
      <c r="CB109" s="987"/>
      <c r="CC109" s="987"/>
      <c r="CD109" s="987"/>
      <c r="CE109" s="988"/>
      <c r="CF109" s="1007" t="s">
        <v>435</v>
      </c>
      <c r="CG109" s="1007"/>
      <c r="CH109" s="1007"/>
      <c r="CI109" s="1007"/>
      <c r="CJ109" s="1007"/>
      <c r="CK109" s="986"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6" t="s">
        <v>434</v>
      </c>
      <c r="DH109" s="987"/>
      <c r="DI109" s="987"/>
      <c r="DJ109" s="987"/>
      <c r="DK109" s="988"/>
      <c r="DL109" s="986" t="s">
        <v>313</v>
      </c>
      <c r="DM109" s="987"/>
      <c r="DN109" s="987"/>
      <c r="DO109" s="987"/>
      <c r="DP109" s="988"/>
      <c r="DQ109" s="986" t="s">
        <v>312</v>
      </c>
      <c r="DR109" s="987"/>
      <c r="DS109" s="987"/>
      <c r="DT109" s="987"/>
      <c r="DU109" s="988"/>
      <c r="DV109" s="986" t="s">
        <v>435</v>
      </c>
      <c r="DW109" s="987"/>
      <c r="DX109" s="987"/>
      <c r="DY109" s="987"/>
      <c r="DZ109" s="989"/>
    </row>
    <row r="110" spans="1:131" s="247" customFormat="1" ht="26.25" customHeight="1">
      <c r="A110" s="990" t="s">
        <v>437</v>
      </c>
      <c r="B110" s="991"/>
      <c r="C110" s="991"/>
      <c r="D110" s="991"/>
      <c r="E110" s="991"/>
      <c r="F110" s="991"/>
      <c r="G110" s="991"/>
      <c r="H110" s="991"/>
      <c r="I110" s="991"/>
      <c r="J110" s="991"/>
      <c r="K110" s="991"/>
      <c r="L110" s="991"/>
      <c r="M110" s="991"/>
      <c r="N110" s="991"/>
      <c r="O110" s="991"/>
      <c r="P110" s="991"/>
      <c r="Q110" s="991"/>
      <c r="R110" s="991"/>
      <c r="S110" s="991"/>
      <c r="T110" s="991"/>
      <c r="U110" s="991"/>
      <c r="V110" s="991"/>
      <c r="W110" s="991"/>
      <c r="X110" s="991"/>
      <c r="Y110" s="991"/>
      <c r="Z110" s="992"/>
      <c r="AA110" s="993">
        <v>533042</v>
      </c>
      <c r="AB110" s="994"/>
      <c r="AC110" s="994"/>
      <c r="AD110" s="994"/>
      <c r="AE110" s="995"/>
      <c r="AF110" s="996">
        <v>512614</v>
      </c>
      <c r="AG110" s="994"/>
      <c r="AH110" s="994"/>
      <c r="AI110" s="994"/>
      <c r="AJ110" s="995"/>
      <c r="AK110" s="996">
        <v>511567</v>
      </c>
      <c r="AL110" s="994"/>
      <c r="AM110" s="994"/>
      <c r="AN110" s="994"/>
      <c r="AO110" s="995"/>
      <c r="AP110" s="997">
        <v>21.8</v>
      </c>
      <c r="AQ110" s="998"/>
      <c r="AR110" s="998"/>
      <c r="AS110" s="998"/>
      <c r="AT110" s="999"/>
      <c r="AU110" s="1000" t="s">
        <v>73</v>
      </c>
      <c r="AV110" s="1001"/>
      <c r="AW110" s="1001"/>
      <c r="AX110" s="1001"/>
      <c r="AY110" s="1001"/>
      <c r="AZ110" s="1042" t="s">
        <v>438</v>
      </c>
      <c r="BA110" s="991"/>
      <c r="BB110" s="991"/>
      <c r="BC110" s="991"/>
      <c r="BD110" s="991"/>
      <c r="BE110" s="991"/>
      <c r="BF110" s="991"/>
      <c r="BG110" s="991"/>
      <c r="BH110" s="991"/>
      <c r="BI110" s="991"/>
      <c r="BJ110" s="991"/>
      <c r="BK110" s="991"/>
      <c r="BL110" s="991"/>
      <c r="BM110" s="991"/>
      <c r="BN110" s="991"/>
      <c r="BO110" s="991"/>
      <c r="BP110" s="992"/>
      <c r="BQ110" s="1028">
        <v>5708238</v>
      </c>
      <c r="BR110" s="1029"/>
      <c r="BS110" s="1029"/>
      <c r="BT110" s="1029"/>
      <c r="BU110" s="1029"/>
      <c r="BV110" s="1029">
        <v>5848364</v>
      </c>
      <c r="BW110" s="1029"/>
      <c r="BX110" s="1029"/>
      <c r="BY110" s="1029"/>
      <c r="BZ110" s="1029"/>
      <c r="CA110" s="1029">
        <v>6227299</v>
      </c>
      <c r="CB110" s="1029"/>
      <c r="CC110" s="1029"/>
      <c r="CD110" s="1029"/>
      <c r="CE110" s="1029"/>
      <c r="CF110" s="1043">
        <v>265.8</v>
      </c>
      <c r="CG110" s="1044"/>
      <c r="CH110" s="1044"/>
      <c r="CI110" s="1044"/>
      <c r="CJ110" s="1044"/>
      <c r="CK110" s="1045" t="s">
        <v>439</v>
      </c>
      <c r="CL110" s="1046"/>
      <c r="CM110" s="1025" t="s">
        <v>440</v>
      </c>
      <c r="CN110" s="1026"/>
      <c r="CO110" s="1026"/>
      <c r="CP110" s="1026"/>
      <c r="CQ110" s="1026"/>
      <c r="CR110" s="1026"/>
      <c r="CS110" s="1026"/>
      <c r="CT110" s="1026"/>
      <c r="CU110" s="1026"/>
      <c r="CV110" s="1026"/>
      <c r="CW110" s="1026"/>
      <c r="CX110" s="1026"/>
      <c r="CY110" s="1026"/>
      <c r="CZ110" s="1026"/>
      <c r="DA110" s="1026"/>
      <c r="DB110" s="1026"/>
      <c r="DC110" s="1026"/>
      <c r="DD110" s="1026"/>
      <c r="DE110" s="1026"/>
      <c r="DF110" s="1027"/>
      <c r="DG110" s="1028" t="s">
        <v>441</v>
      </c>
      <c r="DH110" s="1029"/>
      <c r="DI110" s="1029"/>
      <c r="DJ110" s="1029"/>
      <c r="DK110" s="1029"/>
      <c r="DL110" s="1029" t="s">
        <v>442</v>
      </c>
      <c r="DM110" s="1029"/>
      <c r="DN110" s="1029"/>
      <c r="DO110" s="1029"/>
      <c r="DP110" s="1029"/>
      <c r="DQ110" s="1029" t="s">
        <v>443</v>
      </c>
      <c r="DR110" s="1029"/>
      <c r="DS110" s="1029"/>
      <c r="DT110" s="1029"/>
      <c r="DU110" s="1029"/>
      <c r="DV110" s="1030" t="s">
        <v>442</v>
      </c>
      <c r="DW110" s="1030"/>
      <c r="DX110" s="1030"/>
      <c r="DY110" s="1030"/>
      <c r="DZ110" s="1031"/>
    </row>
    <row r="111" spans="1:131" s="247" customFormat="1" ht="26.25" customHeight="1">
      <c r="A111" s="1032" t="s">
        <v>444</v>
      </c>
      <c r="B111" s="1033"/>
      <c r="C111" s="1033"/>
      <c r="D111" s="1033"/>
      <c r="E111" s="1033"/>
      <c r="F111" s="1033"/>
      <c r="G111" s="1033"/>
      <c r="H111" s="1033"/>
      <c r="I111" s="1033"/>
      <c r="J111" s="1033"/>
      <c r="K111" s="1033"/>
      <c r="L111" s="1033"/>
      <c r="M111" s="1033"/>
      <c r="N111" s="1033"/>
      <c r="O111" s="1033"/>
      <c r="P111" s="1033"/>
      <c r="Q111" s="1033"/>
      <c r="R111" s="1033"/>
      <c r="S111" s="1033"/>
      <c r="T111" s="1033"/>
      <c r="U111" s="1033"/>
      <c r="V111" s="1033"/>
      <c r="W111" s="1033"/>
      <c r="X111" s="1033"/>
      <c r="Y111" s="1033"/>
      <c r="Z111" s="1034"/>
      <c r="AA111" s="1035" t="s">
        <v>443</v>
      </c>
      <c r="AB111" s="1036"/>
      <c r="AC111" s="1036"/>
      <c r="AD111" s="1036"/>
      <c r="AE111" s="1037"/>
      <c r="AF111" s="1038" t="s">
        <v>441</v>
      </c>
      <c r="AG111" s="1036"/>
      <c r="AH111" s="1036"/>
      <c r="AI111" s="1036"/>
      <c r="AJ111" s="1037"/>
      <c r="AK111" s="1038" t="s">
        <v>441</v>
      </c>
      <c r="AL111" s="1036"/>
      <c r="AM111" s="1036"/>
      <c r="AN111" s="1036"/>
      <c r="AO111" s="1037"/>
      <c r="AP111" s="1039" t="s">
        <v>445</v>
      </c>
      <c r="AQ111" s="1040"/>
      <c r="AR111" s="1040"/>
      <c r="AS111" s="1040"/>
      <c r="AT111" s="1041"/>
      <c r="AU111" s="1002"/>
      <c r="AV111" s="1003"/>
      <c r="AW111" s="1003"/>
      <c r="AX111" s="1003"/>
      <c r="AY111" s="1003"/>
      <c r="AZ111" s="1051" t="s">
        <v>446</v>
      </c>
      <c r="BA111" s="1052"/>
      <c r="BB111" s="1052"/>
      <c r="BC111" s="1052"/>
      <c r="BD111" s="1052"/>
      <c r="BE111" s="1052"/>
      <c r="BF111" s="1052"/>
      <c r="BG111" s="1052"/>
      <c r="BH111" s="1052"/>
      <c r="BI111" s="1052"/>
      <c r="BJ111" s="1052"/>
      <c r="BK111" s="1052"/>
      <c r="BL111" s="1052"/>
      <c r="BM111" s="1052"/>
      <c r="BN111" s="1052"/>
      <c r="BO111" s="1052"/>
      <c r="BP111" s="1053"/>
      <c r="BQ111" s="1021" t="s">
        <v>441</v>
      </c>
      <c r="BR111" s="1022"/>
      <c r="BS111" s="1022"/>
      <c r="BT111" s="1022"/>
      <c r="BU111" s="1022"/>
      <c r="BV111" s="1022" t="s">
        <v>445</v>
      </c>
      <c r="BW111" s="1022"/>
      <c r="BX111" s="1022"/>
      <c r="BY111" s="1022"/>
      <c r="BZ111" s="1022"/>
      <c r="CA111" s="1022" t="s">
        <v>447</v>
      </c>
      <c r="CB111" s="1022"/>
      <c r="CC111" s="1022"/>
      <c r="CD111" s="1022"/>
      <c r="CE111" s="1022"/>
      <c r="CF111" s="1016" t="s">
        <v>445</v>
      </c>
      <c r="CG111" s="1017"/>
      <c r="CH111" s="1017"/>
      <c r="CI111" s="1017"/>
      <c r="CJ111" s="1017"/>
      <c r="CK111" s="1047"/>
      <c r="CL111" s="1048"/>
      <c r="CM111" s="1018" t="s">
        <v>448</v>
      </c>
      <c r="CN111" s="1019"/>
      <c r="CO111" s="1019"/>
      <c r="CP111" s="1019"/>
      <c r="CQ111" s="1019"/>
      <c r="CR111" s="1019"/>
      <c r="CS111" s="1019"/>
      <c r="CT111" s="1019"/>
      <c r="CU111" s="1019"/>
      <c r="CV111" s="1019"/>
      <c r="CW111" s="1019"/>
      <c r="CX111" s="1019"/>
      <c r="CY111" s="1019"/>
      <c r="CZ111" s="1019"/>
      <c r="DA111" s="1019"/>
      <c r="DB111" s="1019"/>
      <c r="DC111" s="1019"/>
      <c r="DD111" s="1019"/>
      <c r="DE111" s="1019"/>
      <c r="DF111" s="1020"/>
      <c r="DG111" s="1021" t="s">
        <v>441</v>
      </c>
      <c r="DH111" s="1022"/>
      <c r="DI111" s="1022"/>
      <c r="DJ111" s="1022"/>
      <c r="DK111" s="1022"/>
      <c r="DL111" s="1022" t="s">
        <v>445</v>
      </c>
      <c r="DM111" s="1022"/>
      <c r="DN111" s="1022"/>
      <c r="DO111" s="1022"/>
      <c r="DP111" s="1022"/>
      <c r="DQ111" s="1022" t="s">
        <v>441</v>
      </c>
      <c r="DR111" s="1022"/>
      <c r="DS111" s="1022"/>
      <c r="DT111" s="1022"/>
      <c r="DU111" s="1022"/>
      <c r="DV111" s="1023" t="s">
        <v>441</v>
      </c>
      <c r="DW111" s="1023"/>
      <c r="DX111" s="1023"/>
      <c r="DY111" s="1023"/>
      <c r="DZ111" s="1024"/>
    </row>
    <row r="112" spans="1:131" s="247" customFormat="1" ht="26.25" customHeight="1">
      <c r="A112" s="1054" t="s">
        <v>449</v>
      </c>
      <c r="B112" s="1055"/>
      <c r="C112" s="1052" t="s">
        <v>450</v>
      </c>
      <c r="D112" s="1052"/>
      <c r="E112" s="1052"/>
      <c r="F112" s="1052"/>
      <c r="G112" s="1052"/>
      <c r="H112" s="1052"/>
      <c r="I112" s="1052"/>
      <c r="J112" s="1052"/>
      <c r="K112" s="1052"/>
      <c r="L112" s="1052"/>
      <c r="M112" s="1052"/>
      <c r="N112" s="1052"/>
      <c r="O112" s="1052"/>
      <c r="P112" s="1052"/>
      <c r="Q112" s="1052"/>
      <c r="R112" s="1052"/>
      <c r="S112" s="1052"/>
      <c r="T112" s="1052"/>
      <c r="U112" s="1052"/>
      <c r="V112" s="1052"/>
      <c r="W112" s="1052"/>
      <c r="X112" s="1052"/>
      <c r="Y112" s="1052"/>
      <c r="Z112" s="1053"/>
      <c r="AA112" s="1060" t="s">
        <v>445</v>
      </c>
      <c r="AB112" s="1061"/>
      <c r="AC112" s="1061"/>
      <c r="AD112" s="1061"/>
      <c r="AE112" s="1062"/>
      <c r="AF112" s="1063" t="s">
        <v>441</v>
      </c>
      <c r="AG112" s="1061"/>
      <c r="AH112" s="1061"/>
      <c r="AI112" s="1061"/>
      <c r="AJ112" s="1062"/>
      <c r="AK112" s="1063" t="s">
        <v>441</v>
      </c>
      <c r="AL112" s="1061"/>
      <c r="AM112" s="1061"/>
      <c r="AN112" s="1061"/>
      <c r="AO112" s="1062"/>
      <c r="AP112" s="1064" t="s">
        <v>445</v>
      </c>
      <c r="AQ112" s="1065"/>
      <c r="AR112" s="1065"/>
      <c r="AS112" s="1065"/>
      <c r="AT112" s="1066"/>
      <c r="AU112" s="1002"/>
      <c r="AV112" s="1003"/>
      <c r="AW112" s="1003"/>
      <c r="AX112" s="1003"/>
      <c r="AY112" s="1003"/>
      <c r="AZ112" s="1051" t="s">
        <v>451</v>
      </c>
      <c r="BA112" s="1052"/>
      <c r="BB112" s="1052"/>
      <c r="BC112" s="1052"/>
      <c r="BD112" s="1052"/>
      <c r="BE112" s="1052"/>
      <c r="BF112" s="1052"/>
      <c r="BG112" s="1052"/>
      <c r="BH112" s="1052"/>
      <c r="BI112" s="1052"/>
      <c r="BJ112" s="1052"/>
      <c r="BK112" s="1052"/>
      <c r="BL112" s="1052"/>
      <c r="BM112" s="1052"/>
      <c r="BN112" s="1052"/>
      <c r="BO112" s="1052"/>
      <c r="BP112" s="1053"/>
      <c r="BQ112" s="1021">
        <v>25914</v>
      </c>
      <c r="BR112" s="1022"/>
      <c r="BS112" s="1022"/>
      <c r="BT112" s="1022"/>
      <c r="BU112" s="1022"/>
      <c r="BV112" s="1022">
        <v>22274</v>
      </c>
      <c r="BW112" s="1022"/>
      <c r="BX112" s="1022"/>
      <c r="BY112" s="1022"/>
      <c r="BZ112" s="1022"/>
      <c r="CA112" s="1022">
        <v>17226</v>
      </c>
      <c r="CB112" s="1022"/>
      <c r="CC112" s="1022"/>
      <c r="CD112" s="1022"/>
      <c r="CE112" s="1022"/>
      <c r="CF112" s="1016">
        <v>0.7</v>
      </c>
      <c r="CG112" s="1017"/>
      <c r="CH112" s="1017"/>
      <c r="CI112" s="1017"/>
      <c r="CJ112" s="1017"/>
      <c r="CK112" s="1047"/>
      <c r="CL112" s="1048"/>
      <c r="CM112" s="1018" t="s">
        <v>452</v>
      </c>
      <c r="CN112" s="1019"/>
      <c r="CO112" s="1019"/>
      <c r="CP112" s="1019"/>
      <c r="CQ112" s="1019"/>
      <c r="CR112" s="1019"/>
      <c r="CS112" s="1019"/>
      <c r="CT112" s="1019"/>
      <c r="CU112" s="1019"/>
      <c r="CV112" s="1019"/>
      <c r="CW112" s="1019"/>
      <c r="CX112" s="1019"/>
      <c r="CY112" s="1019"/>
      <c r="CZ112" s="1019"/>
      <c r="DA112" s="1019"/>
      <c r="DB112" s="1019"/>
      <c r="DC112" s="1019"/>
      <c r="DD112" s="1019"/>
      <c r="DE112" s="1019"/>
      <c r="DF112" s="1020"/>
      <c r="DG112" s="1021" t="s">
        <v>442</v>
      </c>
      <c r="DH112" s="1022"/>
      <c r="DI112" s="1022"/>
      <c r="DJ112" s="1022"/>
      <c r="DK112" s="1022"/>
      <c r="DL112" s="1022" t="s">
        <v>441</v>
      </c>
      <c r="DM112" s="1022"/>
      <c r="DN112" s="1022"/>
      <c r="DO112" s="1022"/>
      <c r="DP112" s="1022"/>
      <c r="DQ112" s="1022" t="s">
        <v>453</v>
      </c>
      <c r="DR112" s="1022"/>
      <c r="DS112" s="1022"/>
      <c r="DT112" s="1022"/>
      <c r="DU112" s="1022"/>
      <c r="DV112" s="1023" t="s">
        <v>447</v>
      </c>
      <c r="DW112" s="1023"/>
      <c r="DX112" s="1023"/>
      <c r="DY112" s="1023"/>
      <c r="DZ112" s="1024"/>
    </row>
    <row r="113" spans="1:130" s="247" customFormat="1" ht="26.25" customHeight="1">
      <c r="A113" s="1056"/>
      <c r="B113" s="1057"/>
      <c r="C113" s="1052" t="s">
        <v>454</v>
      </c>
      <c r="D113" s="1052"/>
      <c r="E113" s="1052"/>
      <c r="F113" s="1052"/>
      <c r="G113" s="1052"/>
      <c r="H113" s="1052"/>
      <c r="I113" s="1052"/>
      <c r="J113" s="1052"/>
      <c r="K113" s="1052"/>
      <c r="L113" s="1052"/>
      <c r="M113" s="1052"/>
      <c r="N113" s="1052"/>
      <c r="O113" s="1052"/>
      <c r="P113" s="1052"/>
      <c r="Q113" s="1052"/>
      <c r="R113" s="1052"/>
      <c r="S113" s="1052"/>
      <c r="T113" s="1052"/>
      <c r="U113" s="1052"/>
      <c r="V113" s="1052"/>
      <c r="W113" s="1052"/>
      <c r="X113" s="1052"/>
      <c r="Y113" s="1052"/>
      <c r="Z113" s="1053"/>
      <c r="AA113" s="1035">
        <v>7899</v>
      </c>
      <c r="AB113" s="1036"/>
      <c r="AC113" s="1036"/>
      <c r="AD113" s="1036"/>
      <c r="AE113" s="1037"/>
      <c r="AF113" s="1038">
        <v>7800</v>
      </c>
      <c r="AG113" s="1036"/>
      <c r="AH113" s="1036"/>
      <c r="AI113" s="1036"/>
      <c r="AJ113" s="1037"/>
      <c r="AK113" s="1038">
        <v>7515</v>
      </c>
      <c r="AL113" s="1036"/>
      <c r="AM113" s="1036"/>
      <c r="AN113" s="1036"/>
      <c r="AO113" s="1037"/>
      <c r="AP113" s="1039">
        <v>0.3</v>
      </c>
      <c r="AQ113" s="1040"/>
      <c r="AR113" s="1040"/>
      <c r="AS113" s="1040"/>
      <c r="AT113" s="1041"/>
      <c r="AU113" s="1002"/>
      <c r="AV113" s="1003"/>
      <c r="AW113" s="1003"/>
      <c r="AX113" s="1003"/>
      <c r="AY113" s="1003"/>
      <c r="AZ113" s="1051" t="s">
        <v>455</v>
      </c>
      <c r="BA113" s="1052"/>
      <c r="BB113" s="1052"/>
      <c r="BC113" s="1052"/>
      <c r="BD113" s="1052"/>
      <c r="BE113" s="1052"/>
      <c r="BF113" s="1052"/>
      <c r="BG113" s="1052"/>
      <c r="BH113" s="1052"/>
      <c r="BI113" s="1052"/>
      <c r="BJ113" s="1052"/>
      <c r="BK113" s="1052"/>
      <c r="BL113" s="1052"/>
      <c r="BM113" s="1052"/>
      <c r="BN113" s="1052"/>
      <c r="BO113" s="1052"/>
      <c r="BP113" s="1053"/>
      <c r="BQ113" s="1021">
        <v>20420</v>
      </c>
      <c r="BR113" s="1022"/>
      <c r="BS113" s="1022"/>
      <c r="BT113" s="1022"/>
      <c r="BU113" s="1022"/>
      <c r="BV113" s="1022">
        <v>18640</v>
      </c>
      <c r="BW113" s="1022"/>
      <c r="BX113" s="1022"/>
      <c r="BY113" s="1022"/>
      <c r="BZ113" s="1022"/>
      <c r="CA113" s="1022">
        <v>16634</v>
      </c>
      <c r="CB113" s="1022"/>
      <c r="CC113" s="1022"/>
      <c r="CD113" s="1022"/>
      <c r="CE113" s="1022"/>
      <c r="CF113" s="1016">
        <v>0.7</v>
      </c>
      <c r="CG113" s="1017"/>
      <c r="CH113" s="1017"/>
      <c r="CI113" s="1017"/>
      <c r="CJ113" s="1017"/>
      <c r="CK113" s="1047"/>
      <c r="CL113" s="1048"/>
      <c r="CM113" s="1018" t="s">
        <v>456</v>
      </c>
      <c r="CN113" s="1019"/>
      <c r="CO113" s="1019"/>
      <c r="CP113" s="1019"/>
      <c r="CQ113" s="1019"/>
      <c r="CR113" s="1019"/>
      <c r="CS113" s="1019"/>
      <c r="CT113" s="1019"/>
      <c r="CU113" s="1019"/>
      <c r="CV113" s="1019"/>
      <c r="CW113" s="1019"/>
      <c r="CX113" s="1019"/>
      <c r="CY113" s="1019"/>
      <c r="CZ113" s="1019"/>
      <c r="DA113" s="1019"/>
      <c r="DB113" s="1019"/>
      <c r="DC113" s="1019"/>
      <c r="DD113" s="1019"/>
      <c r="DE113" s="1019"/>
      <c r="DF113" s="1020"/>
      <c r="DG113" s="1060" t="s">
        <v>457</v>
      </c>
      <c r="DH113" s="1061"/>
      <c r="DI113" s="1061"/>
      <c r="DJ113" s="1061"/>
      <c r="DK113" s="1062"/>
      <c r="DL113" s="1063" t="s">
        <v>442</v>
      </c>
      <c r="DM113" s="1061"/>
      <c r="DN113" s="1061"/>
      <c r="DO113" s="1061"/>
      <c r="DP113" s="1062"/>
      <c r="DQ113" s="1063" t="s">
        <v>458</v>
      </c>
      <c r="DR113" s="1061"/>
      <c r="DS113" s="1061"/>
      <c r="DT113" s="1061"/>
      <c r="DU113" s="1062"/>
      <c r="DV113" s="1064" t="s">
        <v>442</v>
      </c>
      <c r="DW113" s="1065"/>
      <c r="DX113" s="1065"/>
      <c r="DY113" s="1065"/>
      <c r="DZ113" s="1066"/>
    </row>
    <row r="114" spans="1:130" s="247" customFormat="1" ht="26.25" customHeight="1">
      <c r="A114" s="1056"/>
      <c r="B114" s="1057"/>
      <c r="C114" s="1052" t="s">
        <v>459</v>
      </c>
      <c r="D114" s="1052"/>
      <c r="E114" s="1052"/>
      <c r="F114" s="1052"/>
      <c r="G114" s="1052"/>
      <c r="H114" s="1052"/>
      <c r="I114" s="1052"/>
      <c r="J114" s="1052"/>
      <c r="K114" s="1052"/>
      <c r="L114" s="1052"/>
      <c r="M114" s="1052"/>
      <c r="N114" s="1052"/>
      <c r="O114" s="1052"/>
      <c r="P114" s="1052"/>
      <c r="Q114" s="1052"/>
      <c r="R114" s="1052"/>
      <c r="S114" s="1052"/>
      <c r="T114" s="1052"/>
      <c r="U114" s="1052"/>
      <c r="V114" s="1052"/>
      <c r="W114" s="1052"/>
      <c r="X114" s="1052"/>
      <c r="Y114" s="1052"/>
      <c r="Z114" s="1053"/>
      <c r="AA114" s="1060">
        <v>2144</v>
      </c>
      <c r="AB114" s="1061"/>
      <c r="AC114" s="1061"/>
      <c r="AD114" s="1061"/>
      <c r="AE114" s="1062"/>
      <c r="AF114" s="1063">
        <v>2304</v>
      </c>
      <c r="AG114" s="1061"/>
      <c r="AH114" s="1061"/>
      <c r="AI114" s="1061"/>
      <c r="AJ114" s="1062"/>
      <c r="AK114" s="1063">
        <v>1869</v>
      </c>
      <c r="AL114" s="1061"/>
      <c r="AM114" s="1061"/>
      <c r="AN114" s="1061"/>
      <c r="AO114" s="1062"/>
      <c r="AP114" s="1064">
        <v>0.1</v>
      </c>
      <c r="AQ114" s="1065"/>
      <c r="AR114" s="1065"/>
      <c r="AS114" s="1065"/>
      <c r="AT114" s="1066"/>
      <c r="AU114" s="1002"/>
      <c r="AV114" s="1003"/>
      <c r="AW114" s="1003"/>
      <c r="AX114" s="1003"/>
      <c r="AY114" s="1003"/>
      <c r="AZ114" s="1051" t="s">
        <v>460</v>
      </c>
      <c r="BA114" s="1052"/>
      <c r="BB114" s="1052"/>
      <c r="BC114" s="1052"/>
      <c r="BD114" s="1052"/>
      <c r="BE114" s="1052"/>
      <c r="BF114" s="1052"/>
      <c r="BG114" s="1052"/>
      <c r="BH114" s="1052"/>
      <c r="BI114" s="1052"/>
      <c r="BJ114" s="1052"/>
      <c r="BK114" s="1052"/>
      <c r="BL114" s="1052"/>
      <c r="BM114" s="1052"/>
      <c r="BN114" s="1052"/>
      <c r="BO114" s="1052"/>
      <c r="BP114" s="1053"/>
      <c r="BQ114" s="1021">
        <v>327538</v>
      </c>
      <c r="BR114" s="1022"/>
      <c r="BS114" s="1022"/>
      <c r="BT114" s="1022"/>
      <c r="BU114" s="1022"/>
      <c r="BV114" s="1022">
        <v>341744</v>
      </c>
      <c r="BW114" s="1022"/>
      <c r="BX114" s="1022"/>
      <c r="BY114" s="1022"/>
      <c r="BZ114" s="1022"/>
      <c r="CA114" s="1022">
        <v>194875</v>
      </c>
      <c r="CB114" s="1022"/>
      <c r="CC114" s="1022"/>
      <c r="CD114" s="1022"/>
      <c r="CE114" s="1022"/>
      <c r="CF114" s="1016">
        <v>8.3000000000000007</v>
      </c>
      <c r="CG114" s="1017"/>
      <c r="CH114" s="1017"/>
      <c r="CI114" s="1017"/>
      <c r="CJ114" s="1017"/>
      <c r="CK114" s="1047"/>
      <c r="CL114" s="1048"/>
      <c r="CM114" s="1018" t="s">
        <v>461</v>
      </c>
      <c r="CN114" s="1019"/>
      <c r="CO114" s="1019"/>
      <c r="CP114" s="1019"/>
      <c r="CQ114" s="1019"/>
      <c r="CR114" s="1019"/>
      <c r="CS114" s="1019"/>
      <c r="CT114" s="1019"/>
      <c r="CU114" s="1019"/>
      <c r="CV114" s="1019"/>
      <c r="CW114" s="1019"/>
      <c r="CX114" s="1019"/>
      <c r="CY114" s="1019"/>
      <c r="CZ114" s="1019"/>
      <c r="DA114" s="1019"/>
      <c r="DB114" s="1019"/>
      <c r="DC114" s="1019"/>
      <c r="DD114" s="1019"/>
      <c r="DE114" s="1019"/>
      <c r="DF114" s="1020"/>
      <c r="DG114" s="1060" t="s">
        <v>442</v>
      </c>
      <c r="DH114" s="1061"/>
      <c r="DI114" s="1061"/>
      <c r="DJ114" s="1061"/>
      <c r="DK114" s="1062"/>
      <c r="DL114" s="1063" t="s">
        <v>445</v>
      </c>
      <c r="DM114" s="1061"/>
      <c r="DN114" s="1061"/>
      <c r="DO114" s="1061"/>
      <c r="DP114" s="1062"/>
      <c r="DQ114" s="1063" t="s">
        <v>443</v>
      </c>
      <c r="DR114" s="1061"/>
      <c r="DS114" s="1061"/>
      <c r="DT114" s="1061"/>
      <c r="DU114" s="1062"/>
      <c r="DV114" s="1064" t="s">
        <v>445</v>
      </c>
      <c r="DW114" s="1065"/>
      <c r="DX114" s="1065"/>
      <c r="DY114" s="1065"/>
      <c r="DZ114" s="1066"/>
    </row>
    <row r="115" spans="1:130" s="247" customFormat="1" ht="26.25" customHeight="1">
      <c r="A115" s="1056"/>
      <c r="B115" s="1057"/>
      <c r="C115" s="1052" t="s">
        <v>462</v>
      </c>
      <c r="D115" s="1052"/>
      <c r="E115" s="1052"/>
      <c r="F115" s="1052"/>
      <c r="G115" s="1052"/>
      <c r="H115" s="1052"/>
      <c r="I115" s="1052"/>
      <c r="J115" s="1052"/>
      <c r="K115" s="1052"/>
      <c r="L115" s="1052"/>
      <c r="M115" s="1052"/>
      <c r="N115" s="1052"/>
      <c r="O115" s="1052"/>
      <c r="P115" s="1052"/>
      <c r="Q115" s="1052"/>
      <c r="R115" s="1052"/>
      <c r="S115" s="1052"/>
      <c r="T115" s="1052"/>
      <c r="U115" s="1052"/>
      <c r="V115" s="1052"/>
      <c r="W115" s="1052"/>
      <c r="X115" s="1052"/>
      <c r="Y115" s="1052"/>
      <c r="Z115" s="1053"/>
      <c r="AA115" s="1035">
        <v>80342</v>
      </c>
      <c r="AB115" s="1036"/>
      <c r="AC115" s="1036"/>
      <c r="AD115" s="1036"/>
      <c r="AE115" s="1037"/>
      <c r="AF115" s="1038">
        <v>259596</v>
      </c>
      <c r="AG115" s="1036"/>
      <c r="AH115" s="1036"/>
      <c r="AI115" s="1036"/>
      <c r="AJ115" s="1037"/>
      <c r="AK115" s="1038">
        <v>4607</v>
      </c>
      <c r="AL115" s="1036"/>
      <c r="AM115" s="1036"/>
      <c r="AN115" s="1036"/>
      <c r="AO115" s="1037"/>
      <c r="AP115" s="1039">
        <v>0.2</v>
      </c>
      <c r="AQ115" s="1040"/>
      <c r="AR115" s="1040"/>
      <c r="AS115" s="1040"/>
      <c r="AT115" s="1041"/>
      <c r="AU115" s="1002"/>
      <c r="AV115" s="1003"/>
      <c r="AW115" s="1003"/>
      <c r="AX115" s="1003"/>
      <c r="AY115" s="1003"/>
      <c r="AZ115" s="1051" t="s">
        <v>463</v>
      </c>
      <c r="BA115" s="1052"/>
      <c r="BB115" s="1052"/>
      <c r="BC115" s="1052"/>
      <c r="BD115" s="1052"/>
      <c r="BE115" s="1052"/>
      <c r="BF115" s="1052"/>
      <c r="BG115" s="1052"/>
      <c r="BH115" s="1052"/>
      <c r="BI115" s="1052"/>
      <c r="BJ115" s="1052"/>
      <c r="BK115" s="1052"/>
      <c r="BL115" s="1052"/>
      <c r="BM115" s="1052"/>
      <c r="BN115" s="1052"/>
      <c r="BO115" s="1052"/>
      <c r="BP115" s="1053"/>
      <c r="BQ115" s="1021" t="s">
        <v>442</v>
      </c>
      <c r="BR115" s="1022"/>
      <c r="BS115" s="1022"/>
      <c r="BT115" s="1022"/>
      <c r="BU115" s="1022"/>
      <c r="BV115" s="1022" t="s">
        <v>445</v>
      </c>
      <c r="BW115" s="1022"/>
      <c r="BX115" s="1022"/>
      <c r="BY115" s="1022"/>
      <c r="BZ115" s="1022"/>
      <c r="CA115" s="1022" t="s">
        <v>442</v>
      </c>
      <c r="CB115" s="1022"/>
      <c r="CC115" s="1022"/>
      <c r="CD115" s="1022"/>
      <c r="CE115" s="1022"/>
      <c r="CF115" s="1016" t="s">
        <v>445</v>
      </c>
      <c r="CG115" s="1017"/>
      <c r="CH115" s="1017"/>
      <c r="CI115" s="1017"/>
      <c r="CJ115" s="1017"/>
      <c r="CK115" s="1047"/>
      <c r="CL115" s="1048"/>
      <c r="CM115" s="1051" t="s">
        <v>464</v>
      </c>
      <c r="CN115" s="1072"/>
      <c r="CO115" s="1072"/>
      <c r="CP115" s="1072"/>
      <c r="CQ115" s="1072"/>
      <c r="CR115" s="1072"/>
      <c r="CS115" s="1072"/>
      <c r="CT115" s="1072"/>
      <c r="CU115" s="1072"/>
      <c r="CV115" s="1072"/>
      <c r="CW115" s="1072"/>
      <c r="CX115" s="1072"/>
      <c r="CY115" s="1072"/>
      <c r="CZ115" s="1072"/>
      <c r="DA115" s="1072"/>
      <c r="DB115" s="1072"/>
      <c r="DC115" s="1072"/>
      <c r="DD115" s="1072"/>
      <c r="DE115" s="1072"/>
      <c r="DF115" s="1053"/>
      <c r="DG115" s="1060" t="s">
        <v>443</v>
      </c>
      <c r="DH115" s="1061"/>
      <c r="DI115" s="1061"/>
      <c r="DJ115" s="1061"/>
      <c r="DK115" s="1062"/>
      <c r="DL115" s="1063" t="s">
        <v>445</v>
      </c>
      <c r="DM115" s="1061"/>
      <c r="DN115" s="1061"/>
      <c r="DO115" s="1061"/>
      <c r="DP115" s="1062"/>
      <c r="DQ115" s="1063" t="s">
        <v>443</v>
      </c>
      <c r="DR115" s="1061"/>
      <c r="DS115" s="1061"/>
      <c r="DT115" s="1061"/>
      <c r="DU115" s="1062"/>
      <c r="DV115" s="1064" t="s">
        <v>445</v>
      </c>
      <c r="DW115" s="1065"/>
      <c r="DX115" s="1065"/>
      <c r="DY115" s="1065"/>
      <c r="DZ115" s="1066"/>
    </row>
    <row r="116" spans="1:130" s="247" customFormat="1" ht="26.25" customHeight="1">
      <c r="A116" s="1058"/>
      <c r="B116" s="1059"/>
      <c r="C116" s="1067" t="s">
        <v>465</v>
      </c>
      <c r="D116" s="1067"/>
      <c r="E116" s="1067"/>
      <c r="F116" s="1067"/>
      <c r="G116" s="1067"/>
      <c r="H116" s="1067"/>
      <c r="I116" s="1067"/>
      <c r="J116" s="1067"/>
      <c r="K116" s="1067"/>
      <c r="L116" s="1067"/>
      <c r="M116" s="1067"/>
      <c r="N116" s="1067"/>
      <c r="O116" s="1067"/>
      <c r="P116" s="1067"/>
      <c r="Q116" s="1067"/>
      <c r="R116" s="1067"/>
      <c r="S116" s="1067"/>
      <c r="T116" s="1067"/>
      <c r="U116" s="1067"/>
      <c r="V116" s="1067"/>
      <c r="W116" s="1067"/>
      <c r="X116" s="1067"/>
      <c r="Y116" s="1067"/>
      <c r="Z116" s="1068"/>
      <c r="AA116" s="1060">
        <v>22</v>
      </c>
      <c r="AB116" s="1061"/>
      <c r="AC116" s="1061"/>
      <c r="AD116" s="1061"/>
      <c r="AE116" s="1062"/>
      <c r="AF116" s="1063">
        <v>15</v>
      </c>
      <c r="AG116" s="1061"/>
      <c r="AH116" s="1061"/>
      <c r="AI116" s="1061"/>
      <c r="AJ116" s="1062"/>
      <c r="AK116" s="1063">
        <v>15</v>
      </c>
      <c r="AL116" s="1061"/>
      <c r="AM116" s="1061"/>
      <c r="AN116" s="1061"/>
      <c r="AO116" s="1062"/>
      <c r="AP116" s="1064">
        <v>0</v>
      </c>
      <c r="AQ116" s="1065"/>
      <c r="AR116" s="1065"/>
      <c r="AS116" s="1065"/>
      <c r="AT116" s="1066"/>
      <c r="AU116" s="1002"/>
      <c r="AV116" s="1003"/>
      <c r="AW116" s="1003"/>
      <c r="AX116" s="1003"/>
      <c r="AY116" s="1003"/>
      <c r="AZ116" s="1069" t="s">
        <v>466</v>
      </c>
      <c r="BA116" s="1070"/>
      <c r="BB116" s="1070"/>
      <c r="BC116" s="1070"/>
      <c r="BD116" s="1070"/>
      <c r="BE116" s="1070"/>
      <c r="BF116" s="1070"/>
      <c r="BG116" s="1070"/>
      <c r="BH116" s="1070"/>
      <c r="BI116" s="1070"/>
      <c r="BJ116" s="1070"/>
      <c r="BK116" s="1070"/>
      <c r="BL116" s="1070"/>
      <c r="BM116" s="1070"/>
      <c r="BN116" s="1070"/>
      <c r="BO116" s="1070"/>
      <c r="BP116" s="1071"/>
      <c r="BQ116" s="1021" t="s">
        <v>442</v>
      </c>
      <c r="BR116" s="1022"/>
      <c r="BS116" s="1022"/>
      <c r="BT116" s="1022"/>
      <c r="BU116" s="1022"/>
      <c r="BV116" s="1022" t="s">
        <v>442</v>
      </c>
      <c r="BW116" s="1022"/>
      <c r="BX116" s="1022"/>
      <c r="BY116" s="1022"/>
      <c r="BZ116" s="1022"/>
      <c r="CA116" s="1022" t="s">
        <v>441</v>
      </c>
      <c r="CB116" s="1022"/>
      <c r="CC116" s="1022"/>
      <c r="CD116" s="1022"/>
      <c r="CE116" s="1022"/>
      <c r="CF116" s="1016" t="s">
        <v>457</v>
      </c>
      <c r="CG116" s="1017"/>
      <c r="CH116" s="1017"/>
      <c r="CI116" s="1017"/>
      <c r="CJ116" s="1017"/>
      <c r="CK116" s="1047"/>
      <c r="CL116" s="1048"/>
      <c r="CM116" s="1018" t="s">
        <v>467</v>
      </c>
      <c r="CN116" s="1019"/>
      <c r="CO116" s="1019"/>
      <c r="CP116" s="1019"/>
      <c r="CQ116" s="1019"/>
      <c r="CR116" s="1019"/>
      <c r="CS116" s="1019"/>
      <c r="CT116" s="1019"/>
      <c r="CU116" s="1019"/>
      <c r="CV116" s="1019"/>
      <c r="CW116" s="1019"/>
      <c r="CX116" s="1019"/>
      <c r="CY116" s="1019"/>
      <c r="CZ116" s="1019"/>
      <c r="DA116" s="1019"/>
      <c r="DB116" s="1019"/>
      <c r="DC116" s="1019"/>
      <c r="DD116" s="1019"/>
      <c r="DE116" s="1019"/>
      <c r="DF116" s="1020"/>
      <c r="DG116" s="1060" t="s">
        <v>441</v>
      </c>
      <c r="DH116" s="1061"/>
      <c r="DI116" s="1061"/>
      <c r="DJ116" s="1061"/>
      <c r="DK116" s="1062"/>
      <c r="DL116" s="1063" t="s">
        <v>445</v>
      </c>
      <c r="DM116" s="1061"/>
      <c r="DN116" s="1061"/>
      <c r="DO116" s="1061"/>
      <c r="DP116" s="1062"/>
      <c r="DQ116" s="1063" t="s">
        <v>447</v>
      </c>
      <c r="DR116" s="1061"/>
      <c r="DS116" s="1061"/>
      <c r="DT116" s="1061"/>
      <c r="DU116" s="1062"/>
      <c r="DV116" s="1064" t="s">
        <v>442</v>
      </c>
      <c r="DW116" s="1065"/>
      <c r="DX116" s="1065"/>
      <c r="DY116" s="1065"/>
      <c r="DZ116" s="1066"/>
    </row>
    <row r="117" spans="1:130" s="247" customFormat="1" ht="26.25" customHeight="1">
      <c r="A117" s="100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1077" t="s">
        <v>468</v>
      </c>
      <c r="Z117" s="988"/>
      <c r="AA117" s="1078">
        <v>623449</v>
      </c>
      <c r="AB117" s="1079"/>
      <c r="AC117" s="1079"/>
      <c r="AD117" s="1079"/>
      <c r="AE117" s="1080"/>
      <c r="AF117" s="1081">
        <v>782329</v>
      </c>
      <c r="AG117" s="1079"/>
      <c r="AH117" s="1079"/>
      <c r="AI117" s="1079"/>
      <c r="AJ117" s="1080"/>
      <c r="AK117" s="1081">
        <v>525573</v>
      </c>
      <c r="AL117" s="1079"/>
      <c r="AM117" s="1079"/>
      <c r="AN117" s="1079"/>
      <c r="AO117" s="1080"/>
      <c r="AP117" s="1082"/>
      <c r="AQ117" s="1083"/>
      <c r="AR117" s="1083"/>
      <c r="AS117" s="1083"/>
      <c r="AT117" s="1084"/>
      <c r="AU117" s="1002"/>
      <c r="AV117" s="1003"/>
      <c r="AW117" s="1003"/>
      <c r="AX117" s="1003"/>
      <c r="AY117" s="1003"/>
      <c r="AZ117" s="1069" t="s">
        <v>469</v>
      </c>
      <c r="BA117" s="1070"/>
      <c r="BB117" s="1070"/>
      <c r="BC117" s="1070"/>
      <c r="BD117" s="1070"/>
      <c r="BE117" s="1070"/>
      <c r="BF117" s="1070"/>
      <c r="BG117" s="1070"/>
      <c r="BH117" s="1070"/>
      <c r="BI117" s="1070"/>
      <c r="BJ117" s="1070"/>
      <c r="BK117" s="1070"/>
      <c r="BL117" s="1070"/>
      <c r="BM117" s="1070"/>
      <c r="BN117" s="1070"/>
      <c r="BO117" s="1070"/>
      <c r="BP117" s="1071"/>
      <c r="BQ117" s="1021" t="s">
        <v>453</v>
      </c>
      <c r="BR117" s="1022"/>
      <c r="BS117" s="1022"/>
      <c r="BT117" s="1022"/>
      <c r="BU117" s="1022"/>
      <c r="BV117" s="1022" t="s">
        <v>453</v>
      </c>
      <c r="BW117" s="1022"/>
      <c r="BX117" s="1022"/>
      <c r="BY117" s="1022"/>
      <c r="BZ117" s="1022"/>
      <c r="CA117" s="1022" t="s">
        <v>445</v>
      </c>
      <c r="CB117" s="1022"/>
      <c r="CC117" s="1022"/>
      <c r="CD117" s="1022"/>
      <c r="CE117" s="1022"/>
      <c r="CF117" s="1016" t="s">
        <v>441</v>
      </c>
      <c r="CG117" s="1017"/>
      <c r="CH117" s="1017"/>
      <c r="CI117" s="1017"/>
      <c r="CJ117" s="1017"/>
      <c r="CK117" s="1047"/>
      <c r="CL117" s="1048"/>
      <c r="CM117" s="1018" t="s">
        <v>470</v>
      </c>
      <c r="CN117" s="1019"/>
      <c r="CO117" s="1019"/>
      <c r="CP117" s="1019"/>
      <c r="CQ117" s="1019"/>
      <c r="CR117" s="1019"/>
      <c r="CS117" s="1019"/>
      <c r="CT117" s="1019"/>
      <c r="CU117" s="1019"/>
      <c r="CV117" s="1019"/>
      <c r="CW117" s="1019"/>
      <c r="CX117" s="1019"/>
      <c r="CY117" s="1019"/>
      <c r="CZ117" s="1019"/>
      <c r="DA117" s="1019"/>
      <c r="DB117" s="1019"/>
      <c r="DC117" s="1019"/>
      <c r="DD117" s="1019"/>
      <c r="DE117" s="1019"/>
      <c r="DF117" s="1020"/>
      <c r="DG117" s="1060" t="s">
        <v>471</v>
      </c>
      <c r="DH117" s="1061"/>
      <c r="DI117" s="1061"/>
      <c r="DJ117" s="1061"/>
      <c r="DK117" s="1062"/>
      <c r="DL117" s="1063" t="s">
        <v>445</v>
      </c>
      <c r="DM117" s="1061"/>
      <c r="DN117" s="1061"/>
      <c r="DO117" s="1061"/>
      <c r="DP117" s="1062"/>
      <c r="DQ117" s="1063" t="s">
        <v>445</v>
      </c>
      <c r="DR117" s="1061"/>
      <c r="DS117" s="1061"/>
      <c r="DT117" s="1061"/>
      <c r="DU117" s="1062"/>
      <c r="DV117" s="1064" t="s">
        <v>458</v>
      </c>
      <c r="DW117" s="1065"/>
      <c r="DX117" s="1065"/>
      <c r="DY117" s="1065"/>
      <c r="DZ117" s="1066"/>
    </row>
    <row r="118" spans="1:130" s="247" customFormat="1" ht="26.25" customHeight="1">
      <c r="A118" s="100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6" t="s">
        <v>434</v>
      </c>
      <c r="AB118" s="987"/>
      <c r="AC118" s="987"/>
      <c r="AD118" s="987"/>
      <c r="AE118" s="988"/>
      <c r="AF118" s="986" t="s">
        <v>313</v>
      </c>
      <c r="AG118" s="987"/>
      <c r="AH118" s="987"/>
      <c r="AI118" s="987"/>
      <c r="AJ118" s="988"/>
      <c r="AK118" s="986" t="s">
        <v>312</v>
      </c>
      <c r="AL118" s="987"/>
      <c r="AM118" s="987"/>
      <c r="AN118" s="987"/>
      <c r="AO118" s="988"/>
      <c r="AP118" s="1073" t="s">
        <v>435</v>
      </c>
      <c r="AQ118" s="1074"/>
      <c r="AR118" s="1074"/>
      <c r="AS118" s="1074"/>
      <c r="AT118" s="1075"/>
      <c r="AU118" s="1002"/>
      <c r="AV118" s="1003"/>
      <c r="AW118" s="1003"/>
      <c r="AX118" s="1003"/>
      <c r="AY118" s="1003"/>
      <c r="AZ118" s="1076" t="s">
        <v>472</v>
      </c>
      <c r="BA118" s="1067"/>
      <c r="BB118" s="1067"/>
      <c r="BC118" s="1067"/>
      <c r="BD118" s="1067"/>
      <c r="BE118" s="1067"/>
      <c r="BF118" s="1067"/>
      <c r="BG118" s="1067"/>
      <c r="BH118" s="1067"/>
      <c r="BI118" s="1067"/>
      <c r="BJ118" s="1067"/>
      <c r="BK118" s="1067"/>
      <c r="BL118" s="1067"/>
      <c r="BM118" s="1067"/>
      <c r="BN118" s="1067"/>
      <c r="BO118" s="1067"/>
      <c r="BP118" s="1068"/>
      <c r="BQ118" s="1099" t="s">
        <v>458</v>
      </c>
      <c r="BR118" s="1100"/>
      <c r="BS118" s="1100"/>
      <c r="BT118" s="1100"/>
      <c r="BU118" s="1100"/>
      <c r="BV118" s="1100" t="s">
        <v>442</v>
      </c>
      <c r="BW118" s="1100"/>
      <c r="BX118" s="1100"/>
      <c r="BY118" s="1100"/>
      <c r="BZ118" s="1100"/>
      <c r="CA118" s="1100" t="s">
        <v>441</v>
      </c>
      <c r="CB118" s="1100"/>
      <c r="CC118" s="1100"/>
      <c r="CD118" s="1100"/>
      <c r="CE118" s="1100"/>
      <c r="CF118" s="1016" t="s">
        <v>447</v>
      </c>
      <c r="CG118" s="1017"/>
      <c r="CH118" s="1017"/>
      <c r="CI118" s="1017"/>
      <c r="CJ118" s="1017"/>
      <c r="CK118" s="1047"/>
      <c r="CL118" s="1048"/>
      <c r="CM118" s="1018" t="s">
        <v>473</v>
      </c>
      <c r="CN118" s="1019"/>
      <c r="CO118" s="1019"/>
      <c r="CP118" s="1019"/>
      <c r="CQ118" s="1019"/>
      <c r="CR118" s="1019"/>
      <c r="CS118" s="1019"/>
      <c r="CT118" s="1019"/>
      <c r="CU118" s="1019"/>
      <c r="CV118" s="1019"/>
      <c r="CW118" s="1019"/>
      <c r="CX118" s="1019"/>
      <c r="CY118" s="1019"/>
      <c r="CZ118" s="1019"/>
      <c r="DA118" s="1019"/>
      <c r="DB118" s="1019"/>
      <c r="DC118" s="1019"/>
      <c r="DD118" s="1019"/>
      <c r="DE118" s="1019"/>
      <c r="DF118" s="1020"/>
      <c r="DG118" s="1060" t="s">
        <v>457</v>
      </c>
      <c r="DH118" s="1061"/>
      <c r="DI118" s="1061"/>
      <c r="DJ118" s="1061"/>
      <c r="DK118" s="1062"/>
      <c r="DL118" s="1063" t="s">
        <v>445</v>
      </c>
      <c r="DM118" s="1061"/>
      <c r="DN118" s="1061"/>
      <c r="DO118" s="1061"/>
      <c r="DP118" s="1062"/>
      <c r="DQ118" s="1063" t="s">
        <v>441</v>
      </c>
      <c r="DR118" s="1061"/>
      <c r="DS118" s="1061"/>
      <c r="DT118" s="1061"/>
      <c r="DU118" s="1062"/>
      <c r="DV118" s="1064" t="s">
        <v>442</v>
      </c>
      <c r="DW118" s="1065"/>
      <c r="DX118" s="1065"/>
      <c r="DY118" s="1065"/>
      <c r="DZ118" s="1066"/>
    </row>
    <row r="119" spans="1:130" s="247" customFormat="1" ht="26.25" customHeight="1">
      <c r="A119" s="1160" t="s">
        <v>439</v>
      </c>
      <c r="B119" s="1046"/>
      <c r="C119" s="1025" t="s">
        <v>440</v>
      </c>
      <c r="D119" s="1026"/>
      <c r="E119" s="1026"/>
      <c r="F119" s="1026"/>
      <c r="G119" s="1026"/>
      <c r="H119" s="1026"/>
      <c r="I119" s="1026"/>
      <c r="J119" s="1026"/>
      <c r="K119" s="1026"/>
      <c r="L119" s="1026"/>
      <c r="M119" s="1026"/>
      <c r="N119" s="1026"/>
      <c r="O119" s="1026"/>
      <c r="P119" s="1026"/>
      <c r="Q119" s="1026"/>
      <c r="R119" s="1026"/>
      <c r="S119" s="1026"/>
      <c r="T119" s="1026"/>
      <c r="U119" s="1026"/>
      <c r="V119" s="1026"/>
      <c r="W119" s="1026"/>
      <c r="X119" s="1026"/>
      <c r="Y119" s="1026"/>
      <c r="Z119" s="1027"/>
      <c r="AA119" s="993" t="s">
        <v>457</v>
      </c>
      <c r="AB119" s="994"/>
      <c r="AC119" s="994"/>
      <c r="AD119" s="994"/>
      <c r="AE119" s="995"/>
      <c r="AF119" s="996" t="s">
        <v>445</v>
      </c>
      <c r="AG119" s="994"/>
      <c r="AH119" s="994"/>
      <c r="AI119" s="994"/>
      <c r="AJ119" s="995"/>
      <c r="AK119" s="996" t="s">
        <v>441</v>
      </c>
      <c r="AL119" s="994"/>
      <c r="AM119" s="994"/>
      <c r="AN119" s="994"/>
      <c r="AO119" s="995"/>
      <c r="AP119" s="997" t="s">
        <v>441</v>
      </c>
      <c r="AQ119" s="998"/>
      <c r="AR119" s="998"/>
      <c r="AS119" s="998"/>
      <c r="AT119" s="999"/>
      <c r="AU119" s="1004"/>
      <c r="AV119" s="1005"/>
      <c r="AW119" s="1005"/>
      <c r="AX119" s="1005"/>
      <c r="AY119" s="1005"/>
      <c r="AZ119" s="278" t="s">
        <v>190</v>
      </c>
      <c r="BA119" s="278"/>
      <c r="BB119" s="278"/>
      <c r="BC119" s="278"/>
      <c r="BD119" s="278"/>
      <c r="BE119" s="278"/>
      <c r="BF119" s="278"/>
      <c r="BG119" s="278"/>
      <c r="BH119" s="278"/>
      <c r="BI119" s="278"/>
      <c r="BJ119" s="278"/>
      <c r="BK119" s="278"/>
      <c r="BL119" s="278"/>
      <c r="BM119" s="278"/>
      <c r="BN119" s="278"/>
      <c r="BO119" s="1077" t="s">
        <v>474</v>
      </c>
      <c r="BP119" s="1108"/>
      <c r="BQ119" s="1099">
        <v>6082110</v>
      </c>
      <c r="BR119" s="1100"/>
      <c r="BS119" s="1100"/>
      <c r="BT119" s="1100"/>
      <c r="BU119" s="1100"/>
      <c r="BV119" s="1100">
        <v>6231022</v>
      </c>
      <c r="BW119" s="1100"/>
      <c r="BX119" s="1100"/>
      <c r="BY119" s="1100"/>
      <c r="BZ119" s="1100"/>
      <c r="CA119" s="1100">
        <v>6456034</v>
      </c>
      <c r="CB119" s="1100"/>
      <c r="CC119" s="1100"/>
      <c r="CD119" s="1100"/>
      <c r="CE119" s="1100"/>
      <c r="CF119" s="1101"/>
      <c r="CG119" s="1102"/>
      <c r="CH119" s="1102"/>
      <c r="CI119" s="1102"/>
      <c r="CJ119" s="1103"/>
      <c r="CK119" s="1049"/>
      <c r="CL119" s="1050"/>
      <c r="CM119" s="1104" t="s">
        <v>475</v>
      </c>
      <c r="CN119" s="1105"/>
      <c r="CO119" s="1105"/>
      <c r="CP119" s="1105"/>
      <c r="CQ119" s="1105"/>
      <c r="CR119" s="1105"/>
      <c r="CS119" s="1105"/>
      <c r="CT119" s="1105"/>
      <c r="CU119" s="1105"/>
      <c r="CV119" s="1105"/>
      <c r="CW119" s="1105"/>
      <c r="CX119" s="1105"/>
      <c r="CY119" s="1105"/>
      <c r="CZ119" s="1105"/>
      <c r="DA119" s="1105"/>
      <c r="DB119" s="1105"/>
      <c r="DC119" s="1105"/>
      <c r="DD119" s="1105"/>
      <c r="DE119" s="1105"/>
      <c r="DF119" s="1106"/>
      <c r="DG119" s="1107" t="s">
        <v>445</v>
      </c>
      <c r="DH119" s="1086"/>
      <c r="DI119" s="1086"/>
      <c r="DJ119" s="1086"/>
      <c r="DK119" s="1087"/>
      <c r="DL119" s="1085" t="s">
        <v>445</v>
      </c>
      <c r="DM119" s="1086"/>
      <c r="DN119" s="1086"/>
      <c r="DO119" s="1086"/>
      <c r="DP119" s="1087"/>
      <c r="DQ119" s="1085" t="s">
        <v>441</v>
      </c>
      <c r="DR119" s="1086"/>
      <c r="DS119" s="1086"/>
      <c r="DT119" s="1086"/>
      <c r="DU119" s="1087"/>
      <c r="DV119" s="1088" t="s">
        <v>458</v>
      </c>
      <c r="DW119" s="1089"/>
      <c r="DX119" s="1089"/>
      <c r="DY119" s="1089"/>
      <c r="DZ119" s="1090"/>
    </row>
    <row r="120" spans="1:130" s="247" customFormat="1" ht="26.25" customHeight="1">
      <c r="A120" s="1161"/>
      <c r="B120" s="1048"/>
      <c r="C120" s="1018" t="s">
        <v>448</v>
      </c>
      <c r="D120" s="1019"/>
      <c r="E120" s="1019"/>
      <c r="F120" s="1019"/>
      <c r="G120" s="1019"/>
      <c r="H120" s="1019"/>
      <c r="I120" s="1019"/>
      <c r="J120" s="1019"/>
      <c r="K120" s="1019"/>
      <c r="L120" s="1019"/>
      <c r="M120" s="1019"/>
      <c r="N120" s="1019"/>
      <c r="O120" s="1019"/>
      <c r="P120" s="1019"/>
      <c r="Q120" s="1019"/>
      <c r="R120" s="1019"/>
      <c r="S120" s="1019"/>
      <c r="T120" s="1019"/>
      <c r="U120" s="1019"/>
      <c r="V120" s="1019"/>
      <c r="W120" s="1019"/>
      <c r="X120" s="1019"/>
      <c r="Y120" s="1019"/>
      <c r="Z120" s="1020"/>
      <c r="AA120" s="1060" t="s">
        <v>445</v>
      </c>
      <c r="AB120" s="1061"/>
      <c r="AC120" s="1061"/>
      <c r="AD120" s="1061"/>
      <c r="AE120" s="1062"/>
      <c r="AF120" s="1063" t="s">
        <v>458</v>
      </c>
      <c r="AG120" s="1061"/>
      <c r="AH120" s="1061"/>
      <c r="AI120" s="1061"/>
      <c r="AJ120" s="1062"/>
      <c r="AK120" s="1063" t="s">
        <v>445</v>
      </c>
      <c r="AL120" s="1061"/>
      <c r="AM120" s="1061"/>
      <c r="AN120" s="1061"/>
      <c r="AO120" s="1062"/>
      <c r="AP120" s="1064" t="s">
        <v>441</v>
      </c>
      <c r="AQ120" s="1065"/>
      <c r="AR120" s="1065"/>
      <c r="AS120" s="1065"/>
      <c r="AT120" s="1066"/>
      <c r="AU120" s="1091" t="s">
        <v>476</v>
      </c>
      <c r="AV120" s="1092"/>
      <c r="AW120" s="1092"/>
      <c r="AX120" s="1092"/>
      <c r="AY120" s="1093"/>
      <c r="AZ120" s="1042" t="s">
        <v>477</v>
      </c>
      <c r="BA120" s="991"/>
      <c r="BB120" s="991"/>
      <c r="BC120" s="991"/>
      <c r="BD120" s="991"/>
      <c r="BE120" s="991"/>
      <c r="BF120" s="991"/>
      <c r="BG120" s="991"/>
      <c r="BH120" s="991"/>
      <c r="BI120" s="991"/>
      <c r="BJ120" s="991"/>
      <c r="BK120" s="991"/>
      <c r="BL120" s="991"/>
      <c r="BM120" s="991"/>
      <c r="BN120" s="991"/>
      <c r="BO120" s="991"/>
      <c r="BP120" s="992"/>
      <c r="BQ120" s="1028">
        <v>1473714</v>
      </c>
      <c r="BR120" s="1029"/>
      <c r="BS120" s="1029"/>
      <c r="BT120" s="1029"/>
      <c r="BU120" s="1029"/>
      <c r="BV120" s="1029">
        <v>1655498</v>
      </c>
      <c r="BW120" s="1029"/>
      <c r="BX120" s="1029"/>
      <c r="BY120" s="1029"/>
      <c r="BZ120" s="1029"/>
      <c r="CA120" s="1029">
        <v>1455269</v>
      </c>
      <c r="CB120" s="1029"/>
      <c r="CC120" s="1029"/>
      <c r="CD120" s="1029"/>
      <c r="CE120" s="1029"/>
      <c r="CF120" s="1043">
        <v>62.1</v>
      </c>
      <c r="CG120" s="1044"/>
      <c r="CH120" s="1044"/>
      <c r="CI120" s="1044"/>
      <c r="CJ120" s="1044"/>
      <c r="CK120" s="1109" t="s">
        <v>478</v>
      </c>
      <c r="CL120" s="1110"/>
      <c r="CM120" s="1110"/>
      <c r="CN120" s="1110"/>
      <c r="CO120" s="1111"/>
      <c r="CP120" s="1117" t="s">
        <v>479</v>
      </c>
      <c r="CQ120" s="1118"/>
      <c r="CR120" s="1118"/>
      <c r="CS120" s="1118"/>
      <c r="CT120" s="1118"/>
      <c r="CU120" s="1118"/>
      <c r="CV120" s="1118"/>
      <c r="CW120" s="1118"/>
      <c r="CX120" s="1118"/>
      <c r="CY120" s="1118"/>
      <c r="CZ120" s="1118"/>
      <c r="DA120" s="1118"/>
      <c r="DB120" s="1118"/>
      <c r="DC120" s="1118"/>
      <c r="DD120" s="1118"/>
      <c r="DE120" s="1118"/>
      <c r="DF120" s="1119"/>
      <c r="DG120" s="1028">
        <v>25441</v>
      </c>
      <c r="DH120" s="1029"/>
      <c r="DI120" s="1029"/>
      <c r="DJ120" s="1029"/>
      <c r="DK120" s="1029"/>
      <c r="DL120" s="1029">
        <v>21838</v>
      </c>
      <c r="DM120" s="1029"/>
      <c r="DN120" s="1029"/>
      <c r="DO120" s="1029"/>
      <c r="DP120" s="1029"/>
      <c r="DQ120" s="1029">
        <v>16829</v>
      </c>
      <c r="DR120" s="1029"/>
      <c r="DS120" s="1029"/>
      <c r="DT120" s="1029"/>
      <c r="DU120" s="1029"/>
      <c r="DV120" s="1030">
        <v>0.7</v>
      </c>
      <c r="DW120" s="1030"/>
      <c r="DX120" s="1030"/>
      <c r="DY120" s="1030"/>
      <c r="DZ120" s="1031"/>
    </row>
    <row r="121" spans="1:130" s="247" customFormat="1" ht="26.25" customHeight="1">
      <c r="A121" s="1161"/>
      <c r="B121" s="1048"/>
      <c r="C121" s="1069" t="s">
        <v>480</v>
      </c>
      <c r="D121" s="1070"/>
      <c r="E121" s="1070"/>
      <c r="F121" s="1070"/>
      <c r="G121" s="1070"/>
      <c r="H121" s="1070"/>
      <c r="I121" s="1070"/>
      <c r="J121" s="1070"/>
      <c r="K121" s="1070"/>
      <c r="L121" s="1070"/>
      <c r="M121" s="1070"/>
      <c r="N121" s="1070"/>
      <c r="O121" s="1070"/>
      <c r="P121" s="1070"/>
      <c r="Q121" s="1070"/>
      <c r="R121" s="1070"/>
      <c r="S121" s="1070"/>
      <c r="T121" s="1070"/>
      <c r="U121" s="1070"/>
      <c r="V121" s="1070"/>
      <c r="W121" s="1070"/>
      <c r="X121" s="1070"/>
      <c r="Y121" s="1070"/>
      <c r="Z121" s="1071"/>
      <c r="AA121" s="1060" t="s">
        <v>442</v>
      </c>
      <c r="AB121" s="1061"/>
      <c r="AC121" s="1061"/>
      <c r="AD121" s="1061"/>
      <c r="AE121" s="1062"/>
      <c r="AF121" s="1063" t="s">
        <v>445</v>
      </c>
      <c r="AG121" s="1061"/>
      <c r="AH121" s="1061"/>
      <c r="AI121" s="1061"/>
      <c r="AJ121" s="1062"/>
      <c r="AK121" s="1063" t="s">
        <v>445</v>
      </c>
      <c r="AL121" s="1061"/>
      <c r="AM121" s="1061"/>
      <c r="AN121" s="1061"/>
      <c r="AO121" s="1062"/>
      <c r="AP121" s="1064" t="s">
        <v>442</v>
      </c>
      <c r="AQ121" s="1065"/>
      <c r="AR121" s="1065"/>
      <c r="AS121" s="1065"/>
      <c r="AT121" s="1066"/>
      <c r="AU121" s="1094"/>
      <c r="AV121" s="1095"/>
      <c r="AW121" s="1095"/>
      <c r="AX121" s="1095"/>
      <c r="AY121" s="1096"/>
      <c r="AZ121" s="1051" t="s">
        <v>481</v>
      </c>
      <c r="BA121" s="1052"/>
      <c r="BB121" s="1052"/>
      <c r="BC121" s="1052"/>
      <c r="BD121" s="1052"/>
      <c r="BE121" s="1052"/>
      <c r="BF121" s="1052"/>
      <c r="BG121" s="1052"/>
      <c r="BH121" s="1052"/>
      <c r="BI121" s="1052"/>
      <c r="BJ121" s="1052"/>
      <c r="BK121" s="1052"/>
      <c r="BL121" s="1052"/>
      <c r="BM121" s="1052"/>
      <c r="BN121" s="1052"/>
      <c r="BO121" s="1052"/>
      <c r="BP121" s="1053"/>
      <c r="BQ121" s="1021">
        <v>317478</v>
      </c>
      <c r="BR121" s="1022"/>
      <c r="BS121" s="1022"/>
      <c r="BT121" s="1022"/>
      <c r="BU121" s="1022"/>
      <c r="BV121" s="1022">
        <v>311533</v>
      </c>
      <c r="BW121" s="1022"/>
      <c r="BX121" s="1022"/>
      <c r="BY121" s="1022"/>
      <c r="BZ121" s="1022"/>
      <c r="CA121" s="1022">
        <v>327855</v>
      </c>
      <c r="CB121" s="1022"/>
      <c r="CC121" s="1022"/>
      <c r="CD121" s="1022"/>
      <c r="CE121" s="1022"/>
      <c r="CF121" s="1016">
        <v>14</v>
      </c>
      <c r="CG121" s="1017"/>
      <c r="CH121" s="1017"/>
      <c r="CI121" s="1017"/>
      <c r="CJ121" s="1017"/>
      <c r="CK121" s="1112"/>
      <c r="CL121" s="1113"/>
      <c r="CM121" s="1113"/>
      <c r="CN121" s="1113"/>
      <c r="CO121" s="1114"/>
      <c r="CP121" s="1122" t="s">
        <v>482</v>
      </c>
      <c r="CQ121" s="1123"/>
      <c r="CR121" s="1123"/>
      <c r="CS121" s="1123"/>
      <c r="CT121" s="1123"/>
      <c r="CU121" s="1123"/>
      <c r="CV121" s="1123"/>
      <c r="CW121" s="1123"/>
      <c r="CX121" s="1123"/>
      <c r="CY121" s="1123"/>
      <c r="CZ121" s="1123"/>
      <c r="DA121" s="1123"/>
      <c r="DB121" s="1123"/>
      <c r="DC121" s="1123"/>
      <c r="DD121" s="1123"/>
      <c r="DE121" s="1123"/>
      <c r="DF121" s="1124"/>
      <c r="DG121" s="1021">
        <v>473</v>
      </c>
      <c r="DH121" s="1022"/>
      <c r="DI121" s="1022"/>
      <c r="DJ121" s="1022"/>
      <c r="DK121" s="1022"/>
      <c r="DL121" s="1022">
        <v>436</v>
      </c>
      <c r="DM121" s="1022"/>
      <c r="DN121" s="1022"/>
      <c r="DO121" s="1022"/>
      <c r="DP121" s="1022"/>
      <c r="DQ121" s="1022">
        <v>397</v>
      </c>
      <c r="DR121" s="1022"/>
      <c r="DS121" s="1022"/>
      <c r="DT121" s="1022"/>
      <c r="DU121" s="1022"/>
      <c r="DV121" s="1023">
        <v>0</v>
      </c>
      <c r="DW121" s="1023"/>
      <c r="DX121" s="1023"/>
      <c r="DY121" s="1023"/>
      <c r="DZ121" s="1024"/>
    </row>
    <row r="122" spans="1:130" s="247" customFormat="1" ht="26.25" customHeight="1">
      <c r="A122" s="1161"/>
      <c r="B122" s="1048"/>
      <c r="C122" s="1018" t="s">
        <v>461</v>
      </c>
      <c r="D122" s="1019"/>
      <c r="E122" s="1019"/>
      <c r="F122" s="1019"/>
      <c r="G122" s="1019"/>
      <c r="H122" s="1019"/>
      <c r="I122" s="1019"/>
      <c r="J122" s="1019"/>
      <c r="K122" s="1019"/>
      <c r="L122" s="1019"/>
      <c r="M122" s="1019"/>
      <c r="N122" s="1019"/>
      <c r="O122" s="1019"/>
      <c r="P122" s="1019"/>
      <c r="Q122" s="1019"/>
      <c r="R122" s="1019"/>
      <c r="S122" s="1019"/>
      <c r="T122" s="1019"/>
      <c r="U122" s="1019"/>
      <c r="V122" s="1019"/>
      <c r="W122" s="1019"/>
      <c r="X122" s="1019"/>
      <c r="Y122" s="1019"/>
      <c r="Z122" s="1020"/>
      <c r="AA122" s="1060" t="s">
        <v>445</v>
      </c>
      <c r="AB122" s="1061"/>
      <c r="AC122" s="1061"/>
      <c r="AD122" s="1061"/>
      <c r="AE122" s="1062"/>
      <c r="AF122" s="1063" t="s">
        <v>471</v>
      </c>
      <c r="AG122" s="1061"/>
      <c r="AH122" s="1061"/>
      <c r="AI122" s="1061"/>
      <c r="AJ122" s="1062"/>
      <c r="AK122" s="1063" t="s">
        <v>441</v>
      </c>
      <c r="AL122" s="1061"/>
      <c r="AM122" s="1061"/>
      <c r="AN122" s="1061"/>
      <c r="AO122" s="1062"/>
      <c r="AP122" s="1064" t="s">
        <v>442</v>
      </c>
      <c r="AQ122" s="1065"/>
      <c r="AR122" s="1065"/>
      <c r="AS122" s="1065"/>
      <c r="AT122" s="1066"/>
      <c r="AU122" s="1094"/>
      <c r="AV122" s="1095"/>
      <c r="AW122" s="1095"/>
      <c r="AX122" s="1095"/>
      <c r="AY122" s="1096"/>
      <c r="AZ122" s="1076" t="s">
        <v>483</v>
      </c>
      <c r="BA122" s="1067"/>
      <c r="BB122" s="1067"/>
      <c r="BC122" s="1067"/>
      <c r="BD122" s="1067"/>
      <c r="BE122" s="1067"/>
      <c r="BF122" s="1067"/>
      <c r="BG122" s="1067"/>
      <c r="BH122" s="1067"/>
      <c r="BI122" s="1067"/>
      <c r="BJ122" s="1067"/>
      <c r="BK122" s="1067"/>
      <c r="BL122" s="1067"/>
      <c r="BM122" s="1067"/>
      <c r="BN122" s="1067"/>
      <c r="BO122" s="1067"/>
      <c r="BP122" s="1068"/>
      <c r="BQ122" s="1099">
        <v>3719926</v>
      </c>
      <c r="BR122" s="1100"/>
      <c r="BS122" s="1100"/>
      <c r="BT122" s="1100"/>
      <c r="BU122" s="1100"/>
      <c r="BV122" s="1100">
        <v>3529886</v>
      </c>
      <c r="BW122" s="1100"/>
      <c r="BX122" s="1100"/>
      <c r="BY122" s="1100"/>
      <c r="BZ122" s="1100"/>
      <c r="CA122" s="1100">
        <v>3760910</v>
      </c>
      <c r="CB122" s="1100"/>
      <c r="CC122" s="1100"/>
      <c r="CD122" s="1100"/>
      <c r="CE122" s="1100"/>
      <c r="CF122" s="1120">
        <v>160.5</v>
      </c>
      <c r="CG122" s="1121"/>
      <c r="CH122" s="1121"/>
      <c r="CI122" s="1121"/>
      <c r="CJ122" s="1121"/>
      <c r="CK122" s="1112"/>
      <c r="CL122" s="1113"/>
      <c r="CM122" s="1113"/>
      <c r="CN122" s="1113"/>
      <c r="CO122" s="1114"/>
      <c r="CP122" s="1122" t="s">
        <v>484</v>
      </c>
      <c r="CQ122" s="1123"/>
      <c r="CR122" s="1123"/>
      <c r="CS122" s="1123"/>
      <c r="CT122" s="1123"/>
      <c r="CU122" s="1123"/>
      <c r="CV122" s="1123"/>
      <c r="CW122" s="1123"/>
      <c r="CX122" s="1123"/>
      <c r="CY122" s="1123"/>
      <c r="CZ122" s="1123"/>
      <c r="DA122" s="1123"/>
      <c r="DB122" s="1123"/>
      <c r="DC122" s="1123"/>
      <c r="DD122" s="1123"/>
      <c r="DE122" s="1123"/>
      <c r="DF122" s="1124"/>
      <c r="DG122" s="1021" t="s">
        <v>445</v>
      </c>
      <c r="DH122" s="1022"/>
      <c r="DI122" s="1022"/>
      <c r="DJ122" s="1022"/>
      <c r="DK122" s="1022"/>
      <c r="DL122" s="1022" t="s">
        <v>453</v>
      </c>
      <c r="DM122" s="1022"/>
      <c r="DN122" s="1022"/>
      <c r="DO122" s="1022"/>
      <c r="DP122" s="1022"/>
      <c r="DQ122" s="1022" t="s">
        <v>447</v>
      </c>
      <c r="DR122" s="1022"/>
      <c r="DS122" s="1022"/>
      <c r="DT122" s="1022"/>
      <c r="DU122" s="1022"/>
      <c r="DV122" s="1023" t="s">
        <v>442</v>
      </c>
      <c r="DW122" s="1023"/>
      <c r="DX122" s="1023"/>
      <c r="DY122" s="1023"/>
      <c r="DZ122" s="1024"/>
    </row>
    <row r="123" spans="1:130" s="247" customFormat="1" ht="26.25" customHeight="1">
      <c r="A123" s="1161"/>
      <c r="B123" s="1048"/>
      <c r="C123" s="1018" t="s">
        <v>467</v>
      </c>
      <c r="D123" s="1019"/>
      <c r="E123" s="1019"/>
      <c r="F123" s="1019"/>
      <c r="G123" s="1019"/>
      <c r="H123" s="1019"/>
      <c r="I123" s="1019"/>
      <c r="J123" s="1019"/>
      <c r="K123" s="1019"/>
      <c r="L123" s="1019"/>
      <c r="M123" s="1019"/>
      <c r="N123" s="1019"/>
      <c r="O123" s="1019"/>
      <c r="P123" s="1019"/>
      <c r="Q123" s="1019"/>
      <c r="R123" s="1019"/>
      <c r="S123" s="1019"/>
      <c r="T123" s="1019"/>
      <c r="U123" s="1019"/>
      <c r="V123" s="1019"/>
      <c r="W123" s="1019"/>
      <c r="X123" s="1019"/>
      <c r="Y123" s="1019"/>
      <c r="Z123" s="1020"/>
      <c r="AA123" s="1060" t="s">
        <v>458</v>
      </c>
      <c r="AB123" s="1061"/>
      <c r="AC123" s="1061"/>
      <c r="AD123" s="1061"/>
      <c r="AE123" s="1062"/>
      <c r="AF123" s="1063" t="s">
        <v>453</v>
      </c>
      <c r="AG123" s="1061"/>
      <c r="AH123" s="1061"/>
      <c r="AI123" s="1061"/>
      <c r="AJ123" s="1062"/>
      <c r="AK123" s="1063" t="s">
        <v>442</v>
      </c>
      <c r="AL123" s="1061"/>
      <c r="AM123" s="1061"/>
      <c r="AN123" s="1061"/>
      <c r="AO123" s="1062"/>
      <c r="AP123" s="1064" t="s">
        <v>445</v>
      </c>
      <c r="AQ123" s="1065"/>
      <c r="AR123" s="1065"/>
      <c r="AS123" s="1065"/>
      <c r="AT123" s="1066"/>
      <c r="AU123" s="1097"/>
      <c r="AV123" s="1098"/>
      <c r="AW123" s="1098"/>
      <c r="AX123" s="1098"/>
      <c r="AY123" s="1098"/>
      <c r="AZ123" s="278" t="s">
        <v>190</v>
      </c>
      <c r="BA123" s="278"/>
      <c r="BB123" s="278"/>
      <c r="BC123" s="278"/>
      <c r="BD123" s="278"/>
      <c r="BE123" s="278"/>
      <c r="BF123" s="278"/>
      <c r="BG123" s="278"/>
      <c r="BH123" s="278"/>
      <c r="BI123" s="278"/>
      <c r="BJ123" s="278"/>
      <c r="BK123" s="278"/>
      <c r="BL123" s="278"/>
      <c r="BM123" s="278"/>
      <c r="BN123" s="278"/>
      <c r="BO123" s="1077" t="s">
        <v>485</v>
      </c>
      <c r="BP123" s="1108"/>
      <c r="BQ123" s="1167">
        <v>5511118</v>
      </c>
      <c r="BR123" s="1168"/>
      <c r="BS123" s="1168"/>
      <c r="BT123" s="1168"/>
      <c r="BU123" s="1168"/>
      <c r="BV123" s="1168">
        <v>5496917</v>
      </c>
      <c r="BW123" s="1168"/>
      <c r="BX123" s="1168"/>
      <c r="BY123" s="1168"/>
      <c r="BZ123" s="1168"/>
      <c r="CA123" s="1168">
        <v>5544034</v>
      </c>
      <c r="CB123" s="1168"/>
      <c r="CC123" s="1168"/>
      <c r="CD123" s="1168"/>
      <c r="CE123" s="1168"/>
      <c r="CF123" s="1101"/>
      <c r="CG123" s="1102"/>
      <c r="CH123" s="1102"/>
      <c r="CI123" s="1102"/>
      <c r="CJ123" s="1103"/>
      <c r="CK123" s="1112"/>
      <c r="CL123" s="1113"/>
      <c r="CM123" s="1113"/>
      <c r="CN123" s="1113"/>
      <c r="CO123" s="1114"/>
      <c r="CP123" s="1122" t="s">
        <v>486</v>
      </c>
      <c r="CQ123" s="1123"/>
      <c r="CR123" s="1123"/>
      <c r="CS123" s="1123"/>
      <c r="CT123" s="1123"/>
      <c r="CU123" s="1123"/>
      <c r="CV123" s="1123"/>
      <c r="CW123" s="1123"/>
      <c r="CX123" s="1123"/>
      <c r="CY123" s="1123"/>
      <c r="CZ123" s="1123"/>
      <c r="DA123" s="1123"/>
      <c r="DB123" s="1123"/>
      <c r="DC123" s="1123"/>
      <c r="DD123" s="1123"/>
      <c r="DE123" s="1123"/>
      <c r="DF123" s="1124"/>
      <c r="DG123" s="1060" t="s">
        <v>457</v>
      </c>
      <c r="DH123" s="1061"/>
      <c r="DI123" s="1061"/>
      <c r="DJ123" s="1061"/>
      <c r="DK123" s="1062"/>
      <c r="DL123" s="1063" t="s">
        <v>457</v>
      </c>
      <c r="DM123" s="1061"/>
      <c r="DN123" s="1061"/>
      <c r="DO123" s="1061"/>
      <c r="DP123" s="1062"/>
      <c r="DQ123" s="1063" t="s">
        <v>457</v>
      </c>
      <c r="DR123" s="1061"/>
      <c r="DS123" s="1061"/>
      <c r="DT123" s="1061"/>
      <c r="DU123" s="1062"/>
      <c r="DV123" s="1064" t="s">
        <v>445</v>
      </c>
      <c r="DW123" s="1065"/>
      <c r="DX123" s="1065"/>
      <c r="DY123" s="1065"/>
      <c r="DZ123" s="1066"/>
    </row>
    <row r="124" spans="1:130" s="247" customFormat="1" ht="26.25" customHeight="1" thickBot="1">
      <c r="A124" s="1161"/>
      <c r="B124" s="1048"/>
      <c r="C124" s="1018" t="s">
        <v>470</v>
      </c>
      <c r="D124" s="1019"/>
      <c r="E124" s="1019"/>
      <c r="F124" s="1019"/>
      <c r="G124" s="1019"/>
      <c r="H124" s="1019"/>
      <c r="I124" s="1019"/>
      <c r="J124" s="1019"/>
      <c r="K124" s="1019"/>
      <c r="L124" s="1019"/>
      <c r="M124" s="1019"/>
      <c r="N124" s="1019"/>
      <c r="O124" s="1019"/>
      <c r="P124" s="1019"/>
      <c r="Q124" s="1019"/>
      <c r="R124" s="1019"/>
      <c r="S124" s="1019"/>
      <c r="T124" s="1019"/>
      <c r="U124" s="1019"/>
      <c r="V124" s="1019"/>
      <c r="W124" s="1019"/>
      <c r="X124" s="1019"/>
      <c r="Y124" s="1019"/>
      <c r="Z124" s="1020"/>
      <c r="AA124" s="1060" t="s">
        <v>445</v>
      </c>
      <c r="AB124" s="1061"/>
      <c r="AC124" s="1061"/>
      <c r="AD124" s="1061"/>
      <c r="AE124" s="1062"/>
      <c r="AF124" s="1063" t="s">
        <v>445</v>
      </c>
      <c r="AG124" s="1061"/>
      <c r="AH124" s="1061"/>
      <c r="AI124" s="1061"/>
      <c r="AJ124" s="1062"/>
      <c r="AK124" s="1063" t="s">
        <v>445</v>
      </c>
      <c r="AL124" s="1061"/>
      <c r="AM124" s="1061"/>
      <c r="AN124" s="1061"/>
      <c r="AO124" s="1062"/>
      <c r="AP124" s="1064" t="s">
        <v>441</v>
      </c>
      <c r="AQ124" s="1065"/>
      <c r="AR124" s="1065"/>
      <c r="AS124" s="1065"/>
      <c r="AT124" s="1066"/>
      <c r="AU124" s="1163" t="s">
        <v>487</v>
      </c>
      <c r="AV124" s="1164"/>
      <c r="AW124" s="1164"/>
      <c r="AX124" s="1164"/>
      <c r="AY124" s="1164"/>
      <c r="AZ124" s="1164"/>
      <c r="BA124" s="1164"/>
      <c r="BB124" s="1164"/>
      <c r="BC124" s="1164"/>
      <c r="BD124" s="1164"/>
      <c r="BE124" s="1164"/>
      <c r="BF124" s="1164"/>
      <c r="BG124" s="1164"/>
      <c r="BH124" s="1164"/>
      <c r="BI124" s="1164"/>
      <c r="BJ124" s="1164"/>
      <c r="BK124" s="1164"/>
      <c r="BL124" s="1164"/>
      <c r="BM124" s="1164"/>
      <c r="BN124" s="1164"/>
      <c r="BO124" s="1164"/>
      <c r="BP124" s="1165"/>
      <c r="BQ124" s="1166">
        <v>24</v>
      </c>
      <c r="BR124" s="1130"/>
      <c r="BS124" s="1130"/>
      <c r="BT124" s="1130"/>
      <c r="BU124" s="1130"/>
      <c r="BV124" s="1130">
        <v>30.7</v>
      </c>
      <c r="BW124" s="1130"/>
      <c r="BX124" s="1130"/>
      <c r="BY124" s="1130"/>
      <c r="BZ124" s="1130"/>
      <c r="CA124" s="1130">
        <v>38.9</v>
      </c>
      <c r="CB124" s="1130"/>
      <c r="CC124" s="1130"/>
      <c r="CD124" s="1130"/>
      <c r="CE124" s="1130"/>
      <c r="CF124" s="1131"/>
      <c r="CG124" s="1132"/>
      <c r="CH124" s="1132"/>
      <c r="CI124" s="1132"/>
      <c r="CJ124" s="1133"/>
      <c r="CK124" s="1115"/>
      <c r="CL124" s="1115"/>
      <c r="CM124" s="1115"/>
      <c r="CN124" s="1115"/>
      <c r="CO124" s="1116"/>
      <c r="CP124" s="1122" t="s">
        <v>488</v>
      </c>
      <c r="CQ124" s="1123"/>
      <c r="CR124" s="1123"/>
      <c r="CS124" s="1123"/>
      <c r="CT124" s="1123"/>
      <c r="CU124" s="1123"/>
      <c r="CV124" s="1123"/>
      <c r="CW124" s="1123"/>
      <c r="CX124" s="1123"/>
      <c r="CY124" s="1123"/>
      <c r="CZ124" s="1123"/>
      <c r="DA124" s="1123"/>
      <c r="DB124" s="1123"/>
      <c r="DC124" s="1123"/>
      <c r="DD124" s="1123"/>
      <c r="DE124" s="1123"/>
      <c r="DF124" s="1124"/>
      <c r="DG124" s="1107" t="s">
        <v>442</v>
      </c>
      <c r="DH124" s="1086"/>
      <c r="DI124" s="1086"/>
      <c r="DJ124" s="1086"/>
      <c r="DK124" s="1087"/>
      <c r="DL124" s="1085" t="s">
        <v>471</v>
      </c>
      <c r="DM124" s="1086"/>
      <c r="DN124" s="1086"/>
      <c r="DO124" s="1086"/>
      <c r="DP124" s="1087"/>
      <c r="DQ124" s="1085" t="s">
        <v>442</v>
      </c>
      <c r="DR124" s="1086"/>
      <c r="DS124" s="1086"/>
      <c r="DT124" s="1086"/>
      <c r="DU124" s="1087"/>
      <c r="DV124" s="1088" t="s">
        <v>442</v>
      </c>
      <c r="DW124" s="1089"/>
      <c r="DX124" s="1089"/>
      <c r="DY124" s="1089"/>
      <c r="DZ124" s="1090"/>
    </row>
    <row r="125" spans="1:130" s="247" customFormat="1" ht="26.25" customHeight="1">
      <c r="A125" s="1161"/>
      <c r="B125" s="1048"/>
      <c r="C125" s="1018" t="s">
        <v>473</v>
      </c>
      <c r="D125" s="1019"/>
      <c r="E125" s="1019"/>
      <c r="F125" s="1019"/>
      <c r="G125" s="1019"/>
      <c r="H125" s="1019"/>
      <c r="I125" s="1019"/>
      <c r="J125" s="1019"/>
      <c r="K125" s="1019"/>
      <c r="L125" s="1019"/>
      <c r="M125" s="1019"/>
      <c r="N125" s="1019"/>
      <c r="O125" s="1019"/>
      <c r="P125" s="1019"/>
      <c r="Q125" s="1019"/>
      <c r="R125" s="1019"/>
      <c r="S125" s="1019"/>
      <c r="T125" s="1019"/>
      <c r="U125" s="1019"/>
      <c r="V125" s="1019"/>
      <c r="W125" s="1019"/>
      <c r="X125" s="1019"/>
      <c r="Y125" s="1019"/>
      <c r="Z125" s="1020"/>
      <c r="AA125" s="1060" t="s">
        <v>445</v>
      </c>
      <c r="AB125" s="1061"/>
      <c r="AC125" s="1061"/>
      <c r="AD125" s="1061"/>
      <c r="AE125" s="1062"/>
      <c r="AF125" s="1063" t="s">
        <v>447</v>
      </c>
      <c r="AG125" s="1061"/>
      <c r="AH125" s="1061"/>
      <c r="AI125" s="1061"/>
      <c r="AJ125" s="1062"/>
      <c r="AK125" s="1063" t="s">
        <v>442</v>
      </c>
      <c r="AL125" s="1061"/>
      <c r="AM125" s="1061"/>
      <c r="AN125" s="1061"/>
      <c r="AO125" s="1062"/>
      <c r="AP125" s="1064" t="s">
        <v>458</v>
      </c>
      <c r="AQ125" s="1065"/>
      <c r="AR125" s="1065"/>
      <c r="AS125" s="1065"/>
      <c r="AT125" s="1066"/>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5" t="s">
        <v>489</v>
      </c>
      <c r="CL125" s="1110"/>
      <c r="CM125" s="1110"/>
      <c r="CN125" s="1110"/>
      <c r="CO125" s="1111"/>
      <c r="CP125" s="1042" t="s">
        <v>490</v>
      </c>
      <c r="CQ125" s="991"/>
      <c r="CR125" s="991"/>
      <c r="CS125" s="991"/>
      <c r="CT125" s="991"/>
      <c r="CU125" s="991"/>
      <c r="CV125" s="991"/>
      <c r="CW125" s="991"/>
      <c r="CX125" s="991"/>
      <c r="CY125" s="991"/>
      <c r="CZ125" s="991"/>
      <c r="DA125" s="991"/>
      <c r="DB125" s="991"/>
      <c r="DC125" s="991"/>
      <c r="DD125" s="991"/>
      <c r="DE125" s="991"/>
      <c r="DF125" s="992"/>
      <c r="DG125" s="1028" t="s">
        <v>447</v>
      </c>
      <c r="DH125" s="1029"/>
      <c r="DI125" s="1029"/>
      <c r="DJ125" s="1029"/>
      <c r="DK125" s="1029"/>
      <c r="DL125" s="1029" t="s">
        <v>445</v>
      </c>
      <c r="DM125" s="1029"/>
      <c r="DN125" s="1029"/>
      <c r="DO125" s="1029"/>
      <c r="DP125" s="1029"/>
      <c r="DQ125" s="1029" t="s">
        <v>447</v>
      </c>
      <c r="DR125" s="1029"/>
      <c r="DS125" s="1029"/>
      <c r="DT125" s="1029"/>
      <c r="DU125" s="1029"/>
      <c r="DV125" s="1030" t="s">
        <v>442</v>
      </c>
      <c r="DW125" s="1030"/>
      <c r="DX125" s="1030"/>
      <c r="DY125" s="1030"/>
      <c r="DZ125" s="1031"/>
    </row>
    <row r="126" spans="1:130" s="247" customFormat="1" ht="26.25" customHeight="1" thickBot="1">
      <c r="A126" s="1161"/>
      <c r="B126" s="1048"/>
      <c r="C126" s="1018" t="s">
        <v>475</v>
      </c>
      <c r="D126" s="1019"/>
      <c r="E126" s="1019"/>
      <c r="F126" s="1019"/>
      <c r="G126" s="1019"/>
      <c r="H126" s="1019"/>
      <c r="I126" s="1019"/>
      <c r="J126" s="1019"/>
      <c r="K126" s="1019"/>
      <c r="L126" s="1019"/>
      <c r="M126" s="1019"/>
      <c r="N126" s="1019"/>
      <c r="O126" s="1019"/>
      <c r="P126" s="1019"/>
      <c r="Q126" s="1019"/>
      <c r="R126" s="1019"/>
      <c r="S126" s="1019"/>
      <c r="T126" s="1019"/>
      <c r="U126" s="1019"/>
      <c r="V126" s="1019"/>
      <c r="W126" s="1019"/>
      <c r="X126" s="1019"/>
      <c r="Y126" s="1019"/>
      <c r="Z126" s="1020"/>
      <c r="AA126" s="1060">
        <v>76275</v>
      </c>
      <c r="AB126" s="1061"/>
      <c r="AC126" s="1061"/>
      <c r="AD126" s="1061"/>
      <c r="AE126" s="1062"/>
      <c r="AF126" s="1063">
        <v>257973</v>
      </c>
      <c r="AG126" s="1061"/>
      <c r="AH126" s="1061"/>
      <c r="AI126" s="1061"/>
      <c r="AJ126" s="1062"/>
      <c r="AK126" s="1063">
        <v>3319</v>
      </c>
      <c r="AL126" s="1061"/>
      <c r="AM126" s="1061"/>
      <c r="AN126" s="1061"/>
      <c r="AO126" s="1062"/>
      <c r="AP126" s="1064">
        <v>0.1</v>
      </c>
      <c r="AQ126" s="1065"/>
      <c r="AR126" s="1065"/>
      <c r="AS126" s="1065"/>
      <c r="AT126" s="1066"/>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6"/>
      <c r="CL126" s="1113"/>
      <c r="CM126" s="1113"/>
      <c r="CN126" s="1113"/>
      <c r="CO126" s="1114"/>
      <c r="CP126" s="1051" t="s">
        <v>491</v>
      </c>
      <c r="CQ126" s="1052"/>
      <c r="CR126" s="1052"/>
      <c r="CS126" s="1052"/>
      <c r="CT126" s="1052"/>
      <c r="CU126" s="1052"/>
      <c r="CV126" s="1052"/>
      <c r="CW126" s="1052"/>
      <c r="CX126" s="1052"/>
      <c r="CY126" s="1052"/>
      <c r="CZ126" s="1052"/>
      <c r="DA126" s="1052"/>
      <c r="DB126" s="1052"/>
      <c r="DC126" s="1052"/>
      <c r="DD126" s="1052"/>
      <c r="DE126" s="1052"/>
      <c r="DF126" s="1053"/>
      <c r="DG126" s="1021" t="s">
        <v>445</v>
      </c>
      <c r="DH126" s="1022"/>
      <c r="DI126" s="1022"/>
      <c r="DJ126" s="1022"/>
      <c r="DK126" s="1022"/>
      <c r="DL126" s="1022" t="s">
        <v>471</v>
      </c>
      <c r="DM126" s="1022"/>
      <c r="DN126" s="1022"/>
      <c r="DO126" s="1022"/>
      <c r="DP126" s="1022"/>
      <c r="DQ126" s="1022" t="s">
        <v>441</v>
      </c>
      <c r="DR126" s="1022"/>
      <c r="DS126" s="1022"/>
      <c r="DT126" s="1022"/>
      <c r="DU126" s="1022"/>
      <c r="DV126" s="1023" t="s">
        <v>442</v>
      </c>
      <c r="DW126" s="1023"/>
      <c r="DX126" s="1023"/>
      <c r="DY126" s="1023"/>
      <c r="DZ126" s="1024"/>
    </row>
    <row r="127" spans="1:130" s="247" customFormat="1" ht="26.25" customHeight="1">
      <c r="A127" s="1162"/>
      <c r="B127" s="1050"/>
      <c r="C127" s="1104" t="s">
        <v>492</v>
      </c>
      <c r="D127" s="1105"/>
      <c r="E127" s="1105"/>
      <c r="F127" s="1105"/>
      <c r="G127" s="1105"/>
      <c r="H127" s="1105"/>
      <c r="I127" s="1105"/>
      <c r="J127" s="1105"/>
      <c r="K127" s="1105"/>
      <c r="L127" s="1105"/>
      <c r="M127" s="1105"/>
      <c r="N127" s="1105"/>
      <c r="O127" s="1105"/>
      <c r="P127" s="1105"/>
      <c r="Q127" s="1105"/>
      <c r="R127" s="1105"/>
      <c r="S127" s="1105"/>
      <c r="T127" s="1105"/>
      <c r="U127" s="1105"/>
      <c r="V127" s="1105"/>
      <c r="W127" s="1105"/>
      <c r="X127" s="1105"/>
      <c r="Y127" s="1105"/>
      <c r="Z127" s="1106"/>
      <c r="AA127" s="1060">
        <v>4067</v>
      </c>
      <c r="AB127" s="1061"/>
      <c r="AC127" s="1061"/>
      <c r="AD127" s="1061"/>
      <c r="AE127" s="1062"/>
      <c r="AF127" s="1063">
        <v>1623</v>
      </c>
      <c r="AG127" s="1061"/>
      <c r="AH127" s="1061"/>
      <c r="AI127" s="1061"/>
      <c r="AJ127" s="1062"/>
      <c r="AK127" s="1063">
        <v>1288</v>
      </c>
      <c r="AL127" s="1061"/>
      <c r="AM127" s="1061"/>
      <c r="AN127" s="1061"/>
      <c r="AO127" s="1062"/>
      <c r="AP127" s="1064">
        <v>0.1</v>
      </c>
      <c r="AQ127" s="1065"/>
      <c r="AR127" s="1065"/>
      <c r="AS127" s="1065"/>
      <c r="AT127" s="1066"/>
      <c r="AU127" s="283"/>
      <c r="AV127" s="283"/>
      <c r="AW127" s="283"/>
      <c r="AX127" s="1134" t="s">
        <v>493</v>
      </c>
      <c r="AY127" s="1135"/>
      <c r="AZ127" s="1135"/>
      <c r="BA127" s="1135"/>
      <c r="BB127" s="1135"/>
      <c r="BC127" s="1135"/>
      <c r="BD127" s="1135"/>
      <c r="BE127" s="1136"/>
      <c r="BF127" s="1137" t="s">
        <v>494</v>
      </c>
      <c r="BG127" s="1135"/>
      <c r="BH127" s="1135"/>
      <c r="BI127" s="1135"/>
      <c r="BJ127" s="1135"/>
      <c r="BK127" s="1135"/>
      <c r="BL127" s="1136"/>
      <c r="BM127" s="1137" t="s">
        <v>495</v>
      </c>
      <c r="BN127" s="1135"/>
      <c r="BO127" s="1135"/>
      <c r="BP127" s="1135"/>
      <c r="BQ127" s="1135"/>
      <c r="BR127" s="1135"/>
      <c r="BS127" s="1136"/>
      <c r="BT127" s="1137" t="s">
        <v>496</v>
      </c>
      <c r="BU127" s="1135"/>
      <c r="BV127" s="1135"/>
      <c r="BW127" s="1135"/>
      <c r="BX127" s="1135"/>
      <c r="BY127" s="1135"/>
      <c r="BZ127" s="1159"/>
      <c r="CA127" s="283"/>
      <c r="CB127" s="283"/>
      <c r="CC127" s="283"/>
      <c r="CD127" s="284"/>
      <c r="CE127" s="284"/>
      <c r="CF127" s="284"/>
      <c r="CG127" s="281"/>
      <c r="CH127" s="281"/>
      <c r="CI127" s="281"/>
      <c r="CJ127" s="282"/>
      <c r="CK127" s="1126"/>
      <c r="CL127" s="1113"/>
      <c r="CM127" s="1113"/>
      <c r="CN127" s="1113"/>
      <c r="CO127" s="1114"/>
      <c r="CP127" s="1051" t="s">
        <v>497</v>
      </c>
      <c r="CQ127" s="1052"/>
      <c r="CR127" s="1052"/>
      <c r="CS127" s="1052"/>
      <c r="CT127" s="1052"/>
      <c r="CU127" s="1052"/>
      <c r="CV127" s="1052"/>
      <c r="CW127" s="1052"/>
      <c r="CX127" s="1052"/>
      <c r="CY127" s="1052"/>
      <c r="CZ127" s="1052"/>
      <c r="DA127" s="1052"/>
      <c r="DB127" s="1052"/>
      <c r="DC127" s="1052"/>
      <c r="DD127" s="1052"/>
      <c r="DE127" s="1052"/>
      <c r="DF127" s="1053"/>
      <c r="DG127" s="1021" t="s">
        <v>471</v>
      </c>
      <c r="DH127" s="1022"/>
      <c r="DI127" s="1022"/>
      <c r="DJ127" s="1022"/>
      <c r="DK127" s="1022"/>
      <c r="DL127" s="1022" t="s">
        <v>441</v>
      </c>
      <c r="DM127" s="1022"/>
      <c r="DN127" s="1022"/>
      <c r="DO127" s="1022"/>
      <c r="DP127" s="1022"/>
      <c r="DQ127" s="1022" t="s">
        <v>442</v>
      </c>
      <c r="DR127" s="1022"/>
      <c r="DS127" s="1022"/>
      <c r="DT127" s="1022"/>
      <c r="DU127" s="1022"/>
      <c r="DV127" s="1023" t="s">
        <v>447</v>
      </c>
      <c r="DW127" s="1023"/>
      <c r="DX127" s="1023"/>
      <c r="DY127" s="1023"/>
      <c r="DZ127" s="1024"/>
    </row>
    <row r="128" spans="1:130" s="247" customFormat="1" ht="26.25" customHeight="1" thickBot="1">
      <c r="A128" s="1145" t="s">
        <v>498</v>
      </c>
      <c r="B128" s="1146"/>
      <c r="C128" s="1146"/>
      <c r="D128" s="1146"/>
      <c r="E128" s="1146"/>
      <c r="F128" s="1146"/>
      <c r="G128" s="1146"/>
      <c r="H128" s="1146"/>
      <c r="I128" s="1146"/>
      <c r="J128" s="1146"/>
      <c r="K128" s="1146"/>
      <c r="L128" s="1146"/>
      <c r="M128" s="1146"/>
      <c r="N128" s="1146"/>
      <c r="O128" s="1146"/>
      <c r="P128" s="1146"/>
      <c r="Q128" s="1146"/>
      <c r="R128" s="1146"/>
      <c r="S128" s="1146"/>
      <c r="T128" s="1146"/>
      <c r="U128" s="1146"/>
      <c r="V128" s="1146"/>
      <c r="W128" s="1147" t="s">
        <v>499</v>
      </c>
      <c r="X128" s="1147"/>
      <c r="Y128" s="1147"/>
      <c r="Z128" s="1148"/>
      <c r="AA128" s="1149">
        <v>12230</v>
      </c>
      <c r="AB128" s="1150"/>
      <c r="AC128" s="1150"/>
      <c r="AD128" s="1150"/>
      <c r="AE128" s="1151"/>
      <c r="AF128" s="1152">
        <v>12118</v>
      </c>
      <c r="AG128" s="1150"/>
      <c r="AH128" s="1150"/>
      <c r="AI128" s="1150"/>
      <c r="AJ128" s="1151"/>
      <c r="AK128" s="1152">
        <v>15137</v>
      </c>
      <c r="AL128" s="1150"/>
      <c r="AM128" s="1150"/>
      <c r="AN128" s="1150"/>
      <c r="AO128" s="1151"/>
      <c r="AP128" s="1153"/>
      <c r="AQ128" s="1154"/>
      <c r="AR128" s="1154"/>
      <c r="AS128" s="1154"/>
      <c r="AT128" s="1155"/>
      <c r="AU128" s="283"/>
      <c r="AV128" s="283"/>
      <c r="AW128" s="283"/>
      <c r="AX128" s="990" t="s">
        <v>500</v>
      </c>
      <c r="AY128" s="991"/>
      <c r="AZ128" s="991"/>
      <c r="BA128" s="991"/>
      <c r="BB128" s="991"/>
      <c r="BC128" s="991"/>
      <c r="BD128" s="991"/>
      <c r="BE128" s="992"/>
      <c r="BF128" s="1156" t="s">
        <v>445</v>
      </c>
      <c r="BG128" s="1157"/>
      <c r="BH128" s="1157"/>
      <c r="BI128" s="1157"/>
      <c r="BJ128" s="1157"/>
      <c r="BK128" s="1157"/>
      <c r="BL128" s="1158"/>
      <c r="BM128" s="1156">
        <v>15</v>
      </c>
      <c r="BN128" s="1157"/>
      <c r="BO128" s="1157"/>
      <c r="BP128" s="1157"/>
      <c r="BQ128" s="1157"/>
      <c r="BR128" s="1157"/>
      <c r="BS128" s="1158"/>
      <c r="BT128" s="1156">
        <v>20</v>
      </c>
      <c r="BU128" s="1157"/>
      <c r="BV128" s="1157"/>
      <c r="BW128" s="1157"/>
      <c r="BX128" s="1157"/>
      <c r="BY128" s="1157"/>
      <c r="BZ128" s="1181"/>
      <c r="CA128" s="284"/>
      <c r="CB128" s="284"/>
      <c r="CC128" s="284"/>
      <c r="CD128" s="284"/>
      <c r="CE128" s="284"/>
      <c r="CF128" s="284"/>
      <c r="CG128" s="281"/>
      <c r="CH128" s="281"/>
      <c r="CI128" s="281"/>
      <c r="CJ128" s="282"/>
      <c r="CK128" s="1127"/>
      <c r="CL128" s="1128"/>
      <c r="CM128" s="1128"/>
      <c r="CN128" s="1128"/>
      <c r="CO128" s="1129"/>
      <c r="CP128" s="1138" t="s">
        <v>501</v>
      </c>
      <c r="CQ128" s="1139"/>
      <c r="CR128" s="1139"/>
      <c r="CS128" s="1139"/>
      <c r="CT128" s="1139"/>
      <c r="CU128" s="1139"/>
      <c r="CV128" s="1139"/>
      <c r="CW128" s="1139"/>
      <c r="CX128" s="1139"/>
      <c r="CY128" s="1139"/>
      <c r="CZ128" s="1139"/>
      <c r="DA128" s="1139"/>
      <c r="DB128" s="1139"/>
      <c r="DC128" s="1139"/>
      <c r="DD128" s="1139"/>
      <c r="DE128" s="1139"/>
      <c r="DF128" s="1140"/>
      <c r="DG128" s="1141" t="s">
        <v>453</v>
      </c>
      <c r="DH128" s="1142"/>
      <c r="DI128" s="1142"/>
      <c r="DJ128" s="1142"/>
      <c r="DK128" s="1142"/>
      <c r="DL128" s="1142" t="s">
        <v>442</v>
      </c>
      <c r="DM128" s="1142"/>
      <c r="DN128" s="1142"/>
      <c r="DO128" s="1142"/>
      <c r="DP128" s="1142"/>
      <c r="DQ128" s="1142" t="s">
        <v>445</v>
      </c>
      <c r="DR128" s="1142"/>
      <c r="DS128" s="1142"/>
      <c r="DT128" s="1142"/>
      <c r="DU128" s="1142"/>
      <c r="DV128" s="1143" t="s">
        <v>445</v>
      </c>
      <c r="DW128" s="1143"/>
      <c r="DX128" s="1143"/>
      <c r="DY128" s="1143"/>
      <c r="DZ128" s="1144"/>
    </row>
    <row r="129" spans="1:131" s="247" customFormat="1" ht="26.25" customHeight="1">
      <c r="A129" s="1032" t="s">
        <v>108</v>
      </c>
      <c r="B129" s="1033"/>
      <c r="C129" s="1033"/>
      <c r="D129" s="1033"/>
      <c r="E129" s="1033"/>
      <c r="F129" s="1033"/>
      <c r="G129" s="1033"/>
      <c r="H129" s="1033"/>
      <c r="I129" s="1033"/>
      <c r="J129" s="1033"/>
      <c r="K129" s="1033"/>
      <c r="L129" s="1033"/>
      <c r="M129" s="1033"/>
      <c r="N129" s="1033"/>
      <c r="O129" s="1033"/>
      <c r="P129" s="1033"/>
      <c r="Q129" s="1033"/>
      <c r="R129" s="1033"/>
      <c r="S129" s="1033"/>
      <c r="T129" s="1033"/>
      <c r="U129" s="1033"/>
      <c r="V129" s="1033"/>
      <c r="W129" s="1175" t="s">
        <v>502</v>
      </c>
      <c r="X129" s="1176"/>
      <c r="Y129" s="1176"/>
      <c r="Z129" s="1177"/>
      <c r="AA129" s="1060">
        <v>2721692</v>
      </c>
      <c r="AB129" s="1061"/>
      <c r="AC129" s="1061"/>
      <c r="AD129" s="1061"/>
      <c r="AE129" s="1062"/>
      <c r="AF129" s="1063">
        <v>2729501</v>
      </c>
      <c r="AG129" s="1061"/>
      <c r="AH129" s="1061"/>
      <c r="AI129" s="1061"/>
      <c r="AJ129" s="1062"/>
      <c r="AK129" s="1063">
        <v>2680966</v>
      </c>
      <c r="AL129" s="1061"/>
      <c r="AM129" s="1061"/>
      <c r="AN129" s="1061"/>
      <c r="AO129" s="1062"/>
      <c r="AP129" s="1178"/>
      <c r="AQ129" s="1179"/>
      <c r="AR129" s="1179"/>
      <c r="AS129" s="1179"/>
      <c r="AT129" s="1180"/>
      <c r="AU129" s="285"/>
      <c r="AV129" s="285"/>
      <c r="AW129" s="285"/>
      <c r="AX129" s="1169" t="s">
        <v>503</v>
      </c>
      <c r="AY129" s="1052"/>
      <c r="AZ129" s="1052"/>
      <c r="BA129" s="1052"/>
      <c r="BB129" s="1052"/>
      <c r="BC129" s="1052"/>
      <c r="BD129" s="1052"/>
      <c r="BE129" s="1053"/>
      <c r="BF129" s="1170" t="s">
        <v>504</v>
      </c>
      <c r="BG129" s="1171"/>
      <c r="BH129" s="1171"/>
      <c r="BI129" s="1171"/>
      <c r="BJ129" s="1171"/>
      <c r="BK129" s="1171"/>
      <c r="BL129" s="1172"/>
      <c r="BM129" s="1170">
        <v>20</v>
      </c>
      <c r="BN129" s="1171"/>
      <c r="BO129" s="1171"/>
      <c r="BP129" s="1171"/>
      <c r="BQ129" s="1171"/>
      <c r="BR129" s="1171"/>
      <c r="BS129" s="1172"/>
      <c r="BT129" s="1170">
        <v>30</v>
      </c>
      <c r="BU129" s="1173"/>
      <c r="BV129" s="1173"/>
      <c r="BW129" s="1173"/>
      <c r="BX129" s="1173"/>
      <c r="BY129" s="1173"/>
      <c r="BZ129" s="1174"/>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32" t="s">
        <v>505</v>
      </c>
      <c r="B130" s="1033"/>
      <c r="C130" s="1033"/>
      <c r="D130" s="1033"/>
      <c r="E130" s="1033"/>
      <c r="F130" s="1033"/>
      <c r="G130" s="1033"/>
      <c r="H130" s="1033"/>
      <c r="I130" s="1033"/>
      <c r="J130" s="1033"/>
      <c r="K130" s="1033"/>
      <c r="L130" s="1033"/>
      <c r="M130" s="1033"/>
      <c r="N130" s="1033"/>
      <c r="O130" s="1033"/>
      <c r="P130" s="1033"/>
      <c r="Q130" s="1033"/>
      <c r="R130" s="1033"/>
      <c r="S130" s="1033"/>
      <c r="T130" s="1033"/>
      <c r="U130" s="1033"/>
      <c r="V130" s="1033"/>
      <c r="W130" s="1175" t="s">
        <v>506</v>
      </c>
      <c r="X130" s="1176"/>
      <c r="Y130" s="1176"/>
      <c r="Z130" s="1177"/>
      <c r="AA130" s="1060">
        <v>352308</v>
      </c>
      <c r="AB130" s="1061"/>
      <c r="AC130" s="1061"/>
      <c r="AD130" s="1061"/>
      <c r="AE130" s="1062"/>
      <c r="AF130" s="1063">
        <v>340722</v>
      </c>
      <c r="AG130" s="1061"/>
      <c r="AH130" s="1061"/>
      <c r="AI130" s="1061"/>
      <c r="AJ130" s="1062"/>
      <c r="AK130" s="1063">
        <v>338355</v>
      </c>
      <c r="AL130" s="1061"/>
      <c r="AM130" s="1061"/>
      <c r="AN130" s="1061"/>
      <c r="AO130" s="1062"/>
      <c r="AP130" s="1178"/>
      <c r="AQ130" s="1179"/>
      <c r="AR130" s="1179"/>
      <c r="AS130" s="1179"/>
      <c r="AT130" s="1180"/>
      <c r="AU130" s="285"/>
      <c r="AV130" s="285"/>
      <c r="AW130" s="285"/>
      <c r="AX130" s="1169" t="s">
        <v>507</v>
      </c>
      <c r="AY130" s="1052"/>
      <c r="AZ130" s="1052"/>
      <c r="BA130" s="1052"/>
      <c r="BB130" s="1052"/>
      <c r="BC130" s="1052"/>
      <c r="BD130" s="1052"/>
      <c r="BE130" s="1053"/>
      <c r="BF130" s="1206">
        <v>12</v>
      </c>
      <c r="BG130" s="1207"/>
      <c r="BH130" s="1207"/>
      <c r="BI130" s="1207"/>
      <c r="BJ130" s="1207"/>
      <c r="BK130" s="1207"/>
      <c r="BL130" s="1208"/>
      <c r="BM130" s="1206">
        <v>25</v>
      </c>
      <c r="BN130" s="1207"/>
      <c r="BO130" s="1207"/>
      <c r="BP130" s="1207"/>
      <c r="BQ130" s="1207"/>
      <c r="BR130" s="1207"/>
      <c r="BS130" s="1208"/>
      <c r="BT130" s="1206">
        <v>35</v>
      </c>
      <c r="BU130" s="1209"/>
      <c r="BV130" s="1209"/>
      <c r="BW130" s="1209"/>
      <c r="BX130" s="1209"/>
      <c r="BY130" s="1209"/>
      <c r="BZ130" s="121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11"/>
      <c r="B131" s="1212"/>
      <c r="C131" s="1212"/>
      <c r="D131" s="1212"/>
      <c r="E131" s="1212"/>
      <c r="F131" s="1212"/>
      <c r="G131" s="1212"/>
      <c r="H131" s="1212"/>
      <c r="I131" s="1212"/>
      <c r="J131" s="1212"/>
      <c r="K131" s="1212"/>
      <c r="L131" s="1212"/>
      <c r="M131" s="1212"/>
      <c r="N131" s="1212"/>
      <c r="O131" s="1212"/>
      <c r="P131" s="1212"/>
      <c r="Q131" s="1212"/>
      <c r="R131" s="1212"/>
      <c r="S131" s="1212"/>
      <c r="T131" s="1212"/>
      <c r="U131" s="1212"/>
      <c r="V131" s="1212"/>
      <c r="W131" s="1213" t="s">
        <v>508</v>
      </c>
      <c r="X131" s="1214"/>
      <c r="Y131" s="1214"/>
      <c r="Z131" s="1215"/>
      <c r="AA131" s="1107">
        <v>2369384</v>
      </c>
      <c r="AB131" s="1086"/>
      <c r="AC131" s="1086"/>
      <c r="AD131" s="1086"/>
      <c r="AE131" s="1087"/>
      <c r="AF131" s="1085">
        <v>2388779</v>
      </c>
      <c r="AG131" s="1086"/>
      <c r="AH131" s="1086"/>
      <c r="AI131" s="1086"/>
      <c r="AJ131" s="1087"/>
      <c r="AK131" s="1085">
        <v>2342611</v>
      </c>
      <c r="AL131" s="1086"/>
      <c r="AM131" s="1086"/>
      <c r="AN131" s="1086"/>
      <c r="AO131" s="1087"/>
      <c r="AP131" s="1216"/>
      <c r="AQ131" s="1217"/>
      <c r="AR131" s="1217"/>
      <c r="AS131" s="1217"/>
      <c r="AT131" s="1218"/>
      <c r="AU131" s="285"/>
      <c r="AV131" s="285"/>
      <c r="AW131" s="285"/>
      <c r="AX131" s="1188" t="s">
        <v>509</v>
      </c>
      <c r="AY131" s="1139"/>
      <c r="AZ131" s="1139"/>
      <c r="BA131" s="1139"/>
      <c r="BB131" s="1139"/>
      <c r="BC131" s="1139"/>
      <c r="BD131" s="1139"/>
      <c r="BE131" s="1140"/>
      <c r="BF131" s="1189">
        <v>38.9</v>
      </c>
      <c r="BG131" s="1190"/>
      <c r="BH131" s="1190"/>
      <c r="BI131" s="1190"/>
      <c r="BJ131" s="1190"/>
      <c r="BK131" s="1190"/>
      <c r="BL131" s="1191"/>
      <c r="BM131" s="1189">
        <v>350</v>
      </c>
      <c r="BN131" s="1190"/>
      <c r="BO131" s="1190"/>
      <c r="BP131" s="1190"/>
      <c r="BQ131" s="1190"/>
      <c r="BR131" s="1190"/>
      <c r="BS131" s="1191"/>
      <c r="BT131" s="1192"/>
      <c r="BU131" s="1193"/>
      <c r="BV131" s="1193"/>
      <c r="BW131" s="1193"/>
      <c r="BX131" s="1193"/>
      <c r="BY131" s="1193"/>
      <c r="BZ131" s="1194"/>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95" t="s">
        <v>510</v>
      </c>
      <c r="B132" s="1196"/>
      <c r="C132" s="1196"/>
      <c r="D132" s="1196"/>
      <c r="E132" s="1196"/>
      <c r="F132" s="1196"/>
      <c r="G132" s="1196"/>
      <c r="H132" s="1196"/>
      <c r="I132" s="1196"/>
      <c r="J132" s="1196"/>
      <c r="K132" s="1196"/>
      <c r="L132" s="1196"/>
      <c r="M132" s="1196"/>
      <c r="N132" s="1196"/>
      <c r="O132" s="1196"/>
      <c r="P132" s="1196"/>
      <c r="Q132" s="1196"/>
      <c r="R132" s="1196"/>
      <c r="S132" s="1196"/>
      <c r="T132" s="1196"/>
      <c r="U132" s="1196"/>
      <c r="V132" s="1199" t="s">
        <v>511</v>
      </c>
      <c r="W132" s="1199"/>
      <c r="X132" s="1199"/>
      <c r="Y132" s="1199"/>
      <c r="Z132" s="1200"/>
      <c r="AA132" s="1201">
        <v>10.927354960000001</v>
      </c>
      <c r="AB132" s="1202"/>
      <c r="AC132" s="1202"/>
      <c r="AD132" s="1202"/>
      <c r="AE132" s="1203"/>
      <c r="AF132" s="1204">
        <v>17.979436360000001</v>
      </c>
      <c r="AG132" s="1202"/>
      <c r="AH132" s="1202"/>
      <c r="AI132" s="1202"/>
      <c r="AJ132" s="1203"/>
      <c r="AK132" s="1204">
        <v>7.3456924770000001</v>
      </c>
      <c r="AL132" s="1202"/>
      <c r="AM132" s="1202"/>
      <c r="AN132" s="1202"/>
      <c r="AO132" s="1203"/>
      <c r="AP132" s="1101"/>
      <c r="AQ132" s="1102"/>
      <c r="AR132" s="1102"/>
      <c r="AS132" s="1102"/>
      <c r="AT132" s="1205"/>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97"/>
      <c r="B133" s="1198"/>
      <c r="C133" s="1198"/>
      <c r="D133" s="1198"/>
      <c r="E133" s="1198"/>
      <c r="F133" s="1198"/>
      <c r="G133" s="1198"/>
      <c r="H133" s="1198"/>
      <c r="I133" s="1198"/>
      <c r="J133" s="1198"/>
      <c r="K133" s="1198"/>
      <c r="L133" s="1198"/>
      <c r="M133" s="1198"/>
      <c r="N133" s="1198"/>
      <c r="O133" s="1198"/>
      <c r="P133" s="1198"/>
      <c r="Q133" s="1198"/>
      <c r="R133" s="1198"/>
      <c r="S133" s="1198"/>
      <c r="T133" s="1198"/>
      <c r="U133" s="1198"/>
      <c r="V133" s="1182" t="s">
        <v>512</v>
      </c>
      <c r="W133" s="1182"/>
      <c r="X133" s="1182"/>
      <c r="Y133" s="1182"/>
      <c r="Z133" s="1183"/>
      <c r="AA133" s="1184">
        <v>9.1999999999999993</v>
      </c>
      <c r="AB133" s="1185"/>
      <c r="AC133" s="1185"/>
      <c r="AD133" s="1185"/>
      <c r="AE133" s="1186"/>
      <c r="AF133" s="1184">
        <v>12.3</v>
      </c>
      <c r="AG133" s="1185"/>
      <c r="AH133" s="1185"/>
      <c r="AI133" s="1185"/>
      <c r="AJ133" s="1186"/>
      <c r="AK133" s="1184">
        <v>12</v>
      </c>
      <c r="AL133" s="1185"/>
      <c r="AM133" s="1185"/>
      <c r="AN133" s="1185"/>
      <c r="AO133" s="1186"/>
      <c r="AP133" s="1131"/>
      <c r="AQ133" s="1132"/>
      <c r="AR133" s="1132"/>
      <c r="AS133" s="1132"/>
      <c r="AT133" s="1187"/>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fM31rr6XjKXRyeD1SHBsioeaXaHB+2AdyZHJ2JbA1fT+Yfam12ce1znZesAELgU2f7gbc02H57dPn3V43KHiMQ==" saltValue="JgYVLt+D31ohpaPB6/xl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513</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4d7FH63wAdHZaQByeyMuVgAo9cOOX6NuKPRZffAATGq+n7eFFXawcT6ZMPXJO1hscqI5BXyvTCwIHNEKNOT0zA==" saltValue="fofHb1c+pxs+su+e6klbY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4CvzdsAD3wd9DmdmUnBrG3SeHtgRhwK8U8A52Lc+6oz3J1h7yf9eCedLIXgJzTEo1++89LiJfTz1+W3FjKgPQ==" saltValue="LG93QSdNgsrELtOfQOLbRg=="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2" t="s">
        <v>516</v>
      </c>
      <c r="AP7" s="304"/>
      <c r="AQ7" s="305" t="s">
        <v>517</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3"/>
      <c r="AP8" s="310" t="s">
        <v>518</v>
      </c>
      <c r="AQ8" s="311" t="s">
        <v>519</v>
      </c>
      <c r="AR8" s="312" t="s">
        <v>520</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4" t="s">
        <v>521</v>
      </c>
      <c r="AL9" s="1225"/>
      <c r="AM9" s="1225"/>
      <c r="AN9" s="1226"/>
      <c r="AO9" s="313">
        <v>772743</v>
      </c>
      <c r="AP9" s="313">
        <v>147273</v>
      </c>
      <c r="AQ9" s="314">
        <v>140211</v>
      </c>
      <c r="AR9" s="315">
        <v>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4" t="s">
        <v>522</v>
      </c>
      <c r="AL10" s="1225"/>
      <c r="AM10" s="1225"/>
      <c r="AN10" s="1226"/>
      <c r="AO10" s="316">
        <v>198699</v>
      </c>
      <c r="AP10" s="316">
        <v>37869</v>
      </c>
      <c r="AQ10" s="317">
        <v>17469</v>
      </c>
      <c r="AR10" s="318">
        <v>116.8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4" t="s">
        <v>523</v>
      </c>
      <c r="AL11" s="1225"/>
      <c r="AM11" s="1225"/>
      <c r="AN11" s="1226"/>
      <c r="AO11" s="316">
        <v>83518</v>
      </c>
      <c r="AP11" s="316">
        <v>15917</v>
      </c>
      <c r="AQ11" s="317">
        <v>23430</v>
      </c>
      <c r="AR11" s="318">
        <v>-32.1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4" t="s">
        <v>524</v>
      </c>
      <c r="AL12" s="1225"/>
      <c r="AM12" s="1225"/>
      <c r="AN12" s="1226"/>
      <c r="AO12" s="316" t="s">
        <v>525</v>
      </c>
      <c r="AP12" s="316" t="s">
        <v>525</v>
      </c>
      <c r="AQ12" s="317">
        <v>2927</v>
      </c>
      <c r="AR12" s="318" t="s">
        <v>525</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4" t="s">
        <v>526</v>
      </c>
      <c r="AL13" s="1225"/>
      <c r="AM13" s="1225"/>
      <c r="AN13" s="1226"/>
      <c r="AO13" s="316" t="s">
        <v>525</v>
      </c>
      <c r="AP13" s="316" t="s">
        <v>525</v>
      </c>
      <c r="AQ13" s="317" t="s">
        <v>525</v>
      </c>
      <c r="AR13" s="318" t="s">
        <v>525</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4" t="s">
        <v>527</v>
      </c>
      <c r="AL14" s="1225"/>
      <c r="AM14" s="1225"/>
      <c r="AN14" s="1226"/>
      <c r="AO14" s="316">
        <v>32329</v>
      </c>
      <c r="AP14" s="316">
        <v>6161</v>
      </c>
      <c r="AQ14" s="317">
        <v>6472</v>
      </c>
      <c r="AR14" s="318">
        <v>-4.8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4" t="s">
        <v>528</v>
      </c>
      <c r="AL15" s="1225"/>
      <c r="AM15" s="1225"/>
      <c r="AN15" s="1226"/>
      <c r="AO15" s="316">
        <v>121</v>
      </c>
      <c r="AP15" s="316">
        <v>23</v>
      </c>
      <c r="AQ15" s="317">
        <v>3599</v>
      </c>
      <c r="AR15" s="318">
        <v>-99.4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7" t="s">
        <v>529</v>
      </c>
      <c r="AL16" s="1228"/>
      <c r="AM16" s="1228"/>
      <c r="AN16" s="1229"/>
      <c r="AO16" s="316">
        <v>-113197</v>
      </c>
      <c r="AP16" s="316">
        <v>-21574</v>
      </c>
      <c r="AQ16" s="317">
        <v>-14458</v>
      </c>
      <c r="AR16" s="318">
        <v>49.2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7" t="s">
        <v>190</v>
      </c>
      <c r="AL17" s="1228"/>
      <c r="AM17" s="1228"/>
      <c r="AN17" s="1229"/>
      <c r="AO17" s="316">
        <v>974213</v>
      </c>
      <c r="AP17" s="316">
        <v>185670</v>
      </c>
      <c r="AQ17" s="317">
        <v>179649</v>
      </c>
      <c r="AR17" s="318">
        <v>3.4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9" t="s">
        <v>534</v>
      </c>
      <c r="AL21" s="1220"/>
      <c r="AM21" s="1220"/>
      <c r="AN21" s="1221"/>
      <c r="AO21" s="328">
        <v>18.68</v>
      </c>
      <c r="AP21" s="329">
        <v>16.079999999999998</v>
      </c>
      <c r="AQ21" s="330">
        <v>2.6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9" t="s">
        <v>535</v>
      </c>
      <c r="AL22" s="1220"/>
      <c r="AM22" s="1220"/>
      <c r="AN22" s="1221"/>
      <c r="AO22" s="333">
        <v>87.1</v>
      </c>
      <c r="AP22" s="334">
        <v>96</v>
      </c>
      <c r="AQ22" s="335">
        <v>-8.9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2" t="s">
        <v>516</v>
      </c>
      <c r="AP30" s="304"/>
      <c r="AQ30" s="305" t="s">
        <v>517</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3"/>
      <c r="AP31" s="310" t="s">
        <v>518</v>
      </c>
      <c r="AQ31" s="311" t="s">
        <v>519</v>
      </c>
      <c r="AR31" s="312" t="s">
        <v>520</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5" t="s">
        <v>539</v>
      </c>
      <c r="AL32" s="1236"/>
      <c r="AM32" s="1236"/>
      <c r="AN32" s="1237"/>
      <c r="AO32" s="343">
        <v>511567</v>
      </c>
      <c r="AP32" s="343">
        <v>97497</v>
      </c>
      <c r="AQ32" s="344">
        <v>107391</v>
      </c>
      <c r="AR32" s="345">
        <v>-9.1999999999999993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5" t="s">
        <v>540</v>
      </c>
      <c r="AL33" s="1236"/>
      <c r="AM33" s="1236"/>
      <c r="AN33" s="1237"/>
      <c r="AO33" s="343" t="s">
        <v>525</v>
      </c>
      <c r="AP33" s="343" t="s">
        <v>525</v>
      </c>
      <c r="AQ33" s="344">
        <v>130</v>
      </c>
      <c r="AR33" s="345" t="s">
        <v>525</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5" t="s">
        <v>541</v>
      </c>
      <c r="AL34" s="1236"/>
      <c r="AM34" s="1236"/>
      <c r="AN34" s="1237"/>
      <c r="AO34" s="343" t="s">
        <v>525</v>
      </c>
      <c r="AP34" s="343" t="s">
        <v>525</v>
      </c>
      <c r="AQ34" s="344">
        <v>239</v>
      </c>
      <c r="AR34" s="345" t="s">
        <v>525</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5" t="s">
        <v>542</v>
      </c>
      <c r="AL35" s="1236"/>
      <c r="AM35" s="1236"/>
      <c r="AN35" s="1237"/>
      <c r="AO35" s="343">
        <v>7515</v>
      </c>
      <c r="AP35" s="343">
        <v>1432</v>
      </c>
      <c r="AQ35" s="344">
        <v>23019</v>
      </c>
      <c r="AR35" s="345">
        <v>-93.8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5" t="s">
        <v>543</v>
      </c>
      <c r="AL36" s="1236"/>
      <c r="AM36" s="1236"/>
      <c r="AN36" s="1237"/>
      <c r="AO36" s="343">
        <v>1869</v>
      </c>
      <c r="AP36" s="343">
        <v>356</v>
      </c>
      <c r="AQ36" s="344">
        <v>3575</v>
      </c>
      <c r="AR36" s="345">
        <v>-90</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5" t="s">
        <v>544</v>
      </c>
      <c r="AL37" s="1236"/>
      <c r="AM37" s="1236"/>
      <c r="AN37" s="1237"/>
      <c r="AO37" s="343">
        <v>4607</v>
      </c>
      <c r="AP37" s="343">
        <v>878</v>
      </c>
      <c r="AQ37" s="344">
        <v>750</v>
      </c>
      <c r="AR37" s="345">
        <v>17.100000000000001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8" t="s">
        <v>545</v>
      </c>
      <c r="AL38" s="1239"/>
      <c r="AM38" s="1239"/>
      <c r="AN38" s="1240"/>
      <c r="AO38" s="346">
        <v>15</v>
      </c>
      <c r="AP38" s="346">
        <v>3</v>
      </c>
      <c r="AQ38" s="347">
        <v>17</v>
      </c>
      <c r="AR38" s="335">
        <v>-82.4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8" t="s">
        <v>546</v>
      </c>
      <c r="AL39" s="1239"/>
      <c r="AM39" s="1239"/>
      <c r="AN39" s="1240"/>
      <c r="AO39" s="343">
        <v>-15137</v>
      </c>
      <c r="AP39" s="343">
        <v>-2885</v>
      </c>
      <c r="AQ39" s="344">
        <v>-4961</v>
      </c>
      <c r="AR39" s="345">
        <v>-41.8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5" t="s">
        <v>547</v>
      </c>
      <c r="AL40" s="1236"/>
      <c r="AM40" s="1236"/>
      <c r="AN40" s="1237"/>
      <c r="AO40" s="343">
        <v>-338355</v>
      </c>
      <c r="AP40" s="343">
        <v>-64485</v>
      </c>
      <c r="AQ40" s="344">
        <v>-92273</v>
      </c>
      <c r="AR40" s="345">
        <v>-30.1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41" t="s">
        <v>304</v>
      </c>
      <c r="AL41" s="1242"/>
      <c r="AM41" s="1242"/>
      <c r="AN41" s="1243"/>
      <c r="AO41" s="343">
        <v>172081</v>
      </c>
      <c r="AP41" s="343">
        <v>32796</v>
      </c>
      <c r="AQ41" s="344">
        <v>37889</v>
      </c>
      <c r="AR41" s="345">
        <v>-13.4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30" t="s">
        <v>516</v>
      </c>
      <c r="AN49" s="1232" t="s">
        <v>551</v>
      </c>
      <c r="AO49" s="1233"/>
      <c r="AP49" s="1233"/>
      <c r="AQ49" s="1233"/>
      <c r="AR49" s="1234"/>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31"/>
      <c r="AN50" s="359" t="s">
        <v>552</v>
      </c>
      <c r="AO50" s="360" t="s">
        <v>553</v>
      </c>
      <c r="AP50" s="361" t="s">
        <v>554</v>
      </c>
      <c r="AQ50" s="362" t="s">
        <v>555</v>
      </c>
      <c r="AR50" s="363" t="s">
        <v>556</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1432951</v>
      </c>
      <c r="AN51" s="365">
        <v>265067</v>
      </c>
      <c r="AO51" s="366">
        <v>58.3</v>
      </c>
      <c r="AP51" s="367">
        <v>162193</v>
      </c>
      <c r="AQ51" s="368">
        <v>-7.7</v>
      </c>
      <c r="AR51" s="369">
        <v>66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289787</v>
      </c>
      <c r="AN52" s="373">
        <v>53605</v>
      </c>
      <c r="AO52" s="374">
        <v>-39.4</v>
      </c>
      <c r="AP52" s="375">
        <v>79985</v>
      </c>
      <c r="AQ52" s="376">
        <v>-8.8000000000000007</v>
      </c>
      <c r="AR52" s="377">
        <v>-30.6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1779094</v>
      </c>
      <c r="AN53" s="365">
        <v>333226</v>
      </c>
      <c r="AO53" s="366">
        <v>25.7</v>
      </c>
      <c r="AP53" s="367">
        <v>168868</v>
      </c>
      <c r="AQ53" s="368">
        <v>4.0999999999999996</v>
      </c>
      <c r="AR53" s="369">
        <v>21.6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425614</v>
      </c>
      <c r="AN54" s="373">
        <v>79718</v>
      </c>
      <c r="AO54" s="374">
        <v>48.7</v>
      </c>
      <c r="AP54" s="375">
        <v>79360</v>
      </c>
      <c r="AQ54" s="376">
        <v>-0.8</v>
      </c>
      <c r="AR54" s="377">
        <v>49.5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1016183</v>
      </c>
      <c r="AN55" s="365">
        <v>191769</v>
      </c>
      <c r="AO55" s="366">
        <v>-42.5</v>
      </c>
      <c r="AP55" s="367">
        <v>202870</v>
      </c>
      <c r="AQ55" s="368">
        <v>20.100000000000001</v>
      </c>
      <c r="AR55" s="369">
        <v>-62.6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391794</v>
      </c>
      <c r="AN56" s="373">
        <v>73937</v>
      </c>
      <c r="AO56" s="374">
        <v>-7.3</v>
      </c>
      <c r="AP56" s="375">
        <v>79735</v>
      </c>
      <c r="AQ56" s="376">
        <v>0.5</v>
      </c>
      <c r="AR56" s="377">
        <v>-7.8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1092717</v>
      </c>
      <c r="AN57" s="365">
        <v>207465</v>
      </c>
      <c r="AO57" s="366">
        <v>8.1999999999999993</v>
      </c>
      <c r="AP57" s="367">
        <v>167497</v>
      </c>
      <c r="AQ57" s="368">
        <v>-17.399999999999999</v>
      </c>
      <c r="AR57" s="369">
        <v>25.6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567960</v>
      </c>
      <c r="AN58" s="373">
        <v>107834</v>
      </c>
      <c r="AO58" s="374">
        <v>45.8</v>
      </c>
      <c r="AP58" s="375">
        <v>82571</v>
      </c>
      <c r="AQ58" s="376">
        <v>3.6</v>
      </c>
      <c r="AR58" s="377">
        <v>42.2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1601904</v>
      </c>
      <c r="AN59" s="365">
        <v>305299</v>
      </c>
      <c r="AO59" s="366">
        <v>47.2</v>
      </c>
      <c r="AP59" s="367">
        <v>190274</v>
      </c>
      <c r="AQ59" s="368">
        <v>13.6</v>
      </c>
      <c r="AR59" s="369">
        <v>33.6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1113463</v>
      </c>
      <c r="AN60" s="373">
        <v>212209</v>
      </c>
      <c r="AO60" s="374">
        <v>96.8</v>
      </c>
      <c r="AP60" s="375">
        <v>88584</v>
      </c>
      <c r="AQ60" s="376">
        <v>7.3</v>
      </c>
      <c r="AR60" s="377">
        <v>89.5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1384570</v>
      </c>
      <c r="AN61" s="380">
        <v>260565</v>
      </c>
      <c r="AO61" s="381">
        <v>19.399999999999999</v>
      </c>
      <c r="AP61" s="382">
        <v>178340</v>
      </c>
      <c r="AQ61" s="383">
        <v>2.5</v>
      </c>
      <c r="AR61" s="369">
        <v>16.899999999999999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557724</v>
      </c>
      <c r="AN62" s="373">
        <v>105461</v>
      </c>
      <c r="AO62" s="374">
        <v>28.9</v>
      </c>
      <c r="AP62" s="375">
        <v>82047</v>
      </c>
      <c r="AQ62" s="376">
        <v>0.4</v>
      </c>
      <c r="AR62" s="377">
        <v>28.5</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zuBiQmvIxPtJH+eHsxIMooUeX0OQnP0cdqjJjTTb/bwFIaNb7wMPeohbydQoMwG5m/BIj3MunUYiuylu1JyLKg==" saltValue="dhyf0pFLj0ERqK6TQVT7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565</v>
      </c>
    </row>
    <row r="120" spans="125:125" ht="13.5" hidden="1" customHeight="1"/>
    <row r="121" spans="125:125" ht="13.5" hidden="1" customHeight="1">
      <c r="DU121" s="291"/>
    </row>
  </sheetData>
  <sheetProtection algorithmName="SHA-512" hashValue="yRRBZPllJ01dIU683y9hws7eDHACgLCobs0vAQH/m+x00C+zke164djUXYdyuU/M+T5RmVvlMGPggE3Waht+eA==" saltValue="ysJo+UVBa00H6/RLgX1iN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566</v>
      </c>
    </row>
  </sheetData>
  <sheetProtection algorithmName="SHA-512" hashValue="x+roeECr9K3TZpuotQMJuSsY0lQbKVY/bjnrLZh9djT/PY8EQtHLcFF14+AoIZ+nN47qo+6aAWBKsYC5ThbKpQ==" saltValue="WcBTIJhyc82hrdnznhled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244" t="s">
        <v>3</v>
      </c>
      <c r="D47" s="1244"/>
      <c r="E47" s="1245"/>
      <c r="F47" s="11">
        <v>19.86</v>
      </c>
      <c r="G47" s="12">
        <v>27.24</v>
      </c>
      <c r="H47" s="12">
        <v>32.35</v>
      </c>
      <c r="I47" s="12">
        <v>33.64</v>
      </c>
      <c r="J47" s="13">
        <v>37.880000000000003</v>
      </c>
    </row>
    <row r="48" spans="2:10" ht="57.75" customHeight="1">
      <c r="B48" s="14"/>
      <c r="C48" s="1246" t="s">
        <v>4</v>
      </c>
      <c r="D48" s="1246"/>
      <c r="E48" s="1247"/>
      <c r="F48" s="15">
        <v>11.69</v>
      </c>
      <c r="G48" s="16">
        <v>8.51</v>
      </c>
      <c r="H48" s="16">
        <v>11.06</v>
      </c>
      <c r="I48" s="16">
        <v>10.27</v>
      </c>
      <c r="J48" s="17">
        <v>8.19</v>
      </c>
    </row>
    <row r="49" spans="2:10" ht="57.75" customHeight="1" thickBot="1">
      <c r="B49" s="18"/>
      <c r="C49" s="1248" t="s">
        <v>5</v>
      </c>
      <c r="D49" s="1248"/>
      <c r="E49" s="1249"/>
      <c r="F49" s="19">
        <v>0.59</v>
      </c>
      <c r="G49" s="20" t="s">
        <v>572</v>
      </c>
      <c r="H49" s="20">
        <v>2.5</v>
      </c>
      <c r="I49" s="20" t="s">
        <v>573</v>
      </c>
      <c r="J49" s="21" t="s">
        <v>574</v>
      </c>
    </row>
    <row r="50" spans="2:10" ht="13.5" customHeight="1"/>
  </sheetData>
  <sheetProtection algorithmName="SHA-512" hashValue="45DaexafjCd+L2JRd0VUzK2FWj3ov6B3Vt8jwY/rYI326gyGmWifahSvcO+qtBQZOHLiH0ECM0qLc/z2no7qxg==" saltValue="wUCfbDLHwA0JmE1g50oKk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2021-10-01T05:17:51Z</cp:lastPrinted>
  <dcterms:created xsi:type="dcterms:W3CDTF">2021-02-05T05:11:28Z</dcterms:created>
  <dcterms:modified xsi:type="dcterms:W3CDTF">2021-10-26T05:18:44Z</dcterms:modified>
  <cp:category/>
</cp:coreProperties>
</file>