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9435\Desktop\"/>
    </mc:Choice>
  </mc:AlternateContent>
  <bookViews>
    <workbookView xWindow="0" yWindow="0" windowWidth="20490" windowHeight="7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<sst xmlns="http://schemas.openxmlformats.org/spreadsheetml/2006/main" count="1113" uniqueCount="598">
  <si>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</si>
  <si>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</si>
  <si>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</si>
  <si>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</si>
  <si>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</si>
  <si>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</si>
  <si>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</si>
  <si>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</si>
  <si>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</si>
  <si>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</si>
  <si>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</si>
  <si>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</si>
  <si>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</si>
  <si>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</si>
  <si>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</si>
  <si>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</si>
  <si>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</si>
  <si>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</si>
  <si>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</si>
  <si>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</si>
  <si>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</si>
  <si>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</si>
  <si>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</si>
  <si>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</si>
  <si>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</si>
  <si>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</si>
  <si>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</si>
  <si>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</si>
  <si>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</si>
  <si>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</si>
  <si>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</si>
  <si>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</si>
  <si>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</si>
  <si>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</si>
  <si>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</si>
  <si>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</si>
  <si>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</si>
  <si>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</si>
  <si>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</si>
  <si>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</si>
  <si>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</si>
  <si>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</si>
  <si>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</si>
  <si>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</si>
  <si>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</si>
  <si>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</si>
  <si>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</si>
  <si>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</si>
  <si>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</si>
  <si>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</si>
  <si>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</si>
  <si>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</si>
  <si>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</si>
  <si>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</si>
  <si>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</si>
  <si>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</si>
  <si>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</si>
  <si>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</si>
  <si>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</si>
  <si>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</si>
  <si>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</si>
  <si>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</si>
  <si>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</si>
  <si>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</si>
  <si>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</si>
  <si>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</si>
  <si>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</si>
  <si>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</si>
  <si>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</si>
  <si>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</si>
  <si>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</si>
  <si>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</si>
  <si>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</si>
  <si>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</si>
  <si>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</si>
  <si>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</si>
  <si>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</si>
  <si>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</si>
  <si>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</si>
  <si>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</si>
  <si>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</si>
  <si>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</si>
  <si>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</si>
  <si>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</si>
  <si>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</si>
  <si>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</si>
  <si>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</si>
  <si>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</si>
  <si>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</si>
  <si>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</si>
  <si>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</si>
  <si>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</si>
  <si>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</si>
  <si>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</si>
  <si>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</si>
  <si>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</si>
  <si>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</si>
  <si>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</si>
  <si>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中種子町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</si>
  <si>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</si>
  <si>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</si>
  <si>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</si>
  <si>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</si>
  <si>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</si>
  <si>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</si>
  <si>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</si>
  <si>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</si>
  <si>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</si>
  <si>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</si>
  <si>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</si>
  <si>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</si>
  <si>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</si>
  <si>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</si>
  <si>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</si>
  <si>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</si>
  <si>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</si>
  <si>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</si>
  <si>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</si>
  <si>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</si>
  <si>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</si>
  <si>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</si>
  <si>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</si>
  <si>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</si>
  <si>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</si>
  <si>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</si>
  <si>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</si>
  <si>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</si>
  <si>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</si>
  <si>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</si>
  <si>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</si>
  <si>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</si>
  <si>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</si>
  <si>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</si>
  <si>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</si>
  <si>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</si>
  <si>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</si>
  <si>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</si>
  <si>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</si>
  <si>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</si>
  <si>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</si>
  <si>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</si>
  <si>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</si>
  <si>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</si>
  <si>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</si>
  <si>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</si>
  <si>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</si>
  <si>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</si>
  <si>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</si>
  <si>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</si>
  <si>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</si>
  <si>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</si>
  <si>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</si>
  <si>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</si>
  <si>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</si>
  <si>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</si>
  <si>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</si>
  <si>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</si>
  <si>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</si>
  <si>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</si>
  <si>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</si>
  <si>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</si>
  <si>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</si>
  <si>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</si>
  <si>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</si>
  <si>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</si>
  <si>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</si>
  <si>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</si>
  <si>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</si>
  <si>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</si>
  <si>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</si>
  <si>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</si>
  <si>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</si>
  <si>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</si>
  <si>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</si>
  <si>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</si>
  <si>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</si>
  <si>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</si>
  <si>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</si>
  <si>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</si>
  <si>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</si>
  <si>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</si>
  <si>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</si>
  <si>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</si>
  <si>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</si>
  <si>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</si>
  <si>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</si>
  <si>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</si>
  <si>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</si>
  <si>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</si>
  <si>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</si>
  <si>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</si>
  <si>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</si>
  <si>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</si>
  <si>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</si>
  <si>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</si>
  <si>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</si>
  <si>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</si>
  <si>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</si>
  <si>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</si>
  <si>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</si>
  <si>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</si>
  <si>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</si>
  <si>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</si>
  <si>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</si>
  <si>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</si>
  <si>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</si>
  <si>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</si>
  <si>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</si>
  <si>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</si>
  <si>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</si>
  <si>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</si>
  <si>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</si>
  <si>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</si>
  <si>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</si>
  <si>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</si>
  <si>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</si>
  <si>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鹿児島県中種子町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</si>
  <si>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</si>
  <si>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</si>
  <si>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</si>
  <si>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</si>
  <si>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</si>
  <si>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</si>
  <si>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</si>
  <si>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</si>
  <si>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</si>
  <si>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</si>
  <si>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</si>
  <si>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</si>
  <si>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</si>
  <si>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</si>
  <si>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</si>
  <si>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</si>
  <si>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</si>
  <si>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</si>
  <si>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</si>
  <si>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</si>
  <si>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</si>
  <si>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</si>
  <si>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</si>
  <si>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</si>
  <si>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</si>
  <si>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</si>
  <si>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</si>
  <si>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</si>
  <si>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</si>
  <si>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</si>
  <si>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</si>
  <si>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</si>
  <si>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</si>
  <si>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</si>
  <si>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</si>
  <si>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</si>
  <si>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</si>
  <si>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</si>
  <si>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</si>
  <si>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</si>
  <si>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</si>
  <si>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</si>
  <si>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</si>
  <si>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</si>
  <si>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</si>
  <si>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</si>
  <si>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</si>
  <si>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</si>
  <si>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</si>
  <si>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</si>
  <si>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</si>
  <si>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</si>
  <si>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</si>
  <si>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</si>
  <si>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</si>
  <si>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</si>
  <si>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</si>
  <si>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</si>
  <si>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</si>
  <si>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</si>
  <si>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</si>
  <si>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</si>
  <si>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</si>
  <si>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</si>
  <si>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</si>
  <si>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</si>
  <si>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</si>
  <si>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</si>
  <si>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</si>
  <si>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</si>
  <si>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</si>
  <si>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</si>
  <si>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</si>
  <si>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</si>
  <si>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</si>
  <si>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</si>
  <si>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</si>
  <si>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</si>
  <si>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</si>
  <si>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</si>
  <si>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</si>
  <si>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</si>
  <si>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</si>
  <si>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</si>
  <si>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</si>
  <si>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</si>
  <si>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</si>
  <si>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</si>
  <si>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</si>
  <si>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</si>
  <si>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</si>
  <si>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</si>
  <si>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</si>
  <si>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</si>
  <si>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</si>
  <si>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</si>
  <si>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</si>
  <si>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</si>
  <si>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</si>
  <si>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</si>
  <si>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</si>
  <si>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</si>
  <si>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</si>
  <si>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</si>
  <si>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</si>
  <si>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</si>
  <si>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</si>
  <si>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</si>
  <si>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</si>
  <si>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</si>
  <si>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</si>
  <si>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</si>
  <si>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</si>
  <si>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</si>
  <si>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</si>
  <si>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</si>
  <si>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</si>
  <si>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</si>
  <si>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</si>
  <si>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</si>
  <si>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</si>
  <si>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</si>
  <si>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</si>
  <si>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</si>
  <si>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</si>
  <si>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</si>
  <si>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</si>
  <si>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</si>
  <si>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</si>
  <si>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</si>
  <si>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</si>
  <si>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</si>
  <si>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</si>
  <si>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</si>
  <si>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</si>
  <si>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</si>
  <si>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</si>
  <si>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</si>
  <si>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</si>
  <si>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</si>
  <si>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</si>
  <si>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</si>
  <si>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</si>
  <si>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</si>
  <si>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</si>
  <si>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</si>
  <si>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</si>
  <si>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</si>
  <si>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</si>
  <si>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</si>
  <si>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</si>
  <si>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</si>
  <si>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</si>
  <si>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</si>
  <si>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鹿児島県中種子町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</si>
  <si>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</si>
  <si>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</si>
  <si>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</si>
  <si>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</si>
  <si>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</si>
  <si>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</si>
  <si>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</si>
  <si>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</si>
  <si>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</si>
  <si>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</si>
  <si>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</si>
  <si>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</si>
  <si>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</si>
  <si>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</si>
  <si>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</si>
  <si>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</si>
  <si>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</si>
  <si>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</si>
  <si>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</si>
  <si>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</si>
  <si>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</si>
  <si>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</si>
  <si>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</si>
  <si>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</si>
  <si>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</si>
  <si>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</si>
  <si>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</si>
  <si>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</si>
  <si>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</si>
  <si>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</si>
  <si>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</si>
  <si>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</si>
  <si>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</si>
  <si>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</si>
  <si>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</si>
  <si>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後期高齢者医療特別会計</t>
    <phoneticPr fontId="5"/>
  </si>
  <si>
    <t>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</si>
  <si>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</si>
  <si>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</si>
  <si>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</si>
  <si>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</si>
  <si>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</si>
  <si>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</si>
  <si>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</si>
  <si>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</si>
  <si>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</si>
  <si>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</si>
  <si>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</si>
  <si>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</si>
  <si>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</si>
  <si>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</si>
  <si>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</si>
  <si>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</si>
  <si>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</si>
  <si>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</si>
  <si>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</si>
  <si>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</si>
  <si>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</si>
  <si>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</si>
  <si>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</si>
  <si>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</si>
  <si>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</si>
  <si>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</si>
  <si>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</si>
  <si>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</si>
  <si>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</si>
  <si>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</si>
  <si>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</si>
  <si>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</si>
  <si>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</si>
  <si>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</si>
  <si>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</si>
  <si>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</si>
  <si>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</si>
  <si>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</si>
  <si>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</si>
  <si>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</si>
  <si>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</si>
  <si>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</si>
  <si>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</si>
  <si>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</si>
  <si>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</si>
  <si>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</si>
  <si>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</si>
  <si>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</si>
  <si>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</si>
  <si>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</si>
  <si>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</si>
  <si>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</si>
  <si>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</si>
  <si>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</si>
  <si>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</si>
  <si>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</si>
  <si>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</si>
  <si>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</si>
  <si>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</si>
  <si>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</si>
  <si>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</si>
  <si>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</si>
  <si>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</si>
  <si>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</si>
  <si>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</si>
  <si>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</si>
  <si>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</si>
  <si>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</si>
  <si>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</si>
  <si>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</si>
  <si>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</si>
  <si>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</si>
  <si>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</si>
  <si>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</si>
  <si>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</si>
  <si>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</si>
  <si>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</si>
  <si>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</si>
  <si>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</si>
  <si>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</si>
  <si>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</si>
  <si>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</si>
  <si>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</si>
  <si>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</si>
  <si>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</si>
  <si>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</si>
  <si>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</si>
  <si>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</si>
  <si>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</si>
  <si>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</si>
  <si>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</si>
  <si>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</si>
  <si>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</si>
  <si>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</si>
  <si>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</si>
  <si>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</si>
  <si>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</si>
  <si>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</si>
  <si>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</si>
  <si>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</si>
  <si>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</si>
  <si>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</si>
  <si>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</si>
  <si>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</si>
  <si>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</si>
  <si>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</si>
  <si>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</si>
  <si>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</si>
  <si>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</si>
  <si>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</si>
  <si>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</si>
  <si>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</si>
  <si>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</si>
  <si>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</si>
  <si>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</si>
  <si>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</si>
  <si>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</si>
  <si>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</si>
  <si>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</si>
  <si>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</si>
  <si>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</si>
  <si>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</si>
  <si>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</si>
  <si>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</si>
  <si>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</si>
  <si>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</si>
  <si>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</si>
  <si>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</si>
  <si>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</si>
  <si>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</si>
  <si>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</si>
  <si>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</si>
  <si>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</si>
  <si>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</si>
  <si>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</si>
  <si>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</si>
  <si>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</si>
  <si>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</si>
  <si>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</si>
  <si>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</si>
  <si>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</si>
  <si>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</si>
  <si>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0.06</t>
  </si>
  <si>
    <t>▲ 1.84</t>
  </si>
  <si>
    <t>水道事業</t>
  </si>
  <si>
    <t>一般会計</t>
  </si>
  <si>
    <t>国民健康保険事業勘定特別会計</t>
  </si>
  <si>
    <t>後期高齢者医療特別会計</t>
  </si>
  <si>
    <t>介護保険事業勘定特別会計</t>
  </si>
  <si>
    <t>その他会計（赤字）</t>
  </si>
  <si>
    <t>▲ 0.82</t>
  </si>
  <si>
    <t>その他会計（黒字）</t>
  </si>
  <si>
    <t>（百万円）</t>
    <phoneticPr fontId="5"/>
  </si>
  <si>
    <t>H27末</t>
    <phoneticPr fontId="5"/>
  </si>
  <si>
    <t>H28末</t>
    <phoneticPr fontId="5"/>
  </si>
  <si>
    <t>H29末</t>
    <phoneticPr fontId="5"/>
  </si>
  <si>
    <t>H30末</t>
    <phoneticPr fontId="5"/>
  </si>
  <si>
    <t>R01末</t>
    <phoneticPr fontId="5"/>
  </si>
  <si>
    <t>鹿児島県市町村総合事務組合</t>
    <rPh sb="0" eb="4">
      <t>カゴシマケン</t>
    </rPh>
    <rPh sb="4" eb="7">
      <t>シチョウソン</t>
    </rPh>
    <rPh sb="7" eb="9">
      <t>ソウゴウ</t>
    </rPh>
    <rPh sb="9" eb="11">
      <t>ジム</t>
    </rPh>
    <rPh sb="11" eb="13">
      <t>クミアイ</t>
    </rPh>
    <phoneticPr fontId="2"/>
  </si>
  <si>
    <t>中南衛生管理組合</t>
    <rPh sb="0" eb="2">
      <t>チュウナン</t>
    </rPh>
    <rPh sb="2" eb="4">
      <t>エイセイ</t>
    </rPh>
    <rPh sb="4" eb="6">
      <t>カンリ</t>
    </rPh>
    <rPh sb="6" eb="8">
      <t>クミアイ</t>
    </rPh>
    <phoneticPr fontId="2"/>
  </si>
  <si>
    <t>熊毛地区消防組合</t>
    <rPh sb="0" eb="2">
      <t>クマゲ</t>
    </rPh>
    <rPh sb="2" eb="4">
      <t>チク</t>
    </rPh>
    <rPh sb="4" eb="6">
      <t>ショウボウ</t>
    </rPh>
    <rPh sb="6" eb="8">
      <t>クミアイ</t>
    </rPh>
    <phoneticPr fontId="2"/>
  </si>
  <si>
    <t>種子島地区広域事務組合</t>
    <rPh sb="0" eb="3">
      <t>タネガシマ</t>
    </rPh>
    <rPh sb="3" eb="5">
      <t>チク</t>
    </rPh>
    <rPh sb="5" eb="7">
      <t>コウイキ</t>
    </rPh>
    <rPh sb="7" eb="9">
      <t>ジム</t>
    </rPh>
    <rPh sb="9" eb="11">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</si>
  <si>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</si>
  <si>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16" eb="18">
      <t>トクベツ</t>
    </rPh>
    <phoneticPr fontId="2"/>
  </si>
  <si>
    <t>公立種子島病院組合</t>
    <rPh sb="0" eb="2">
      <t>コウリツ</t>
    </rPh>
    <rPh sb="2" eb="5">
      <t>タネガシマ</t>
    </rPh>
    <rPh sb="5" eb="7">
      <t>ビョウイン</t>
    </rPh>
    <rPh sb="7" eb="9">
      <t>クミアイ</t>
    </rPh>
    <phoneticPr fontId="2"/>
  </si>
  <si>
    <t>種子島産婦人科医院組合</t>
    <rPh sb="0" eb="3">
      <t>タネガシマ</t>
    </rPh>
    <rPh sb="3" eb="7">
      <t>サンフジンカ</t>
    </rPh>
    <rPh sb="7" eb="9">
      <t>イイン</t>
    </rPh>
    <rPh sb="9" eb="11">
      <t>クミアイ</t>
    </rPh>
    <phoneticPr fontId="2"/>
  </si>
  <si>
    <t>－</t>
    <phoneticPr fontId="2"/>
  </si>
  <si>
    <t>種子島農業公社</t>
    <rPh sb="0" eb="3">
      <t>タネガシマ</t>
    </rPh>
    <rPh sb="3" eb="5">
      <t>ノウギョウ</t>
    </rPh>
    <rPh sb="5" eb="7">
      <t>コウシャ</t>
    </rPh>
    <phoneticPr fontId="2"/>
  </si>
  <si>
    <t>種子島空港ターミナルビル</t>
    <rPh sb="0" eb="3">
      <t>タネガシマ</t>
    </rPh>
    <rPh sb="3" eb="5">
      <t>クウコウ</t>
    </rPh>
    <phoneticPr fontId="2"/>
  </si>
  <si>
    <t>－</t>
    <phoneticPr fontId="2"/>
  </si>
  <si>
    <t>文化スポーツ振興基金</t>
    <rPh sb="0" eb="2">
      <t>ブンカ</t>
    </rPh>
    <rPh sb="6" eb="10">
      <t>シンコウキキン</t>
    </rPh>
    <phoneticPr fontId="5"/>
  </si>
  <si>
    <t>公共施設等総合管理基金</t>
    <rPh sb="0" eb="2">
      <t>コウキョウ</t>
    </rPh>
    <rPh sb="2" eb="4">
      <t>シセツ</t>
    </rPh>
    <rPh sb="4" eb="5">
      <t>トウ</t>
    </rPh>
    <rPh sb="5" eb="7">
      <t>ソウゴウ</t>
    </rPh>
    <rPh sb="7" eb="9">
      <t>カンリ</t>
    </rPh>
    <rPh sb="9" eb="11">
      <t>キキン</t>
    </rPh>
    <phoneticPr fontId="5"/>
  </si>
  <si>
    <t>農業振興基金</t>
    <rPh sb="0" eb="2">
      <t>ノウギョウ</t>
    </rPh>
    <rPh sb="2" eb="4">
      <t>シンコウ</t>
    </rPh>
    <rPh sb="4" eb="6">
      <t>キキン</t>
    </rPh>
    <phoneticPr fontId="5"/>
  </si>
  <si>
    <t>ふるさと応援基金</t>
    <rPh sb="4" eb="6">
      <t>オウエン</t>
    </rPh>
    <rPh sb="6" eb="8">
      <t>キキン</t>
    </rPh>
    <phoneticPr fontId="5"/>
  </si>
  <si>
    <t>畜産振興基金</t>
    <rPh sb="0" eb="2">
      <t>チクサン</t>
    </rPh>
    <rPh sb="2" eb="4">
      <t>シンコウ</t>
    </rPh>
    <rPh sb="4" eb="6">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</si>
  <si>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</si>
  <si>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</si>
  <si>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</si>
  <si>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</si>
  <si>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</si>
  <si>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</si>
  <si>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</si>
  <si>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</si>
  <si>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</si>
  <si>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</si>
  <si>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</si>
  <si>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</si>
  <si>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については，公共施設全体の老朽化が進み，改修が必要な施設は多いが，細かな施設更新ではなく，計画的な大規模改修で対応する方針としていることから，減価償却率は増加傾向にある。類似団体平均と比較し高い水準となっている。将来負担比率については，地方債残高の増加に加え，一般財源の不足を補うための基金の取崩しを実施したことが，比率増加の要因と考えられる。施設の改修は今後も多く見込まれることから，公共施設等総合管理計画及び個別計画に基づき適正な維持管理に努めていく。</t>
    <rPh sb="0" eb="2">
      <t>ユウケイ</t>
    </rPh>
    <rPh sb="2" eb="4">
      <t>コテイ</t>
    </rPh>
    <rPh sb="4" eb="6">
      <t>シサン</t>
    </rPh>
    <rPh sb="6" eb="8">
      <t>ゲンカ</t>
    </rPh>
    <rPh sb="8" eb="11">
      <t>ショウキャクリツ</t>
    </rPh>
    <rPh sb="17" eb="19">
      <t>コウキョウ</t>
    </rPh>
    <rPh sb="19" eb="21">
      <t>シセツ</t>
    </rPh>
    <rPh sb="21" eb="23">
      <t>ゼンタイ</t>
    </rPh>
    <rPh sb="24" eb="27">
      <t>ロウキュウカ</t>
    </rPh>
    <rPh sb="28" eb="29">
      <t>スス</t>
    </rPh>
    <rPh sb="31" eb="33">
      <t>カイシュウ</t>
    </rPh>
    <rPh sb="34" eb="36">
      <t>ヒツヨウ</t>
    </rPh>
    <rPh sb="37" eb="39">
      <t>シセツ</t>
    </rPh>
    <rPh sb="40" eb="41">
      <t>オオ</t>
    </rPh>
    <rPh sb="44" eb="45">
      <t>コマ</t>
    </rPh>
    <rPh sb="47" eb="49">
      <t>シセツ</t>
    </rPh>
    <rPh sb="49" eb="51">
      <t>コウシン</t>
    </rPh>
    <rPh sb="56" eb="59">
      <t>ケイカクテキ</t>
    </rPh>
    <rPh sb="60" eb="63">
      <t>ダイキボ</t>
    </rPh>
    <rPh sb="63" eb="65">
      <t>カイシュウ</t>
    </rPh>
    <rPh sb="66" eb="68">
      <t>タイオウ</t>
    </rPh>
    <rPh sb="70" eb="72">
      <t>ホウシン</t>
    </rPh>
    <rPh sb="82" eb="84">
      <t>ゲンカ</t>
    </rPh>
    <rPh sb="84" eb="87">
      <t>ショウキャクリツ</t>
    </rPh>
    <rPh sb="88" eb="90">
      <t>ゾウカ</t>
    </rPh>
    <rPh sb="90" eb="92">
      <t>ケイコウ</t>
    </rPh>
    <rPh sb="96" eb="98">
      <t>ルイジ</t>
    </rPh>
    <rPh sb="98" eb="100">
      <t>ダンタイ</t>
    </rPh>
    <rPh sb="100" eb="102">
      <t>ヘイキン</t>
    </rPh>
    <rPh sb="103" eb="105">
      <t>ヒカク</t>
    </rPh>
    <rPh sb="106" eb="107">
      <t>タカ</t>
    </rPh>
    <rPh sb="108" eb="110">
      <t>スイジュン</t>
    </rPh>
    <rPh sb="117" eb="119">
      <t>ショウライ</t>
    </rPh>
    <rPh sb="119" eb="121">
      <t>フタン</t>
    </rPh>
    <rPh sb="121" eb="123">
      <t>ヒリツ</t>
    </rPh>
    <rPh sb="129" eb="132">
      <t>チホウサイ</t>
    </rPh>
    <rPh sb="132" eb="134">
      <t>ザンダカ</t>
    </rPh>
    <rPh sb="135" eb="137">
      <t>ゾウカ</t>
    </rPh>
    <rPh sb="138" eb="139">
      <t>クワ</t>
    </rPh>
    <rPh sb="141" eb="143">
      <t>イッパン</t>
    </rPh>
    <rPh sb="143" eb="145">
      <t>ザイゲン</t>
    </rPh>
    <rPh sb="146" eb="148">
      <t>フソク</t>
    </rPh>
    <rPh sb="149" eb="150">
      <t>オギナ</t>
    </rPh>
    <rPh sb="154" eb="156">
      <t>キキン</t>
    </rPh>
    <rPh sb="157" eb="159">
      <t>トリクズ</t>
    </rPh>
    <rPh sb="161" eb="163">
      <t>ジッシ</t>
    </rPh>
    <rPh sb="169" eb="171">
      <t>ヒリツ</t>
    </rPh>
    <rPh sb="171" eb="173">
      <t>ゾウカ</t>
    </rPh>
    <rPh sb="174" eb="176">
      <t>ヨウイン</t>
    </rPh>
    <rPh sb="177" eb="178">
      <t>カンガ</t>
    </rPh>
    <rPh sb="183" eb="185">
      <t>シセツ</t>
    </rPh>
    <rPh sb="186" eb="188">
      <t>カイシュウ</t>
    </rPh>
    <rPh sb="189" eb="191">
      <t>コンゴ</t>
    </rPh>
    <rPh sb="192" eb="193">
      <t>オオ</t>
    </rPh>
    <rPh sb="194" eb="196">
      <t>ミコ</t>
    </rPh>
    <rPh sb="204" eb="213">
      <t>コウキョウシセツトウソウゴウカンリ</t>
    </rPh>
    <rPh sb="213" eb="215">
      <t>ケイカク</t>
    </rPh>
    <rPh sb="215" eb="216">
      <t>オヨ</t>
    </rPh>
    <rPh sb="217" eb="219">
      <t>コベツ</t>
    </rPh>
    <rPh sb="219" eb="221">
      <t>ケイカク</t>
    </rPh>
    <rPh sb="222" eb="223">
      <t>モト</t>
    </rPh>
    <rPh sb="225" eb="227">
      <t>テキセイ</t>
    </rPh>
    <rPh sb="228" eb="230">
      <t>イジ</t>
    </rPh>
    <rPh sb="230" eb="232">
      <t>カンリ</t>
    </rPh>
    <rPh sb="233" eb="234">
      <t>ツト</t>
    </rPh>
    <phoneticPr fontId="5"/>
  </si>
  <si>
    <t>将来負担比率および実質公債費比率ともに類似団体平均を上回った水準で推移している。将来負担比率については，地方債残高の増加と財源不足から基金の取崩しを行ったことによる充当可能財源の減少が比率上昇の要因であると考えられる。また，実質公債費比率については，歳入において，地方交付税が増加したことが比率減少の要因であると考えられる。しかし，今後も公債費の元利償還金は増加が見込まれることから，将来負担比率の増加に留意しつつ，事業実施の適正化を図り，財政の健全化に努めていく。</t>
    <rPh sb="0" eb="2">
      <t>ショウライ</t>
    </rPh>
    <rPh sb="2" eb="4">
      <t>フタン</t>
    </rPh>
    <rPh sb="4" eb="6">
      <t>ヒリツ</t>
    </rPh>
    <rPh sb="9" eb="11">
      <t>ジッシツ</t>
    </rPh>
    <rPh sb="11" eb="14">
      <t>コウサイヒ</t>
    </rPh>
    <rPh sb="14" eb="16">
      <t>ヒリツ</t>
    </rPh>
    <rPh sb="19" eb="21">
      <t>ルイジ</t>
    </rPh>
    <rPh sb="21" eb="23">
      <t>ダンタイ</t>
    </rPh>
    <rPh sb="23" eb="25">
      <t>ヘイキン</t>
    </rPh>
    <rPh sb="26" eb="28">
      <t>ウワマワ</t>
    </rPh>
    <rPh sb="30" eb="32">
      <t>スイジュン</t>
    </rPh>
    <rPh sb="33" eb="35">
      <t>スイイ</t>
    </rPh>
    <rPh sb="40" eb="42">
      <t>ショウライ</t>
    </rPh>
    <rPh sb="42" eb="44">
      <t>フタン</t>
    </rPh>
    <rPh sb="44" eb="46">
      <t>ヒリツ</t>
    </rPh>
    <rPh sb="52" eb="55">
      <t>チホウサイ</t>
    </rPh>
    <rPh sb="55" eb="57">
      <t>ザンダカ</t>
    </rPh>
    <rPh sb="58" eb="60">
      <t>ゾウカ</t>
    </rPh>
    <rPh sb="61" eb="63">
      <t>ザイゲン</t>
    </rPh>
    <rPh sb="63" eb="65">
      <t>ブソク</t>
    </rPh>
    <rPh sb="67" eb="69">
      <t>キキン</t>
    </rPh>
    <rPh sb="70" eb="72">
      <t>トリクズ</t>
    </rPh>
    <rPh sb="74" eb="75">
      <t>オコナ</t>
    </rPh>
    <rPh sb="82" eb="84">
      <t>ジュウトウ</t>
    </rPh>
    <rPh sb="84" eb="86">
      <t>カノウ</t>
    </rPh>
    <rPh sb="86" eb="88">
      <t>ザイゲン</t>
    </rPh>
    <rPh sb="89" eb="91">
      <t>ゲンショウ</t>
    </rPh>
    <rPh sb="92" eb="94">
      <t>ヒリツ</t>
    </rPh>
    <rPh sb="94" eb="96">
      <t>ジョウショウ</t>
    </rPh>
    <rPh sb="97" eb="99">
      <t>ヨウイン</t>
    </rPh>
    <rPh sb="103" eb="104">
      <t>カンガ</t>
    </rPh>
    <rPh sb="112" eb="114">
      <t>ジッシツ</t>
    </rPh>
    <rPh sb="114" eb="117">
      <t>コウサイヒ</t>
    </rPh>
    <rPh sb="117" eb="119">
      <t>ヒリツ</t>
    </rPh>
    <rPh sb="125" eb="127">
      <t>サイニュウ</t>
    </rPh>
    <rPh sb="132" eb="134">
      <t>チホウ</t>
    </rPh>
    <rPh sb="134" eb="137">
      <t>コウフゼイ</t>
    </rPh>
    <rPh sb="138" eb="140">
      <t>ゾウカ</t>
    </rPh>
    <rPh sb="145" eb="147">
      <t>ヒリツ</t>
    </rPh>
    <rPh sb="147" eb="149">
      <t>ゲンショウ</t>
    </rPh>
    <rPh sb="150" eb="152">
      <t>ヨウイン</t>
    </rPh>
    <rPh sb="156" eb="157">
      <t>カンガ</t>
    </rPh>
    <rPh sb="166" eb="168">
      <t>コンゴ</t>
    </rPh>
    <rPh sb="169" eb="172">
      <t>コウサイヒ</t>
    </rPh>
    <rPh sb="173" eb="175">
      <t>ガンリ</t>
    </rPh>
    <rPh sb="175" eb="178">
      <t>ショウカンキン</t>
    </rPh>
    <rPh sb="179" eb="181">
      <t>ゾウカ</t>
    </rPh>
    <rPh sb="182" eb="184">
      <t>ミコ</t>
    </rPh>
    <rPh sb="192" eb="194">
      <t>ショウライ</t>
    </rPh>
    <rPh sb="194" eb="196">
      <t>フタン</t>
    </rPh>
    <rPh sb="196" eb="198">
      <t>ヒリツ</t>
    </rPh>
    <rPh sb="199" eb="201">
      <t>ゾウカ</t>
    </rPh>
    <rPh sb="202" eb="204">
      <t>リュウイ</t>
    </rPh>
    <rPh sb="208" eb="210">
      <t>ジギョウ</t>
    </rPh>
    <rPh sb="210" eb="212">
      <t>ジッシ</t>
    </rPh>
    <rPh sb="213" eb="216">
      <t>テキセイカ</t>
    </rPh>
    <rPh sb="217" eb="218">
      <t>ハカ</t>
    </rPh>
    <rPh sb="220" eb="222">
      <t>ザイセイ</t>
    </rPh>
    <rPh sb="223" eb="226">
      <t>ケンゼンカ</t>
    </rPh>
    <rPh sb="227" eb="228">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</si>
</sst>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6D07-4DC0-AB4B-0C46D0B05E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159183</c:v>
                </c:pt>
                <c:pt idx="1">
                  <c:v>167502</c:v>
                </c:pt>
                <c:pt idx="2">
                  <c:v>146375</c:v>
                </c:pt>
                <c:pt idx="3">
                  <c:v>159882</c:v>
                </c:pt>
                <c:pt idx="4">
                  <c:v>159574</c:v>
                </c:pt>
              </c:numCache>
            </c:numRef>
          </c:val>
          <c:smooth val="0"/>
          <c:extLst>
            <c:ext xmlns:c16="http://schemas.microsoft.com/office/drawing/2014/chart" uri="{C3380CC4-5D6E-409C-BE32-E72D297353CC}">
              <c16:uniqueId val="{00000001-6D07-4DC0-AB4B-0C46D0B05ED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1.36</c:v>
                </c:pt>
                <c:pt idx="1">
                  <c:v>1.44</c:v>
                </c:pt>
                <c:pt idx="2">
                  <c:v>1.28</c:v>
                </c:pt>
                <c:pt idx="3">
                  <c:v>1.44</c:v>
                </c:pt>
                <c:pt idx="4">
                  <c:v>1.23</c:v>
                </c:pt>
              </c:numCache>
            </c:numRef>
          </c:val>
          <c:extLst>
            <c:ext xmlns:c16="http://schemas.microsoft.com/office/drawing/2014/chart" uri="{C3380CC4-5D6E-409C-BE32-E72D297353CC}">
              <c16:uniqueId val="{00000000-FE50-4836-8FA1-E531725A29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17.559999999999999</c:v>
                </c:pt>
                <c:pt idx="1">
                  <c:v>19.63</c:v>
                </c:pt>
                <c:pt idx="2">
                  <c:v>20.73</c:v>
                </c:pt>
                <c:pt idx="3">
                  <c:v>20.84</c:v>
                </c:pt>
                <c:pt idx="4">
                  <c:v>19.239999999999998</c:v>
                </c:pt>
              </c:numCache>
            </c:numRef>
          </c:val>
          <c:extLst>
            <c:ext xmlns:c16="http://schemas.microsoft.com/office/drawing/2014/chart" uri="{C3380CC4-5D6E-409C-BE32-E72D297353CC}">
              <c16:uniqueId val="{00000001-FE50-4836-8FA1-E531725A29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-0.06</c:v>
                </c:pt>
                <c:pt idx="1">
                  <c:v>0.86</c:v>
                </c:pt>
                <c:pt idx="2">
                  <c:v>0.65</c:v>
                </c:pt>
                <c:pt idx="3">
                  <c:v>0.25</c:v>
                </c:pt>
                <c:pt idx="4">
                  <c:v>-1.84</c:v>
                </c:pt>
              </c:numCache>
            </c:numRef>
          </c:val>
          <c:smooth val="0"/>
          <c:extLst>
            <c:ext xmlns:c16="http://schemas.microsoft.com/office/drawing/2014/chart" uri="{C3380CC4-5D6E-409C-BE32-E72D297353CC}">
              <c16:uniqueId val="{00000002-FE50-4836-8FA1-E531725A29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0.01</c:v>
                </c:pt>
                <c:pt idx="4">
                  <c:v>#N/A</c:v>
                </c:pt>
                <c:pt idx="5">
                  <c:v>0.01</c:v>
                </c:pt>
                <c:pt idx="6">
                  <c:v>#N/A</c:v>
                </c:pt>
                <c:pt idx="7">
                  <c:v>0</c:v>
                </c:pt>
                <c:pt idx="8">
                  <c:v>0</c:v>
                </c:pt>
                <c:pt idx="9">
                  <c:v>0</c:v>
                </c:pt>
              </c:numCache>
            </c:numRef>
          </c:val>
          <c:extLst>
            <c:ext xmlns:c16="http://schemas.microsoft.com/office/drawing/2014/chart" uri="{C3380CC4-5D6E-409C-BE32-E72D297353CC}">
              <c16:uniqueId val="{00000000-94EE-4BA7-99B9-4B30120D32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0.82</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94EE-4BA7-99B9-4B30120D32C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4EE-4BA7-99B9-4B30120D32C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4EE-4BA7-99B9-4B30120D32C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4EE-4BA7-99B9-4B30120D32C3}"/>
            </c:ext>
          </c:extLst>
        </c:ser>
        <c:ser>
          <c:idx val="5"/>
          <c:order val="5"/>
          <c:tx>
            <c:strRef>
              <c:f>データシート!$A$32</c:f>
              <c:strCache>
                <c:ptCount val="1"/>
                <c:pt idx="0">
                  <c:v>介護保険事業勘定特別会計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0.13</c:v>
                </c:pt>
                <c:pt idx="4">
                  <c:v>#N/A</c:v>
                </c:pt>
                <c:pt idx="5">
                  <c:v>0.13</c:v>
                </c:pt>
                <c:pt idx="6">
                  <c:v>#N/A</c:v>
                </c:pt>
                <c:pt idx="7">
                  <c:v>0.06</c:v>
                </c:pt>
                <c:pt idx="8">
                  <c:v>#N/A</c:v>
                </c:pt>
                <c:pt idx="9">
                  <c:v>0.03</c:v>
                </c:pt>
              </c:numCache>
            </c:numRef>
          </c:val>
          <c:extLst>
            <c:ext xmlns:c16="http://schemas.microsoft.com/office/drawing/2014/chart" uri="{C3380CC4-5D6E-409C-BE32-E72D297353CC}">
              <c16:uniqueId val="{00000005-94EE-4BA7-99B9-4B30120D32C3}"/>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0.03</c:v>
                </c:pt>
                <c:pt idx="2">
                  <c:v>#N/A</c:v>
                </c:pt>
                <c:pt idx="3">
                  <c:v>0.04</c:v>
                </c:pt>
                <c:pt idx="4">
                  <c:v>#N/A</c:v>
                </c:pt>
                <c:pt idx="5">
                  <c:v>0.04</c:v>
                </c:pt>
                <c:pt idx="6">
                  <c:v>#N/A</c:v>
                </c:pt>
                <c:pt idx="7">
                  <c:v>0.05</c:v>
                </c:pt>
                <c:pt idx="8">
                  <c:v>#N/A</c:v>
                </c:pt>
                <c:pt idx="9">
                  <c:v>0.04</c:v>
                </c:pt>
              </c:numCache>
            </c:numRef>
          </c:val>
          <c:extLst>
            <c:ext xmlns:c16="http://schemas.microsoft.com/office/drawing/2014/chart" uri="{C3380CC4-5D6E-409C-BE32-E72D297353CC}">
              <c16:uniqueId val="{00000006-94EE-4BA7-99B9-4B30120D32C3}"/>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0.47</c:v>
                </c:pt>
                <c:pt idx="2">
                  <c:v>#N/A</c:v>
                </c:pt>
                <c:pt idx="3">
                  <c:v>0.33</c:v>
                </c:pt>
                <c:pt idx="4">
                  <c:v>#N/A</c:v>
                </c:pt>
                <c:pt idx="5">
                  <c:v>0.15</c:v>
                </c:pt>
                <c:pt idx="6">
                  <c:v>#N/A</c:v>
                </c:pt>
                <c:pt idx="7">
                  <c:v>0.23</c:v>
                </c:pt>
                <c:pt idx="8">
                  <c:v>#N/A</c:v>
                </c:pt>
                <c:pt idx="9">
                  <c:v>0.11</c:v>
                </c:pt>
              </c:numCache>
            </c:numRef>
          </c:val>
          <c:extLst>
            <c:ext xmlns:c16="http://schemas.microsoft.com/office/drawing/2014/chart" uri="{C3380CC4-5D6E-409C-BE32-E72D297353CC}">
              <c16:uniqueId val="{00000007-94EE-4BA7-99B9-4B30120D32C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1.35</c:v>
                </c:pt>
                <c:pt idx="2">
                  <c:v>#N/A</c:v>
                </c:pt>
                <c:pt idx="3">
                  <c:v>1.44</c:v>
                </c:pt>
                <c:pt idx="4">
                  <c:v>#N/A</c:v>
                </c:pt>
                <c:pt idx="5">
                  <c:v>1.27</c:v>
                </c:pt>
                <c:pt idx="6">
                  <c:v>#N/A</c:v>
                </c:pt>
                <c:pt idx="7">
                  <c:v>1.43</c:v>
                </c:pt>
                <c:pt idx="8">
                  <c:v>#N/A</c:v>
                </c:pt>
                <c:pt idx="9">
                  <c:v>1.22</c:v>
                </c:pt>
              </c:numCache>
            </c:numRef>
          </c:val>
          <c:extLst>
            <c:ext xmlns:c16="http://schemas.microsoft.com/office/drawing/2014/chart" uri="{C3380CC4-5D6E-409C-BE32-E72D297353CC}">
              <c16:uniqueId val="{00000008-94EE-4BA7-99B9-4B30120D32C3}"/>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2.58</c:v>
                </c:pt>
                <c:pt idx="2">
                  <c:v>#N/A</c:v>
                </c:pt>
                <c:pt idx="3">
                  <c:v>3.97</c:v>
                </c:pt>
                <c:pt idx="4">
                  <c:v>#N/A</c:v>
                </c:pt>
                <c:pt idx="5">
                  <c:v>2.8</c:v>
                </c:pt>
                <c:pt idx="6">
                  <c:v>#N/A</c:v>
                </c:pt>
                <c:pt idx="7">
                  <c:v>2.97</c:v>
                </c:pt>
                <c:pt idx="8">
                  <c:v>#N/A</c:v>
                </c:pt>
                <c:pt idx="9">
                  <c:v>2.99</c:v>
                </c:pt>
              </c:numCache>
            </c:numRef>
          </c:val>
          <c:extLst>
            <c:ext xmlns:c16="http://schemas.microsoft.com/office/drawing/2014/chart" uri="{C3380CC4-5D6E-409C-BE32-E72D297353CC}">
              <c16:uniqueId val="{00000009-94EE-4BA7-99B9-4B30120D32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703</c:v>
                </c:pt>
                <c:pt idx="5">
                  <c:v>572</c:v>
                </c:pt>
                <c:pt idx="8">
                  <c:v>662</c:v>
                </c:pt>
                <c:pt idx="11">
                  <c:v>643</c:v>
                </c:pt>
                <c:pt idx="14">
                  <c:v>676</c:v>
                </c:pt>
              </c:numCache>
            </c:numRef>
          </c:val>
          <c:extLst>
            <c:ext xmlns:c16="http://schemas.microsoft.com/office/drawing/2014/chart" uri="{C3380CC4-5D6E-409C-BE32-E72D297353CC}">
              <c16:uniqueId val="{00000000-E1AD-4C12-B880-FF128C59E6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AD-4C12-B880-FF128C59E6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1AD-4C12-B880-FF128C59E6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162</c:v>
                </c:pt>
                <c:pt idx="3">
                  <c:v>153</c:v>
                </c:pt>
                <c:pt idx="6">
                  <c:v>105</c:v>
                </c:pt>
                <c:pt idx="9">
                  <c:v>111</c:v>
                </c:pt>
                <c:pt idx="12">
                  <c:v>111</c:v>
                </c:pt>
              </c:numCache>
            </c:numRef>
          </c:val>
          <c:extLst>
            <c:ext xmlns:c16="http://schemas.microsoft.com/office/drawing/2014/chart" uri="{C3380CC4-5D6E-409C-BE32-E72D297353CC}">
              <c16:uniqueId val="{00000003-E1AD-4C12-B880-FF128C59E6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40</c:v>
                </c:pt>
                <c:pt idx="3">
                  <c:v>36</c:v>
                </c:pt>
                <c:pt idx="6">
                  <c:v>50</c:v>
                </c:pt>
                <c:pt idx="9">
                  <c:v>42</c:v>
                </c:pt>
                <c:pt idx="12">
                  <c:v>49</c:v>
                </c:pt>
              </c:numCache>
            </c:numRef>
          </c:val>
          <c:extLst>
            <c:ext xmlns:c16="http://schemas.microsoft.com/office/drawing/2014/chart" uri="{C3380CC4-5D6E-409C-BE32-E72D297353CC}">
              <c16:uniqueId val="{00000004-E1AD-4C12-B880-FF128C59E6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AD-4C12-B880-FF128C59E6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AD-4C12-B880-FF128C59E6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761</c:v>
                </c:pt>
                <c:pt idx="3">
                  <c:v>782</c:v>
                </c:pt>
                <c:pt idx="6">
                  <c:v>836</c:v>
                </c:pt>
                <c:pt idx="9">
                  <c:v>833</c:v>
                </c:pt>
                <c:pt idx="12">
                  <c:v>868</c:v>
                </c:pt>
              </c:numCache>
            </c:numRef>
          </c:val>
          <c:extLst>
            <c:ext xmlns:c16="http://schemas.microsoft.com/office/drawing/2014/chart" uri="{C3380CC4-5D6E-409C-BE32-E72D297353CC}">
              <c16:uniqueId val="{00000007-E1AD-4C12-B880-FF128C59E6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260</c:v>
                </c:pt>
                <c:pt idx="2">
                  <c:v>#N/A</c:v>
                </c:pt>
                <c:pt idx="3">
                  <c:v>#N/A</c:v>
                </c:pt>
                <c:pt idx="4">
                  <c:v>399</c:v>
                </c:pt>
                <c:pt idx="5">
                  <c:v>#N/A</c:v>
                </c:pt>
                <c:pt idx="6">
                  <c:v>#N/A</c:v>
                </c:pt>
                <c:pt idx="7">
                  <c:v>329</c:v>
                </c:pt>
                <c:pt idx="8">
                  <c:v>#N/A</c:v>
                </c:pt>
                <c:pt idx="9">
                  <c:v>#N/A</c:v>
                </c:pt>
                <c:pt idx="10">
                  <c:v>343</c:v>
                </c:pt>
                <c:pt idx="11">
                  <c:v>#N/A</c:v>
                </c:pt>
                <c:pt idx="12">
                  <c:v>#N/A</c:v>
                </c:pt>
                <c:pt idx="13">
                  <c:v>352</c:v>
                </c:pt>
                <c:pt idx="14">
                  <c:v>#N/A</c:v>
                </c:pt>
              </c:numCache>
            </c:numRef>
          </c:val>
          <c:smooth val="0"/>
          <c:extLst>
            <c:ext xmlns:c16="http://schemas.microsoft.com/office/drawing/2014/chart" uri="{C3380CC4-5D6E-409C-BE32-E72D297353CC}">
              <c16:uniqueId val="{00000008-E1AD-4C12-B880-FF128C59E6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6484</c:v>
                </c:pt>
                <c:pt idx="5">
                  <c:v>6525</c:v>
                </c:pt>
                <c:pt idx="8">
                  <c:v>6518</c:v>
                </c:pt>
                <c:pt idx="11">
                  <c:v>6513</c:v>
                </c:pt>
                <c:pt idx="14">
                  <c:v>6557</c:v>
                </c:pt>
              </c:numCache>
            </c:numRef>
          </c:val>
          <c:extLst>
            <c:ext xmlns:c16="http://schemas.microsoft.com/office/drawing/2014/chart" uri="{C3380CC4-5D6E-409C-BE32-E72D297353CC}">
              <c16:uniqueId val="{00000000-80DD-4983-A8CE-41DD887AE1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124</c:v>
                </c:pt>
                <c:pt idx="5">
                  <c:v>167</c:v>
                </c:pt>
                <c:pt idx="8">
                  <c:v>182</c:v>
                </c:pt>
                <c:pt idx="11">
                  <c:v>207</c:v>
                </c:pt>
                <c:pt idx="14">
                  <c:v>303</c:v>
                </c:pt>
              </c:numCache>
            </c:numRef>
          </c:val>
          <c:extLst>
            <c:ext xmlns:c16="http://schemas.microsoft.com/office/drawing/2014/chart" uri="{C3380CC4-5D6E-409C-BE32-E72D297353CC}">
              <c16:uniqueId val="{00000001-80DD-4983-A8CE-41DD887AE1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3750</c:v>
                </c:pt>
                <c:pt idx="5">
                  <c:v>3711</c:v>
                </c:pt>
                <c:pt idx="8">
                  <c:v>3459</c:v>
                </c:pt>
                <c:pt idx="11">
                  <c:v>3405</c:v>
                </c:pt>
                <c:pt idx="14">
                  <c:v>3424</c:v>
                </c:pt>
              </c:numCache>
            </c:numRef>
          </c:val>
          <c:extLst>
            <c:ext xmlns:c16="http://schemas.microsoft.com/office/drawing/2014/chart" uri="{C3380CC4-5D6E-409C-BE32-E72D297353CC}">
              <c16:uniqueId val="{00000002-80DD-4983-A8CE-41DD887AE1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3</c:v>
                </c:pt>
                <c:pt idx="12">
                  <c:v>0</c:v>
                </c:pt>
              </c:numCache>
            </c:numRef>
          </c:val>
          <c:extLst>
            <c:ext xmlns:c16="http://schemas.microsoft.com/office/drawing/2014/chart" uri="{C3380CC4-5D6E-409C-BE32-E72D297353CC}">
              <c16:uniqueId val="{00000003-80DD-4983-A8CE-41DD887AE1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DD-4983-A8CE-41DD887AE1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2</c:v>
                </c:pt>
                <c:pt idx="6">
                  <c:v>1</c:v>
                </c:pt>
                <c:pt idx="9">
                  <c:v>1</c:v>
                </c:pt>
                <c:pt idx="12">
                  <c:v>0</c:v>
                </c:pt>
              </c:numCache>
            </c:numRef>
          </c:val>
          <c:extLst>
            <c:ext xmlns:c16="http://schemas.microsoft.com/office/drawing/2014/chart" uri="{C3380CC4-5D6E-409C-BE32-E72D297353CC}">
              <c16:uniqueId val="{00000005-80DD-4983-A8CE-41DD887AE1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1329</c:v>
                </c:pt>
                <c:pt idx="3">
                  <c:v>1163</c:v>
                </c:pt>
                <c:pt idx="6">
                  <c:v>1176</c:v>
                </c:pt>
                <c:pt idx="9">
                  <c:v>1000</c:v>
                </c:pt>
                <c:pt idx="12">
                  <c:v>978</c:v>
                </c:pt>
              </c:numCache>
            </c:numRef>
          </c:val>
          <c:extLst>
            <c:ext xmlns:c16="http://schemas.microsoft.com/office/drawing/2014/chart" uri="{C3380CC4-5D6E-409C-BE32-E72D297353CC}">
              <c16:uniqueId val="{00000006-80DD-4983-A8CE-41DD887AE1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1598</c:v>
                </c:pt>
                <c:pt idx="3">
                  <c:v>1410</c:v>
                </c:pt>
                <c:pt idx="6">
                  <c:v>1284</c:v>
                </c:pt>
                <c:pt idx="9">
                  <c:v>1151</c:v>
                </c:pt>
                <c:pt idx="12">
                  <c:v>1023</c:v>
                </c:pt>
              </c:numCache>
            </c:numRef>
          </c:val>
          <c:extLst>
            <c:ext xmlns:c16="http://schemas.microsoft.com/office/drawing/2014/chart" uri="{C3380CC4-5D6E-409C-BE32-E72D297353CC}">
              <c16:uniqueId val="{00000007-80DD-4983-A8CE-41DD887AE1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680</c:v>
                </c:pt>
                <c:pt idx="3">
                  <c:v>653</c:v>
                </c:pt>
                <c:pt idx="6">
                  <c:v>718</c:v>
                </c:pt>
                <c:pt idx="9">
                  <c:v>712</c:v>
                </c:pt>
                <c:pt idx="12">
                  <c:v>885</c:v>
                </c:pt>
              </c:numCache>
            </c:numRef>
          </c:val>
          <c:extLst>
            <c:ext xmlns:c16="http://schemas.microsoft.com/office/drawing/2014/chart" uri="{C3380CC4-5D6E-409C-BE32-E72D297353CC}">
              <c16:uniqueId val="{00000008-80DD-4983-A8CE-41DD887AE1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0DD-4983-A8CE-41DD887AE1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7758</c:v>
                </c:pt>
                <c:pt idx="3">
                  <c:v>7906</c:v>
                </c:pt>
                <c:pt idx="6">
                  <c:v>7871</c:v>
                </c:pt>
                <c:pt idx="9">
                  <c:v>7955</c:v>
                </c:pt>
                <c:pt idx="12">
                  <c:v>8306</c:v>
                </c:pt>
              </c:numCache>
            </c:numRef>
          </c:val>
          <c:extLst>
            <c:ext xmlns:c16="http://schemas.microsoft.com/office/drawing/2014/chart" uri="{C3380CC4-5D6E-409C-BE32-E72D297353CC}">
              <c16:uniqueId val="{0000000A-80DD-4983-A8CE-41DD887AE1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1009</c:v>
                </c:pt>
                <c:pt idx="2">
                  <c:v>#N/A</c:v>
                </c:pt>
                <c:pt idx="3">
                  <c:v>#N/A</c:v>
                </c:pt>
                <c:pt idx="4">
                  <c:v>731</c:v>
                </c:pt>
                <c:pt idx="5">
                  <c:v>#N/A</c:v>
                </c:pt>
                <c:pt idx="6">
                  <c:v>#N/A</c:v>
                </c:pt>
                <c:pt idx="7">
                  <c:v>891</c:v>
                </c:pt>
                <c:pt idx="8">
                  <c:v>#N/A</c:v>
                </c:pt>
                <c:pt idx="9">
                  <c:v>#N/A</c:v>
                </c:pt>
                <c:pt idx="10">
                  <c:v>697</c:v>
                </c:pt>
                <c:pt idx="11">
                  <c:v>#N/A</c:v>
                </c:pt>
                <c:pt idx="12">
                  <c:v>#N/A</c:v>
                </c:pt>
                <c:pt idx="13">
                  <c:v>907</c:v>
                </c:pt>
                <c:pt idx="14">
                  <c:v>#N/A</c:v>
                </c:pt>
              </c:numCache>
            </c:numRef>
          </c:val>
          <c:smooth val="0"/>
          <c:extLst>
            <c:ext xmlns:c16="http://schemas.microsoft.com/office/drawing/2014/chart" uri="{C3380CC4-5D6E-409C-BE32-E72D297353CC}">
              <c16:uniqueId val="{0000000B-80DD-4983-A8CE-41DD887AE1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801</c:v>
                </c:pt>
                <c:pt idx="1">
                  <c:v>829</c:v>
                </c:pt>
                <c:pt idx="2">
                  <c:v>790</c:v>
                </c:pt>
              </c:numCache>
            </c:numRef>
          </c:val>
          <c:extLst>
            <c:ext xmlns:c16="http://schemas.microsoft.com/office/drawing/2014/chart" uri="{C3380CC4-5D6E-409C-BE32-E72D297353CC}">
              <c16:uniqueId val="{00000000-1064-4FF8-9A5B-332CC78D02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1591</c:v>
                </c:pt>
                <c:pt idx="1">
                  <c:v>1592</c:v>
                </c:pt>
                <c:pt idx="2">
                  <c:v>1592</c:v>
                </c:pt>
              </c:numCache>
            </c:numRef>
          </c:val>
          <c:extLst>
            <c:ext xmlns:c16="http://schemas.microsoft.com/office/drawing/2014/chart" uri="{C3380CC4-5D6E-409C-BE32-E72D297353CC}">
              <c16:uniqueId val="{00000001-1064-4FF8-9A5B-332CC78D02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910</c:v>
                </c:pt>
                <c:pt idx="1">
                  <c:v>826</c:v>
                </c:pt>
                <c:pt idx="2">
                  <c:v>883</c:v>
                </c:pt>
              </c:numCache>
            </c:numRef>
          </c:val>
          <c:extLst>
            <c:ext xmlns:c16="http://schemas.microsoft.com/office/drawing/2014/chart" uri="{C3380CC4-5D6E-409C-BE32-E72D297353CC}">
              <c16:uniqueId val="{00000002-1064-4FF8-9A5B-332CC78D021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{52BCFE81-2180-4F57-8B29-D497221B0BF4}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726-4FB0-AB22-0E6F81C04A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{BA557052-6811-452A-BA98-BC3E9F12ABB4}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26-4FB0-AB22-0E6F81C04A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{424B0C48-1DC8-43FD-84BB-E035ACDD64FA}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26-4FB0-AB22-0E6F81C04A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{E1A17276-9081-4E47-B3E2-41E677709F9C}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26-4FB0-AB22-0E6F81C04A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{77FF8ED0-DBCE-451A-86C3-251D72A37548}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26-4FB0-AB22-0E6F81C04AA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{1D761E7D-377F-407A-97A0-A84911D6D238}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726-4FB0-AB22-0E6F81C04AA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{DA9A22FC-9761-47F0-B67E-77D424FFE3EB}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726-4FB0-AB22-0E6F81C04AA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{951B2859-E99B-47E4-8F74-DE9E9FDFB0BF}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726-4FB0-AB22-0E6F81C04AA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{02947BBC-DC99-4449-BA3A-CC95FB0E08EE}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726-4FB0-AB22-0E6F81C04A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64.7</c:v>
                </c:pt>
                <c:pt idx="8">
                  <c:v>66.900000000000006</c:v>
                </c:pt>
                <c:pt idx="16">
                  <c:v>68.400000000000006</c:v>
                </c:pt>
                <c:pt idx="24">
                  <c:v>69.900000000000006</c:v>
                </c:pt>
                <c:pt idx="32">
                  <c:v>71.3</c:v>
                </c:pt>
              </c:numCache>
            </c:numRef>
          </c:xVal>
          <c:yVal>
            <c:numRef>
              <c:f>公会計指標分析・財政指標組合せ分析表!$BP$51:$DC$51</c:f>
              <c:numCache>
                <c:formatCode>#,##0.0;"▲ "#,##0.0</c:formatCode>
                <c:ptCount val="40"/>
                <c:pt idx="0">
                  <c:v>31.3</c:v>
                </c:pt>
                <c:pt idx="8">
                  <c:v>22.5</c:v>
                </c:pt>
                <c:pt idx="16">
                  <c:v>27.6</c:v>
                </c:pt>
                <c:pt idx="24">
                  <c:v>20.7</c:v>
                </c:pt>
                <c:pt idx="32">
                  <c:v>26.3</c:v>
                </c:pt>
              </c:numCache>
            </c:numRef>
          </c:yVal>
          <c:smooth val="0"/>
          <c:extLst>
            <c:ext xmlns:c16="http://schemas.microsoft.com/office/drawing/2014/chart" uri="{C3380CC4-5D6E-409C-BE32-E72D297353CC}">
              <c16:uniqueId val="{00000009-6726-4FB0-AB22-0E6F81C04A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{AB268E0F-61BC-4E3F-8B54-D8307E88FD61}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726-4FB0-AB22-0E6F81C04A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{3B164256-915D-47F1-9E31-E33D5242657A}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26-4FB0-AB22-0E6F81C04A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{DE69CD40-C4ED-4352-AED3-4BB3D036C9A4}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26-4FB0-AB22-0E6F81C04A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{6FF0CFC9-50D4-4FC1-9417-28A63141CFD1}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26-4FB0-AB22-0E6F81C04A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{1516CA48-8145-4E9A-9C15-1E4EEBC1CCF7}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26-4FB0-AB22-0E6F81C04AA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{FB9BAAC0-EEB6-4428-BDFD-A9B6AD37B990}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726-4FB0-AB22-0E6F81C04AA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{92B6FDCE-7B5E-4E95-85D9-ADAD8E11741F}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726-4FB0-AB22-0E6F81C04AA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{50E27F96-4DF4-4BD3-BD85-822EB4794927}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726-4FB0-AB22-0E6F81C04AA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{2BBC02B9-73E7-4E83-A36E-3D08937FD462}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726-4FB0-AB22-0E6F81C04A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726-4FB0-AB22-0E6F81C04AAF}"/>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{86A72B9F-79F6-4ABF-9F66-C69B096E8630}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4BC-4E7D-ADDF-950120A4B5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{51E46D46-2426-4178-959C-92C41B7AA92F}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BC-4E7D-ADDF-950120A4B5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{7AA4710E-BD72-417F-814F-52CCF6C1227F}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BC-4E7D-ADDF-950120A4B5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{6F66C836-FF39-4ACB-AF86-1349204E9ACC}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BC-4E7D-ADDF-950120A4B5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{81DA8667-391F-4261-AD97-E25B57F3F8FC}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BC-4E7D-ADDF-950120A4B578}"/>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{436C73F6-C3A8-499F-948B-A47D3526AF53}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4BC-4E7D-ADDF-950120A4B578}"/>
                </c:ext>
              </c:extLst>
            </c:dLbl>
            <c:dLbl>
              <c:idx val="16"/>
              <c:layout>
                <c:manualLayout>
                  <c:x val="-2.876594390685453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{0CB4CDAF-71EF-485A-A569-B82F27A3E92B}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4BC-4E7D-ADDF-950120A4B578}"/>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{CF0744FC-39DA-40CD-AD29-1AB56BDCFEF9}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4BC-4E7D-ADDF-950120A4B578}"/>
                </c:ext>
              </c:extLst>
            </c:dLbl>
            <c:dLbl>
              <c:idx val="32"/>
              <c:layout>
                <c:manualLayout>
                  <c:x val="-3.450239043733171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{F8F12827-153A-46D7-AB64-B99DDA69618F}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4BC-4E7D-ADDF-950120A4B5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9.1</c:v>
                </c:pt>
                <c:pt idx="16">
                  <c:v>10.1</c:v>
                </c:pt>
                <c:pt idx="24">
                  <c:v>10.8</c:v>
                </c:pt>
                <c:pt idx="32">
                  <c:v>10.199999999999999</c:v>
                </c:pt>
              </c:numCache>
            </c:numRef>
          </c:xVal>
          <c:yVal>
            <c:numRef>
              <c:f>公会計指標分析・財政指標組合せ分析表!$BP$73:$DC$73</c:f>
              <c:numCache>
                <c:formatCode>#,##0.0;"▲ "#,##0.0</c:formatCode>
                <c:ptCount val="40"/>
                <c:pt idx="0">
                  <c:v>31.3</c:v>
                </c:pt>
                <c:pt idx="8">
                  <c:v>22.5</c:v>
                </c:pt>
                <c:pt idx="16">
                  <c:v>27.6</c:v>
                </c:pt>
                <c:pt idx="24">
                  <c:v>20.7</c:v>
                </c:pt>
                <c:pt idx="32">
                  <c:v>26.3</c:v>
                </c:pt>
              </c:numCache>
            </c:numRef>
          </c:yVal>
          <c:smooth val="0"/>
          <c:extLst>
            <c:ext xmlns:c16="http://schemas.microsoft.com/office/drawing/2014/chart" uri="{C3380CC4-5D6E-409C-BE32-E72D297353CC}">
              <c16:uniqueId val="{00000009-F4BC-4E7D-ADDF-950120A4B5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17359324943301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{FC9411A8-2700-45D0-BC2A-AABE8D6CA77B}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4BC-4E7D-ADDF-950120A4B5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{44767D45-482F-49E5-8C59-A9A4E9BABF7F}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BC-4E7D-ADDF-950120A4B5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{D3981F68-F61A-4967-8A44-B6C04D7C2584}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BC-4E7D-ADDF-950120A4B5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{E2BA1F41-BD93-479E-BA37-D4B85D925F36}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BC-4E7D-ADDF-950120A4B5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{4FFE86C0-0133-46BA-AB42-8B5E8537427B}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BC-4E7D-ADDF-950120A4B578}"/>
                </c:ext>
              </c:extLst>
            </c:dLbl>
            <c:dLbl>
              <c:idx val="8"/>
              <c:layout>
                <c:manualLayout>
                  <c:x val="-1.8235628084250128E-2"/>
                  <c:y val="-5.768655126662177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{EEABB179-4220-46F4-B2AB-3012C3BF90EF}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4BC-4E7D-ADDF-950120A4B578}"/>
                </c:ext>
              </c:extLst>
            </c:dLbl>
            <c:dLbl>
              <c:idx val="16"/>
              <c:layout>
                <c:manualLayout>
                  <c:x val="-3.1697991619110633E-2"/>
                  <c:y val="-2.620098403528443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{C100CB16-CD12-4878-9EC3-2D1322857702}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4BC-4E7D-ADDF-950120A4B578}"/>
                </c:ext>
              </c:extLst>
            </c:dLbl>
            <c:dLbl>
              <c:idx val="24"/>
              <c:layout>
                <c:manualLayout>
                  <c:x val="-3.1570342725075584E-2"/>
                  <c:y val="-6.404243557980063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{BAABCAB1-490C-4657-BFD0-45D6D0FAD794}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4BC-4E7D-ADDF-950120A4B578}"/>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{CDB6F2B5-4B46-45E3-9BE4-87121907AB23}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4BC-4E7D-ADDF-950120A4B5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4BC-4E7D-ADDF-950120A4B578}"/>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元利償還金については，前年度と比較し増加となり，算入公債費等も増加したことから，実質公債費比率の分子がやや増加した。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ついては，老朽化した公共施設の改修に伴う地方債の償還が始まることから，元利償還金が増加することが予想されるが，過疎・辺地対策事業債など交付税参入率の高い地方債の活用や，新規事業の見直し・点検を行い，公債費の適正管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本町では，満期一括償還方式での地方債の借入は行っていない。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については，計画的な予算積立てが行われたこと等により，わずかながら増額となっている。将来負担額については，地方債の現在高が増加したこと，公営企業債等繰入見込額の増などにより，将来負担比率の分子がやや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職員数の適正管理や，組合等負担金見込額についての見直しを引き続き実施し，将来負担額の抑制に努める。また地方債については，交付税参入率の高い地方債を活用するなどして，基金の取崩しを回避し，健全な行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鹿児島県中種子町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百万円，元年度に新設した公共施設等総合管理基金に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百万円の積立てを行った一方で，文化スポーツ振興基金から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百万円，畜産振興基金から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百万の取崩したことによる減少などが主な要因である。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今後も公共施設の改修・修繕の増加による基金の取り崩しが予想されるため，計画的な取崩し及び予算積立を行い，一定額を確保していく予定である。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文化スポーツ振興基金：住民のゆとりある文化の創造と明るく健やかな郷土づくりを推進。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ふるさと応援基金：ふるさと納税を財源とし，魅力あるふるさとづくりを推進。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公共施設等総合管理基金：公共施設等の統廃合を含めた，適正管理を推進。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文化スポーツ振興基金：文化施設と運動施設の大規模改修のために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ふるさと応援基金：教育環境の充実や，さとうきび生産等の産業の振興に係る事業に充当するため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公共施設等総合管理基金：公共施設等の適正管理のため，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百万円の予算積立てを行った。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文化スポーツ振興基金：今後も施設の老朽化に伴う改修，長寿命化が必要となることから計画的な取崩し及び積立てを行う。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ふるさと応援基金：寄附金の増減による増加はあるが，寄附者の意向に沿った事業に充当をしていく予定である。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公共施設等総合管理基金：総合管理計画及び個別計画に基づき，今後増加が見込まれる公共施設等の改修事業へ充当していく予定である。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これは，剰余金処分による積立て及び公共施設の老朽化対策や扶助費の増加に伴う経費の備えとして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百万円の予算積立てを行った一方で，一般会計へ約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の繰出を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行ったことによる減少となっている。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災害や税収減など，今後の財政運営に不測の事態が生じた場合に弾力的な対応ができるよう，現在額を下回らない程度で計画的に積立てていく見込み。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百万円となっており，前年度から増減がなかった。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これは，公債費償還のために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百万円の取崩しを行ったが，同額の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百万円の予算積立てを行ったことが要因である。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地方債の償還計画を踏まえ，順次取崩しを行う予定であり，減少していくことが予想されるが，現在額程度の水準を維持していく。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7,775
7,751
137.18
8,550,606
8,455,152
50,335
4,106,649
8,305,731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当町では，平成</a:t>
          </a:r>
          <a:r>
            <a:rPr kumimoji="1" lang="en-US" altLang="ja-JP" sz="1100" baseline="0">
              <a:latin typeface="ＭＳ Ｐゴシック" panose="020B0600070205080204" pitchFamily="50" charset="-128"/>
              <a:ea typeface="ＭＳ Ｐゴシック" panose="020B0600070205080204" pitchFamily="50" charset="-128"/>
            </a:rPr>
            <a:t>27</a:t>
          </a:r>
          <a:r>
            <a:rPr kumimoji="1" lang="ja-JP" altLang="en-US" sz="1100" baseline="0">
              <a:latin typeface="ＭＳ Ｐゴシック" panose="020B0600070205080204" pitchFamily="50" charset="-128"/>
              <a:ea typeface="ＭＳ Ｐゴシック" panose="020B0600070205080204" pitchFamily="50" charset="-128"/>
            </a:rPr>
            <a:t>年に策定した公共施設等総合管理計画において，施設総量（総床面積）を縮減するという目標を掲げており，老朽化した施設の統合・整理・除去等を進めている。有形固定資産減価償却率は類似団体平均より高い水準ではあるが，今後策定予定の個別計画等に基づき適正な維持管理に努め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68" name="有形固定資産減価償却率平均値テキスト"/>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12192</xdr:rowOff>
    </xdr:from>
    <xdr:to>
      <xdr:col>23</xdr:col>
      <xdr:colOff>136525</xdr:colOff>
      <xdr:row>33</xdr:row>
      <xdr:rowOff>113792</xdr:rowOff>
    </xdr:to>
    <xdr:sp macro="" textlink="">
      <xdr:nvSpPr>
        <xdr:cNvPr id="79" name="楕円 78"/>
        <xdr:cNvSpPr/>
      </xdr:nvSpPr>
      <xdr:spPr>
        <a:xfrm>
          <a:off x="4711700" y="64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162069</xdr:rowOff>
    </xdr:from>
    <xdr:ext cx="405111" cy="259045"/>
    <xdr:sp macro="" textlink="">
      <xdr:nvSpPr>
        <xdr:cNvPr id="80" name="有形固定資産減価償却率該当値テキスト"/>
        <xdr:cNvSpPr txBox="1"/>
      </xdr:nvSpPr>
      <xdr:spPr>
        <a:xfrm>
          <a:off x="4813300" y="6419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153416</xdr:rowOff>
    </xdr:from>
    <xdr:to>
      <xdr:col>19</xdr:col>
      <xdr:colOff>187325</xdr:colOff>
      <xdr:row>33</xdr:row>
      <xdr:rowOff>83565</xdr:rowOff>
    </xdr:to>
    <xdr:sp macro="" textlink="">
      <xdr:nvSpPr>
        <xdr:cNvPr id="81" name="楕円 80"/>
        <xdr:cNvSpPr/>
      </xdr:nvSpPr>
      <xdr:spPr>
        <a:xfrm>
          <a:off x="4000500" y="64113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32766</xdr:rowOff>
    </xdr:from>
    <xdr:to>
      <xdr:col>23</xdr:col>
      <xdr:colOff>85725</xdr:colOff>
      <xdr:row>33</xdr:row>
      <xdr:rowOff>62992</xdr:rowOff>
    </xdr:to>
    <xdr:cxnSp macro="">
      <xdr:nvCxnSpPr>
        <xdr:cNvPr id="82" name="直線コネクタ 81"/>
        <xdr:cNvCxnSpPr/>
      </xdr:nvCxnSpPr>
      <xdr:spPr>
        <a:xfrm>
          <a:off x="4051300" y="6462141"/>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121031</xdr:rowOff>
    </xdr:from>
    <xdr:to>
      <xdr:col>15</xdr:col>
      <xdr:colOff>187325</xdr:colOff>
      <xdr:row>33</xdr:row>
      <xdr:rowOff>51181</xdr:rowOff>
    </xdr:to>
    <xdr:sp macro="" textlink="">
      <xdr:nvSpPr>
        <xdr:cNvPr id="83" name="楕円 82"/>
        <xdr:cNvSpPr/>
      </xdr:nvSpPr>
      <xdr:spPr>
        <a:xfrm>
          <a:off x="3238500" y="63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381</xdr:rowOff>
    </xdr:from>
    <xdr:to>
      <xdr:col>19</xdr:col>
      <xdr:colOff>136525</xdr:colOff>
      <xdr:row>33</xdr:row>
      <xdr:rowOff>32766</xdr:rowOff>
    </xdr:to>
    <xdr:cxnSp macro="">
      <xdr:nvCxnSpPr>
        <xdr:cNvPr id="84" name="直線コネクタ 83"/>
        <xdr:cNvCxnSpPr/>
      </xdr:nvCxnSpPr>
      <xdr:spPr>
        <a:xfrm>
          <a:off x="3289300" y="642975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88646</xdr:rowOff>
    </xdr:from>
    <xdr:to>
      <xdr:col>11</xdr:col>
      <xdr:colOff>187325</xdr:colOff>
      <xdr:row>33</xdr:row>
      <xdr:rowOff>18796</xdr:rowOff>
    </xdr:to>
    <xdr:sp macro="" textlink="">
      <xdr:nvSpPr>
        <xdr:cNvPr id="85" name="楕円 84"/>
        <xdr:cNvSpPr/>
      </xdr:nvSpPr>
      <xdr:spPr>
        <a:xfrm>
          <a:off x="2476500" y="63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139446</xdr:rowOff>
    </xdr:from>
    <xdr:to>
      <xdr:col>15</xdr:col>
      <xdr:colOff>136525</xdr:colOff>
      <xdr:row>33</xdr:row>
      <xdr:rowOff>381</xdr:rowOff>
    </xdr:to>
    <xdr:cxnSp macro="">
      <xdr:nvCxnSpPr>
        <xdr:cNvPr id="86" name="直線コネクタ 85"/>
        <xdr:cNvCxnSpPr/>
      </xdr:nvCxnSpPr>
      <xdr:spPr>
        <a:xfrm>
          <a:off x="2527300" y="639737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41148</xdr:rowOff>
    </xdr:from>
    <xdr:to>
      <xdr:col>7</xdr:col>
      <xdr:colOff>187325</xdr:colOff>
      <xdr:row>32</xdr:row>
      <xdr:rowOff>142748</xdr:rowOff>
    </xdr:to>
    <xdr:sp macro="" textlink="">
      <xdr:nvSpPr>
        <xdr:cNvPr id="87" name="楕円 86"/>
        <xdr:cNvSpPr/>
      </xdr:nvSpPr>
      <xdr:spPr>
        <a:xfrm>
          <a:off x="1714500" y="62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91948</xdr:rowOff>
    </xdr:from>
    <xdr:to>
      <xdr:col>11</xdr:col>
      <xdr:colOff>136525</xdr:colOff>
      <xdr:row>32</xdr:row>
      <xdr:rowOff>139446</xdr:rowOff>
    </xdr:to>
    <xdr:cxnSp macro="">
      <xdr:nvCxnSpPr>
        <xdr:cNvPr id="88" name="直線コネクタ 87"/>
        <xdr:cNvCxnSpPr/>
      </xdr:nvCxnSpPr>
      <xdr:spPr>
        <a:xfrm>
          <a:off x="1765300" y="6349873"/>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89" name="n_1aveValue有形固定資産減価償却率"/>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90" name="n_2aveValue有形固定資産減価償却率"/>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1" name="n_3aveValue有形固定資産減価償却率"/>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92" name="n_4aveValue有形固定資産減価償却率"/>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74693</xdr:rowOff>
    </xdr:from>
    <xdr:ext cx="405111" cy="259045"/>
    <xdr:sp macro="" textlink="">
      <xdr:nvSpPr>
        <xdr:cNvPr id="93" name="n_1mainValue有形固定資産減価償却率"/>
        <xdr:cNvSpPr txBox="1"/>
      </xdr:nvSpPr>
      <xdr:spPr>
        <a:xfrm>
          <a:off x="3836044" y="650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42308</xdr:rowOff>
    </xdr:from>
    <xdr:ext cx="405111" cy="259045"/>
    <xdr:sp macro="" textlink="">
      <xdr:nvSpPr>
        <xdr:cNvPr id="94" name="n_2mainValue有形固定資産減価償却率"/>
        <xdr:cNvSpPr txBox="1"/>
      </xdr:nvSpPr>
      <xdr:spPr>
        <a:xfrm>
          <a:off x="3086744" y="647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9923</xdr:rowOff>
    </xdr:from>
    <xdr:ext cx="405111" cy="259045"/>
    <xdr:sp macro="" textlink="">
      <xdr:nvSpPr>
        <xdr:cNvPr id="95" name="n_3mainValue有形固定資産減価償却率"/>
        <xdr:cNvSpPr txBox="1"/>
      </xdr:nvSpPr>
      <xdr:spPr>
        <a:xfrm>
          <a:off x="2324744" y="643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133875</xdr:rowOff>
    </xdr:from>
    <xdr:ext cx="405111" cy="259045"/>
    <xdr:sp macro="" textlink="">
      <xdr:nvSpPr>
        <xdr:cNvPr id="96" name="n_4mainValue有形固定資産減価償却率"/>
        <xdr:cNvSpPr txBox="1"/>
      </xdr:nvSpPr>
      <xdr:spPr>
        <a:xfrm>
          <a:off x="1562744" y="6391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より高い水準となっているが，令和２年度は当町及び類似団体平均において改善傾向にある。しかし，地方債残高は増加しており，経常一般財源等の歳入が増加したことによる改善であることに注意が必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本町は公立保育所を有することから，類似団体と比べ職員数が多く，人件費の水準が高くなるため，今後も引き続き，職員の定員管理を徹底するとともに，新規起債事業の実施についても厳しく点検を行い，適正な水準の確保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7" name="直線コネクタ 126"/>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8" name="債務償還比率最小値テキスト"/>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9" name="直線コネクタ 128"/>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2" name="債務償還比率平均値テキスト"/>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3" name="フローチャート: 判断 132"/>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4" name="フローチャート: 判断 133"/>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5" name="フローチャート: 判断 134"/>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6" name="フローチャート: 判断 135"/>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7" name="フローチャート: 判断 136"/>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4645</xdr:rowOff>
    </xdr:from>
    <xdr:to>
      <xdr:col>76</xdr:col>
      <xdr:colOff>73025</xdr:colOff>
      <xdr:row>29</xdr:row>
      <xdr:rowOff>106245</xdr:rowOff>
    </xdr:to>
    <xdr:sp macro="" textlink="">
      <xdr:nvSpPr>
        <xdr:cNvPr id="143" name="楕円 142"/>
        <xdr:cNvSpPr/>
      </xdr:nvSpPr>
      <xdr:spPr>
        <a:xfrm>
          <a:off x="14744700" y="574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154522</xdr:rowOff>
    </xdr:from>
    <xdr:ext cx="469744" cy="259045"/>
    <xdr:sp macro="" textlink="">
      <xdr:nvSpPr>
        <xdr:cNvPr id="144" name="債務償還比率該当値テキスト"/>
        <xdr:cNvSpPr txBox="1"/>
      </xdr:nvSpPr>
      <xdr:spPr>
        <a:xfrm>
          <a:off x="14846300" y="572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10196</xdr:rowOff>
    </xdr:from>
    <xdr:to>
      <xdr:col>72</xdr:col>
      <xdr:colOff>123825</xdr:colOff>
      <xdr:row>29</xdr:row>
      <xdr:rowOff>111796</xdr:rowOff>
    </xdr:to>
    <xdr:sp macro="" textlink="">
      <xdr:nvSpPr>
        <xdr:cNvPr id="145" name="楕円 144"/>
        <xdr:cNvSpPr/>
      </xdr:nvSpPr>
      <xdr:spPr>
        <a:xfrm>
          <a:off x="14033500" y="5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55445</xdr:rowOff>
    </xdr:from>
    <xdr:to>
      <xdr:col>76</xdr:col>
      <xdr:colOff>22225</xdr:colOff>
      <xdr:row>29</xdr:row>
      <xdr:rowOff>60996</xdr:rowOff>
    </xdr:to>
    <xdr:cxnSp macro="">
      <xdr:nvCxnSpPr>
        <xdr:cNvPr id="146" name="直線コネクタ 145"/>
        <xdr:cNvCxnSpPr/>
      </xdr:nvCxnSpPr>
      <xdr:spPr>
        <a:xfrm flipV="1">
          <a:off x="14084300" y="5799020"/>
          <a:ext cx="711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65508</xdr:rowOff>
    </xdr:from>
    <xdr:to>
      <xdr:col>68</xdr:col>
      <xdr:colOff>123825</xdr:colOff>
      <xdr:row>29</xdr:row>
      <xdr:rowOff>167108</xdr:rowOff>
    </xdr:to>
    <xdr:sp macro="" textlink="">
      <xdr:nvSpPr>
        <xdr:cNvPr id="147" name="楕円 146"/>
        <xdr:cNvSpPr/>
      </xdr:nvSpPr>
      <xdr:spPr>
        <a:xfrm>
          <a:off x="13271500" y="580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60996</xdr:rowOff>
    </xdr:from>
    <xdr:to>
      <xdr:col>72</xdr:col>
      <xdr:colOff>73025</xdr:colOff>
      <xdr:row>29</xdr:row>
      <xdr:rowOff>116308</xdr:rowOff>
    </xdr:to>
    <xdr:cxnSp macro="">
      <xdr:nvCxnSpPr>
        <xdr:cNvPr id="148" name="直線コネクタ 147"/>
        <xdr:cNvCxnSpPr/>
      </xdr:nvCxnSpPr>
      <xdr:spPr>
        <a:xfrm flipV="1">
          <a:off x="13322300" y="5804571"/>
          <a:ext cx="762000" cy="5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142101</xdr:rowOff>
    </xdr:from>
    <xdr:to>
      <xdr:col>64</xdr:col>
      <xdr:colOff>123825</xdr:colOff>
      <xdr:row>30</xdr:row>
      <xdr:rowOff>72251</xdr:rowOff>
    </xdr:to>
    <xdr:sp macro="" textlink="">
      <xdr:nvSpPr>
        <xdr:cNvPr id="149" name="楕円 148"/>
        <xdr:cNvSpPr/>
      </xdr:nvSpPr>
      <xdr:spPr>
        <a:xfrm>
          <a:off x="12509500" y="58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116308</xdr:rowOff>
    </xdr:from>
    <xdr:to>
      <xdr:col>68</xdr:col>
      <xdr:colOff>73025</xdr:colOff>
      <xdr:row>30</xdr:row>
      <xdr:rowOff>21451</xdr:rowOff>
    </xdr:to>
    <xdr:cxnSp macro="">
      <xdr:nvCxnSpPr>
        <xdr:cNvPr id="150" name="直線コネクタ 149"/>
        <xdr:cNvCxnSpPr/>
      </xdr:nvCxnSpPr>
      <xdr:spPr>
        <a:xfrm flipV="1">
          <a:off x="12560300" y="5859883"/>
          <a:ext cx="762000" cy="7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86995</xdr:rowOff>
    </xdr:from>
    <xdr:to>
      <xdr:col>60</xdr:col>
      <xdr:colOff>123825</xdr:colOff>
      <xdr:row>30</xdr:row>
      <xdr:rowOff>17145</xdr:rowOff>
    </xdr:to>
    <xdr:sp macro="" textlink="">
      <xdr:nvSpPr>
        <xdr:cNvPr id="151" name="楕円 150"/>
        <xdr:cNvSpPr/>
      </xdr:nvSpPr>
      <xdr:spPr>
        <a:xfrm>
          <a:off x="11747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137795</xdr:rowOff>
    </xdr:from>
    <xdr:to>
      <xdr:col>64</xdr:col>
      <xdr:colOff>73025</xdr:colOff>
      <xdr:row>30</xdr:row>
      <xdr:rowOff>21451</xdr:rowOff>
    </xdr:to>
    <xdr:cxnSp macro="">
      <xdr:nvCxnSpPr>
        <xdr:cNvPr id="152" name="直線コネクタ 151"/>
        <xdr:cNvCxnSpPr/>
      </xdr:nvCxnSpPr>
      <xdr:spPr>
        <a:xfrm>
          <a:off x="11798300" y="5881370"/>
          <a:ext cx="762000" cy="5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3" name="n_1aveValue債務償還比率"/>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102923</xdr:rowOff>
    </xdr:from>
    <xdr:ext cx="469744" cy="259045"/>
    <xdr:sp macro="" textlink="">
      <xdr:nvSpPr>
        <xdr:cNvPr id="157" name="n_1mainValue債務償還比率"/>
        <xdr:cNvSpPr txBox="1"/>
      </xdr:nvSpPr>
      <xdr:spPr>
        <a:xfrm>
          <a:off x="13836727" y="58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158235</xdr:rowOff>
    </xdr:from>
    <xdr:ext cx="469744" cy="259045"/>
    <xdr:sp macro="" textlink="">
      <xdr:nvSpPr>
        <xdr:cNvPr id="158" name="n_2mainValue債務償還比率"/>
        <xdr:cNvSpPr txBox="1"/>
      </xdr:nvSpPr>
      <xdr:spPr>
        <a:xfrm>
          <a:off x="13087427" y="590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63378</xdr:rowOff>
    </xdr:from>
    <xdr:ext cx="469744" cy="259045"/>
    <xdr:sp macro="" textlink="">
      <xdr:nvSpPr>
        <xdr:cNvPr id="159" name="n_3mainValue債務償還比率"/>
        <xdr:cNvSpPr txBox="1"/>
      </xdr:nvSpPr>
      <xdr:spPr>
        <a:xfrm>
          <a:off x="12325427" y="597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8272</xdr:rowOff>
    </xdr:from>
    <xdr:ext cx="469744" cy="259045"/>
    <xdr:sp macro="" textlink="">
      <xdr:nvSpPr>
        <xdr:cNvPr id="160" name="n_4mainValue債務償還比率"/>
        <xdr:cNvSpPr txBox="1"/>
      </xdr:nvSpPr>
      <xdr:spPr>
        <a:xfrm>
          <a:off x="11563427"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7,775
7,751
137.18
8,550,606
8,455,152
50,335
4,106,649
8,305,731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79284</xdr:rowOff>
    </xdr:from>
    <xdr:to>
      <xdr:col>24</xdr:col>
      <xdr:colOff>114300</xdr:colOff>
      <xdr:row>40</xdr:row>
      <xdr:rowOff>9434</xdr:rowOff>
    </xdr:to>
    <xdr:sp macro="" textlink="">
      <xdr:nvSpPr>
        <xdr:cNvPr id="74" name="楕円 73"/>
        <xdr:cNvSpPr/>
      </xdr:nvSpPr>
      <xdr:spPr>
        <a:xfrm>
          <a:off x="45847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57711</xdr:rowOff>
    </xdr:from>
    <xdr:ext cx="405111" cy="259045"/>
    <xdr:sp macro="" textlink="">
      <xdr:nvSpPr>
        <xdr:cNvPr id="75" name="【道路】&#10;有形固定資産減価償却率該当値テキスト"/>
        <xdr:cNvSpPr txBox="1"/>
      </xdr:nvSpPr>
      <xdr:spPr>
        <a:xfrm>
          <a:off x="4673600"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51526</xdr:rowOff>
    </xdr:from>
    <xdr:to>
      <xdr:col>20</xdr:col>
      <xdr:colOff>38100</xdr:colOff>
      <xdr:row>39</xdr:row>
      <xdr:rowOff>153126</xdr:rowOff>
    </xdr:to>
    <xdr:sp macro="" textlink="">
      <xdr:nvSpPr>
        <xdr:cNvPr id="76" name="楕円 75"/>
        <xdr:cNvSpPr/>
      </xdr:nvSpPr>
      <xdr:spPr>
        <a:xfrm>
          <a:off x="3746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102326</xdr:rowOff>
    </xdr:from>
    <xdr:to>
      <xdr:col>24</xdr:col>
      <xdr:colOff>63500</xdr:colOff>
      <xdr:row>39</xdr:row>
      <xdr:rowOff>130084</xdr:rowOff>
    </xdr:to>
    <xdr:cxnSp macro="">
      <xdr:nvCxnSpPr>
        <xdr:cNvPr id="77" name="直線コネクタ 76"/>
        <xdr:cNvCxnSpPr/>
      </xdr:nvCxnSpPr>
      <xdr:spPr>
        <a:xfrm>
          <a:off x="3797300" y="678887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22134</xdr:rowOff>
    </xdr:from>
    <xdr:to>
      <xdr:col>15</xdr:col>
      <xdr:colOff>101600</xdr:colOff>
      <xdr:row>39</xdr:row>
      <xdr:rowOff>123734</xdr:rowOff>
    </xdr:to>
    <xdr:sp macro="" textlink="">
      <xdr:nvSpPr>
        <xdr:cNvPr id="78" name="楕円 77"/>
        <xdr:cNvSpPr/>
      </xdr:nvSpPr>
      <xdr:spPr>
        <a:xfrm>
          <a:off x="2857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72934</xdr:rowOff>
    </xdr:from>
    <xdr:to>
      <xdr:col>19</xdr:col>
      <xdr:colOff>177800</xdr:colOff>
      <xdr:row>39</xdr:row>
      <xdr:rowOff>102326</xdr:rowOff>
    </xdr:to>
    <xdr:cxnSp macro="">
      <xdr:nvCxnSpPr>
        <xdr:cNvPr id="79" name="直線コネクタ 78"/>
        <xdr:cNvCxnSpPr/>
      </xdr:nvCxnSpPr>
      <xdr:spPr>
        <a:xfrm>
          <a:off x="2908300" y="67594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164193</xdr:rowOff>
    </xdr:from>
    <xdr:to>
      <xdr:col>10</xdr:col>
      <xdr:colOff>165100</xdr:colOff>
      <xdr:row>39</xdr:row>
      <xdr:rowOff>94343</xdr:rowOff>
    </xdr:to>
    <xdr:sp macro="" textlink="">
      <xdr:nvSpPr>
        <xdr:cNvPr id="80" name="楕円 79"/>
        <xdr:cNvSpPr/>
      </xdr:nvSpPr>
      <xdr:spPr>
        <a:xfrm>
          <a:off x="1968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43543</xdr:rowOff>
    </xdr:from>
    <xdr:to>
      <xdr:col>15</xdr:col>
      <xdr:colOff>50800</xdr:colOff>
      <xdr:row>39</xdr:row>
      <xdr:rowOff>72934</xdr:rowOff>
    </xdr:to>
    <xdr:cxnSp macro="">
      <xdr:nvCxnSpPr>
        <xdr:cNvPr id="81" name="直線コネクタ 80"/>
        <xdr:cNvCxnSpPr/>
      </xdr:nvCxnSpPr>
      <xdr:spPr>
        <a:xfrm>
          <a:off x="2019300" y="67300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134801</xdr:rowOff>
    </xdr:from>
    <xdr:to>
      <xdr:col>6</xdr:col>
      <xdr:colOff>38100</xdr:colOff>
      <xdr:row>39</xdr:row>
      <xdr:rowOff>64951</xdr:rowOff>
    </xdr:to>
    <xdr:sp macro="" textlink="">
      <xdr:nvSpPr>
        <xdr:cNvPr id="82" name="楕円 81"/>
        <xdr:cNvSpPr/>
      </xdr:nvSpPr>
      <xdr:spPr>
        <a:xfrm>
          <a:off x="1079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14151</xdr:rowOff>
    </xdr:from>
    <xdr:to>
      <xdr:col>10</xdr:col>
      <xdr:colOff>114300</xdr:colOff>
      <xdr:row>39</xdr:row>
      <xdr:rowOff>43543</xdr:rowOff>
    </xdr:to>
    <xdr:cxnSp macro="">
      <xdr:nvCxnSpPr>
        <xdr:cNvPr id="83" name="直線コネクタ 82"/>
        <xdr:cNvCxnSpPr/>
      </xdr:nvCxnSpPr>
      <xdr:spPr>
        <a:xfrm>
          <a:off x="1130300" y="67007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144253</xdr:rowOff>
    </xdr:from>
    <xdr:ext cx="405111" cy="259045"/>
    <xdr:sp macro="" textlink="">
      <xdr:nvSpPr>
        <xdr:cNvPr id="88" name="n_1mainValue【道路】&#10;有形固定資産減価償却率"/>
        <xdr:cNvSpPr txBox="1"/>
      </xdr:nvSpPr>
      <xdr:spPr>
        <a:xfrm>
          <a:off x="35820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114861</xdr:rowOff>
    </xdr:from>
    <xdr:ext cx="405111" cy="259045"/>
    <xdr:sp macro="" textlink="">
      <xdr:nvSpPr>
        <xdr:cNvPr id="89" name="n_2mainValue【道路】&#10;有形固定資産減価償却率"/>
        <xdr:cNvSpPr txBox="1"/>
      </xdr:nvSpPr>
      <xdr:spPr>
        <a:xfrm>
          <a:off x="2705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85470</xdr:rowOff>
    </xdr:from>
    <xdr:ext cx="405111" cy="259045"/>
    <xdr:sp macro="" textlink="">
      <xdr:nvSpPr>
        <xdr:cNvPr id="90" name="n_3mainValue【道路】&#10;有形固定資産減価償却率"/>
        <xdr:cNvSpPr txBox="1"/>
      </xdr:nvSpPr>
      <xdr:spPr>
        <a:xfrm>
          <a:off x="1816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56078</xdr:rowOff>
    </xdr:from>
    <xdr:ext cx="405111" cy="259045"/>
    <xdr:sp macro="" textlink="">
      <xdr:nvSpPr>
        <xdr:cNvPr id="91" name="n_4mainValue【道路】&#10;有形固定資産減価償却率"/>
        <xdr:cNvSpPr txBox="1"/>
      </xdr:nvSpPr>
      <xdr:spPr>
        <a:xfrm>
          <a:off x="927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66686</xdr:rowOff>
    </xdr:from>
    <xdr:ext cx="534377" cy="259045"/>
    <xdr:sp macro="" textlink="">
      <xdr:nvSpPr>
        <xdr:cNvPr id="120" name="【道路】&#10;一人当たり延長平均値テキスト"/>
        <xdr:cNvSpPr txBox="1"/>
      </xdr:nvSpPr>
      <xdr:spPr>
        <a:xfrm>
          <a:off x="10515600" y="7096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62065</xdr:rowOff>
    </xdr:from>
    <xdr:to>
      <xdr:col>55</xdr:col>
      <xdr:colOff>50800</xdr:colOff>
      <xdr:row>41</xdr:row>
      <xdr:rowOff>163665</xdr:rowOff>
    </xdr:to>
    <xdr:sp macro="" textlink="">
      <xdr:nvSpPr>
        <xdr:cNvPr id="131" name="楕円 130"/>
        <xdr:cNvSpPr/>
      </xdr:nvSpPr>
      <xdr:spPr>
        <a:xfrm>
          <a:off x="10426700" y="709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21442</xdr:rowOff>
    </xdr:from>
    <xdr:ext cx="534377" cy="259045"/>
    <xdr:sp macro="" textlink="">
      <xdr:nvSpPr>
        <xdr:cNvPr id="132" name="【道路】&#10;一人当たり延長該当値テキスト"/>
        <xdr:cNvSpPr txBox="1"/>
      </xdr:nvSpPr>
      <xdr:spPr>
        <a:xfrm>
          <a:off x="10515600" y="68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88382</xdr:rowOff>
    </xdr:from>
    <xdr:to>
      <xdr:col>50</xdr:col>
      <xdr:colOff>165100</xdr:colOff>
      <xdr:row>42</xdr:row>
      <xdr:rowOff>18532</xdr:rowOff>
    </xdr:to>
    <xdr:sp macro="" textlink="">
      <xdr:nvSpPr>
        <xdr:cNvPr id="133" name="楕円 132"/>
        <xdr:cNvSpPr/>
      </xdr:nvSpPr>
      <xdr:spPr>
        <a:xfrm>
          <a:off x="9588500" y="711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112865</xdr:rowOff>
    </xdr:from>
    <xdr:to>
      <xdr:col>55</xdr:col>
      <xdr:colOff>0</xdr:colOff>
      <xdr:row>41</xdr:row>
      <xdr:rowOff>139182</xdr:rowOff>
    </xdr:to>
    <xdr:cxnSp macro="">
      <xdr:nvCxnSpPr>
        <xdr:cNvPr id="134" name="直線コネクタ 133"/>
        <xdr:cNvCxnSpPr/>
      </xdr:nvCxnSpPr>
      <xdr:spPr>
        <a:xfrm flipV="1">
          <a:off x="9639300" y="7142315"/>
          <a:ext cx="838200" cy="2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89302</xdr:rowOff>
    </xdr:from>
    <xdr:to>
      <xdr:col>46</xdr:col>
      <xdr:colOff>38100</xdr:colOff>
      <xdr:row>42</xdr:row>
      <xdr:rowOff>19452</xdr:rowOff>
    </xdr:to>
    <xdr:sp macro="" textlink="">
      <xdr:nvSpPr>
        <xdr:cNvPr id="135" name="楕円 134"/>
        <xdr:cNvSpPr/>
      </xdr:nvSpPr>
      <xdr:spPr>
        <a:xfrm>
          <a:off x="8699500" y="711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139182</xdr:rowOff>
    </xdr:from>
    <xdr:to>
      <xdr:col>50</xdr:col>
      <xdr:colOff>114300</xdr:colOff>
      <xdr:row>41</xdr:row>
      <xdr:rowOff>140102</xdr:rowOff>
    </xdr:to>
    <xdr:cxnSp macro="">
      <xdr:nvCxnSpPr>
        <xdr:cNvPr id="136" name="直線コネクタ 135"/>
        <xdr:cNvCxnSpPr/>
      </xdr:nvCxnSpPr>
      <xdr:spPr>
        <a:xfrm flipV="1">
          <a:off x="8750300" y="7168632"/>
          <a:ext cx="8890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103770</xdr:rowOff>
    </xdr:from>
    <xdr:to>
      <xdr:col>41</xdr:col>
      <xdr:colOff>101600</xdr:colOff>
      <xdr:row>42</xdr:row>
      <xdr:rowOff>33920</xdr:rowOff>
    </xdr:to>
    <xdr:sp macro="" textlink="">
      <xdr:nvSpPr>
        <xdr:cNvPr id="137" name="楕円 136"/>
        <xdr:cNvSpPr/>
      </xdr:nvSpPr>
      <xdr:spPr>
        <a:xfrm>
          <a:off x="7810500" y="713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140102</xdr:rowOff>
    </xdr:from>
    <xdr:to>
      <xdr:col>45</xdr:col>
      <xdr:colOff>177800</xdr:colOff>
      <xdr:row>41</xdr:row>
      <xdr:rowOff>154570</xdr:rowOff>
    </xdr:to>
    <xdr:cxnSp macro="">
      <xdr:nvCxnSpPr>
        <xdr:cNvPr id="138" name="直線コネクタ 137"/>
        <xdr:cNvCxnSpPr/>
      </xdr:nvCxnSpPr>
      <xdr:spPr>
        <a:xfrm flipV="1">
          <a:off x="7861300" y="7169552"/>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104773</xdr:rowOff>
    </xdr:from>
    <xdr:to>
      <xdr:col>36</xdr:col>
      <xdr:colOff>165100</xdr:colOff>
      <xdr:row>42</xdr:row>
      <xdr:rowOff>34923</xdr:rowOff>
    </xdr:to>
    <xdr:sp macro="" textlink="">
      <xdr:nvSpPr>
        <xdr:cNvPr id="139" name="楕円 138"/>
        <xdr:cNvSpPr/>
      </xdr:nvSpPr>
      <xdr:spPr>
        <a:xfrm>
          <a:off x="6921500" y="71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154570</xdr:rowOff>
    </xdr:from>
    <xdr:to>
      <xdr:col>41</xdr:col>
      <xdr:colOff>50800</xdr:colOff>
      <xdr:row>41</xdr:row>
      <xdr:rowOff>155573</xdr:rowOff>
    </xdr:to>
    <xdr:cxnSp macro="">
      <xdr:nvCxnSpPr>
        <xdr:cNvPr id="140" name="直線コネクタ 139"/>
        <xdr:cNvCxnSpPr/>
      </xdr:nvCxnSpPr>
      <xdr:spPr>
        <a:xfrm flipV="1">
          <a:off x="6972300" y="7184020"/>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9659</xdr:rowOff>
    </xdr:from>
    <xdr:ext cx="534377" cy="259045"/>
    <xdr:sp macro="" textlink="">
      <xdr:nvSpPr>
        <xdr:cNvPr id="145" name="n_1mainValue【道路】&#10;一人当たり延長"/>
        <xdr:cNvSpPr txBox="1"/>
      </xdr:nvSpPr>
      <xdr:spPr>
        <a:xfrm>
          <a:off x="9359411" y="72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10579</xdr:rowOff>
    </xdr:from>
    <xdr:ext cx="534377" cy="259045"/>
    <xdr:sp macro="" textlink="">
      <xdr:nvSpPr>
        <xdr:cNvPr id="146" name="n_2mainValue【道路】&#10;一人当たり延長"/>
        <xdr:cNvSpPr txBox="1"/>
      </xdr:nvSpPr>
      <xdr:spPr>
        <a:xfrm>
          <a:off x="8483111" y="721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25047</xdr:rowOff>
    </xdr:from>
    <xdr:ext cx="534377" cy="259045"/>
    <xdr:sp macro="" textlink="">
      <xdr:nvSpPr>
        <xdr:cNvPr id="147" name="n_3mainValue【道路】&#10;一人当たり延長"/>
        <xdr:cNvSpPr txBox="1"/>
      </xdr:nvSpPr>
      <xdr:spPr>
        <a:xfrm>
          <a:off x="7594111" y="722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26050</xdr:rowOff>
    </xdr:from>
    <xdr:ext cx="534377" cy="259045"/>
    <xdr:sp macro="" textlink="">
      <xdr:nvSpPr>
        <xdr:cNvPr id="148" name="n_4mainValue【道路】&#10;一人当たり延長"/>
        <xdr:cNvSpPr txBox="1"/>
      </xdr:nvSpPr>
      <xdr:spPr>
        <a:xfrm>
          <a:off x="6705111" y="72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9616</xdr:rowOff>
    </xdr:from>
    <xdr:to>
      <xdr:col>24</xdr:col>
      <xdr:colOff>114300</xdr:colOff>
      <xdr:row>60</xdr:row>
      <xdr:rowOff>111216</xdr:rowOff>
    </xdr:to>
    <xdr:sp macro="" textlink="">
      <xdr:nvSpPr>
        <xdr:cNvPr id="190" name="楕円 189"/>
        <xdr:cNvSpPr/>
      </xdr:nvSpPr>
      <xdr:spPr>
        <a:xfrm>
          <a:off x="45847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32493</xdr:rowOff>
    </xdr:from>
    <xdr:ext cx="405111" cy="259045"/>
    <xdr:sp macro="" textlink="">
      <xdr:nvSpPr>
        <xdr:cNvPr id="191" name="【橋りょう・トンネル】&#10;有形固定資産減価償却率該当値テキスト"/>
        <xdr:cNvSpPr txBox="1"/>
      </xdr:nvSpPr>
      <xdr:spPr>
        <a:xfrm>
          <a:off x="4673600" y="1014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153307</xdr:rowOff>
    </xdr:from>
    <xdr:to>
      <xdr:col>20</xdr:col>
      <xdr:colOff>38100</xdr:colOff>
      <xdr:row>60</xdr:row>
      <xdr:rowOff>83457</xdr:rowOff>
    </xdr:to>
    <xdr:sp macro="" textlink="">
      <xdr:nvSpPr>
        <xdr:cNvPr id="192" name="楕円 191"/>
        <xdr:cNvSpPr/>
      </xdr:nvSpPr>
      <xdr:spPr>
        <a:xfrm>
          <a:off x="3746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32657</xdr:rowOff>
    </xdr:from>
    <xdr:to>
      <xdr:col>24</xdr:col>
      <xdr:colOff>63500</xdr:colOff>
      <xdr:row>60</xdr:row>
      <xdr:rowOff>60416</xdr:rowOff>
    </xdr:to>
    <xdr:cxnSp macro="">
      <xdr:nvCxnSpPr>
        <xdr:cNvPr id="193" name="直線コネクタ 192"/>
        <xdr:cNvCxnSpPr/>
      </xdr:nvCxnSpPr>
      <xdr:spPr>
        <a:xfrm>
          <a:off x="3797300" y="1031965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127181</xdr:rowOff>
    </xdr:from>
    <xdr:to>
      <xdr:col>15</xdr:col>
      <xdr:colOff>101600</xdr:colOff>
      <xdr:row>60</xdr:row>
      <xdr:rowOff>57331</xdr:rowOff>
    </xdr:to>
    <xdr:sp macro="" textlink="">
      <xdr:nvSpPr>
        <xdr:cNvPr id="194" name="楕円 193"/>
        <xdr:cNvSpPr/>
      </xdr:nvSpPr>
      <xdr:spPr>
        <a:xfrm>
          <a:off x="2857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xdr:rowOff>
    </xdr:from>
    <xdr:to>
      <xdr:col>19</xdr:col>
      <xdr:colOff>177800</xdr:colOff>
      <xdr:row>60</xdr:row>
      <xdr:rowOff>32657</xdr:rowOff>
    </xdr:to>
    <xdr:cxnSp macro="">
      <xdr:nvCxnSpPr>
        <xdr:cNvPr id="195" name="直線コネクタ 194"/>
        <xdr:cNvCxnSpPr/>
      </xdr:nvCxnSpPr>
      <xdr:spPr>
        <a:xfrm>
          <a:off x="2908300" y="102935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115751</xdr:rowOff>
    </xdr:from>
    <xdr:to>
      <xdr:col>10</xdr:col>
      <xdr:colOff>165100</xdr:colOff>
      <xdr:row>60</xdr:row>
      <xdr:rowOff>45901</xdr:rowOff>
    </xdr:to>
    <xdr:sp macro="" textlink="">
      <xdr:nvSpPr>
        <xdr:cNvPr id="196" name="楕円 195"/>
        <xdr:cNvSpPr/>
      </xdr:nvSpPr>
      <xdr:spPr>
        <a:xfrm>
          <a:off x="1968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166551</xdr:rowOff>
    </xdr:from>
    <xdr:to>
      <xdr:col>15</xdr:col>
      <xdr:colOff>50800</xdr:colOff>
      <xdr:row>60</xdr:row>
      <xdr:rowOff>6531</xdr:rowOff>
    </xdr:to>
    <xdr:cxnSp macro="">
      <xdr:nvCxnSpPr>
        <xdr:cNvPr id="197" name="直線コネクタ 196"/>
        <xdr:cNvCxnSpPr/>
      </xdr:nvCxnSpPr>
      <xdr:spPr>
        <a:xfrm>
          <a:off x="2019300" y="102821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99423</xdr:rowOff>
    </xdr:from>
    <xdr:to>
      <xdr:col>6</xdr:col>
      <xdr:colOff>38100</xdr:colOff>
      <xdr:row>60</xdr:row>
      <xdr:rowOff>29573</xdr:rowOff>
    </xdr:to>
    <xdr:sp macro="" textlink="">
      <xdr:nvSpPr>
        <xdr:cNvPr id="198" name="楕円 197"/>
        <xdr:cNvSpPr/>
      </xdr:nvSpPr>
      <xdr:spPr>
        <a:xfrm>
          <a:off x="1079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150223</xdr:rowOff>
    </xdr:from>
    <xdr:to>
      <xdr:col>10</xdr:col>
      <xdr:colOff>114300</xdr:colOff>
      <xdr:row>59</xdr:row>
      <xdr:rowOff>166551</xdr:rowOff>
    </xdr:to>
    <xdr:cxnSp macro="">
      <xdr:nvCxnSpPr>
        <xdr:cNvPr id="199" name="直線コネクタ 198"/>
        <xdr:cNvCxnSpPr/>
      </xdr:nvCxnSpPr>
      <xdr:spPr>
        <a:xfrm>
          <a:off x="1130300" y="1026577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99984</xdr:rowOff>
    </xdr:from>
    <xdr:ext cx="405111" cy="259045"/>
    <xdr:sp macro="" textlink="">
      <xdr:nvSpPr>
        <xdr:cNvPr id="204" name="n_1mainValue【橋りょう・トンネル】&#10;有形固定資産減価償却率"/>
        <xdr:cNvSpPr txBox="1"/>
      </xdr:nvSpPr>
      <xdr:spPr>
        <a:xfrm>
          <a:off x="3582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73858</xdr:rowOff>
    </xdr:from>
    <xdr:ext cx="405111" cy="259045"/>
    <xdr:sp macro="" textlink="">
      <xdr:nvSpPr>
        <xdr:cNvPr id="205" name="n_2mainValue【橋りょう・トンネル】&#10;有形固定資産減価償却率"/>
        <xdr:cNvSpPr txBox="1"/>
      </xdr:nvSpPr>
      <xdr:spPr>
        <a:xfrm>
          <a:off x="2705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62428</xdr:rowOff>
    </xdr:from>
    <xdr:ext cx="405111" cy="259045"/>
    <xdr:sp macro="" textlink="">
      <xdr:nvSpPr>
        <xdr:cNvPr id="206" name="n_3mainValue【橋りょう・トンネル】&#10;有形固定資産減価償却率"/>
        <xdr:cNvSpPr txBox="1"/>
      </xdr:nvSpPr>
      <xdr:spPr>
        <a:xfrm>
          <a:off x="1816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207" name="n_4mainValue【橋りょう・トンネル】&#10;有形固定資産減価償却率"/>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164649</xdr:rowOff>
    </xdr:from>
    <xdr:to>
      <xdr:col>55</xdr:col>
      <xdr:colOff>50800</xdr:colOff>
      <xdr:row>64</xdr:row>
      <xdr:rowOff>94799</xdr:rowOff>
    </xdr:to>
    <xdr:sp macro="" textlink="">
      <xdr:nvSpPr>
        <xdr:cNvPr id="247" name="楕円 246"/>
        <xdr:cNvSpPr/>
      </xdr:nvSpPr>
      <xdr:spPr>
        <a:xfrm>
          <a:off x="10426700" y="109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79576</xdr:rowOff>
    </xdr:from>
    <xdr:ext cx="599010" cy="259045"/>
    <xdr:sp macro="" textlink="">
      <xdr:nvSpPr>
        <xdr:cNvPr id="248" name="【橋りょう・トンネル】&#10;一人当たり有形固定資産（償却資産）額該当値テキスト"/>
        <xdr:cNvSpPr txBox="1"/>
      </xdr:nvSpPr>
      <xdr:spPr>
        <a:xfrm>
          <a:off x="10515600" y="1088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165254</xdr:rowOff>
    </xdr:from>
    <xdr:to>
      <xdr:col>50</xdr:col>
      <xdr:colOff>165100</xdr:colOff>
      <xdr:row>64</xdr:row>
      <xdr:rowOff>95404</xdr:rowOff>
    </xdr:to>
    <xdr:sp macro="" textlink="">
      <xdr:nvSpPr>
        <xdr:cNvPr id="249" name="楕円 248"/>
        <xdr:cNvSpPr/>
      </xdr:nvSpPr>
      <xdr:spPr>
        <a:xfrm>
          <a:off x="9588500" y="109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43999</xdr:rowOff>
    </xdr:from>
    <xdr:to>
      <xdr:col>55</xdr:col>
      <xdr:colOff>0</xdr:colOff>
      <xdr:row>64</xdr:row>
      <xdr:rowOff>44604</xdr:rowOff>
    </xdr:to>
    <xdr:cxnSp macro="">
      <xdr:nvCxnSpPr>
        <xdr:cNvPr id="250" name="直線コネクタ 249"/>
        <xdr:cNvCxnSpPr/>
      </xdr:nvCxnSpPr>
      <xdr:spPr>
        <a:xfrm flipV="1">
          <a:off x="9639300" y="11016799"/>
          <a:ext cx="8382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165668</xdr:rowOff>
    </xdr:from>
    <xdr:to>
      <xdr:col>46</xdr:col>
      <xdr:colOff>38100</xdr:colOff>
      <xdr:row>64</xdr:row>
      <xdr:rowOff>95818</xdr:rowOff>
    </xdr:to>
    <xdr:sp macro="" textlink="">
      <xdr:nvSpPr>
        <xdr:cNvPr id="251" name="楕円 250"/>
        <xdr:cNvSpPr/>
      </xdr:nvSpPr>
      <xdr:spPr>
        <a:xfrm>
          <a:off x="8699500" y="109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44604</xdr:rowOff>
    </xdr:from>
    <xdr:to>
      <xdr:col>50</xdr:col>
      <xdr:colOff>114300</xdr:colOff>
      <xdr:row>64</xdr:row>
      <xdr:rowOff>45018</xdr:rowOff>
    </xdr:to>
    <xdr:cxnSp macro="">
      <xdr:nvCxnSpPr>
        <xdr:cNvPr id="252" name="直線コネクタ 251"/>
        <xdr:cNvCxnSpPr/>
      </xdr:nvCxnSpPr>
      <xdr:spPr>
        <a:xfrm flipV="1">
          <a:off x="8750300" y="11017404"/>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166573</xdr:rowOff>
    </xdr:from>
    <xdr:to>
      <xdr:col>41</xdr:col>
      <xdr:colOff>101600</xdr:colOff>
      <xdr:row>64</xdr:row>
      <xdr:rowOff>96723</xdr:rowOff>
    </xdr:to>
    <xdr:sp macro="" textlink="">
      <xdr:nvSpPr>
        <xdr:cNvPr id="253" name="楕円 252"/>
        <xdr:cNvSpPr/>
      </xdr:nvSpPr>
      <xdr:spPr>
        <a:xfrm>
          <a:off x="7810500" y="109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45018</xdr:rowOff>
    </xdr:from>
    <xdr:to>
      <xdr:col>45</xdr:col>
      <xdr:colOff>177800</xdr:colOff>
      <xdr:row>64</xdr:row>
      <xdr:rowOff>45923</xdr:rowOff>
    </xdr:to>
    <xdr:cxnSp macro="">
      <xdr:nvCxnSpPr>
        <xdr:cNvPr id="254" name="直線コネクタ 253"/>
        <xdr:cNvCxnSpPr/>
      </xdr:nvCxnSpPr>
      <xdr:spPr>
        <a:xfrm flipV="1">
          <a:off x="7861300" y="11017818"/>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167498</xdr:rowOff>
    </xdr:from>
    <xdr:to>
      <xdr:col>36</xdr:col>
      <xdr:colOff>165100</xdr:colOff>
      <xdr:row>64</xdr:row>
      <xdr:rowOff>97648</xdr:rowOff>
    </xdr:to>
    <xdr:sp macro="" textlink="">
      <xdr:nvSpPr>
        <xdr:cNvPr id="255" name="楕円 254"/>
        <xdr:cNvSpPr/>
      </xdr:nvSpPr>
      <xdr:spPr>
        <a:xfrm>
          <a:off x="6921500" y="109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45923</xdr:rowOff>
    </xdr:from>
    <xdr:to>
      <xdr:col>41</xdr:col>
      <xdr:colOff>50800</xdr:colOff>
      <xdr:row>64</xdr:row>
      <xdr:rowOff>46848</xdr:rowOff>
    </xdr:to>
    <xdr:cxnSp macro="">
      <xdr:nvCxnSpPr>
        <xdr:cNvPr id="256" name="直線コネクタ 255"/>
        <xdr:cNvCxnSpPr/>
      </xdr:nvCxnSpPr>
      <xdr:spPr>
        <a:xfrm flipV="1">
          <a:off x="6972300" y="11018723"/>
          <a:ext cx="8890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86531</xdr:rowOff>
    </xdr:from>
    <xdr:ext cx="599010" cy="259045"/>
    <xdr:sp macro="" textlink="">
      <xdr:nvSpPr>
        <xdr:cNvPr id="261" name="n_1mainValue【橋りょう・トンネル】&#10;一人当たり有形固定資産（償却資産）額"/>
        <xdr:cNvSpPr txBox="1"/>
      </xdr:nvSpPr>
      <xdr:spPr>
        <a:xfrm>
          <a:off x="9327095" y="1105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86945</xdr:rowOff>
    </xdr:from>
    <xdr:ext cx="599010" cy="259045"/>
    <xdr:sp macro="" textlink="">
      <xdr:nvSpPr>
        <xdr:cNvPr id="262" name="n_2mainValue【橋りょう・トンネル】&#10;一人当たり有形固定資産（償却資産）額"/>
        <xdr:cNvSpPr txBox="1"/>
      </xdr:nvSpPr>
      <xdr:spPr>
        <a:xfrm>
          <a:off x="8450795" y="11059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87850</xdr:rowOff>
    </xdr:from>
    <xdr:ext cx="599010" cy="259045"/>
    <xdr:sp macro="" textlink="">
      <xdr:nvSpPr>
        <xdr:cNvPr id="263" name="n_3mainValue【橋りょう・トンネル】&#10;一人当たり有形固定資産（償却資産）額"/>
        <xdr:cNvSpPr txBox="1"/>
      </xdr:nvSpPr>
      <xdr:spPr>
        <a:xfrm>
          <a:off x="7561795" y="1106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88775</xdr:rowOff>
    </xdr:from>
    <xdr:ext cx="599010" cy="259045"/>
    <xdr:sp macro="" textlink="">
      <xdr:nvSpPr>
        <xdr:cNvPr id="264" name="n_4mainValue【橋りょう・トンネル】&#10;一人当たり有形固定資産（償却資産）額"/>
        <xdr:cNvSpPr txBox="1"/>
      </xdr:nvSpPr>
      <xdr:spPr>
        <a:xfrm>
          <a:off x="6672795" y="1106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127726</xdr:rowOff>
    </xdr:from>
    <xdr:to>
      <xdr:col>24</xdr:col>
      <xdr:colOff>114300</xdr:colOff>
      <xdr:row>83</xdr:row>
      <xdr:rowOff>57876</xdr:rowOff>
    </xdr:to>
    <xdr:sp macro="" textlink="">
      <xdr:nvSpPr>
        <xdr:cNvPr id="306" name="楕円 305"/>
        <xdr:cNvSpPr/>
      </xdr:nvSpPr>
      <xdr:spPr>
        <a:xfrm>
          <a:off x="45847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150603</xdr:rowOff>
    </xdr:from>
    <xdr:ext cx="405111" cy="259045"/>
    <xdr:sp macro="" textlink="">
      <xdr:nvSpPr>
        <xdr:cNvPr id="307" name="【公営住宅】&#10;有形固定資産減価償却率該当値テキスト"/>
        <xdr:cNvSpPr txBox="1"/>
      </xdr:nvSpPr>
      <xdr:spPr>
        <a:xfrm>
          <a:off x="4673600" y="1403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148952</xdr:rowOff>
    </xdr:from>
    <xdr:to>
      <xdr:col>20</xdr:col>
      <xdr:colOff>38100</xdr:colOff>
      <xdr:row>83</xdr:row>
      <xdr:rowOff>79102</xdr:rowOff>
    </xdr:to>
    <xdr:sp macro="" textlink="">
      <xdr:nvSpPr>
        <xdr:cNvPr id="308" name="楕円 307"/>
        <xdr:cNvSpPr/>
      </xdr:nvSpPr>
      <xdr:spPr>
        <a:xfrm>
          <a:off x="3746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7076</xdr:rowOff>
    </xdr:from>
    <xdr:to>
      <xdr:col>24</xdr:col>
      <xdr:colOff>63500</xdr:colOff>
      <xdr:row>83</xdr:row>
      <xdr:rowOff>28302</xdr:rowOff>
    </xdr:to>
    <xdr:cxnSp macro="">
      <xdr:nvCxnSpPr>
        <xdr:cNvPr id="309" name="直線コネクタ 308"/>
        <xdr:cNvCxnSpPr/>
      </xdr:nvCxnSpPr>
      <xdr:spPr>
        <a:xfrm flipV="1">
          <a:off x="3797300" y="1423742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132624</xdr:rowOff>
    </xdr:from>
    <xdr:to>
      <xdr:col>15</xdr:col>
      <xdr:colOff>101600</xdr:colOff>
      <xdr:row>83</xdr:row>
      <xdr:rowOff>62774</xdr:rowOff>
    </xdr:to>
    <xdr:sp macro="" textlink="">
      <xdr:nvSpPr>
        <xdr:cNvPr id="310" name="楕円 309"/>
        <xdr:cNvSpPr/>
      </xdr:nvSpPr>
      <xdr:spPr>
        <a:xfrm>
          <a:off x="2857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11974</xdr:rowOff>
    </xdr:from>
    <xdr:to>
      <xdr:col>19</xdr:col>
      <xdr:colOff>177800</xdr:colOff>
      <xdr:row>83</xdr:row>
      <xdr:rowOff>28302</xdr:rowOff>
    </xdr:to>
    <xdr:cxnSp macro="">
      <xdr:nvCxnSpPr>
        <xdr:cNvPr id="311" name="直線コネクタ 310"/>
        <xdr:cNvCxnSpPr/>
      </xdr:nvCxnSpPr>
      <xdr:spPr>
        <a:xfrm>
          <a:off x="2908300" y="1424232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98334</xdr:rowOff>
    </xdr:from>
    <xdr:to>
      <xdr:col>10</xdr:col>
      <xdr:colOff>165100</xdr:colOff>
      <xdr:row>83</xdr:row>
      <xdr:rowOff>28484</xdr:rowOff>
    </xdr:to>
    <xdr:sp macro="" textlink="">
      <xdr:nvSpPr>
        <xdr:cNvPr id="312" name="楕円 311"/>
        <xdr:cNvSpPr/>
      </xdr:nvSpPr>
      <xdr:spPr>
        <a:xfrm>
          <a:off x="1968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149134</xdr:rowOff>
    </xdr:from>
    <xdr:to>
      <xdr:col>15</xdr:col>
      <xdr:colOff>50800</xdr:colOff>
      <xdr:row>83</xdr:row>
      <xdr:rowOff>11974</xdr:rowOff>
    </xdr:to>
    <xdr:cxnSp macro="">
      <xdr:nvCxnSpPr>
        <xdr:cNvPr id="313" name="直線コネクタ 312"/>
        <xdr:cNvCxnSpPr/>
      </xdr:nvCxnSpPr>
      <xdr:spPr>
        <a:xfrm>
          <a:off x="2019300" y="142080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65677</xdr:rowOff>
    </xdr:from>
    <xdr:to>
      <xdr:col>6</xdr:col>
      <xdr:colOff>38100</xdr:colOff>
      <xdr:row>82</xdr:row>
      <xdr:rowOff>167277</xdr:rowOff>
    </xdr:to>
    <xdr:sp macro="" textlink="">
      <xdr:nvSpPr>
        <xdr:cNvPr id="314" name="楕円 313"/>
        <xdr:cNvSpPr/>
      </xdr:nvSpPr>
      <xdr:spPr>
        <a:xfrm>
          <a:off x="1079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116477</xdr:rowOff>
    </xdr:from>
    <xdr:to>
      <xdr:col>10</xdr:col>
      <xdr:colOff>114300</xdr:colOff>
      <xdr:row>82</xdr:row>
      <xdr:rowOff>149134</xdr:rowOff>
    </xdr:to>
    <xdr:cxnSp macro="">
      <xdr:nvCxnSpPr>
        <xdr:cNvPr id="315" name="直線コネクタ 314"/>
        <xdr:cNvCxnSpPr/>
      </xdr:nvCxnSpPr>
      <xdr:spPr>
        <a:xfrm>
          <a:off x="1130300" y="1417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95629</xdr:rowOff>
    </xdr:from>
    <xdr:ext cx="405111" cy="259045"/>
    <xdr:sp macro="" textlink="">
      <xdr:nvSpPr>
        <xdr:cNvPr id="320" name="n_1mainValue【公営住宅】&#10;有形固定資産減価償却率"/>
        <xdr:cNvSpPr txBox="1"/>
      </xdr:nvSpPr>
      <xdr:spPr>
        <a:xfrm>
          <a:off x="35820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79301</xdr:rowOff>
    </xdr:from>
    <xdr:ext cx="405111" cy="259045"/>
    <xdr:sp macro="" textlink="">
      <xdr:nvSpPr>
        <xdr:cNvPr id="321" name="n_2mainValue【公営住宅】&#10;有形固定資産減価償却率"/>
        <xdr:cNvSpPr txBox="1"/>
      </xdr:nvSpPr>
      <xdr:spPr>
        <a:xfrm>
          <a:off x="2705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45011</xdr:rowOff>
    </xdr:from>
    <xdr:ext cx="405111" cy="259045"/>
    <xdr:sp macro="" textlink="">
      <xdr:nvSpPr>
        <xdr:cNvPr id="322" name="n_3mainValue【公営住宅】&#10;有形固定資産減価償却率"/>
        <xdr:cNvSpPr txBox="1"/>
      </xdr:nvSpPr>
      <xdr:spPr>
        <a:xfrm>
          <a:off x="1816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12354</xdr:rowOff>
    </xdr:from>
    <xdr:ext cx="405111" cy="259045"/>
    <xdr:sp macro="" textlink="">
      <xdr:nvSpPr>
        <xdr:cNvPr id="323" name="n_4mainValue【公営住宅】&#10;有形固定資産減価償却率"/>
        <xdr:cNvSpPr txBox="1"/>
      </xdr:nvSpPr>
      <xdr:spPr>
        <a:xfrm>
          <a:off x="927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90018</xdr:rowOff>
    </xdr:from>
    <xdr:to>
      <xdr:col>55</xdr:col>
      <xdr:colOff>50800</xdr:colOff>
      <xdr:row>86</xdr:row>
      <xdr:rowOff>20168</xdr:rowOff>
    </xdr:to>
    <xdr:sp macro="" textlink="">
      <xdr:nvSpPr>
        <xdr:cNvPr id="363" name="楕円 362"/>
        <xdr:cNvSpPr/>
      </xdr:nvSpPr>
      <xdr:spPr>
        <a:xfrm>
          <a:off x="10426700" y="146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68445</xdr:rowOff>
    </xdr:from>
    <xdr:ext cx="469744" cy="259045"/>
    <xdr:sp macro="" textlink="">
      <xdr:nvSpPr>
        <xdr:cNvPr id="364" name="【公営住宅】&#10;一人当たり面積該当値テキスト"/>
        <xdr:cNvSpPr txBox="1"/>
      </xdr:nvSpPr>
      <xdr:spPr>
        <a:xfrm>
          <a:off x="10515600" y="1464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94666</xdr:rowOff>
    </xdr:from>
    <xdr:to>
      <xdr:col>50</xdr:col>
      <xdr:colOff>165100</xdr:colOff>
      <xdr:row>86</xdr:row>
      <xdr:rowOff>24816</xdr:rowOff>
    </xdr:to>
    <xdr:sp macro="" textlink="">
      <xdr:nvSpPr>
        <xdr:cNvPr id="365" name="楕円 364"/>
        <xdr:cNvSpPr/>
      </xdr:nvSpPr>
      <xdr:spPr>
        <a:xfrm>
          <a:off x="9588500" y="1466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140818</xdr:rowOff>
    </xdr:from>
    <xdr:to>
      <xdr:col>55</xdr:col>
      <xdr:colOff>0</xdr:colOff>
      <xdr:row>85</xdr:row>
      <xdr:rowOff>145466</xdr:rowOff>
    </xdr:to>
    <xdr:cxnSp macro="">
      <xdr:nvCxnSpPr>
        <xdr:cNvPr id="366" name="直線コネクタ 365"/>
        <xdr:cNvCxnSpPr/>
      </xdr:nvCxnSpPr>
      <xdr:spPr>
        <a:xfrm flipV="1">
          <a:off x="9639300" y="14714068"/>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89560</xdr:rowOff>
    </xdr:from>
    <xdr:to>
      <xdr:col>46</xdr:col>
      <xdr:colOff>38100</xdr:colOff>
      <xdr:row>86</xdr:row>
      <xdr:rowOff>19710</xdr:rowOff>
    </xdr:to>
    <xdr:sp macro="" textlink="">
      <xdr:nvSpPr>
        <xdr:cNvPr id="367" name="楕円 366"/>
        <xdr:cNvSpPr/>
      </xdr:nvSpPr>
      <xdr:spPr>
        <a:xfrm>
          <a:off x="8699500" y="146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140360</xdr:rowOff>
    </xdr:from>
    <xdr:to>
      <xdr:col>50</xdr:col>
      <xdr:colOff>114300</xdr:colOff>
      <xdr:row>85</xdr:row>
      <xdr:rowOff>145466</xdr:rowOff>
    </xdr:to>
    <xdr:cxnSp macro="">
      <xdr:nvCxnSpPr>
        <xdr:cNvPr id="368" name="直線コネクタ 367"/>
        <xdr:cNvCxnSpPr/>
      </xdr:nvCxnSpPr>
      <xdr:spPr>
        <a:xfrm>
          <a:off x="8750300" y="14713610"/>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91236</xdr:rowOff>
    </xdr:from>
    <xdr:to>
      <xdr:col>41</xdr:col>
      <xdr:colOff>101600</xdr:colOff>
      <xdr:row>86</xdr:row>
      <xdr:rowOff>21386</xdr:rowOff>
    </xdr:to>
    <xdr:sp macro="" textlink="">
      <xdr:nvSpPr>
        <xdr:cNvPr id="369" name="楕円 368"/>
        <xdr:cNvSpPr/>
      </xdr:nvSpPr>
      <xdr:spPr>
        <a:xfrm>
          <a:off x="7810500" y="1466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140360</xdr:rowOff>
    </xdr:from>
    <xdr:to>
      <xdr:col>45</xdr:col>
      <xdr:colOff>177800</xdr:colOff>
      <xdr:row>85</xdr:row>
      <xdr:rowOff>142036</xdr:rowOff>
    </xdr:to>
    <xdr:cxnSp macro="">
      <xdr:nvCxnSpPr>
        <xdr:cNvPr id="370" name="直線コネクタ 369"/>
        <xdr:cNvCxnSpPr/>
      </xdr:nvCxnSpPr>
      <xdr:spPr>
        <a:xfrm flipV="1">
          <a:off x="7861300" y="14713610"/>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93827</xdr:rowOff>
    </xdr:from>
    <xdr:to>
      <xdr:col>36</xdr:col>
      <xdr:colOff>165100</xdr:colOff>
      <xdr:row>86</xdr:row>
      <xdr:rowOff>23977</xdr:rowOff>
    </xdr:to>
    <xdr:sp macro="" textlink="">
      <xdr:nvSpPr>
        <xdr:cNvPr id="371" name="楕円 370"/>
        <xdr:cNvSpPr/>
      </xdr:nvSpPr>
      <xdr:spPr>
        <a:xfrm>
          <a:off x="6921500" y="146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142036</xdr:rowOff>
    </xdr:from>
    <xdr:to>
      <xdr:col>41</xdr:col>
      <xdr:colOff>50800</xdr:colOff>
      <xdr:row>85</xdr:row>
      <xdr:rowOff>144627</xdr:rowOff>
    </xdr:to>
    <xdr:cxnSp macro="">
      <xdr:nvCxnSpPr>
        <xdr:cNvPr id="372" name="直線コネクタ 371"/>
        <xdr:cNvCxnSpPr/>
      </xdr:nvCxnSpPr>
      <xdr:spPr>
        <a:xfrm flipV="1">
          <a:off x="6972300" y="1471528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15943</xdr:rowOff>
    </xdr:from>
    <xdr:ext cx="469744" cy="259045"/>
    <xdr:sp macro="" textlink="">
      <xdr:nvSpPr>
        <xdr:cNvPr id="377" name="n_1mainValue【公営住宅】&#10;一人当たり面積"/>
        <xdr:cNvSpPr txBox="1"/>
      </xdr:nvSpPr>
      <xdr:spPr>
        <a:xfrm>
          <a:off x="9391727" y="1476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10837</xdr:rowOff>
    </xdr:from>
    <xdr:ext cx="469744" cy="259045"/>
    <xdr:sp macro="" textlink="">
      <xdr:nvSpPr>
        <xdr:cNvPr id="378" name="n_2mainValue【公営住宅】&#10;一人当たり面積"/>
        <xdr:cNvSpPr txBox="1"/>
      </xdr:nvSpPr>
      <xdr:spPr>
        <a:xfrm>
          <a:off x="8515427" y="1475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12513</xdr:rowOff>
    </xdr:from>
    <xdr:ext cx="469744" cy="259045"/>
    <xdr:sp macro="" textlink="">
      <xdr:nvSpPr>
        <xdr:cNvPr id="379" name="n_3mainValue【公営住宅】&#10;一人当たり面積"/>
        <xdr:cNvSpPr txBox="1"/>
      </xdr:nvSpPr>
      <xdr:spPr>
        <a:xfrm>
          <a:off x="7626427" y="1475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15104</xdr:rowOff>
    </xdr:from>
    <xdr:ext cx="469744" cy="259045"/>
    <xdr:sp macro="" textlink="">
      <xdr:nvSpPr>
        <xdr:cNvPr id="380" name="n_4mainValue【公営住宅】&#10;一人当たり面積"/>
        <xdr:cNvSpPr txBox="1"/>
      </xdr:nvSpPr>
      <xdr:spPr>
        <a:xfrm>
          <a:off x="6737427" y="1475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77651</xdr:rowOff>
    </xdr:from>
    <xdr:to>
      <xdr:col>85</xdr:col>
      <xdr:colOff>177800</xdr:colOff>
      <xdr:row>38</xdr:row>
      <xdr:rowOff>7801</xdr:rowOff>
    </xdr:to>
    <xdr:sp macro="" textlink="">
      <xdr:nvSpPr>
        <xdr:cNvPr id="438" name="楕円 437"/>
        <xdr:cNvSpPr/>
      </xdr:nvSpPr>
      <xdr:spPr>
        <a:xfrm>
          <a:off x="162687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56078</xdr:rowOff>
    </xdr:from>
    <xdr:ext cx="405111" cy="259045"/>
    <xdr:sp macro="" textlink="">
      <xdr:nvSpPr>
        <xdr:cNvPr id="439" name="【認定こども園・幼稚園・保育所】&#10;有形固定資産減価償却率該当値テキスト"/>
        <xdr:cNvSpPr txBox="1"/>
      </xdr:nvSpPr>
      <xdr:spPr>
        <a:xfrm>
          <a:off x="16357600"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53158</xdr:rowOff>
    </xdr:from>
    <xdr:to>
      <xdr:col>81</xdr:col>
      <xdr:colOff>101600</xdr:colOff>
      <xdr:row>37</xdr:row>
      <xdr:rowOff>154758</xdr:rowOff>
    </xdr:to>
    <xdr:sp macro="" textlink="">
      <xdr:nvSpPr>
        <xdr:cNvPr id="440" name="楕円 439"/>
        <xdr:cNvSpPr/>
      </xdr:nvSpPr>
      <xdr:spPr>
        <a:xfrm>
          <a:off x="15430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103958</xdr:rowOff>
    </xdr:from>
    <xdr:to>
      <xdr:col>85</xdr:col>
      <xdr:colOff>127000</xdr:colOff>
      <xdr:row>37</xdr:row>
      <xdr:rowOff>128451</xdr:rowOff>
    </xdr:to>
    <xdr:cxnSp macro="">
      <xdr:nvCxnSpPr>
        <xdr:cNvPr id="441" name="直線コネクタ 440"/>
        <xdr:cNvCxnSpPr/>
      </xdr:nvCxnSpPr>
      <xdr:spPr>
        <a:xfrm>
          <a:off x="15481300" y="644760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23767</xdr:rowOff>
    </xdr:from>
    <xdr:to>
      <xdr:col>76</xdr:col>
      <xdr:colOff>165100</xdr:colOff>
      <xdr:row>37</xdr:row>
      <xdr:rowOff>125367</xdr:rowOff>
    </xdr:to>
    <xdr:sp macro="" textlink="">
      <xdr:nvSpPr>
        <xdr:cNvPr id="442" name="楕円 441"/>
        <xdr:cNvSpPr/>
      </xdr:nvSpPr>
      <xdr:spPr>
        <a:xfrm>
          <a:off x="14541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74567</xdr:rowOff>
    </xdr:from>
    <xdr:to>
      <xdr:col>81</xdr:col>
      <xdr:colOff>50800</xdr:colOff>
      <xdr:row>37</xdr:row>
      <xdr:rowOff>103958</xdr:rowOff>
    </xdr:to>
    <xdr:cxnSp macro="">
      <xdr:nvCxnSpPr>
        <xdr:cNvPr id="443" name="直線コネクタ 442"/>
        <xdr:cNvCxnSpPr/>
      </xdr:nvCxnSpPr>
      <xdr:spPr>
        <a:xfrm>
          <a:off x="14592300" y="641821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44" name="楕円 443"/>
        <xdr:cNvSpPr/>
      </xdr:nvSpPr>
      <xdr:spPr>
        <a:xfrm>
          <a:off x="13652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40277</xdr:rowOff>
    </xdr:from>
    <xdr:to>
      <xdr:col>76</xdr:col>
      <xdr:colOff>114300</xdr:colOff>
      <xdr:row>37</xdr:row>
      <xdr:rowOff>74567</xdr:rowOff>
    </xdr:to>
    <xdr:cxnSp macro="">
      <xdr:nvCxnSpPr>
        <xdr:cNvPr id="445" name="直線コネクタ 444"/>
        <xdr:cNvCxnSpPr/>
      </xdr:nvCxnSpPr>
      <xdr:spPr>
        <a:xfrm>
          <a:off x="13703300" y="63839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169092</xdr:rowOff>
    </xdr:from>
    <xdr:to>
      <xdr:col>67</xdr:col>
      <xdr:colOff>101600</xdr:colOff>
      <xdr:row>37</xdr:row>
      <xdr:rowOff>99242</xdr:rowOff>
    </xdr:to>
    <xdr:sp macro="" textlink="">
      <xdr:nvSpPr>
        <xdr:cNvPr id="446" name="楕円 445"/>
        <xdr:cNvSpPr/>
      </xdr:nvSpPr>
      <xdr:spPr>
        <a:xfrm>
          <a:off x="12763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40277</xdr:rowOff>
    </xdr:from>
    <xdr:to>
      <xdr:col>71</xdr:col>
      <xdr:colOff>177800</xdr:colOff>
      <xdr:row>37</xdr:row>
      <xdr:rowOff>48442</xdr:rowOff>
    </xdr:to>
    <xdr:cxnSp macro="">
      <xdr:nvCxnSpPr>
        <xdr:cNvPr id="447" name="直線コネクタ 446"/>
        <xdr:cNvCxnSpPr/>
      </xdr:nvCxnSpPr>
      <xdr:spPr>
        <a:xfrm flipV="1">
          <a:off x="12814300" y="63839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48" name="n_1aveValue【認定こども園・幼稚園・保育所】&#10;有形固定資産減価償却率"/>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449" name="n_2aveValue【認定こども園・幼稚園・保育所】&#10;有形固定資産減価償却率"/>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5460</xdr:rowOff>
    </xdr:from>
    <xdr:ext cx="405111" cy="259045"/>
    <xdr:sp macro="" textlink="">
      <xdr:nvSpPr>
        <xdr:cNvPr id="450" name="n_3aveValue【認定こども園・幼稚園・保育所】&#10;有形固定資産減価償却率"/>
        <xdr:cNvSpPr txBox="1"/>
      </xdr:nvSpPr>
      <xdr:spPr>
        <a:xfrm>
          <a:off x="13500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34851</xdr:rowOff>
    </xdr:from>
    <xdr:ext cx="405111" cy="259045"/>
    <xdr:sp macro="" textlink="">
      <xdr:nvSpPr>
        <xdr:cNvPr id="451" name="n_4aveValue【認定こども園・幼稚園・保育所】&#10;有形固定資産減価償却率"/>
        <xdr:cNvSpPr txBox="1"/>
      </xdr:nvSpPr>
      <xdr:spPr>
        <a:xfrm>
          <a:off x="12611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145886</xdr:rowOff>
    </xdr:from>
    <xdr:ext cx="405111" cy="259045"/>
    <xdr:sp macro="" textlink="">
      <xdr:nvSpPr>
        <xdr:cNvPr id="452" name="n_1mainValue【認定こども園・幼稚園・保育所】&#10;有形固定資産減価償却率"/>
        <xdr:cNvSpPr txBox="1"/>
      </xdr:nvSpPr>
      <xdr:spPr>
        <a:xfrm>
          <a:off x="152660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141894</xdr:rowOff>
    </xdr:from>
    <xdr:ext cx="405111" cy="259045"/>
    <xdr:sp macro="" textlink="">
      <xdr:nvSpPr>
        <xdr:cNvPr id="453" name="n_2mainValue【認定こども園・幼稚園・保育所】&#10;有形固定資産減価償却率"/>
        <xdr:cNvSpPr txBox="1"/>
      </xdr:nvSpPr>
      <xdr:spPr>
        <a:xfrm>
          <a:off x="14389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454" name="n_3mainValue【認定こども園・幼稚園・保育所】&#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115769</xdr:rowOff>
    </xdr:from>
    <xdr:ext cx="405111" cy="259045"/>
    <xdr:sp macro="" textlink="">
      <xdr:nvSpPr>
        <xdr:cNvPr id="455" name="n_4mainValue【認定こども園・幼稚園・保育所】&#10;有形固定資産減価償却率"/>
        <xdr:cNvSpPr txBox="1"/>
      </xdr:nvSpPr>
      <xdr:spPr>
        <a:xfrm>
          <a:off x="12611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153416</xdr:rowOff>
    </xdr:from>
    <xdr:to>
      <xdr:col>116</xdr:col>
      <xdr:colOff>114300</xdr:colOff>
      <xdr:row>41</xdr:row>
      <xdr:rowOff>83566</xdr:rowOff>
    </xdr:to>
    <xdr:sp macro="" textlink="">
      <xdr:nvSpPr>
        <xdr:cNvPr id="493" name="楕円 492"/>
        <xdr:cNvSpPr/>
      </xdr:nvSpPr>
      <xdr:spPr>
        <a:xfrm>
          <a:off x="221107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68343</xdr:rowOff>
    </xdr:from>
    <xdr:ext cx="469744" cy="259045"/>
    <xdr:sp macro="" textlink="">
      <xdr:nvSpPr>
        <xdr:cNvPr id="494" name="【認定こども園・幼稚園・保育所】&#10;一人当たり面積該当値テキスト"/>
        <xdr:cNvSpPr txBox="1"/>
      </xdr:nvSpPr>
      <xdr:spPr>
        <a:xfrm>
          <a:off x="22199600" y="69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155245</xdr:rowOff>
    </xdr:from>
    <xdr:to>
      <xdr:col>112</xdr:col>
      <xdr:colOff>38100</xdr:colOff>
      <xdr:row>41</xdr:row>
      <xdr:rowOff>85395</xdr:rowOff>
    </xdr:to>
    <xdr:sp macro="" textlink="">
      <xdr:nvSpPr>
        <xdr:cNvPr id="495" name="楕円 494"/>
        <xdr:cNvSpPr/>
      </xdr:nvSpPr>
      <xdr:spPr>
        <a:xfrm>
          <a:off x="21272500" y="70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32766</xdr:rowOff>
    </xdr:from>
    <xdr:to>
      <xdr:col>116</xdr:col>
      <xdr:colOff>63500</xdr:colOff>
      <xdr:row>41</xdr:row>
      <xdr:rowOff>34595</xdr:rowOff>
    </xdr:to>
    <xdr:cxnSp macro="">
      <xdr:nvCxnSpPr>
        <xdr:cNvPr id="496" name="直線コネクタ 495"/>
        <xdr:cNvCxnSpPr/>
      </xdr:nvCxnSpPr>
      <xdr:spPr>
        <a:xfrm flipV="1">
          <a:off x="21323300" y="706221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157073</xdr:rowOff>
    </xdr:from>
    <xdr:to>
      <xdr:col>107</xdr:col>
      <xdr:colOff>101600</xdr:colOff>
      <xdr:row>41</xdr:row>
      <xdr:rowOff>87223</xdr:rowOff>
    </xdr:to>
    <xdr:sp macro="" textlink="">
      <xdr:nvSpPr>
        <xdr:cNvPr id="497" name="楕円 496"/>
        <xdr:cNvSpPr/>
      </xdr:nvSpPr>
      <xdr:spPr>
        <a:xfrm>
          <a:off x="20383500" y="70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34595</xdr:rowOff>
    </xdr:from>
    <xdr:to>
      <xdr:col>111</xdr:col>
      <xdr:colOff>177800</xdr:colOff>
      <xdr:row>41</xdr:row>
      <xdr:rowOff>36423</xdr:rowOff>
    </xdr:to>
    <xdr:cxnSp macro="">
      <xdr:nvCxnSpPr>
        <xdr:cNvPr id="498" name="直線コネクタ 497"/>
        <xdr:cNvCxnSpPr/>
      </xdr:nvCxnSpPr>
      <xdr:spPr>
        <a:xfrm flipV="1">
          <a:off x="20434300" y="706404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157988</xdr:rowOff>
    </xdr:from>
    <xdr:to>
      <xdr:col>102</xdr:col>
      <xdr:colOff>165100</xdr:colOff>
      <xdr:row>41</xdr:row>
      <xdr:rowOff>88138</xdr:rowOff>
    </xdr:to>
    <xdr:sp macro="" textlink="">
      <xdr:nvSpPr>
        <xdr:cNvPr id="499" name="楕円 498"/>
        <xdr:cNvSpPr/>
      </xdr:nvSpPr>
      <xdr:spPr>
        <a:xfrm>
          <a:off x="19494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36423</xdr:rowOff>
    </xdr:from>
    <xdr:to>
      <xdr:col>107</xdr:col>
      <xdr:colOff>50800</xdr:colOff>
      <xdr:row>41</xdr:row>
      <xdr:rowOff>37338</xdr:rowOff>
    </xdr:to>
    <xdr:cxnSp macro="">
      <xdr:nvCxnSpPr>
        <xdr:cNvPr id="500" name="直線コネクタ 499"/>
        <xdr:cNvCxnSpPr/>
      </xdr:nvCxnSpPr>
      <xdr:spPr>
        <a:xfrm flipV="1">
          <a:off x="19545300" y="706587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162560</xdr:rowOff>
    </xdr:from>
    <xdr:to>
      <xdr:col>98</xdr:col>
      <xdr:colOff>38100</xdr:colOff>
      <xdr:row>41</xdr:row>
      <xdr:rowOff>92710</xdr:rowOff>
    </xdr:to>
    <xdr:sp macro="" textlink="">
      <xdr:nvSpPr>
        <xdr:cNvPr id="501" name="楕円 500"/>
        <xdr:cNvSpPr/>
      </xdr:nvSpPr>
      <xdr:spPr>
        <a:xfrm>
          <a:off x="18605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37338</xdr:rowOff>
    </xdr:from>
    <xdr:to>
      <xdr:col>102</xdr:col>
      <xdr:colOff>114300</xdr:colOff>
      <xdr:row>41</xdr:row>
      <xdr:rowOff>41910</xdr:rowOff>
    </xdr:to>
    <xdr:cxnSp macro="">
      <xdr:nvCxnSpPr>
        <xdr:cNvPr id="502" name="直線コネクタ 501"/>
        <xdr:cNvCxnSpPr/>
      </xdr:nvCxnSpPr>
      <xdr:spPr>
        <a:xfrm flipV="1">
          <a:off x="18656300" y="7066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503" name="n_1aveValue【認定こども園・幼稚園・保育所】&#10;一人当たり面積"/>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505" name="n_3aveValue【認定こども園・幼稚園・保育所】&#10;一人当たり面積"/>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06" name="n_4aveValue【認定こども園・幼稚園・保育所】&#10;一人当たり面積"/>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76522</xdr:rowOff>
    </xdr:from>
    <xdr:ext cx="469744" cy="259045"/>
    <xdr:sp macro="" textlink="">
      <xdr:nvSpPr>
        <xdr:cNvPr id="507" name="n_1mainValue【認定こども園・幼稚園・保育所】&#10;一人当たり面積"/>
        <xdr:cNvSpPr txBox="1"/>
      </xdr:nvSpPr>
      <xdr:spPr>
        <a:xfrm>
          <a:off x="21075727" y="710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78350</xdr:rowOff>
    </xdr:from>
    <xdr:ext cx="469744" cy="259045"/>
    <xdr:sp macro="" textlink="">
      <xdr:nvSpPr>
        <xdr:cNvPr id="508" name="n_2mainValue【認定こども園・幼稚園・保育所】&#10;一人当たり面積"/>
        <xdr:cNvSpPr txBox="1"/>
      </xdr:nvSpPr>
      <xdr:spPr>
        <a:xfrm>
          <a:off x="20199427" y="710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79265</xdr:rowOff>
    </xdr:from>
    <xdr:ext cx="469744" cy="259045"/>
    <xdr:sp macro="" textlink="">
      <xdr:nvSpPr>
        <xdr:cNvPr id="509" name="n_3mainValue【認定こども園・幼稚園・保育所】&#10;一人当たり面積"/>
        <xdr:cNvSpPr txBox="1"/>
      </xdr:nvSpPr>
      <xdr:spPr>
        <a:xfrm>
          <a:off x="193104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83837</xdr:rowOff>
    </xdr:from>
    <xdr:ext cx="469744" cy="259045"/>
    <xdr:sp macro="" textlink="">
      <xdr:nvSpPr>
        <xdr:cNvPr id="510" name="n_4mainValue【認定こども園・幼稚園・保育所】&#10;一人当たり面積"/>
        <xdr:cNvSpPr txBox="1"/>
      </xdr:nvSpPr>
      <xdr:spPr>
        <a:xfrm>
          <a:off x="18421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40"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51" name="楕円 550"/>
        <xdr:cNvSpPr/>
      </xdr:nvSpPr>
      <xdr:spPr>
        <a:xfrm>
          <a:off x="16268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xdr:rowOff>
    </xdr:from>
    <xdr:ext cx="405111" cy="259045"/>
    <xdr:sp macro="" textlink="">
      <xdr:nvSpPr>
        <xdr:cNvPr id="552" name="【学校施設】&#10;有形固定資産減価償却率該当値テキスト"/>
        <xdr:cNvSpPr txBox="1"/>
      </xdr:nvSpPr>
      <xdr:spPr>
        <a:xfrm>
          <a:off x="163576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xdr:rowOff>
    </xdr:from>
    <xdr:to>
      <xdr:col>81</xdr:col>
      <xdr:colOff>101600</xdr:colOff>
      <xdr:row>60</xdr:row>
      <xdr:rowOff>104140</xdr:rowOff>
    </xdr:to>
    <xdr:sp macro="" textlink="">
      <xdr:nvSpPr>
        <xdr:cNvPr id="553" name="楕円 552"/>
        <xdr:cNvSpPr/>
      </xdr:nvSpPr>
      <xdr:spPr>
        <a:xfrm>
          <a:off x="15430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53340</xdr:rowOff>
    </xdr:from>
    <xdr:to>
      <xdr:col>85</xdr:col>
      <xdr:colOff>127000</xdr:colOff>
      <xdr:row>60</xdr:row>
      <xdr:rowOff>72390</xdr:rowOff>
    </xdr:to>
    <xdr:cxnSp macro="">
      <xdr:nvCxnSpPr>
        <xdr:cNvPr id="554" name="直線コネクタ 553"/>
        <xdr:cNvCxnSpPr/>
      </xdr:nvCxnSpPr>
      <xdr:spPr>
        <a:xfrm>
          <a:off x="15481300" y="103403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xdr:rowOff>
    </xdr:from>
    <xdr:to>
      <xdr:col>76</xdr:col>
      <xdr:colOff>165100</xdr:colOff>
      <xdr:row>60</xdr:row>
      <xdr:rowOff>107950</xdr:rowOff>
    </xdr:to>
    <xdr:sp macro="" textlink="">
      <xdr:nvSpPr>
        <xdr:cNvPr id="555" name="楕円 554"/>
        <xdr:cNvSpPr/>
      </xdr:nvSpPr>
      <xdr:spPr>
        <a:xfrm>
          <a:off x="14541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53340</xdr:rowOff>
    </xdr:from>
    <xdr:to>
      <xdr:col>81</xdr:col>
      <xdr:colOff>50800</xdr:colOff>
      <xdr:row>60</xdr:row>
      <xdr:rowOff>57150</xdr:rowOff>
    </xdr:to>
    <xdr:cxnSp macro="">
      <xdr:nvCxnSpPr>
        <xdr:cNvPr id="556" name="直線コネクタ 555"/>
        <xdr:cNvCxnSpPr/>
      </xdr:nvCxnSpPr>
      <xdr:spPr>
        <a:xfrm flipV="1">
          <a:off x="14592300" y="10340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57" name="楕円 556"/>
        <xdr:cNvSpPr/>
      </xdr:nvSpPr>
      <xdr:spPr>
        <a:xfrm>
          <a:off x="1365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57150</xdr:rowOff>
    </xdr:to>
    <xdr:cxnSp macro="">
      <xdr:nvCxnSpPr>
        <xdr:cNvPr id="558" name="直線コネクタ 557"/>
        <xdr:cNvCxnSpPr/>
      </xdr:nvCxnSpPr>
      <xdr:spPr>
        <a:xfrm>
          <a:off x="13703300" y="10309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107315</xdr:rowOff>
    </xdr:from>
    <xdr:to>
      <xdr:col>67</xdr:col>
      <xdr:colOff>101600</xdr:colOff>
      <xdr:row>60</xdr:row>
      <xdr:rowOff>37465</xdr:rowOff>
    </xdr:to>
    <xdr:sp macro="" textlink="">
      <xdr:nvSpPr>
        <xdr:cNvPr id="559" name="楕円 558"/>
        <xdr:cNvSpPr/>
      </xdr:nvSpPr>
      <xdr:spPr>
        <a:xfrm>
          <a:off x="12763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158115</xdr:rowOff>
    </xdr:from>
    <xdr:to>
      <xdr:col>71</xdr:col>
      <xdr:colOff>177800</xdr:colOff>
      <xdr:row>60</xdr:row>
      <xdr:rowOff>22860</xdr:rowOff>
    </xdr:to>
    <xdr:cxnSp macro="">
      <xdr:nvCxnSpPr>
        <xdr:cNvPr id="560" name="直線コネクタ 559"/>
        <xdr:cNvCxnSpPr/>
      </xdr:nvCxnSpPr>
      <xdr:spPr>
        <a:xfrm>
          <a:off x="12814300" y="102736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61"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2" name="n_2ave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3"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64" name="n_4aveValue【学校施設】&#10;有形固定資産減価償却率"/>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95267</xdr:rowOff>
    </xdr:from>
    <xdr:ext cx="405111" cy="259045"/>
    <xdr:sp macro="" textlink="">
      <xdr:nvSpPr>
        <xdr:cNvPr id="565" name="n_1mainValue【学校施設】&#10;有形固定資産減価償却率"/>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66" name="n_2mainValue【学校施設】&#10;有形固定資産減価償却率"/>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567" name="n_3mainValue【学校施設】&#10;有形固定資産減価償却率"/>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28592</xdr:rowOff>
    </xdr:from>
    <xdr:ext cx="405111" cy="259045"/>
    <xdr:sp macro="" textlink="">
      <xdr:nvSpPr>
        <xdr:cNvPr id="568" name="n_4mainValue【学校施設】&#10;有形固定資産減価償却率"/>
        <xdr:cNvSpPr txBox="1"/>
      </xdr:nvSpPr>
      <xdr:spPr>
        <a:xfrm>
          <a:off x="12611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136195</xdr:rowOff>
    </xdr:from>
    <xdr:to>
      <xdr:col>116</xdr:col>
      <xdr:colOff>114300</xdr:colOff>
      <xdr:row>63</xdr:row>
      <xdr:rowOff>66345</xdr:rowOff>
    </xdr:to>
    <xdr:sp macro="" textlink="">
      <xdr:nvSpPr>
        <xdr:cNvPr id="608" name="楕円 607"/>
        <xdr:cNvSpPr/>
      </xdr:nvSpPr>
      <xdr:spPr>
        <a:xfrm>
          <a:off x="22110700" y="107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95953</xdr:rowOff>
    </xdr:from>
    <xdr:ext cx="469744" cy="259045"/>
    <xdr:sp macro="" textlink="">
      <xdr:nvSpPr>
        <xdr:cNvPr id="609" name="【学校施設】&#10;一人当たり面積該当値テキスト"/>
        <xdr:cNvSpPr txBox="1"/>
      </xdr:nvSpPr>
      <xdr:spPr>
        <a:xfrm>
          <a:off x="22199600" y="107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140538</xdr:rowOff>
    </xdr:from>
    <xdr:to>
      <xdr:col>112</xdr:col>
      <xdr:colOff>38100</xdr:colOff>
      <xdr:row>63</xdr:row>
      <xdr:rowOff>70688</xdr:rowOff>
    </xdr:to>
    <xdr:sp macro="" textlink="">
      <xdr:nvSpPr>
        <xdr:cNvPr id="610" name="楕円 609"/>
        <xdr:cNvSpPr/>
      </xdr:nvSpPr>
      <xdr:spPr>
        <a:xfrm>
          <a:off x="21272500" y="1077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15545</xdr:rowOff>
    </xdr:from>
    <xdr:to>
      <xdr:col>116</xdr:col>
      <xdr:colOff>63500</xdr:colOff>
      <xdr:row>63</xdr:row>
      <xdr:rowOff>19888</xdr:rowOff>
    </xdr:to>
    <xdr:cxnSp macro="">
      <xdr:nvCxnSpPr>
        <xdr:cNvPr id="611" name="直線コネクタ 610"/>
        <xdr:cNvCxnSpPr/>
      </xdr:nvCxnSpPr>
      <xdr:spPr>
        <a:xfrm flipV="1">
          <a:off x="21323300" y="10816895"/>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143587</xdr:rowOff>
    </xdr:from>
    <xdr:to>
      <xdr:col>107</xdr:col>
      <xdr:colOff>101600</xdr:colOff>
      <xdr:row>63</xdr:row>
      <xdr:rowOff>73737</xdr:rowOff>
    </xdr:to>
    <xdr:sp macro="" textlink="">
      <xdr:nvSpPr>
        <xdr:cNvPr id="612" name="楕円 611"/>
        <xdr:cNvSpPr/>
      </xdr:nvSpPr>
      <xdr:spPr>
        <a:xfrm>
          <a:off x="20383500" y="1077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19888</xdr:rowOff>
    </xdr:from>
    <xdr:to>
      <xdr:col>111</xdr:col>
      <xdr:colOff>177800</xdr:colOff>
      <xdr:row>63</xdr:row>
      <xdr:rowOff>22937</xdr:rowOff>
    </xdr:to>
    <xdr:cxnSp macro="">
      <xdr:nvCxnSpPr>
        <xdr:cNvPr id="613" name="直線コネクタ 612"/>
        <xdr:cNvCxnSpPr/>
      </xdr:nvCxnSpPr>
      <xdr:spPr>
        <a:xfrm flipV="1">
          <a:off x="20434300" y="10821238"/>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146177</xdr:rowOff>
    </xdr:from>
    <xdr:to>
      <xdr:col>102</xdr:col>
      <xdr:colOff>165100</xdr:colOff>
      <xdr:row>63</xdr:row>
      <xdr:rowOff>76327</xdr:rowOff>
    </xdr:to>
    <xdr:sp macro="" textlink="">
      <xdr:nvSpPr>
        <xdr:cNvPr id="614" name="楕円 613"/>
        <xdr:cNvSpPr/>
      </xdr:nvSpPr>
      <xdr:spPr>
        <a:xfrm>
          <a:off x="19494500" y="107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22937</xdr:rowOff>
    </xdr:from>
    <xdr:to>
      <xdr:col>107</xdr:col>
      <xdr:colOff>50800</xdr:colOff>
      <xdr:row>63</xdr:row>
      <xdr:rowOff>25527</xdr:rowOff>
    </xdr:to>
    <xdr:cxnSp macro="">
      <xdr:nvCxnSpPr>
        <xdr:cNvPr id="615" name="直線コネクタ 614"/>
        <xdr:cNvCxnSpPr/>
      </xdr:nvCxnSpPr>
      <xdr:spPr>
        <a:xfrm flipV="1">
          <a:off x="19545300" y="10824287"/>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150216</xdr:rowOff>
    </xdr:from>
    <xdr:to>
      <xdr:col>98</xdr:col>
      <xdr:colOff>38100</xdr:colOff>
      <xdr:row>63</xdr:row>
      <xdr:rowOff>80366</xdr:rowOff>
    </xdr:to>
    <xdr:sp macro="" textlink="">
      <xdr:nvSpPr>
        <xdr:cNvPr id="616" name="楕円 615"/>
        <xdr:cNvSpPr/>
      </xdr:nvSpPr>
      <xdr:spPr>
        <a:xfrm>
          <a:off x="18605500" y="107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25527</xdr:rowOff>
    </xdr:from>
    <xdr:to>
      <xdr:col>102</xdr:col>
      <xdr:colOff>114300</xdr:colOff>
      <xdr:row>63</xdr:row>
      <xdr:rowOff>29566</xdr:rowOff>
    </xdr:to>
    <xdr:cxnSp macro="">
      <xdr:nvCxnSpPr>
        <xdr:cNvPr id="617" name="直線コネクタ 616"/>
        <xdr:cNvCxnSpPr/>
      </xdr:nvCxnSpPr>
      <xdr:spPr>
        <a:xfrm flipV="1">
          <a:off x="18656300" y="10826877"/>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8" name="n_1aveValue【学校施設】&#10;一人当たり面積"/>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9" name="n_2aveValue【学校施設】&#10;一人当たり面積"/>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20" name="n_3aveValue【学校施設】&#10;一人当たり面積"/>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21" name="n_4aveValue【学校施設】&#10;一人当たり面積"/>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61815</xdr:rowOff>
    </xdr:from>
    <xdr:ext cx="469744" cy="259045"/>
    <xdr:sp macro="" textlink="">
      <xdr:nvSpPr>
        <xdr:cNvPr id="622" name="n_1mainValue【学校施設】&#10;一人当たり面積"/>
        <xdr:cNvSpPr txBox="1"/>
      </xdr:nvSpPr>
      <xdr:spPr>
        <a:xfrm>
          <a:off x="21075727" y="1086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64864</xdr:rowOff>
    </xdr:from>
    <xdr:ext cx="469744" cy="259045"/>
    <xdr:sp macro="" textlink="">
      <xdr:nvSpPr>
        <xdr:cNvPr id="623" name="n_2mainValue【学校施設】&#10;一人当たり面積"/>
        <xdr:cNvSpPr txBox="1"/>
      </xdr:nvSpPr>
      <xdr:spPr>
        <a:xfrm>
          <a:off x="20199427" y="108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67454</xdr:rowOff>
    </xdr:from>
    <xdr:ext cx="469744" cy="259045"/>
    <xdr:sp macro="" textlink="">
      <xdr:nvSpPr>
        <xdr:cNvPr id="624" name="n_3mainValue【学校施設】&#10;一人当たり面積"/>
        <xdr:cNvSpPr txBox="1"/>
      </xdr:nvSpPr>
      <xdr:spPr>
        <a:xfrm>
          <a:off x="19310427" y="108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71493</xdr:rowOff>
    </xdr:from>
    <xdr:ext cx="469744" cy="259045"/>
    <xdr:sp macro="" textlink="">
      <xdr:nvSpPr>
        <xdr:cNvPr id="625" name="n_4mainValue【学校施設】&#10;一人当たり面積"/>
        <xdr:cNvSpPr txBox="1"/>
      </xdr:nvSpPr>
      <xdr:spPr>
        <a:xfrm>
          <a:off x="18421427" y="1087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31569</xdr:rowOff>
    </xdr:from>
    <xdr:to>
      <xdr:col>85</xdr:col>
      <xdr:colOff>126364</xdr:colOff>
      <xdr:row>86</xdr:row>
      <xdr:rowOff>168729</xdr:rowOff>
    </xdr:to>
    <xdr:cxnSp macro="">
      <xdr:nvCxnSpPr>
        <xdr:cNvPr id="651" name="直線コネクタ 650"/>
        <xdr:cNvCxnSpPr/>
      </xdr:nvCxnSpPr>
      <xdr:spPr>
        <a:xfrm flipV="1">
          <a:off x="16318864" y="1340466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149696</xdr:rowOff>
    </xdr:from>
    <xdr:ext cx="340478" cy="259045"/>
    <xdr:sp macro="" textlink="">
      <xdr:nvSpPr>
        <xdr:cNvPr id="654" name="【児童館】&#10;有形固定資産減価償却率最大値テキスト"/>
        <xdr:cNvSpPr txBox="1"/>
      </xdr:nvSpPr>
      <xdr:spPr>
        <a:xfrm>
          <a:off x="16357600" y="1317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31569</xdr:rowOff>
    </xdr:from>
    <xdr:to>
      <xdr:col>86</xdr:col>
      <xdr:colOff>25400</xdr:colOff>
      <xdr:row>78</xdr:row>
      <xdr:rowOff>31569</xdr:rowOff>
    </xdr:to>
    <xdr:cxnSp macro="">
      <xdr:nvCxnSpPr>
        <xdr:cNvPr id="655" name="直線コネクタ 654"/>
        <xdr:cNvCxnSpPr/>
      </xdr:nvCxnSpPr>
      <xdr:spPr>
        <a:xfrm>
          <a:off x="16230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656" name="【児童館】&#10;有形固定資産減価償却率平均値テキスト"/>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57" name="フローチャート: 判断 656"/>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658" name="フローチャート: 判断 657"/>
        <xdr:cNvSpPr/>
      </xdr:nvSpPr>
      <xdr:spPr>
        <a:xfrm>
          <a:off x="15430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659" name="フローチャート: 判断 658"/>
        <xdr:cNvSpPr/>
      </xdr:nvSpPr>
      <xdr:spPr>
        <a:xfrm>
          <a:off x="14541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60" name="フローチャート: 判断 659"/>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661" name="フローチャート: 判断 660"/>
        <xdr:cNvSpPr/>
      </xdr:nvSpPr>
      <xdr:spPr>
        <a:xfrm>
          <a:off x="12763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7" name="楕円 666"/>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8"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9" name="楕円 668"/>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70" name="直線コネクタ 669"/>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1" name="楕円 670"/>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72" name="直線コネクタ 671"/>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3" name="楕円 672"/>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4" name="直線コネクタ 673"/>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101600</xdr:rowOff>
    </xdr:from>
    <xdr:to>
      <xdr:col>67</xdr:col>
      <xdr:colOff>101600</xdr:colOff>
      <xdr:row>87</xdr:row>
      <xdr:rowOff>31750</xdr:rowOff>
    </xdr:to>
    <xdr:sp macro="" textlink="">
      <xdr:nvSpPr>
        <xdr:cNvPr id="675" name="楕円 674"/>
        <xdr:cNvSpPr/>
      </xdr:nvSpPr>
      <xdr:spPr>
        <a:xfrm>
          <a:off x="12763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152400</xdr:rowOff>
    </xdr:from>
    <xdr:to>
      <xdr:col>71</xdr:col>
      <xdr:colOff>177800</xdr:colOff>
      <xdr:row>86</xdr:row>
      <xdr:rowOff>168729</xdr:rowOff>
    </xdr:to>
    <xdr:cxnSp macro="">
      <xdr:nvCxnSpPr>
        <xdr:cNvPr id="676" name="直線コネクタ 675"/>
        <xdr:cNvCxnSpPr/>
      </xdr:nvCxnSpPr>
      <xdr:spPr>
        <a:xfrm>
          <a:off x="12814300" y="148971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125021</xdr:rowOff>
    </xdr:from>
    <xdr:ext cx="405111" cy="259045"/>
    <xdr:sp macro="" textlink="">
      <xdr:nvSpPr>
        <xdr:cNvPr id="677" name="n_1aveValue【児童館】&#10;有形固定資産減価償却率"/>
        <xdr:cNvSpPr txBox="1"/>
      </xdr:nvSpPr>
      <xdr:spPr>
        <a:xfrm>
          <a:off x="152660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102161</xdr:rowOff>
    </xdr:from>
    <xdr:ext cx="405111" cy="259045"/>
    <xdr:sp macro="" textlink="">
      <xdr:nvSpPr>
        <xdr:cNvPr id="678" name="n_2aveValue【児童館】&#10;有形固定資産減価償却率"/>
        <xdr:cNvSpPr txBox="1"/>
      </xdr:nvSpPr>
      <xdr:spPr>
        <a:xfrm>
          <a:off x="14389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679" name="n_3aveValue【児童館】&#10;有形固定資産減価償却率"/>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67871</xdr:rowOff>
    </xdr:from>
    <xdr:ext cx="405111" cy="259045"/>
    <xdr:sp macro="" textlink="">
      <xdr:nvSpPr>
        <xdr:cNvPr id="680" name="n_4aveValue【児童館】&#10;有形固定資産減価償却率"/>
        <xdr:cNvSpPr txBox="1"/>
      </xdr:nvSpPr>
      <xdr:spPr>
        <a:xfrm>
          <a:off x="12611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1"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2"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3"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22877</xdr:rowOff>
    </xdr:from>
    <xdr:ext cx="405111" cy="259045"/>
    <xdr:sp macro="" textlink="">
      <xdr:nvSpPr>
        <xdr:cNvPr id="684" name="n_4mainValue【児童館】&#10;有形固定資産減価償却率"/>
        <xdr:cNvSpPr txBox="1"/>
      </xdr:nvSpPr>
      <xdr:spPr>
        <a:xfrm>
          <a:off x="12611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706" name="直線コネクタ 705"/>
        <xdr:cNvCxnSpPr/>
      </xdr:nvCxnSpPr>
      <xdr:spPr>
        <a:xfrm flipV="1">
          <a:off x="22160864" y="13626085"/>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709" name="【児童館】&#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710" name="直線コネクタ 709"/>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11" name="【児童館】&#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12" name="フローチャート: 判断 711"/>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13" name="フローチャート: 判断 712"/>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4" name="フローチャート: 判断 713"/>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715" name="フローチャート: 判断 714"/>
        <xdr:cNvSpPr/>
      </xdr:nvSpPr>
      <xdr:spPr>
        <a:xfrm>
          <a:off x="19494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16" name="フローチャート: 判断 715"/>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22" name="楕円 721"/>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23"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24" name="楕円 723"/>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25" name="直線コネクタ 724"/>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6" name="楕円 725"/>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27" name="直線コネクタ 726"/>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28" name="楕円 727"/>
        <xdr:cNvSpPr/>
      </xdr:nvSpPr>
      <xdr:spPr>
        <a:xfrm>
          <a:off x="19494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99822</xdr:rowOff>
    </xdr:to>
    <xdr:cxnSp macro="">
      <xdr:nvCxnSpPr>
        <xdr:cNvPr id="729" name="直線コネクタ 728"/>
        <xdr:cNvCxnSpPr/>
      </xdr:nvCxnSpPr>
      <xdr:spPr>
        <a:xfrm flipV="1">
          <a:off x="19545300" y="14668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49022</xdr:rowOff>
    </xdr:from>
    <xdr:to>
      <xdr:col>98</xdr:col>
      <xdr:colOff>38100</xdr:colOff>
      <xdr:row>85</xdr:row>
      <xdr:rowOff>150622</xdr:rowOff>
    </xdr:to>
    <xdr:sp macro="" textlink="">
      <xdr:nvSpPr>
        <xdr:cNvPr id="730" name="楕円 729"/>
        <xdr:cNvSpPr/>
      </xdr:nvSpPr>
      <xdr:spPr>
        <a:xfrm>
          <a:off x="18605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99822</xdr:rowOff>
    </xdr:from>
    <xdr:to>
      <xdr:col>102</xdr:col>
      <xdr:colOff>114300</xdr:colOff>
      <xdr:row>85</xdr:row>
      <xdr:rowOff>99822</xdr:rowOff>
    </xdr:to>
    <xdr:cxnSp macro="">
      <xdr:nvCxnSpPr>
        <xdr:cNvPr id="731" name="直線コネクタ 730"/>
        <xdr:cNvCxnSpPr/>
      </xdr:nvCxnSpPr>
      <xdr:spPr>
        <a:xfrm>
          <a:off x="18656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32" name="n_1aveValue【児童館】&#10;一人当たり面積"/>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33" name="n_2aveValue【児童館】&#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91712</xdr:rowOff>
    </xdr:from>
    <xdr:ext cx="469744" cy="259045"/>
    <xdr:sp macro="" textlink="">
      <xdr:nvSpPr>
        <xdr:cNvPr id="734" name="n_3aveValue【児童館】&#10;一人当たり面積"/>
        <xdr:cNvSpPr txBox="1"/>
      </xdr:nvSpPr>
      <xdr:spPr>
        <a:xfrm>
          <a:off x="19310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735" name="n_4aveValue【児童館】&#10;一人当たり面積"/>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36"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37"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38" name="n_3mainValue【児童館】&#10;一人当たり面積"/>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141749</xdr:rowOff>
    </xdr:from>
    <xdr:ext cx="469744" cy="259045"/>
    <xdr:sp macro="" textlink="">
      <xdr:nvSpPr>
        <xdr:cNvPr id="739" name="n_4mainValue【児童館】&#10;一人当たり面積"/>
        <xdr:cNvSpPr txBox="1"/>
      </xdr:nvSpPr>
      <xdr:spPr>
        <a:xfrm>
          <a:off x="18421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3" name="直線コネクタ 762"/>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4"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5" name="直線コネクタ 764"/>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6"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7" name="直線コネクタ 76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68" name="【公民館】&#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69" name="フローチャート: 判断 768"/>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70" name="フローチャート: 判断 769"/>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72" name="フローチャート: 判断 771"/>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73" name="フローチャート: 判断 772"/>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165100</xdr:rowOff>
    </xdr:from>
    <xdr:to>
      <xdr:col>85</xdr:col>
      <xdr:colOff>177800</xdr:colOff>
      <xdr:row>107</xdr:row>
      <xdr:rowOff>95250</xdr:rowOff>
    </xdr:to>
    <xdr:sp macro="" textlink="">
      <xdr:nvSpPr>
        <xdr:cNvPr id="779" name="楕円 778"/>
        <xdr:cNvSpPr/>
      </xdr:nvSpPr>
      <xdr:spPr>
        <a:xfrm>
          <a:off x="162687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80027</xdr:rowOff>
    </xdr:from>
    <xdr:ext cx="405111" cy="259045"/>
    <xdr:sp macro="" textlink="">
      <xdr:nvSpPr>
        <xdr:cNvPr id="780" name="【公民館】&#10;有形固定資産減価償却率該当値テキスト"/>
        <xdr:cNvSpPr txBox="1"/>
      </xdr:nvSpPr>
      <xdr:spPr>
        <a:xfrm>
          <a:off x="163576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781" name="楕円 780"/>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44450</xdr:rowOff>
    </xdr:to>
    <xdr:cxnSp macro="">
      <xdr:nvCxnSpPr>
        <xdr:cNvPr id="782" name="直線コネクタ 781"/>
        <xdr:cNvCxnSpPr/>
      </xdr:nvCxnSpPr>
      <xdr:spPr>
        <a:xfrm>
          <a:off x="15481300" y="18364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114300</xdr:rowOff>
    </xdr:from>
    <xdr:to>
      <xdr:col>76</xdr:col>
      <xdr:colOff>165100</xdr:colOff>
      <xdr:row>107</xdr:row>
      <xdr:rowOff>44450</xdr:rowOff>
    </xdr:to>
    <xdr:sp macro="" textlink="">
      <xdr:nvSpPr>
        <xdr:cNvPr id="783" name="楕円 782"/>
        <xdr:cNvSpPr/>
      </xdr:nvSpPr>
      <xdr:spPr>
        <a:xfrm>
          <a:off x="145415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165100</xdr:rowOff>
    </xdr:from>
    <xdr:to>
      <xdr:col>81</xdr:col>
      <xdr:colOff>50800</xdr:colOff>
      <xdr:row>107</xdr:row>
      <xdr:rowOff>19050</xdr:rowOff>
    </xdr:to>
    <xdr:cxnSp macro="">
      <xdr:nvCxnSpPr>
        <xdr:cNvPr id="784" name="直線コネクタ 783"/>
        <xdr:cNvCxnSpPr/>
      </xdr:nvCxnSpPr>
      <xdr:spPr>
        <a:xfrm>
          <a:off x="14592300" y="1833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88900</xdr:rowOff>
    </xdr:from>
    <xdr:to>
      <xdr:col>72</xdr:col>
      <xdr:colOff>38100</xdr:colOff>
      <xdr:row>107</xdr:row>
      <xdr:rowOff>19050</xdr:rowOff>
    </xdr:to>
    <xdr:sp macro="" textlink="">
      <xdr:nvSpPr>
        <xdr:cNvPr id="785" name="楕円 784"/>
        <xdr:cNvSpPr/>
      </xdr:nvSpPr>
      <xdr:spPr>
        <a:xfrm>
          <a:off x="136525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139700</xdr:rowOff>
    </xdr:from>
    <xdr:to>
      <xdr:col>76</xdr:col>
      <xdr:colOff>114300</xdr:colOff>
      <xdr:row>106</xdr:row>
      <xdr:rowOff>165100</xdr:rowOff>
    </xdr:to>
    <xdr:cxnSp macro="">
      <xdr:nvCxnSpPr>
        <xdr:cNvPr id="786" name="直線コネクタ 785"/>
        <xdr:cNvCxnSpPr/>
      </xdr:nvCxnSpPr>
      <xdr:spPr>
        <a:xfrm>
          <a:off x="13703300" y="1831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63500</xdr:rowOff>
    </xdr:from>
    <xdr:to>
      <xdr:col>67</xdr:col>
      <xdr:colOff>101600</xdr:colOff>
      <xdr:row>106</xdr:row>
      <xdr:rowOff>165100</xdr:rowOff>
    </xdr:to>
    <xdr:sp macro="" textlink="">
      <xdr:nvSpPr>
        <xdr:cNvPr id="787" name="楕円 786"/>
        <xdr:cNvSpPr/>
      </xdr:nvSpPr>
      <xdr:spPr>
        <a:xfrm>
          <a:off x="12763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114300</xdr:rowOff>
    </xdr:from>
    <xdr:to>
      <xdr:col>71</xdr:col>
      <xdr:colOff>177800</xdr:colOff>
      <xdr:row>106</xdr:row>
      <xdr:rowOff>139700</xdr:rowOff>
    </xdr:to>
    <xdr:cxnSp macro="">
      <xdr:nvCxnSpPr>
        <xdr:cNvPr id="788" name="直線コネクタ 787"/>
        <xdr:cNvCxnSpPr/>
      </xdr:nvCxnSpPr>
      <xdr:spPr>
        <a:xfrm>
          <a:off x="12814300" y="1828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789" name="n_1aveValue【公民館】&#10;有形固定資産減価償却率"/>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791" name="n_3aveValue【公民館】&#10;有形固定資産減価償却率"/>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792" name="n_4aveValue【公民館】&#10;有形固定資産減価償却率"/>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793" name="n_1mainValue【公民館】&#10;有形固定資産減価償却率"/>
        <xdr:cNvSpPr txBox="1"/>
      </xdr:nvSpPr>
      <xdr:spPr>
        <a:xfrm>
          <a:off x="15266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35577</xdr:rowOff>
    </xdr:from>
    <xdr:ext cx="405111" cy="259045"/>
    <xdr:sp macro="" textlink="">
      <xdr:nvSpPr>
        <xdr:cNvPr id="794" name="n_2mainValue【公民館】&#10;有形固定資産減価償却率"/>
        <xdr:cNvSpPr txBox="1"/>
      </xdr:nvSpPr>
      <xdr:spPr>
        <a:xfrm>
          <a:off x="14389744" y="183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10177</xdr:rowOff>
    </xdr:from>
    <xdr:ext cx="405111" cy="259045"/>
    <xdr:sp macro="" textlink="">
      <xdr:nvSpPr>
        <xdr:cNvPr id="795" name="n_3mainValue【公民館】&#10;有形固定資産減価償却率"/>
        <xdr:cNvSpPr txBox="1"/>
      </xdr:nvSpPr>
      <xdr:spPr>
        <a:xfrm>
          <a:off x="13500744" y="1835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156227</xdr:rowOff>
    </xdr:from>
    <xdr:ext cx="405111" cy="259045"/>
    <xdr:sp macro="" textlink="">
      <xdr:nvSpPr>
        <xdr:cNvPr id="796" name="n_4mainValue【公民館】&#10;有形固定資産減価償却率"/>
        <xdr:cNvSpPr txBox="1"/>
      </xdr:nvSpPr>
      <xdr:spPr>
        <a:xfrm>
          <a:off x="12611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820" name="直線コネクタ 819"/>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1"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2" name="直線コネクタ 821"/>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823"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824" name="直線コネクタ 823"/>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825" name="【公民館】&#10;一人当たり面積平均値テキスト"/>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826" name="フローチャート: 判断 825"/>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827" name="フローチャート: 判断 826"/>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828" name="フローチャート: 判断 827"/>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829" name="フローチャート: 判断 828"/>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830" name="フローチャート: 判断 829"/>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114554</xdr:rowOff>
    </xdr:from>
    <xdr:to>
      <xdr:col>116</xdr:col>
      <xdr:colOff>114300</xdr:colOff>
      <xdr:row>108</xdr:row>
      <xdr:rowOff>44704</xdr:rowOff>
    </xdr:to>
    <xdr:sp macro="" textlink="">
      <xdr:nvSpPr>
        <xdr:cNvPr id="836" name="楕円 835"/>
        <xdr:cNvSpPr/>
      </xdr:nvSpPr>
      <xdr:spPr>
        <a:xfrm>
          <a:off x="221107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92981</xdr:rowOff>
    </xdr:from>
    <xdr:ext cx="469744" cy="259045"/>
    <xdr:sp macro="" textlink="">
      <xdr:nvSpPr>
        <xdr:cNvPr id="837" name="【公民館】&#10;一人当たり面積該当値テキスト"/>
        <xdr:cNvSpPr txBox="1"/>
      </xdr:nvSpPr>
      <xdr:spPr>
        <a:xfrm>
          <a:off x="22199600"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117602</xdr:rowOff>
    </xdr:from>
    <xdr:to>
      <xdr:col>112</xdr:col>
      <xdr:colOff>38100</xdr:colOff>
      <xdr:row>108</xdr:row>
      <xdr:rowOff>47752</xdr:rowOff>
    </xdr:to>
    <xdr:sp macro="" textlink="">
      <xdr:nvSpPr>
        <xdr:cNvPr id="838" name="楕円 837"/>
        <xdr:cNvSpPr/>
      </xdr:nvSpPr>
      <xdr:spPr>
        <a:xfrm>
          <a:off x="21272500" y="184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165354</xdr:rowOff>
    </xdr:from>
    <xdr:to>
      <xdr:col>116</xdr:col>
      <xdr:colOff>63500</xdr:colOff>
      <xdr:row>107</xdr:row>
      <xdr:rowOff>168402</xdr:rowOff>
    </xdr:to>
    <xdr:cxnSp macro="">
      <xdr:nvCxnSpPr>
        <xdr:cNvPr id="839" name="直線コネクタ 838"/>
        <xdr:cNvCxnSpPr/>
      </xdr:nvCxnSpPr>
      <xdr:spPr>
        <a:xfrm flipV="1">
          <a:off x="21323300" y="1851050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119887</xdr:rowOff>
    </xdr:from>
    <xdr:to>
      <xdr:col>107</xdr:col>
      <xdr:colOff>101600</xdr:colOff>
      <xdr:row>108</xdr:row>
      <xdr:rowOff>50037</xdr:rowOff>
    </xdr:to>
    <xdr:sp macro="" textlink="">
      <xdr:nvSpPr>
        <xdr:cNvPr id="840" name="楕円 839"/>
        <xdr:cNvSpPr/>
      </xdr:nvSpPr>
      <xdr:spPr>
        <a:xfrm>
          <a:off x="20383500" y="184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168402</xdr:rowOff>
    </xdr:from>
    <xdr:to>
      <xdr:col>111</xdr:col>
      <xdr:colOff>177800</xdr:colOff>
      <xdr:row>107</xdr:row>
      <xdr:rowOff>170687</xdr:rowOff>
    </xdr:to>
    <xdr:cxnSp macro="">
      <xdr:nvCxnSpPr>
        <xdr:cNvPr id="841" name="直線コネクタ 840"/>
        <xdr:cNvCxnSpPr/>
      </xdr:nvCxnSpPr>
      <xdr:spPr>
        <a:xfrm flipV="1">
          <a:off x="20434300" y="185135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121413</xdr:rowOff>
    </xdr:from>
    <xdr:to>
      <xdr:col>102</xdr:col>
      <xdr:colOff>165100</xdr:colOff>
      <xdr:row>108</xdr:row>
      <xdr:rowOff>51563</xdr:rowOff>
    </xdr:to>
    <xdr:sp macro="" textlink="">
      <xdr:nvSpPr>
        <xdr:cNvPr id="842" name="楕円 841"/>
        <xdr:cNvSpPr/>
      </xdr:nvSpPr>
      <xdr:spPr>
        <a:xfrm>
          <a:off x="19494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170687</xdr:rowOff>
    </xdr:from>
    <xdr:to>
      <xdr:col>107</xdr:col>
      <xdr:colOff>50800</xdr:colOff>
      <xdr:row>108</xdr:row>
      <xdr:rowOff>763</xdr:rowOff>
    </xdr:to>
    <xdr:cxnSp macro="">
      <xdr:nvCxnSpPr>
        <xdr:cNvPr id="843" name="直線コネクタ 842"/>
        <xdr:cNvCxnSpPr/>
      </xdr:nvCxnSpPr>
      <xdr:spPr>
        <a:xfrm flipV="1">
          <a:off x="19545300" y="1851583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124461</xdr:rowOff>
    </xdr:from>
    <xdr:to>
      <xdr:col>98</xdr:col>
      <xdr:colOff>38100</xdr:colOff>
      <xdr:row>108</xdr:row>
      <xdr:rowOff>54611</xdr:rowOff>
    </xdr:to>
    <xdr:sp macro="" textlink="">
      <xdr:nvSpPr>
        <xdr:cNvPr id="844" name="楕円 843"/>
        <xdr:cNvSpPr/>
      </xdr:nvSpPr>
      <xdr:spPr>
        <a:xfrm>
          <a:off x="18605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763</xdr:rowOff>
    </xdr:from>
    <xdr:to>
      <xdr:col>102</xdr:col>
      <xdr:colOff>114300</xdr:colOff>
      <xdr:row>108</xdr:row>
      <xdr:rowOff>3811</xdr:rowOff>
    </xdr:to>
    <xdr:cxnSp macro="">
      <xdr:nvCxnSpPr>
        <xdr:cNvPr id="845" name="直線コネクタ 844"/>
        <xdr:cNvCxnSpPr/>
      </xdr:nvCxnSpPr>
      <xdr:spPr>
        <a:xfrm flipV="1">
          <a:off x="18656300" y="1851736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846" name="n_1aveValue【公民館】&#10;一人当たり面積"/>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847" name="n_2aveValue【公民館】&#10;一人当たり面積"/>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848" name="n_3aveValue【公民館】&#10;一人当たり面積"/>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849" name="n_4aveValue【公民館】&#10;一人当たり面積"/>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38879</xdr:rowOff>
    </xdr:from>
    <xdr:ext cx="469744" cy="259045"/>
    <xdr:sp macro="" textlink="">
      <xdr:nvSpPr>
        <xdr:cNvPr id="850" name="n_1mainValue【公民館】&#10;一人当たり面積"/>
        <xdr:cNvSpPr txBox="1"/>
      </xdr:nvSpPr>
      <xdr:spPr>
        <a:xfrm>
          <a:off x="21075727"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41164</xdr:rowOff>
    </xdr:from>
    <xdr:ext cx="469744" cy="259045"/>
    <xdr:sp macro="" textlink="">
      <xdr:nvSpPr>
        <xdr:cNvPr id="851" name="n_2mainValue【公民館】&#10;一人当たり面積"/>
        <xdr:cNvSpPr txBox="1"/>
      </xdr:nvSpPr>
      <xdr:spPr>
        <a:xfrm>
          <a:off x="20199427"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42690</xdr:rowOff>
    </xdr:from>
    <xdr:ext cx="469744" cy="259045"/>
    <xdr:sp macro="" textlink="">
      <xdr:nvSpPr>
        <xdr:cNvPr id="852" name="n_3mainValue【公民館】&#10;一人当たり面積"/>
        <xdr:cNvSpPr txBox="1"/>
      </xdr:nvSpPr>
      <xdr:spPr>
        <a:xfrm>
          <a:off x="19310427" y="185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45738</xdr:rowOff>
    </xdr:from>
    <xdr:ext cx="469744" cy="259045"/>
    <xdr:sp macro="" textlink="">
      <xdr:nvSpPr>
        <xdr:cNvPr id="853" name="n_4mainValue【公民館】&#10;一人当たり面積"/>
        <xdr:cNvSpPr txBox="1"/>
      </xdr:nvSpPr>
      <xdr:spPr>
        <a:xfrm>
          <a:off x="184214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施設保有数量については，他団体と比較しても少なく，過去に過剰な投資をせず，健全な投資ができていたと言える。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公営住宅における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人当たり面積については，類似団体平均を下回っているが，適切な住環境の整備ができているか検討する必要があると考えられる。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また，公民館の有形固定資産減価償却率が高い水準を推移していることから，計画的な施設の改修・更新が必要であると考えられる。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町民や移住者の住居・生活環境を整える観点からも公共施設等総合管理計画に従って適正な管理に努めていきたい。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7,775
7,751
137.18
8,550,606
8,455,152
50,335
4,106,649
8,305,731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79" name="【体育館・プール】&#10;有形固定資産減価償却率平均値テキスト"/>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xdr:rowOff>
    </xdr:from>
    <xdr:to>
      <xdr:col>24</xdr:col>
      <xdr:colOff>114300</xdr:colOff>
      <xdr:row>60</xdr:row>
      <xdr:rowOff>117747</xdr:rowOff>
    </xdr:to>
    <xdr:sp macro="" textlink="">
      <xdr:nvSpPr>
        <xdr:cNvPr id="90" name="楕円 89"/>
        <xdr:cNvSpPr/>
      </xdr:nvSpPr>
      <xdr:spPr>
        <a:xfrm>
          <a:off x="45847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39024</xdr:rowOff>
    </xdr:from>
    <xdr:ext cx="405111" cy="259045"/>
    <xdr:sp macro="" textlink="">
      <xdr:nvSpPr>
        <xdr:cNvPr id="91" name="【体育館・プール】&#10;有形固定資産減価償却率該当値テキスト"/>
        <xdr:cNvSpPr txBox="1"/>
      </xdr:nvSpPr>
      <xdr:spPr>
        <a:xfrm>
          <a:off x="4673600" y="1015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156573</xdr:rowOff>
    </xdr:from>
    <xdr:to>
      <xdr:col>20</xdr:col>
      <xdr:colOff>38100</xdr:colOff>
      <xdr:row>60</xdr:row>
      <xdr:rowOff>86723</xdr:rowOff>
    </xdr:to>
    <xdr:sp macro="" textlink="">
      <xdr:nvSpPr>
        <xdr:cNvPr id="92" name="楕円 91"/>
        <xdr:cNvSpPr/>
      </xdr:nvSpPr>
      <xdr:spPr>
        <a:xfrm>
          <a:off x="3746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35923</xdr:rowOff>
    </xdr:from>
    <xdr:to>
      <xdr:col>24</xdr:col>
      <xdr:colOff>63500</xdr:colOff>
      <xdr:row>60</xdr:row>
      <xdr:rowOff>66947</xdr:rowOff>
    </xdr:to>
    <xdr:cxnSp macro="">
      <xdr:nvCxnSpPr>
        <xdr:cNvPr id="93" name="直線コネクタ 92"/>
        <xdr:cNvCxnSpPr/>
      </xdr:nvCxnSpPr>
      <xdr:spPr>
        <a:xfrm>
          <a:off x="3797300" y="1032292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94" name="楕円 93"/>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35923</xdr:rowOff>
    </xdr:to>
    <xdr:cxnSp macro="">
      <xdr:nvCxnSpPr>
        <xdr:cNvPr id="95" name="直線コネクタ 94"/>
        <xdr:cNvCxnSpPr/>
      </xdr:nvCxnSpPr>
      <xdr:spPr>
        <a:xfrm>
          <a:off x="2908300" y="102870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91259</xdr:rowOff>
    </xdr:from>
    <xdr:to>
      <xdr:col>10</xdr:col>
      <xdr:colOff>165100</xdr:colOff>
      <xdr:row>60</xdr:row>
      <xdr:rowOff>21409</xdr:rowOff>
    </xdr:to>
    <xdr:sp macro="" textlink="">
      <xdr:nvSpPr>
        <xdr:cNvPr id="96" name="楕円 95"/>
        <xdr:cNvSpPr/>
      </xdr:nvSpPr>
      <xdr:spPr>
        <a:xfrm>
          <a:off x="1968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142059</xdr:rowOff>
    </xdr:from>
    <xdr:to>
      <xdr:col>15</xdr:col>
      <xdr:colOff>50800</xdr:colOff>
      <xdr:row>60</xdr:row>
      <xdr:rowOff>0</xdr:rowOff>
    </xdr:to>
    <xdr:cxnSp macro="">
      <xdr:nvCxnSpPr>
        <xdr:cNvPr id="97" name="直線コネクタ 96"/>
        <xdr:cNvCxnSpPr/>
      </xdr:nvCxnSpPr>
      <xdr:spPr>
        <a:xfrm>
          <a:off x="2019300" y="102576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55335</xdr:rowOff>
    </xdr:from>
    <xdr:to>
      <xdr:col>6</xdr:col>
      <xdr:colOff>38100</xdr:colOff>
      <xdr:row>59</xdr:row>
      <xdr:rowOff>156935</xdr:rowOff>
    </xdr:to>
    <xdr:sp macro="" textlink="">
      <xdr:nvSpPr>
        <xdr:cNvPr id="98" name="楕円 97"/>
        <xdr:cNvSpPr/>
      </xdr:nvSpPr>
      <xdr:spPr>
        <a:xfrm>
          <a:off x="1079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106135</xdr:rowOff>
    </xdr:from>
    <xdr:to>
      <xdr:col>10</xdr:col>
      <xdr:colOff>114300</xdr:colOff>
      <xdr:row>59</xdr:row>
      <xdr:rowOff>142059</xdr:rowOff>
    </xdr:to>
    <xdr:cxnSp macro="">
      <xdr:nvCxnSpPr>
        <xdr:cNvPr id="99" name="直線コネクタ 98"/>
        <xdr:cNvCxnSpPr/>
      </xdr:nvCxnSpPr>
      <xdr:spPr>
        <a:xfrm>
          <a:off x="1130300" y="102216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01" name="n_2aveValue【体育館・プール】&#10;有形固定資産減価償却率"/>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02" name="n_3aveValue【体育館・プール】&#10;有形固定資産減価償却率"/>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03" name="n_4aveValue【体育館・プー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103250</xdr:rowOff>
    </xdr:from>
    <xdr:ext cx="405111" cy="259045"/>
    <xdr:sp macro="" textlink="">
      <xdr:nvSpPr>
        <xdr:cNvPr id="104" name="n_1mainValue【体育館・プール】&#10;有形固定資産減価償却率"/>
        <xdr:cNvSpPr txBox="1"/>
      </xdr:nvSpPr>
      <xdr:spPr>
        <a:xfrm>
          <a:off x="35820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05" name="n_2main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37936</xdr:rowOff>
    </xdr:from>
    <xdr:ext cx="405111" cy="259045"/>
    <xdr:sp macro="" textlink="">
      <xdr:nvSpPr>
        <xdr:cNvPr id="106" name="n_3mainValue【体育館・プール】&#10;有形固定資産減価償却率"/>
        <xdr:cNvSpPr txBox="1"/>
      </xdr:nvSpPr>
      <xdr:spPr>
        <a:xfrm>
          <a:off x="1816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2012</xdr:rowOff>
    </xdr:from>
    <xdr:ext cx="405111" cy="259045"/>
    <xdr:sp macro="" textlink="">
      <xdr:nvSpPr>
        <xdr:cNvPr id="107" name="n_4mainValue【体育館・プール】&#10;有形固定資産減価償却率"/>
        <xdr:cNvSpPr txBox="1"/>
      </xdr:nvSpPr>
      <xdr:spPr>
        <a:xfrm>
          <a:off x="927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138" name="【体育館・プール】&#10;一人当たり面積平均値テキスト"/>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149" name="楕円 148"/>
        <xdr:cNvSpPr/>
      </xdr:nvSpPr>
      <xdr:spPr>
        <a:xfrm>
          <a:off x="10426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52087</xdr:rowOff>
    </xdr:from>
    <xdr:ext cx="469744" cy="259045"/>
    <xdr:sp macro="" textlink="">
      <xdr:nvSpPr>
        <xdr:cNvPr id="150" name="【体育館・プール】&#10;一人当たり面積該当値テキスト"/>
        <xdr:cNvSpPr txBox="1"/>
      </xdr:nvSpPr>
      <xdr:spPr>
        <a:xfrm>
          <a:off x="10515600"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36395</xdr:rowOff>
    </xdr:from>
    <xdr:to>
      <xdr:col>50</xdr:col>
      <xdr:colOff>165100</xdr:colOff>
      <xdr:row>62</xdr:row>
      <xdr:rowOff>137995</xdr:rowOff>
    </xdr:to>
    <xdr:sp macro="" textlink="">
      <xdr:nvSpPr>
        <xdr:cNvPr id="151" name="楕円 150"/>
        <xdr:cNvSpPr/>
      </xdr:nvSpPr>
      <xdr:spPr>
        <a:xfrm>
          <a:off x="9588500" y="106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80010</xdr:rowOff>
    </xdr:from>
    <xdr:to>
      <xdr:col>55</xdr:col>
      <xdr:colOff>0</xdr:colOff>
      <xdr:row>62</xdr:row>
      <xdr:rowOff>87195</xdr:rowOff>
    </xdr:to>
    <xdr:cxnSp macro="">
      <xdr:nvCxnSpPr>
        <xdr:cNvPr id="152" name="直線コネクタ 151"/>
        <xdr:cNvCxnSpPr/>
      </xdr:nvCxnSpPr>
      <xdr:spPr>
        <a:xfrm flipV="1">
          <a:off x="9639300" y="10709910"/>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41620</xdr:rowOff>
    </xdr:from>
    <xdr:to>
      <xdr:col>46</xdr:col>
      <xdr:colOff>38100</xdr:colOff>
      <xdr:row>62</xdr:row>
      <xdr:rowOff>143220</xdr:rowOff>
    </xdr:to>
    <xdr:sp macro="" textlink="">
      <xdr:nvSpPr>
        <xdr:cNvPr id="153" name="楕円 152"/>
        <xdr:cNvSpPr/>
      </xdr:nvSpPr>
      <xdr:spPr>
        <a:xfrm>
          <a:off x="8699500" y="106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87195</xdr:rowOff>
    </xdr:from>
    <xdr:to>
      <xdr:col>50</xdr:col>
      <xdr:colOff>114300</xdr:colOff>
      <xdr:row>62</xdr:row>
      <xdr:rowOff>92420</xdr:rowOff>
    </xdr:to>
    <xdr:cxnSp macro="">
      <xdr:nvCxnSpPr>
        <xdr:cNvPr id="154" name="直線コネクタ 153"/>
        <xdr:cNvCxnSpPr/>
      </xdr:nvCxnSpPr>
      <xdr:spPr>
        <a:xfrm flipV="1">
          <a:off x="8750300" y="10717095"/>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46192</xdr:rowOff>
    </xdr:from>
    <xdr:to>
      <xdr:col>41</xdr:col>
      <xdr:colOff>101600</xdr:colOff>
      <xdr:row>62</xdr:row>
      <xdr:rowOff>147792</xdr:rowOff>
    </xdr:to>
    <xdr:sp macro="" textlink="">
      <xdr:nvSpPr>
        <xdr:cNvPr id="155" name="楕円 154"/>
        <xdr:cNvSpPr/>
      </xdr:nvSpPr>
      <xdr:spPr>
        <a:xfrm>
          <a:off x="7810500" y="106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92420</xdr:rowOff>
    </xdr:from>
    <xdr:to>
      <xdr:col>45</xdr:col>
      <xdr:colOff>177800</xdr:colOff>
      <xdr:row>62</xdr:row>
      <xdr:rowOff>96992</xdr:rowOff>
    </xdr:to>
    <xdr:cxnSp macro="">
      <xdr:nvCxnSpPr>
        <xdr:cNvPr id="156" name="直線コネクタ 155"/>
        <xdr:cNvCxnSpPr/>
      </xdr:nvCxnSpPr>
      <xdr:spPr>
        <a:xfrm flipV="1">
          <a:off x="7861300" y="10722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53049</xdr:rowOff>
    </xdr:from>
    <xdr:to>
      <xdr:col>36</xdr:col>
      <xdr:colOff>165100</xdr:colOff>
      <xdr:row>62</xdr:row>
      <xdr:rowOff>154649</xdr:rowOff>
    </xdr:to>
    <xdr:sp macro="" textlink="">
      <xdr:nvSpPr>
        <xdr:cNvPr id="157" name="楕円 156"/>
        <xdr:cNvSpPr/>
      </xdr:nvSpPr>
      <xdr:spPr>
        <a:xfrm>
          <a:off x="6921500" y="106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96992</xdr:rowOff>
    </xdr:from>
    <xdr:to>
      <xdr:col>41</xdr:col>
      <xdr:colOff>50800</xdr:colOff>
      <xdr:row>62</xdr:row>
      <xdr:rowOff>103849</xdr:rowOff>
    </xdr:to>
    <xdr:cxnSp macro="">
      <xdr:nvCxnSpPr>
        <xdr:cNvPr id="158" name="直線コネクタ 157"/>
        <xdr:cNvCxnSpPr/>
      </xdr:nvCxnSpPr>
      <xdr:spPr>
        <a:xfrm flipV="1">
          <a:off x="6972300" y="1072689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159" name="n_1aveValue【体育館・プール】&#10;一人当たり面積"/>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160" name="n_2aveValue【体育館・プール】&#10;一人当たり面積"/>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161" name="n_3aveValue【体育館・プール】&#10;一人当たり面積"/>
        <xdr:cNvSpPr txBox="1"/>
      </xdr:nvSpPr>
      <xdr:spPr>
        <a:xfrm>
          <a:off x="7626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162" name="n_4aveValue【体育館・プール】&#10;一人当たり面積"/>
        <xdr:cNvSpPr txBox="1"/>
      </xdr:nvSpPr>
      <xdr:spPr>
        <a:xfrm>
          <a:off x="67374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154522</xdr:rowOff>
    </xdr:from>
    <xdr:ext cx="469744" cy="259045"/>
    <xdr:sp macro="" textlink="">
      <xdr:nvSpPr>
        <xdr:cNvPr id="163" name="n_1mainValue【体育館・プール】&#10;一人当たり面積"/>
        <xdr:cNvSpPr txBox="1"/>
      </xdr:nvSpPr>
      <xdr:spPr>
        <a:xfrm>
          <a:off x="9391727" y="1044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159747</xdr:rowOff>
    </xdr:from>
    <xdr:ext cx="469744" cy="259045"/>
    <xdr:sp macro="" textlink="">
      <xdr:nvSpPr>
        <xdr:cNvPr id="164" name="n_2mainValue【体育館・プール】&#10;一人当たり面積"/>
        <xdr:cNvSpPr txBox="1"/>
      </xdr:nvSpPr>
      <xdr:spPr>
        <a:xfrm>
          <a:off x="8515427" y="1044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164319</xdr:rowOff>
    </xdr:from>
    <xdr:ext cx="469744" cy="259045"/>
    <xdr:sp macro="" textlink="">
      <xdr:nvSpPr>
        <xdr:cNvPr id="165" name="n_3mainValue【体育館・プール】&#10;一人当たり面積"/>
        <xdr:cNvSpPr txBox="1"/>
      </xdr:nvSpPr>
      <xdr:spPr>
        <a:xfrm>
          <a:off x="7626427" y="104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171176</xdr:rowOff>
    </xdr:from>
    <xdr:ext cx="469744" cy="259045"/>
    <xdr:sp macro="" textlink="">
      <xdr:nvSpPr>
        <xdr:cNvPr id="166" name="n_4mainValue【体育館・プール】&#10;一人当たり面積"/>
        <xdr:cNvSpPr txBox="1"/>
      </xdr:nvSpPr>
      <xdr:spPr>
        <a:xfrm>
          <a:off x="6737427" y="104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91" name="直線コネクタ 190"/>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94" name="【福祉施設】&#10;有形固定資産減価償却率最大値テキスト"/>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95" name="直線コネクタ 194"/>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196" name="【福祉施設】&#10;有形固定資産減価償却率平均値テキスト"/>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97" name="フローチャート: 判断 196"/>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8" name="フローチャート: 判断 197"/>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9" name="フローチャート: 判断 198"/>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00" name="フローチャート: 判断 199"/>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01" name="フローチャート: 判断 200"/>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07" name="楕円 206"/>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208" name="【福祉施設】&#10;有形固定資産減価償却率該当値テキスト"/>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59689</xdr:rowOff>
    </xdr:from>
    <xdr:to>
      <xdr:col>20</xdr:col>
      <xdr:colOff>38100</xdr:colOff>
      <xdr:row>80</xdr:row>
      <xdr:rowOff>161289</xdr:rowOff>
    </xdr:to>
    <xdr:sp macro="" textlink="">
      <xdr:nvSpPr>
        <xdr:cNvPr id="209" name="楕円 208"/>
        <xdr:cNvSpPr/>
      </xdr:nvSpPr>
      <xdr:spPr>
        <a:xfrm>
          <a:off x="3746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110489</xdr:rowOff>
    </xdr:from>
    <xdr:to>
      <xdr:col>24</xdr:col>
      <xdr:colOff>63500</xdr:colOff>
      <xdr:row>80</xdr:row>
      <xdr:rowOff>152400</xdr:rowOff>
    </xdr:to>
    <xdr:cxnSp macro="">
      <xdr:nvCxnSpPr>
        <xdr:cNvPr id="210" name="直線コネクタ 209"/>
        <xdr:cNvCxnSpPr/>
      </xdr:nvCxnSpPr>
      <xdr:spPr>
        <a:xfrm>
          <a:off x="3797300" y="138264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17780</xdr:rowOff>
    </xdr:from>
    <xdr:to>
      <xdr:col>15</xdr:col>
      <xdr:colOff>101600</xdr:colOff>
      <xdr:row>80</xdr:row>
      <xdr:rowOff>119380</xdr:rowOff>
    </xdr:to>
    <xdr:sp macro="" textlink="">
      <xdr:nvSpPr>
        <xdr:cNvPr id="211" name="楕円 210"/>
        <xdr:cNvSpPr/>
      </xdr:nvSpPr>
      <xdr:spPr>
        <a:xfrm>
          <a:off x="2857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68580</xdr:rowOff>
    </xdr:from>
    <xdr:to>
      <xdr:col>19</xdr:col>
      <xdr:colOff>177800</xdr:colOff>
      <xdr:row>80</xdr:row>
      <xdr:rowOff>110489</xdr:rowOff>
    </xdr:to>
    <xdr:cxnSp macro="">
      <xdr:nvCxnSpPr>
        <xdr:cNvPr id="212" name="直線コネクタ 211"/>
        <xdr:cNvCxnSpPr/>
      </xdr:nvCxnSpPr>
      <xdr:spPr>
        <a:xfrm>
          <a:off x="2908300" y="137845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10161</xdr:rowOff>
    </xdr:from>
    <xdr:to>
      <xdr:col>10</xdr:col>
      <xdr:colOff>165100</xdr:colOff>
      <xdr:row>84</xdr:row>
      <xdr:rowOff>111761</xdr:rowOff>
    </xdr:to>
    <xdr:sp macro="" textlink="">
      <xdr:nvSpPr>
        <xdr:cNvPr id="213" name="楕円 212"/>
        <xdr:cNvSpPr/>
      </xdr:nvSpPr>
      <xdr:spPr>
        <a:xfrm>
          <a:off x="196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68580</xdr:rowOff>
    </xdr:from>
    <xdr:to>
      <xdr:col>15</xdr:col>
      <xdr:colOff>50800</xdr:colOff>
      <xdr:row>84</xdr:row>
      <xdr:rowOff>60961</xdr:rowOff>
    </xdr:to>
    <xdr:cxnSp macro="">
      <xdr:nvCxnSpPr>
        <xdr:cNvPr id="214" name="直線コネクタ 213"/>
        <xdr:cNvCxnSpPr/>
      </xdr:nvCxnSpPr>
      <xdr:spPr>
        <a:xfrm flipV="1">
          <a:off x="2019300" y="13784580"/>
          <a:ext cx="889000" cy="6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139700</xdr:rowOff>
    </xdr:from>
    <xdr:to>
      <xdr:col>6</xdr:col>
      <xdr:colOff>38100</xdr:colOff>
      <xdr:row>84</xdr:row>
      <xdr:rowOff>69850</xdr:rowOff>
    </xdr:to>
    <xdr:sp macro="" textlink="">
      <xdr:nvSpPr>
        <xdr:cNvPr id="215" name="楕円 214"/>
        <xdr:cNvSpPr/>
      </xdr:nvSpPr>
      <xdr:spPr>
        <a:xfrm>
          <a:off x="1079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19050</xdr:rowOff>
    </xdr:from>
    <xdr:to>
      <xdr:col>10</xdr:col>
      <xdr:colOff>114300</xdr:colOff>
      <xdr:row>84</xdr:row>
      <xdr:rowOff>60961</xdr:rowOff>
    </xdr:to>
    <xdr:cxnSp macro="">
      <xdr:nvCxnSpPr>
        <xdr:cNvPr id="216" name="直線コネクタ 215"/>
        <xdr:cNvCxnSpPr/>
      </xdr:nvCxnSpPr>
      <xdr:spPr>
        <a:xfrm>
          <a:off x="1130300" y="14420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217" name="n_1aveValue【福祉施設】&#10;有形固定資産減価償却率"/>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36213</xdr:rowOff>
    </xdr:from>
    <xdr:ext cx="405111" cy="259045"/>
    <xdr:sp macro="" textlink="">
      <xdr:nvSpPr>
        <xdr:cNvPr id="218" name="n_2aveValue【福祉施設】&#10;有形固定資産減価償却率"/>
        <xdr:cNvSpPr txBox="1"/>
      </xdr:nvSpPr>
      <xdr:spPr>
        <a:xfrm>
          <a:off x="2705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219" name="n_3aveValue【福祉施設】&#10;有形固定資産減価償却率"/>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220" name="n_4aveValue【福祉施設】&#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6366</xdr:rowOff>
    </xdr:from>
    <xdr:ext cx="405111" cy="259045"/>
    <xdr:sp macro="" textlink="">
      <xdr:nvSpPr>
        <xdr:cNvPr id="221" name="n_1mainValue【福祉施設】&#10;有形固定資産減価償却率"/>
        <xdr:cNvSpPr txBox="1"/>
      </xdr:nvSpPr>
      <xdr:spPr>
        <a:xfrm>
          <a:off x="35820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135907</xdr:rowOff>
    </xdr:from>
    <xdr:ext cx="405111" cy="259045"/>
    <xdr:sp macro="" textlink="">
      <xdr:nvSpPr>
        <xdr:cNvPr id="222" name="n_2mainValue【福祉施設】&#10;有形固定資産減価償却率"/>
        <xdr:cNvSpPr txBox="1"/>
      </xdr:nvSpPr>
      <xdr:spPr>
        <a:xfrm>
          <a:off x="27057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102888</xdr:rowOff>
    </xdr:from>
    <xdr:ext cx="405111" cy="259045"/>
    <xdr:sp macro="" textlink="">
      <xdr:nvSpPr>
        <xdr:cNvPr id="223" name="n_3mainValue【福祉施設】&#10;有形固定資産減価償却率"/>
        <xdr:cNvSpPr txBox="1"/>
      </xdr:nvSpPr>
      <xdr:spPr>
        <a:xfrm>
          <a:off x="1816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60977</xdr:rowOff>
    </xdr:from>
    <xdr:ext cx="405111" cy="259045"/>
    <xdr:sp macro="" textlink="">
      <xdr:nvSpPr>
        <xdr:cNvPr id="224" name="n_4mainValue【福祉施設】&#10;有形固定資産減価償却率"/>
        <xdr:cNvSpPr txBox="1"/>
      </xdr:nvSpPr>
      <xdr:spPr>
        <a:xfrm>
          <a:off x="927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46" name="直線コネクタ 245"/>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7"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8" name="直線コネクタ 247"/>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49" name="【福祉施設】&#10;一人当たり面積最大値テキスト"/>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50" name="直線コネクタ 249"/>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251" name="【福祉施設】&#10;一人当たり面積平均値テキスト"/>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52" name="フローチャート: 判断 251"/>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53" name="フローチャート: 判断 252"/>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54" name="フローチャート: 判断 253"/>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55" name="フローチャート: 判断 254"/>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56" name="フローチャート: 判断 255"/>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104800</xdr:rowOff>
    </xdr:from>
    <xdr:to>
      <xdr:col>55</xdr:col>
      <xdr:colOff>50800</xdr:colOff>
      <xdr:row>86</xdr:row>
      <xdr:rowOff>34950</xdr:rowOff>
    </xdr:to>
    <xdr:sp macro="" textlink="">
      <xdr:nvSpPr>
        <xdr:cNvPr id="262" name="楕円 261"/>
        <xdr:cNvSpPr/>
      </xdr:nvSpPr>
      <xdr:spPr>
        <a:xfrm>
          <a:off x="104267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19727</xdr:rowOff>
    </xdr:from>
    <xdr:ext cx="469744" cy="259045"/>
    <xdr:sp macro="" textlink="">
      <xdr:nvSpPr>
        <xdr:cNvPr id="263" name="【福祉施設】&#10;一人当たり面積該当値テキスト"/>
        <xdr:cNvSpPr txBox="1"/>
      </xdr:nvSpPr>
      <xdr:spPr>
        <a:xfrm>
          <a:off x="10515600" y="1459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105714</xdr:rowOff>
    </xdr:from>
    <xdr:to>
      <xdr:col>50</xdr:col>
      <xdr:colOff>165100</xdr:colOff>
      <xdr:row>86</xdr:row>
      <xdr:rowOff>35864</xdr:rowOff>
    </xdr:to>
    <xdr:sp macro="" textlink="">
      <xdr:nvSpPr>
        <xdr:cNvPr id="264" name="楕円 263"/>
        <xdr:cNvSpPr/>
      </xdr:nvSpPr>
      <xdr:spPr>
        <a:xfrm>
          <a:off x="9588500" y="146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155600</xdr:rowOff>
    </xdr:from>
    <xdr:to>
      <xdr:col>55</xdr:col>
      <xdr:colOff>0</xdr:colOff>
      <xdr:row>85</xdr:row>
      <xdr:rowOff>156514</xdr:rowOff>
    </xdr:to>
    <xdr:cxnSp macro="">
      <xdr:nvCxnSpPr>
        <xdr:cNvPr id="265" name="直線コネクタ 264"/>
        <xdr:cNvCxnSpPr/>
      </xdr:nvCxnSpPr>
      <xdr:spPr>
        <a:xfrm flipV="1">
          <a:off x="9639300" y="14728850"/>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106629</xdr:rowOff>
    </xdr:from>
    <xdr:to>
      <xdr:col>46</xdr:col>
      <xdr:colOff>38100</xdr:colOff>
      <xdr:row>86</xdr:row>
      <xdr:rowOff>36779</xdr:rowOff>
    </xdr:to>
    <xdr:sp macro="" textlink="">
      <xdr:nvSpPr>
        <xdr:cNvPr id="266" name="楕円 265"/>
        <xdr:cNvSpPr/>
      </xdr:nvSpPr>
      <xdr:spPr>
        <a:xfrm>
          <a:off x="8699500" y="146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156514</xdr:rowOff>
    </xdr:from>
    <xdr:to>
      <xdr:col>50</xdr:col>
      <xdr:colOff>114300</xdr:colOff>
      <xdr:row>85</xdr:row>
      <xdr:rowOff>157429</xdr:rowOff>
    </xdr:to>
    <xdr:cxnSp macro="">
      <xdr:nvCxnSpPr>
        <xdr:cNvPr id="267" name="直線コネクタ 266"/>
        <xdr:cNvCxnSpPr/>
      </xdr:nvCxnSpPr>
      <xdr:spPr>
        <a:xfrm flipV="1">
          <a:off x="8750300" y="1472976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107086</xdr:rowOff>
    </xdr:from>
    <xdr:to>
      <xdr:col>41</xdr:col>
      <xdr:colOff>101600</xdr:colOff>
      <xdr:row>86</xdr:row>
      <xdr:rowOff>37236</xdr:rowOff>
    </xdr:to>
    <xdr:sp macro="" textlink="">
      <xdr:nvSpPr>
        <xdr:cNvPr id="268" name="楕円 267"/>
        <xdr:cNvSpPr/>
      </xdr:nvSpPr>
      <xdr:spPr>
        <a:xfrm>
          <a:off x="7810500" y="146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157429</xdr:rowOff>
    </xdr:from>
    <xdr:to>
      <xdr:col>45</xdr:col>
      <xdr:colOff>177800</xdr:colOff>
      <xdr:row>85</xdr:row>
      <xdr:rowOff>157886</xdr:rowOff>
    </xdr:to>
    <xdr:cxnSp macro="">
      <xdr:nvCxnSpPr>
        <xdr:cNvPr id="269" name="直線コネクタ 268"/>
        <xdr:cNvCxnSpPr/>
      </xdr:nvCxnSpPr>
      <xdr:spPr>
        <a:xfrm flipV="1">
          <a:off x="7861300" y="1473067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108001</xdr:rowOff>
    </xdr:from>
    <xdr:to>
      <xdr:col>36</xdr:col>
      <xdr:colOff>165100</xdr:colOff>
      <xdr:row>86</xdr:row>
      <xdr:rowOff>38151</xdr:rowOff>
    </xdr:to>
    <xdr:sp macro="" textlink="">
      <xdr:nvSpPr>
        <xdr:cNvPr id="270" name="楕円 269"/>
        <xdr:cNvSpPr/>
      </xdr:nvSpPr>
      <xdr:spPr>
        <a:xfrm>
          <a:off x="69215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157886</xdr:rowOff>
    </xdr:from>
    <xdr:to>
      <xdr:col>41</xdr:col>
      <xdr:colOff>50800</xdr:colOff>
      <xdr:row>85</xdr:row>
      <xdr:rowOff>158801</xdr:rowOff>
    </xdr:to>
    <xdr:cxnSp macro="">
      <xdr:nvCxnSpPr>
        <xdr:cNvPr id="271" name="直線コネクタ 270"/>
        <xdr:cNvCxnSpPr/>
      </xdr:nvCxnSpPr>
      <xdr:spPr>
        <a:xfrm flipV="1">
          <a:off x="6972300" y="1473113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272" name="n_1aveValue【福祉施設】&#10;一人当たり面積"/>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273" name="n_2aveValue【福祉施設】&#10;一人当たり面積"/>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274" name="n_3aveValue【福祉施設】&#10;一人当たり面積"/>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275" name="n_4aveValue【福祉施設】&#10;一人当たり面積"/>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26991</xdr:rowOff>
    </xdr:from>
    <xdr:ext cx="469744" cy="259045"/>
    <xdr:sp macro="" textlink="">
      <xdr:nvSpPr>
        <xdr:cNvPr id="276" name="n_1mainValue【福祉施設】&#10;一人当たり面積"/>
        <xdr:cNvSpPr txBox="1"/>
      </xdr:nvSpPr>
      <xdr:spPr>
        <a:xfrm>
          <a:off x="9391727" y="1477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27906</xdr:rowOff>
    </xdr:from>
    <xdr:ext cx="469744" cy="259045"/>
    <xdr:sp macro="" textlink="">
      <xdr:nvSpPr>
        <xdr:cNvPr id="277" name="n_2mainValue【福祉施設】&#10;一人当たり面積"/>
        <xdr:cNvSpPr txBox="1"/>
      </xdr:nvSpPr>
      <xdr:spPr>
        <a:xfrm>
          <a:off x="8515427" y="1477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28363</xdr:rowOff>
    </xdr:from>
    <xdr:ext cx="469744" cy="259045"/>
    <xdr:sp macro="" textlink="">
      <xdr:nvSpPr>
        <xdr:cNvPr id="278" name="n_3mainValue【福祉施設】&#10;一人当たり面積"/>
        <xdr:cNvSpPr txBox="1"/>
      </xdr:nvSpPr>
      <xdr:spPr>
        <a:xfrm>
          <a:off x="7626427" y="1477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29278</xdr:rowOff>
    </xdr:from>
    <xdr:ext cx="469744" cy="259045"/>
    <xdr:sp macro="" textlink="">
      <xdr:nvSpPr>
        <xdr:cNvPr id="279" name="n_4mainValue【福祉施設】&#10;一人当たり面積"/>
        <xdr:cNvSpPr txBox="1"/>
      </xdr:nvSpPr>
      <xdr:spPr>
        <a:xfrm>
          <a:off x="6737427" y="147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305" name="直線コネクタ 304"/>
        <xdr:cNvCxnSpPr/>
      </xdr:nvCxnSpPr>
      <xdr:spPr>
        <a:xfrm flipV="1">
          <a:off x="4634865" y="17317538"/>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308" name="【市民会館】&#10;有形固定資産減価償却率最大値テキスト"/>
        <xdr:cNvSpPr txBox="1"/>
      </xdr:nvSpPr>
      <xdr:spPr>
        <a:xfrm>
          <a:off x="4673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309" name="直線コネクタ 308"/>
        <xdr:cNvCxnSpPr/>
      </xdr:nvCxnSpPr>
      <xdr:spPr>
        <a:xfrm>
          <a:off x="4546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39750</xdr:rowOff>
    </xdr:from>
    <xdr:ext cx="405111" cy="259045"/>
    <xdr:sp macro="" textlink="">
      <xdr:nvSpPr>
        <xdr:cNvPr id="310" name="【市民会館】&#10;有形固定資産減価償却率平均値テキスト"/>
        <xdr:cNvSpPr txBox="1"/>
      </xdr:nvSpPr>
      <xdr:spPr>
        <a:xfrm>
          <a:off x="4673600" y="1804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311" name="フローチャート: 判断 310"/>
        <xdr:cNvSpPr/>
      </xdr:nvSpPr>
      <xdr:spPr>
        <a:xfrm>
          <a:off x="4584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312" name="フローチャート: 判断 311"/>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313" name="フローチャート: 判断 312"/>
        <xdr:cNvSpPr/>
      </xdr:nvSpPr>
      <xdr:spPr>
        <a:xfrm>
          <a:off x="2857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314" name="フローチャート: 判断 313"/>
        <xdr:cNvSpPr/>
      </xdr:nvSpPr>
      <xdr:spPr>
        <a:xfrm>
          <a:off x="1968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315" name="フローチャート: 判断 314"/>
        <xdr:cNvSpPr/>
      </xdr:nvSpPr>
      <xdr:spPr>
        <a:xfrm>
          <a:off x="1079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21" name="楕円 320"/>
        <xdr:cNvSpPr/>
      </xdr:nvSpPr>
      <xdr:spPr>
        <a:xfrm>
          <a:off x="45847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10721</xdr:rowOff>
    </xdr:from>
    <xdr:ext cx="405111" cy="259045"/>
    <xdr:sp macro="" textlink="">
      <xdr:nvSpPr>
        <xdr:cNvPr id="322" name="【市民会館】&#10;有形固定資産減価償却率該当値テキスト"/>
        <xdr:cNvSpPr txBox="1"/>
      </xdr:nvSpPr>
      <xdr:spPr>
        <a:xfrm>
          <a:off x="4673600" y="1767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149498</xdr:rowOff>
    </xdr:from>
    <xdr:to>
      <xdr:col>20</xdr:col>
      <xdr:colOff>38100</xdr:colOff>
      <xdr:row>104</xdr:row>
      <xdr:rowOff>79648</xdr:rowOff>
    </xdr:to>
    <xdr:sp macro="" textlink="">
      <xdr:nvSpPr>
        <xdr:cNvPr id="323" name="楕円 322"/>
        <xdr:cNvSpPr/>
      </xdr:nvSpPr>
      <xdr:spPr>
        <a:xfrm>
          <a:off x="3746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28848</xdr:rowOff>
    </xdr:from>
    <xdr:to>
      <xdr:col>24</xdr:col>
      <xdr:colOff>63500</xdr:colOff>
      <xdr:row>104</xdr:row>
      <xdr:rowOff>38644</xdr:rowOff>
    </xdr:to>
    <xdr:cxnSp macro="">
      <xdr:nvCxnSpPr>
        <xdr:cNvPr id="324" name="直線コネクタ 323"/>
        <xdr:cNvCxnSpPr/>
      </xdr:nvCxnSpPr>
      <xdr:spPr>
        <a:xfrm>
          <a:off x="3797300" y="1785964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128270</xdr:rowOff>
    </xdr:from>
    <xdr:to>
      <xdr:col>15</xdr:col>
      <xdr:colOff>101600</xdr:colOff>
      <xdr:row>104</xdr:row>
      <xdr:rowOff>58420</xdr:rowOff>
    </xdr:to>
    <xdr:sp macro="" textlink="">
      <xdr:nvSpPr>
        <xdr:cNvPr id="325" name="楕円 324"/>
        <xdr:cNvSpPr/>
      </xdr:nvSpPr>
      <xdr:spPr>
        <a:xfrm>
          <a:off x="2857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xdr:rowOff>
    </xdr:from>
    <xdr:to>
      <xdr:col>19</xdr:col>
      <xdr:colOff>177800</xdr:colOff>
      <xdr:row>104</xdr:row>
      <xdr:rowOff>28848</xdr:rowOff>
    </xdr:to>
    <xdr:cxnSp macro="">
      <xdr:nvCxnSpPr>
        <xdr:cNvPr id="326" name="直線コネクタ 325"/>
        <xdr:cNvCxnSpPr/>
      </xdr:nvCxnSpPr>
      <xdr:spPr>
        <a:xfrm>
          <a:off x="2908300" y="1783842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90714</xdr:rowOff>
    </xdr:from>
    <xdr:to>
      <xdr:col>10</xdr:col>
      <xdr:colOff>165100</xdr:colOff>
      <xdr:row>104</xdr:row>
      <xdr:rowOff>20864</xdr:rowOff>
    </xdr:to>
    <xdr:sp macro="" textlink="">
      <xdr:nvSpPr>
        <xdr:cNvPr id="327" name="楕円 326"/>
        <xdr:cNvSpPr/>
      </xdr:nvSpPr>
      <xdr:spPr>
        <a:xfrm>
          <a:off x="1968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141514</xdr:rowOff>
    </xdr:from>
    <xdr:to>
      <xdr:col>15</xdr:col>
      <xdr:colOff>50800</xdr:colOff>
      <xdr:row>104</xdr:row>
      <xdr:rowOff>7620</xdr:rowOff>
    </xdr:to>
    <xdr:cxnSp macro="">
      <xdr:nvCxnSpPr>
        <xdr:cNvPr id="328" name="直線コネクタ 327"/>
        <xdr:cNvCxnSpPr/>
      </xdr:nvCxnSpPr>
      <xdr:spPr>
        <a:xfrm>
          <a:off x="2019300" y="178008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66221</xdr:rowOff>
    </xdr:from>
    <xdr:to>
      <xdr:col>6</xdr:col>
      <xdr:colOff>38100</xdr:colOff>
      <xdr:row>103</xdr:row>
      <xdr:rowOff>167821</xdr:rowOff>
    </xdr:to>
    <xdr:sp macro="" textlink="">
      <xdr:nvSpPr>
        <xdr:cNvPr id="329" name="楕円 328"/>
        <xdr:cNvSpPr/>
      </xdr:nvSpPr>
      <xdr:spPr>
        <a:xfrm>
          <a:off x="1079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117021</xdr:rowOff>
    </xdr:from>
    <xdr:to>
      <xdr:col>10</xdr:col>
      <xdr:colOff>114300</xdr:colOff>
      <xdr:row>103</xdr:row>
      <xdr:rowOff>141514</xdr:rowOff>
    </xdr:to>
    <xdr:cxnSp macro="">
      <xdr:nvCxnSpPr>
        <xdr:cNvPr id="330" name="直線コネクタ 329"/>
        <xdr:cNvCxnSpPr/>
      </xdr:nvCxnSpPr>
      <xdr:spPr>
        <a:xfrm>
          <a:off x="1130300" y="177763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106697</xdr:rowOff>
    </xdr:from>
    <xdr:ext cx="405111" cy="259045"/>
    <xdr:sp macro="" textlink="">
      <xdr:nvSpPr>
        <xdr:cNvPr id="331" name="n_1aveValue【市民会館】&#10;有形固定資産減価償却率"/>
        <xdr:cNvSpPr txBox="1"/>
      </xdr:nvSpPr>
      <xdr:spPr>
        <a:xfrm>
          <a:off x="3582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103432</xdr:rowOff>
    </xdr:from>
    <xdr:ext cx="405111" cy="259045"/>
    <xdr:sp macro="" textlink="">
      <xdr:nvSpPr>
        <xdr:cNvPr id="332" name="n_2aveValue【市民会館】&#10;有形固定資産減価償却率"/>
        <xdr:cNvSpPr txBox="1"/>
      </xdr:nvSpPr>
      <xdr:spPr>
        <a:xfrm>
          <a:off x="2705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54446</xdr:rowOff>
    </xdr:from>
    <xdr:ext cx="405111" cy="259045"/>
    <xdr:sp macro="" textlink="">
      <xdr:nvSpPr>
        <xdr:cNvPr id="333" name="n_3aveValue【市民会館】&#10;有形固定資産減価償却率"/>
        <xdr:cNvSpPr txBox="1"/>
      </xdr:nvSpPr>
      <xdr:spPr>
        <a:xfrm>
          <a:off x="1816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20156</xdr:rowOff>
    </xdr:from>
    <xdr:ext cx="405111" cy="259045"/>
    <xdr:sp macro="" textlink="">
      <xdr:nvSpPr>
        <xdr:cNvPr id="334" name="n_4aveValue【市民会館】&#10;有形固定資産減価償却率"/>
        <xdr:cNvSpPr txBox="1"/>
      </xdr:nvSpPr>
      <xdr:spPr>
        <a:xfrm>
          <a:off x="927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96175</xdr:rowOff>
    </xdr:from>
    <xdr:ext cx="405111" cy="259045"/>
    <xdr:sp macro="" textlink="">
      <xdr:nvSpPr>
        <xdr:cNvPr id="335" name="n_1mainValue【市民会館】&#10;有形固定資産減価償却率"/>
        <xdr:cNvSpPr txBox="1"/>
      </xdr:nvSpPr>
      <xdr:spPr>
        <a:xfrm>
          <a:off x="35820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74947</xdr:rowOff>
    </xdr:from>
    <xdr:ext cx="405111" cy="259045"/>
    <xdr:sp macro="" textlink="">
      <xdr:nvSpPr>
        <xdr:cNvPr id="336" name="n_2mainValue【市民会館】&#10;有形固定資産減価償却率"/>
        <xdr:cNvSpPr txBox="1"/>
      </xdr:nvSpPr>
      <xdr:spPr>
        <a:xfrm>
          <a:off x="2705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37391</xdr:rowOff>
    </xdr:from>
    <xdr:ext cx="405111" cy="259045"/>
    <xdr:sp macro="" textlink="">
      <xdr:nvSpPr>
        <xdr:cNvPr id="337" name="n_3mainValue【市民会館】&#10;有形固定資産減価償却率"/>
        <xdr:cNvSpPr txBox="1"/>
      </xdr:nvSpPr>
      <xdr:spPr>
        <a:xfrm>
          <a:off x="1816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12898</xdr:rowOff>
    </xdr:from>
    <xdr:ext cx="405111" cy="259045"/>
    <xdr:sp macro="" textlink="">
      <xdr:nvSpPr>
        <xdr:cNvPr id="338" name="n_4mainValue【市民会館】&#10;有形固定資産減価償却率"/>
        <xdr:cNvSpPr txBox="1"/>
      </xdr:nvSpPr>
      <xdr:spPr>
        <a:xfrm>
          <a:off x="927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362" name="直線コネクタ 361"/>
        <xdr:cNvCxnSpPr/>
      </xdr:nvCxnSpPr>
      <xdr:spPr>
        <a:xfrm flipV="1">
          <a:off x="10476865" y="17120615"/>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363" name="【市民会館】&#10;一人当たり面積最小値テキスト"/>
        <xdr:cNvSpPr txBox="1"/>
      </xdr:nvSpPr>
      <xdr:spPr>
        <a:xfrm>
          <a:off x="10515600"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364" name="直線コネクタ 363"/>
        <xdr:cNvCxnSpPr/>
      </xdr:nvCxnSpPr>
      <xdr:spPr>
        <a:xfrm>
          <a:off x="10388600" y="1860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365" name="【市民会館】&#10;一人当たり面積最大値テキスト"/>
        <xdr:cNvSpPr txBox="1"/>
      </xdr:nvSpPr>
      <xdr:spPr>
        <a:xfrm>
          <a:off x="105156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366" name="直線コネクタ 365"/>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109999</xdr:rowOff>
    </xdr:from>
    <xdr:ext cx="469744" cy="259045"/>
    <xdr:sp macro="" textlink="">
      <xdr:nvSpPr>
        <xdr:cNvPr id="367" name="【市民会館】&#10;一人当たり面積平均値テキスト"/>
        <xdr:cNvSpPr txBox="1"/>
      </xdr:nvSpPr>
      <xdr:spPr>
        <a:xfrm>
          <a:off x="10515600" y="1811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368" name="フローチャート: 判断 367"/>
        <xdr:cNvSpPr/>
      </xdr:nvSpPr>
      <xdr:spPr>
        <a:xfrm>
          <a:off x="104267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86361</xdr:rowOff>
    </xdr:from>
    <xdr:to>
      <xdr:col>50</xdr:col>
      <xdr:colOff>165100</xdr:colOff>
      <xdr:row>107</xdr:row>
      <xdr:rowOff>16511</xdr:rowOff>
    </xdr:to>
    <xdr:sp macro="" textlink="">
      <xdr:nvSpPr>
        <xdr:cNvPr id="369" name="フローチャート: 判断 368"/>
        <xdr:cNvSpPr/>
      </xdr:nvSpPr>
      <xdr:spPr>
        <a:xfrm>
          <a:off x="95885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70" name="フローチャート: 判断 369"/>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132842</xdr:rowOff>
    </xdr:from>
    <xdr:to>
      <xdr:col>41</xdr:col>
      <xdr:colOff>101600</xdr:colOff>
      <xdr:row>107</xdr:row>
      <xdr:rowOff>62992</xdr:rowOff>
    </xdr:to>
    <xdr:sp macro="" textlink="">
      <xdr:nvSpPr>
        <xdr:cNvPr id="371" name="フローチャート: 判断 370"/>
        <xdr:cNvSpPr/>
      </xdr:nvSpPr>
      <xdr:spPr>
        <a:xfrm>
          <a:off x="7810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372" name="フローチャート: 判断 371"/>
        <xdr:cNvSpPr/>
      </xdr:nvSpPr>
      <xdr:spPr>
        <a:xfrm>
          <a:off x="6921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119887</xdr:rowOff>
    </xdr:from>
    <xdr:to>
      <xdr:col>55</xdr:col>
      <xdr:colOff>50800</xdr:colOff>
      <xdr:row>107</xdr:row>
      <xdr:rowOff>50037</xdr:rowOff>
    </xdr:to>
    <xdr:sp macro="" textlink="">
      <xdr:nvSpPr>
        <xdr:cNvPr id="378" name="楕円 377"/>
        <xdr:cNvSpPr/>
      </xdr:nvSpPr>
      <xdr:spPr>
        <a:xfrm>
          <a:off x="10426700" y="1829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98314</xdr:rowOff>
    </xdr:from>
    <xdr:ext cx="469744" cy="259045"/>
    <xdr:sp macro="" textlink="">
      <xdr:nvSpPr>
        <xdr:cNvPr id="379" name="【市民会館】&#10;一人当たり面積該当値テキスト"/>
        <xdr:cNvSpPr txBox="1"/>
      </xdr:nvSpPr>
      <xdr:spPr>
        <a:xfrm>
          <a:off x="10515600" y="18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125985</xdr:rowOff>
    </xdr:from>
    <xdr:to>
      <xdr:col>50</xdr:col>
      <xdr:colOff>165100</xdr:colOff>
      <xdr:row>107</xdr:row>
      <xdr:rowOff>56135</xdr:rowOff>
    </xdr:to>
    <xdr:sp macro="" textlink="">
      <xdr:nvSpPr>
        <xdr:cNvPr id="380" name="楕円 379"/>
        <xdr:cNvSpPr/>
      </xdr:nvSpPr>
      <xdr:spPr>
        <a:xfrm>
          <a:off x="9588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170687</xdr:rowOff>
    </xdr:from>
    <xdr:to>
      <xdr:col>55</xdr:col>
      <xdr:colOff>0</xdr:colOff>
      <xdr:row>107</xdr:row>
      <xdr:rowOff>5335</xdr:rowOff>
    </xdr:to>
    <xdr:cxnSp macro="">
      <xdr:nvCxnSpPr>
        <xdr:cNvPr id="381" name="直線コネクタ 380"/>
        <xdr:cNvCxnSpPr/>
      </xdr:nvCxnSpPr>
      <xdr:spPr>
        <a:xfrm flipV="1">
          <a:off x="9639300" y="18344387"/>
          <a:ext cx="8382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130556</xdr:rowOff>
    </xdr:from>
    <xdr:to>
      <xdr:col>46</xdr:col>
      <xdr:colOff>38100</xdr:colOff>
      <xdr:row>107</xdr:row>
      <xdr:rowOff>60706</xdr:rowOff>
    </xdr:to>
    <xdr:sp macro="" textlink="">
      <xdr:nvSpPr>
        <xdr:cNvPr id="382" name="楕円 381"/>
        <xdr:cNvSpPr/>
      </xdr:nvSpPr>
      <xdr:spPr>
        <a:xfrm>
          <a:off x="8699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5335</xdr:rowOff>
    </xdr:from>
    <xdr:to>
      <xdr:col>50</xdr:col>
      <xdr:colOff>114300</xdr:colOff>
      <xdr:row>107</xdr:row>
      <xdr:rowOff>9906</xdr:rowOff>
    </xdr:to>
    <xdr:cxnSp macro="">
      <xdr:nvCxnSpPr>
        <xdr:cNvPr id="383" name="直線コネクタ 382"/>
        <xdr:cNvCxnSpPr/>
      </xdr:nvCxnSpPr>
      <xdr:spPr>
        <a:xfrm flipV="1">
          <a:off x="8750300" y="1835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133604</xdr:rowOff>
    </xdr:from>
    <xdr:to>
      <xdr:col>41</xdr:col>
      <xdr:colOff>101600</xdr:colOff>
      <xdr:row>107</xdr:row>
      <xdr:rowOff>63754</xdr:rowOff>
    </xdr:to>
    <xdr:sp macro="" textlink="">
      <xdr:nvSpPr>
        <xdr:cNvPr id="384" name="楕円 383"/>
        <xdr:cNvSpPr/>
      </xdr:nvSpPr>
      <xdr:spPr>
        <a:xfrm>
          <a:off x="7810500" y="183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9906</xdr:rowOff>
    </xdr:from>
    <xdr:to>
      <xdr:col>45</xdr:col>
      <xdr:colOff>177800</xdr:colOff>
      <xdr:row>107</xdr:row>
      <xdr:rowOff>12954</xdr:rowOff>
    </xdr:to>
    <xdr:cxnSp macro="">
      <xdr:nvCxnSpPr>
        <xdr:cNvPr id="385" name="直線コネクタ 384"/>
        <xdr:cNvCxnSpPr/>
      </xdr:nvCxnSpPr>
      <xdr:spPr>
        <a:xfrm flipV="1">
          <a:off x="7861300" y="1835505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139700</xdr:rowOff>
    </xdr:from>
    <xdr:to>
      <xdr:col>36</xdr:col>
      <xdr:colOff>165100</xdr:colOff>
      <xdr:row>107</xdr:row>
      <xdr:rowOff>69850</xdr:rowOff>
    </xdr:to>
    <xdr:sp macro="" textlink="">
      <xdr:nvSpPr>
        <xdr:cNvPr id="386" name="楕円 385"/>
        <xdr:cNvSpPr/>
      </xdr:nvSpPr>
      <xdr:spPr>
        <a:xfrm>
          <a:off x="692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12954</xdr:rowOff>
    </xdr:from>
    <xdr:to>
      <xdr:col>41</xdr:col>
      <xdr:colOff>50800</xdr:colOff>
      <xdr:row>107</xdr:row>
      <xdr:rowOff>19050</xdr:rowOff>
    </xdr:to>
    <xdr:cxnSp macro="">
      <xdr:nvCxnSpPr>
        <xdr:cNvPr id="387" name="直線コネクタ 386"/>
        <xdr:cNvCxnSpPr/>
      </xdr:nvCxnSpPr>
      <xdr:spPr>
        <a:xfrm flipV="1">
          <a:off x="6972300" y="1835810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33038</xdr:rowOff>
    </xdr:from>
    <xdr:ext cx="469744" cy="259045"/>
    <xdr:sp macro="" textlink="">
      <xdr:nvSpPr>
        <xdr:cNvPr id="388" name="n_1aveValue【市民会館】&#10;一人当たり面積"/>
        <xdr:cNvSpPr txBox="1"/>
      </xdr:nvSpPr>
      <xdr:spPr>
        <a:xfrm>
          <a:off x="93917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389" name="n_2aveValue【市民会館】&#10;一人当たり面積"/>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79519</xdr:rowOff>
    </xdr:from>
    <xdr:ext cx="469744" cy="259045"/>
    <xdr:sp macro="" textlink="">
      <xdr:nvSpPr>
        <xdr:cNvPr id="390" name="n_3aveValue【市民会館】&#10;一人当たり面積"/>
        <xdr:cNvSpPr txBox="1"/>
      </xdr:nvSpPr>
      <xdr:spPr>
        <a:xfrm>
          <a:off x="7626427" y="180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58945</xdr:rowOff>
    </xdr:from>
    <xdr:ext cx="469744" cy="259045"/>
    <xdr:sp macro="" textlink="">
      <xdr:nvSpPr>
        <xdr:cNvPr id="391" name="n_4aveValue【市民会館】&#10;一人当たり面積"/>
        <xdr:cNvSpPr txBox="1"/>
      </xdr:nvSpPr>
      <xdr:spPr>
        <a:xfrm>
          <a:off x="6737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47262</xdr:rowOff>
    </xdr:from>
    <xdr:ext cx="469744" cy="259045"/>
    <xdr:sp macro="" textlink="">
      <xdr:nvSpPr>
        <xdr:cNvPr id="392" name="n_1mainValue【市民会館】&#10;一人当たり面積"/>
        <xdr:cNvSpPr txBox="1"/>
      </xdr:nvSpPr>
      <xdr:spPr>
        <a:xfrm>
          <a:off x="9391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77233</xdr:rowOff>
    </xdr:from>
    <xdr:ext cx="469744" cy="259045"/>
    <xdr:sp macro="" textlink="">
      <xdr:nvSpPr>
        <xdr:cNvPr id="393" name="n_2mainValue【市民会館】&#10;一人当たり面積"/>
        <xdr:cNvSpPr txBox="1"/>
      </xdr:nvSpPr>
      <xdr:spPr>
        <a:xfrm>
          <a:off x="8515427" y="1807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54881</xdr:rowOff>
    </xdr:from>
    <xdr:ext cx="469744" cy="259045"/>
    <xdr:sp macro="" textlink="">
      <xdr:nvSpPr>
        <xdr:cNvPr id="394" name="n_3mainValue【市民会館】&#10;一人当たり面積"/>
        <xdr:cNvSpPr txBox="1"/>
      </xdr:nvSpPr>
      <xdr:spPr>
        <a:xfrm>
          <a:off x="7626427" y="1840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60977</xdr:rowOff>
    </xdr:from>
    <xdr:ext cx="469744" cy="259045"/>
    <xdr:sp macro="" textlink="">
      <xdr:nvSpPr>
        <xdr:cNvPr id="395" name="n_4mainValue【市民会館】&#10;一人当たり面積"/>
        <xdr:cNvSpPr txBox="1"/>
      </xdr:nvSpPr>
      <xdr:spPr>
        <a:xfrm>
          <a:off x="6737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421" name="直線コネクタ 420"/>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22"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23" name="直線コネクタ 422"/>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424"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425" name="直線コネクタ 424"/>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426" name="【一般廃棄物処理施設】&#10;有形固定資産減価償却率平均値テキスト"/>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27" name="フローチャート: 判断 426"/>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428" name="フローチャート: 判断 427"/>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29" name="フローチャート: 判断 428"/>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30" name="フローチャート: 判断 429"/>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431" name="フローチャート: 判断 430"/>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5806</xdr:rowOff>
    </xdr:from>
    <xdr:to>
      <xdr:col>85</xdr:col>
      <xdr:colOff>177800</xdr:colOff>
      <xdr:row>35</xdr:row>
      <xdr:rowOff>107406</xdr:rowOff>
    </xdr:to>
    <xdr:sp macro="" textlink="">
      <xdr:nvSpPr>
        <xdr:cNvPr id="437" name="楕円 436"/>
        <xdr:cNvSpPr/>
      </xdr:nvSpPr>
      <xdr:spPr>
        <a:xfrm>
          <a:off x="162687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28683</xdr:rowOff>
    </xdr:from>
    <xdr:ext cx="405111" cy="259045"/>
    <xdr:sp macro="" textlink="">
      <xdr:nvSpPr>
        <xdr:cNvPr id="438" name="【一般廃棄物処理施設】&#10;有形固定資産減価償却率該当値テキスト"/>
        <xdr:cNvSpPr txBox="1"/>
      </xdr:nvSpPr>
      <xdr:spPr>
        <a:xfrm>
          <a:off x="16357600" y="58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133169</xdr:rowOff>
    </xdr:from>
    <xdr:to>
      <xdr:col>81</xdr:col>
      <xdr:colOff>101600</xdr:colOff>
      <xdr:row>35</xdr:row>
      <xdr:rowOff>63319</xdr:rowOff>
    </xdr:to>
    <xdr:sp macro="" textlink="">
      <xdr:nvSpPr>
        <xdr:cNvPr id="439" name="楕円 438"/>
        <xdr:cNvSpPr/>
      </xdr:nvSpPr>
      <xdr:spPr>
        <a:xfrm>
          <a:off x="15430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12519</xdr:rowOff>
    </xdr:from>
    <xdr:to>
      <xdr:col>85</xdr:col>
      <xdr:colOff>127000</xdr:colOff>
      <xdr:row>35</xdr:row>
      <xdr:rowOff>56606</xdr:rowOff>
    </xdr:to>
    <xdr:cxnSp macro="">
      <xdr:nvCxnSpPr>
        <xdr:cNvPr id="440" name="直線コネクタ 439"/>
        <xdr:cNvCxnSpPr/>
      </xdr:nvCxnSpPr>
      <xdr:spPr>
        <a:xfrm>
          <a:off x="15481300" y="601326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89081</xdr:rowOff>
    </xdr:from>
    <xdr:to>
      <xdr:col>76</xdr:col>
      <xdr:colOff>165100</xdr:colOff>
      <xdr:row>35</xdr:row>
      <xdr:rowOff>19231</xdr:rowOff>
    </xdr:to>
    <xdr:sp macro="" textlink="">
      <xdr:nvSpPr>
        <xdr:cNvPr id="441" name="楕円 440"/>
        <xdr:cNvSpPr/>
      </xdr:nvSpPr>
      <xdr:spPr>
        <a:xfrm>
          <a:off x="14541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139881</xdr:rowOff>
    </xdr:from>
    <xdr:to>
      <xdr:col>81</xdr:col>
      <xdr:colOff>50800</xdr:colOff>
      <xdr:row>35</xdr:row>
      <xdr:rowOff>12519</xdr:rowOff>
    </xdr:to>
    <xdr:cxnSp macro="">
      <xdr:nvCxnSpPr>
        <xdr:cNvPr id="442" name="直線コネクタ 441"/>
        <xdr:cNvCxnSpPr/>
      </xdr:nvCxnSpPr>
      <xdr:spPr>
        <a:xfrm>
          <a:off x="14592300" y="59691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44994</xdr:rowOff>
    </xdr:from>
    <xdr:to>
      <xdr:col>72</xdr:col>
      <xdr:colOff>38100</xdr:colOff>
      <xdr:row>34</xdr:row>
      <xdr:rowOff>146594</xdr:rowOff>
    </xdr:to>
    <xdr:sp macro="" textlink="">
      <xdr:nvSpPr>
        <xdr:cNvPr id="443" name="楕円 442"/>
        <xdr:cNvSpPr/>
      </xdr:nvSpPr>
      <xdr:spPr>
        <a:xfrm>
          <a:off x="13652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95794</xdr:rowOff>
    </xdr:from>
    <xdr:to>
      <xdr:col>76</xdr:col>
      <xdr:colOff>114300</xdr:colOff>
      <xdr:row>34</xdr:row>
      <xdr:rowOff>139881</xdr:rowOff>
    </xdr:to>
    <xdr:cxnSp macro="">
      <xdr:nvCxnSpPr>
        <xdr:cNvPr id="444" name="直線コネクタ 443"/>
        <xdr:cNvCxnSpPr/>
      </xdr:nvCxnSpPr>
      <xdr:spPr>
        <a:xfrm>
          <a:off x="13703300" y="59250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907</xdr:rowOff>
    </xdr:from>
    <xdr:to>
      <xdr:col>67</xdr:col>
      <xdr:colOff>101600</xdr:colOff>
      <xdr:row>34</xdr:row>
      <xdr:rowOff>102507</xdr:rowOff>
    </xdr:to>
    <xdr:sp macro="" textlink="">
      <xdr:nvSpPr>
        <xdr:cNvPr id="445" name="楕円 444"/>
        <xdr:cNvSpPr/>
      </xdr:nvSpPr>
      <xdr:spPr>
        <a:xfrm>
          <a:off x="12763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51707</xdr:rowOff>
    </xdr:from>
    <xdr:to>
      <xdr:col>71</xdr:col>
      <xdr:colOff>177800</xdr:colOff>
      <xdr:row>34</xdr:row>
      <xdr:rowOff>95794</xdr:rowOff>
    </xdr:to>
    <xdr:cxnSp macro="">
      <xdr:nvCxnSpPr>
        <xdr:cNvPr id="446" name="直線コネクタ 445"/>
        <xdr:cNvCxnSpPr/>
      </xdr:nvCxnSpPr>
      <xdr:spPr>
        <a:xfrm>
          <a:off x="12814300" y="58810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447" name="n_1aveValue【一般廃棄物処理施設】&#10;有形固定資産減価償却率"/>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48"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449" name="n_3aveValue【一般廃棄物処理施設】&#10;有形固定資産減価償却率"/>
        <xdr:cNvSpPr txBox="1"/>
      </xdr:nvSpPr>
      <xdr:spPr>
        <a:xfrm>
          <a:off x="13500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43015</xdr:rowOff>
    </xdr:from>
    <xdr:ext cx="405111" cy="259045"/>
    <xdr:sp macro="" textlink="">
      <xdr:nvSpPr>
        <xdr:cNvPr id="450" name="n_4aveValue【一般廃棄物処理施設】&#10;有形固定資産減価償却率"/>
        <xdr:cNvSpPr txBox="1"/>
      </xdr:nvSpPr>
      <xdr:spPr>
        <a:xfrm>
          <a:off x="12611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79846</xdr:rowOff>
    </xdr:from>
    <xdr:ext cx="405111" cy="259045"/>
    <xdr:sp macro="" textlink="">
      <xdr:nvSpPr>
        <xdr:cNvPr id="451" name="n_1mainValue【一般廃棄物処理施設】&#10;有形固定資産減価償却率"/>
        <xdr:cNvSpPr txBox="1"/>
      </xdr:nvSpPr>
      <xdr:spPr>
        <a:xfrm>
          <a:off x="152660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35758</xdr:rowOff>
    </xdr:from>
    <xdr:ext cx="405111" cy="259045"/>
    <xdr:sp macro="" textlink="">
      <xdr:nvSpPr>
        <xdr:cNvPr id="452" name="n_2mainValue【一般廃棄物処理施設】&#10;有形固定資産減価償却率"/>
        <xdr:cNvSpPr txBox="1"/>
      </xdr:nvSpPr>
      <xdr:spPr>
        <a:xfrm>
          <a:off x="143897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163121</xdr:rowOff>
    </xdr:from>
    <xdr:ext cx="405111" cy="259045"/>
    <xdr:sp macro="" textlink="">
      <xdr:nvSpPr>
        <xdr:cNvPr id="453" name="n_3mainValue【一般廃棄物処理施設】&#10;有形固定資産減価償却率"/>
        <xdr:cNvSpPr txBox="1"/>
      </xdr:nvSpPr>
      <xdr:spPr>
        <a:xfrm>
          <a:off x="13500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119034</xdr:rowOff>
    </xdr:from>
    <xdr:ext cx="405111" cy="259045"/>
    <xdr:sp macro="" textlink="">
      <xdr:nvSpPr>
        <xdr:cNvPr id="454" name="n_4mainValue【一般廃棄物処理施設】&#10;有形固定資産減価償却率"/>
        <xdr:cNvSpPr txBox="1"/>
      </xdr:nvSpPr>
      <xdr:spPr>
        <a:xfrm>
          <a:off x="126117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476" name="直線コネクタ 475"/>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477" name="【一般廃棄物処理施設】&#10;一人当たり有形固定資産（償却資産）額最小値テキスト"/>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478" name="直線コネクタ 477"/>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479" name="【一般廃棄物処理施設】&#10;一人当たり有形固定資産（償却資産）額最大値テキスト"/>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480" name="直線コネクタ 479"/>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481" name="【一般廃棄物処理施設】&#10;一人当たり有形固定資産（償却資産）額平均値テキスト"/>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482" name="フローチャート: 判断 481"/>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483" name="フローチャート: 判断 482"/>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484" name="フローチャート: 判断 483"/>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485" name="フローチャート: 判断 484"/>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486" name="フローチャート: 判断 485"/>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72692</xdr:rowOff>
    </xdr:from>
    <xdr:to>
      <xdr:col>116</xdr:col>
      <xdr:colOff>114300</xdr:colOff>
      <xdr:row>40</xdr:row>
      <xdr:rowOff>2842</xdr:rowOff>
    </xdr:to>
    <xdr:sp macro="" textlink="">
      <xdr:nvSpPr>
        <xdr:cNvPr id="492" name="楕円 491"/>
        <xdr:cNvSpPr/>
      </xdr:nvSpPr>
      <xdr:spPr>
        <a:xfrm>
          <a:off x="22110700" y="675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51119</xdr:rowOff>
    </xdr:from>
    <xdr:ext cx="599010" cy="259045"/>
    <xdr:sp macro="" textlink="">
      <xdr:nvSpPr>
        <xdr:cNvPr id="493" name="【一般廃棄物処理施設】&#10;一人当たり有形固定資産（償却資産）額該当値テキスト"/>
        <xdr:cNvSpPr txBox="1"/>
      </xdr:nvSpPr>
      <xdr:spPr>
        <a:xfrm>
          <a:off x="22199600" y="673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78527</xdr:rowOff>
    </xdr:from>
    <xdr:to>
      <xdr:col>112</xdr:col>
      <xdr:colOff>38100</xdr:colOff>
      <xdr:row>40</xdr:row>
      <xdr:rowOff>8677</xdr:rowOff>
    </xdr:to>
    <xdr:sp macro="" textlink="">
      <xdr:nvSpPr>
        <xdr:cNvPr id="494" name="楕円 493"/>
        <xdr:cNvSpPr/>
      </xdr:nvSpPr>
      <xdr:spPr>
        <a:xfrm>
          <a:off x="21272500" y="676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123492</xdr:rowOff>
    </xdr:from>
    <xdr:to>
      <xdr:col>116</xdr:col>
      <xdr:colOff>63500</xdr:colOff>
      <xdr:row>39</xdr:row>
      <xdr:rowOff>129327</xdr:rowOff>
    </xdr:to>
    <xdr:cxnSp macro="">
      <xdr:nvCxnSpPr>
        <xdr:cNvPr id="495" name="直線コネクタ 494"/>
        <xdr:cNvCxnSpPr/>
      </xdr:nvCxnSpPr>
      <xdr:spPr>
        <a:xfrm flipV="1">
          <a:off x="21323300" y="6810042"/>
          <a:ext cx="838200" cy="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63021</xdr:rowOff>
    </xdr:from>
    <xdr:to>
      <xdr:col>107</xdr:col>
      <xdr:colOff>101600</xdr:colOff>
      <xdr:row>39</xdr:row>
      <xdr:rowOff>164621</xdr:rowOff>
    </xdr:to>
    <xdr:sp macro="" textlink="">
      <xdr:nvSpPr>
        <xdr:cNvPr id="496" name="楕円 495"/>
        <xdr:cNvSpPr/>
      </xdr:nvSpPr>
      <xdr:spPr>
        <a:xfrm>
          <a:off x="20383500" y="674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113821</xdr:rowOff>
    </xdr:from>
    <xdr:to>
      <xdr:col>111</xdr:col>
      <xdr:colOff>177800</xdr:colOff>
      <xdr:row>39</xdr:row>
      <xdr:rowOff>129327</xdr:rowOff>
    </xdr:to>
    <xdr:cxnSp macro="">
      <xdr:nvCxnSpPr>
        <xdr:cNvPr id="497" name="直線コネクタ 496"/>
        <xdr:cNvCxnSpPr/>
      </xdr:nvCxnSpPr>
      <xdr:spPr>
        <a:xfrm>
          <a:off x="20434300" y="6800371"/>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65370</xdr:rowOff>
    </xdr:from>
    <xdr:to>
      <xdr:col>102</xdr:col>
      <xdr:colOff>165100</xdr:colOff>
      <xdr:row>39</xdr:row>
      <xdr:rowOff>166970</xdr:rowOff>
    </xdr:to>
    <xdr:sp macro="" textlink="">
      <xdr:nvSpPr>
        <xdr:cNvPr id="498" name="楕円 497"/>
        <xdr:cNvSpPr/>
      </xdr:nvSpPr>
      <xdr:spPr>
        <a:xfrm>
          <a:off x="19494500" y="67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113821</xdr:rowOff>
    </xdr:from>
    <xdr:to>
      <xdr:col>107</xdr:col>
      <xdr:colOff>50800</xdr:colOff>
      <xdr:row>39</xdr:row>
      <xdr:rowOff>116170</xdr:rowOff>
    </xdr:to>
    <xdr:cxnSp macro="">
      <xdr:nvCxnSpPr>
        <xdr:cNvPr id="499" name="直線コネクタ 498"/>
        <xdr:cNvCxnSpPr/>
      </xdr:nvCxnSpPr>
      <xdr:spPr>
        <a:xfrm flipV="1">
          <a:off x="19545300" y="6800371"/>
          <a:ext cx="889000" cy="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71559</xdr:rowOff>
    </xdr:from>
    <xdr:to>
      <xdr:col>98</xdr:col>
      <xdr:colOff>38100</xdr:colOff>
      <xdr:row>40</xdr:row>
      <xdr:rowOff>1709</xdr:rowOff>
    </xdr:to>
    <xdr:sp macro="" textlink="">
      <xdr:nvSpPr>
        <xdr:cNvPr id="500" name="楕円 499"/>
        <xdr:cNvSpPr/>
      </xdr:nvSpPr>
      <xdr:spPr>
        <a:xfrm>
          <a:off x="18605500" y="675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116170</xdr:rowOff>
    </xdr:from>
    <xdr:to>
      <xdr:col>102</xdr:col>
      <xdr:colOff>114300</xdr:colOff>
      <xdr:row>39</xdr:row>
      <xdr:rowOff>122359</xdr:rowOff>
    </xdr:to>
    <xdr:cxnSp macro="">
      <xdr:nvCxnSpPr>
        <xdr:cNvPr id="501" name="直線コネクタ 500"/>
        <xdr:cNvCxnSpPr/>
      </xdr:nvCxnSpPr>
      <xdr:spPr>
        <a:xfrm flipV="1">
          <a:off x="18656300" y="6802720"/>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502" name="n_1aveValue【一般廃棄物処理施設】&#10;一人当たり有形固定資産（償却資産）額"/>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503" name="n_2aveValue【一般廃棄物処理施設】&#10;一人当たり有形固定資産（償却資産）額"/>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13240</xdr:rowOff>
    </xdr:from>
    <xdr:ext cx="599010" cy="259045"/>
    <xdr:sp macro="" textlink="">
      <xdr:nvSpPr>
        <xdr:cNvPr id="504" name="n_3aveValue【一般廃棄物処理施設】&#10;一人当たり有形固定資産（償却資産）額"/>
        <xdr:cNvSpPr txBox="1"/>
      </xdr:nvSpPr>
      <xdr:spPr>
        <a:xfrm>
          <a:off x="19245795" y="687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505" name="n_4aveValue【一般廃棄物処理施設】&#10;一人当たり有形固定資産（償却資産）額"/>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171254</xdr:rowOff>
    </xdr:from>
    <xdr:ext cx="599010" cy="259045"/>
    <xdr:sp macro="" textlink="">
      <xdr:nvSpPr>
        <xdr:cNvPr id="506" name="n_1mainValue【一般廃棄物処理施設】&#10;一人当たり有形固定資産（償却資産）額"/>
        <xdr:cNvSpPr txBox="1"/>
      </xdr:nvSpPr>
      <xdr:spPr>
        <a:xfrm>
          <a:off x="21011095" y="685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155748</xdr:rowOff>
    </xdr:from>
    <xdr:ext cx="599010" cy="259045"/>
    <xdr:sp macro="" textlink="">
      <xdr:nvSpPr>
        <xdr:cNvPr id="507" name="n_2mainValue【一般廃棄物処理施設】&#10;一人当たり有形固定資産（償却資産）額"/>
        <xdr:cNvSpPr txBox="1"/>
      </xdr:nvSpPr>
      <xdr:spPr>
        <a:xfrm>
          <a:off x="20134795" y="684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12047</xdr:rowOff>
    </xdr:from>
    <xdr:ext cx="599010" cy="259045"/>
    <xdr:sp macro="" textlink="">
      <xdr:nvSpPr>
        <xdr:cNvPr id="508" name="n_3mainValue【一般廃棄物処理施設】&#10;一人当たり有形固定資産（償却資産）額"/>
        <xdr:cNvSpPr txBox="1"/>
      </xdr:nvSpPr>
      <xdr:spPr>
        <a:xfrm>
          <a:off x="19245795" y="652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164286</xdr:rowOff>
    </xdr:from>
    <xdr:ext cx="599010" cy="259045"/>
    <xdr:sp macro="" textlink="">
      <xdr:nvSpPr>
        <xdr:cNvPr id="509" name="n_4mainValue【一般廃棄物処理施設】&#10;一人当たり有形固定資産（償却資産）額"/>
        <xdr:cNvSpPr txBox="1"/>
      </xdr:nvSpPr>
      <xdr:spPr>
        <a:xfrm>
          <a:off x="18356795" y="685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535" name="直線コネクタ 534"/>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536" name="【保健センター・保健所】&#10;有形固定資産減価償却率最小値テキスト"/>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537" name="直線コネクタ 536"/>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538" name="【保健センター・保健所】&#10;有形固定資産減価償却率最大値テキスト"/>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9" name="直線コネクタ 538"/>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40"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1" name="フローチャート: 判断 5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542" name="フローチャート: 判断 541"/>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43" name="フローチャート: 判断 542"/>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44" name="フローチャート: 判断 543"/>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545" name="フローチャート: 判断 544"/>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551" name="楕円 550"/>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552" name="【保健センター・保健所】&#10;有形固定資産減価償却率該当値テキスト"/>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553" name="楕円 552"/>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40822</xdr:rowOff>
    </xdr:to>
    <xdr:cxnSp macro="">
      <xdr:nvCxnSpPr>
        <xdr:cNvPr id="554" name="直線コネクタ 553"/>
        <xdr:cNvCxnSpPr/>
      </xdr:nvCxnSpPr>
      <xdr:spPr>
        <a:xfrm>
          <a:off x="15481300" y="101237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555" name="楕円 554"/>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8165</xdr:rowOff>
    </xdr:to>
    <xdr:cxnSp macro="">
      <xdr:nvCxnSpPr>
        <xdr:cNvPr id="556" name="直線コネクタ 555"/>
        <xdr:cNvCxnSpPr/>
      </xdr:nvCxnSpPr>
      <xdr:spPr>
        <a:xfrm>
          <a:off x="14592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557" name="楕円 556"/>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558" name="直線コネクタ 557"/>
        <xdr:cNvCxnSpPr/>
      </xdr:nvCxnSpPr>
      <xdr:spPr>
        <a:xfrm>
          <a:off x="13703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559" name="楕円 558"/>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58</xdr:row>
      <xdr:rowOff>114300</xdr:rowOff>
    </xdr:to>
    <xdr:cxnSp macro="">
      <xdr:nvCxnSpPr>
        <xdr:cNvPr id="560" name="直線コネクタ 559"/>
        <xdr:cNvCxnSpPr/>
      </xdr:nvCxnSpPr>
      <xdr:spPr>
        <a:xfrm>
          <a:off x="12814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4371</xdr:rowOff>
    </xdr:from>
    <xdr:ext cx="405111" cy="259045"/>
    <xdr:sp macro="" textlink="">
      <xdr:nvSpPr>
        <xdr:cNvPr id="561" name="n_1aveValue【保健センター・保健所】&#10;有形固定資産減価償却率"/>
        <xdr:cNvSpPr txBox="1"/>
      </xdr:nvSpPr>
      <xdr:spPr>
        <a:xfrm>
          <a:off x="15266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62" name="n_2aveValue【保健センター・保健所】&#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563"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146430</xdr:rowOff>
    </xdr:from>
    <xdr:ext cx="405111" cy="259045"/>
    <xdr:sp macro="" textlink="">
      <xdr:nvSpPr>
        <xdr:cNvPr id="564" name="n_4aveValue【保健センター・保健所】&#10;有形固定資産減価償却率"/>
        <xdr:cNvSpPr txBox="1"/>
      </xdr:nvSpPr>
      <xdr:spPr>
        <a:xfrm>
          <a:off x="12611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565" name="n_1mainValue【保健センター・保健所】&#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566" name="n_2mainValue【保健センター・保健所】&#10;有形固定資産減価償却率"/>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567" name="n_3mainValue【保健センター・保健所】&#10;有形固定資産減価償却率"/>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568" name="n_4mainValue【保健センター・保健所】&#10;有形固定資産減価償却率"/>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590" name="直線コネクタ 589"/>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591" name="【保健センター・保健所】&#10;一人当たり面積最小値テキスト"/>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592" name="直線コネクタ 591"/>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593" name="【保健センター・保健所】&#10;一人当たり面積最大値テキスト"/>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594" name="直線コネクタ 593"/>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595" name="【保健センター・保健所】&#10;一人当たり面積平均値テキスト"/>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596" name="フローチャート: 判断 595"/>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597" name="フローチャート: 判断 596"/>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598" name="フローチャート: 判断 597"/>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599" name="フローチャート: 判断 598"/>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600" name="フローチャート: 判断 599"/>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606" name="楕円 605"/>
        <xdr:cNvSpPr/>
      </xdr:nvSpPr>
      <xdr:spPr>
        <a:xfrm>
          <a:off x="221107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607" name="【保健センター・保健所】&#10;一人当たり面積該当値テキスト"/>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79502</xdr:rowOff>
    </xdr:from>
    <xdr:to>
      <xdr:col>112</xdr:col>
      <xdr:colOff>38100</xdr:colOff>
      <xdr:row>63</xdr:row>
      <xdr:rowOff>9652</xdr:rowOff>
    </xdr:to>
    <xdr:sp macro="" textlink="">
      <xdr:nvSpPr>
        <xdr:cNvPr id="608" name="楕円 607"/>
        <xdr:cNvSpPr/>
      </xdr:nvSpPr>
      <xdr:spPr>
        <a:xfrm>
          <a:off x="21272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128016</xdr:rowOff>
    </xdr:from>
    <xdr:to>
      <xdr:col>116</xdr:col>
      <xdr:colOff>63500</xdr:colOff>
      <xdr:row>62</xdr:row>
      <xdr:rowOff>130302</xdr:rowOff>
    </xdr:to>
    <xdr:cxnSp macro="">
      <xdr:nvCxnSpPr>
        <xdr:cNvPr id="609" name="直線コネクタ 608"/>
        <xdr:cNvCxnSpPr/>
      </xdr:nvCxnSpPr>
      <xdr:spPr>
        <a:xfrm flipV="1">
          <a:off x="21323300" y="107579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84074</xdr:rowOff>
    </xdr:from>
    <xdr:to>
      <xdr:col>107</xdr:col>
      <xdr:colOff>101600</xdr:colOff>
      <xdr:row>63</xdr:row>
      <xdr:rowOff>14224</xdr:rowOff>
    </xdr:to>
    <xdr:sp macro="" textlink="">
      <xdr:nvSpPr>
        <xdr:cNvPr id="610" name="楕円 609"/>
        <xdr:cNvSpPr/>
      </xdr:nvSpPr>
      <xdr:spPr>
        <a:xfrm>
          <a:off x="20383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130302</xdr:rowOff>
    </xdr:from>
    <xdr:to>
      <xdr:col>111</xdr:col>
      <xdr:colOff>177800</xdr:colOff>
      <xdr:row>62</xdr:row>
      <xdr:rowOff>134874</xdr:rowOff>
    </xdr:to>
    <xdr:cxnSp macro="">
      <xdr:nvCxnSpPr>
        <xdr:cNvPr id="611" name="直線コネクタ 610"/>
        <xdr:cNvCxnSpPr/>
      </xdr:nvCxnSpPr>
      <xdr:spPr>
        <a:xfrm flipV="1">
          <a:off x="20434300" y="107602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612" name="楕円 611"/>
        <xdr:cNvSpPr/>
      </xdr:nvSpPr>
      <xdr:spPr>
        <a:xfrm>
          <a:off x="19494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134874</xdr:rowOff>
    </xdr:from>
    <xdr:to>
      <xdr:col>107</xdr:col>
      <xdr:colOff>50800</xdr:colOff>
      <xdr:row>62</xdr:row>
      <xdr:rowOff>137160</xdr:rowOff>
    </xdr:to>
    <xdr:cxnSp macro="">
      <xdr:nvCxnSpPr>
        <xdr:cNvPr id="613" name="直線コネクタ 612"/>
        <xdr:cNvCxnSpPr/>
      </xdr:nvCxnSpPr>
      <xdr:spPr>
        <a:xfrm flipV="1">
          <a:off x="19545300" y="1076477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88646</xdr:rowOff>
    </xdr:from>
    <xdr:to>
      <xdr:col>98</xdr:col>
      <xdr:colOff>38100</xdr:colOff>
      <xdr:row>63</xdr:row>
      <xdr:rowOff>18796</xdr:rowOff>
    </xdr:to>
    <xdr:sp macro="" textlink="">
      <xdr:nvSpPr>
        <xdr:cNvPr id="614" name="楕円 613"/>
        <xdr:cNvSpPr/>
      </xdr:nvSpPr>
      <xdr:spPr>
        <a:xfrm>
          <a:off x="18605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137160</xdr:rowOff>
    </xdr:from>
    <xdr:to>
      <xdr:col>102</xdr:col>
      <xdr:colOff>114300</xdr:colOff>
      <xdr:row>62</xdr:row>
      <xdr:rowOff>139446</xdr:rowOff>
    </xdr:to>
    <xdr:cxnSp macro="">
      <xdr:nvCxnSpPr>
        <xdr:cNvPr id="615" name="直線コネクタ 614"/>
        <xdr:cNvCxnSpPr/>
      </xdr:nvCxnSpPr>
      <xdr:spPr>
        <a:xfrm flipV="1">
          <a:off x="18656300" y="1076706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616" name="n_1aveValue【保健センター・保健所】&#10;一人当たり面積"/>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617" name="n_2aveValue【保健センター・保健所】&#10;一人当たり面積"/>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618" name="n_3aveValue【保健センター・保健所】&#10;一人当たり面積"/>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619" name="n_4aveValue【保健センター・保健所】&#10;一人当たり面積"/>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779</xdr:rowOff>
    </xdr:from>
    <xdr:ext cx="469744" cy="259045"/>
    <xdr:sp macro="" textlink="">
      <xdr:nvSpPr>
        <xdr:cNvPr id="620" name="n_1mainValue【保健センター・保健所】&#10;一人当たり面積"/>
        <xdr:cNvSpPr txBox="1"/>
      </xdr:nvSpPr>
      <xdr:spPr>
        <a:xfrm>
          <a:off x="2107572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5351</xdr:rowOff>
    </xdr:from>
    <xdr:ext cx="469744" cy="259045"/>
    <xdr:sp macro="" textlink="">
      <xdr:nvSpPr>
        <xdr:cNvPr id="621" name="n_2mainValue【保健センター・保健所】&#10;一人当たり面積"/>
        <xdr:cNvSpPr txBox="1"/>
      </xdr:nvSpPr>
      <xdr:spPr>
        <a:xfrm>
          <a:off x="201994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622" name="n_3mainValue【保健センター・保健所】&#10;一人当たり面積"/>
        <xdr:cNvSpPr txBox="1"/>
      </xdr:nvSpPr>
      <xdr:spPr>
        <a:xfrm>
          <a:off x="19310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9923</xdr:rowOff>
    </xdr:from>
    <xdr:ext cx="469744" cy="259045"/>
    <xdr:sp macro="" textlink="">
      <xdr:nvSpPr>
        <xdr:cNvPr id="623" name="n_4mainValue【保健センター・保健所】&#10;一人当たり面積"/>
        <xdr:cNvSpPr txBox="1"/>
      </xdr:nvSpPr>
      <xdr:spPr>
        <a:xfrm>
          <a:off x="18421427" y="108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649" name="直線コネクタ 648"/>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652"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3" name="直線コネクタ 652"/>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654" name="【消防施設】&#10;有形固定資産減価償却率平均値テキスト"/>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655" name="フローチャート: 判断 654"/>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656" name="フローチャート: 判断 655"/>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657" name="フローチャート: 判断 656"/>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658" name="フローチャート: 判断 657"/>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659" name="フローチャート: 判断 658"/>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101600</xdr:rowOff>
    </xdr:from>
    <xdr:to>
      <xdr:col>85</xdr:col>
      <xdr:colOff>177800</xdr:colOff>
      <xdr:row>85</xdr:row>
      <xdr:rowOff>31750</xdr:rowOff>
    </xdr:to>
    <xdr:sp macro="" textlink="">
      <xdr:nvSpPr>
        <xdr:cNvPr id="665" name="楕円 664"/>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80027</xdr:rowOff>
    </xdr:from>
    <xdr:ext cx="405111" cy="259045"/>
    <xdr:sp macro="" textlink="">
      <xdr:nvSpPr>
        <xdr:cNvPr id="666" name="【消防施設】&#10;有形固定資産減価償却率該当値テキスト"/>
        <xdr:cNvSpPr txBox="1"/>
      </xdr:nvSpPr>
      <xdr:spPr>
        <a:xfrm>
          <a:off x="16357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77107</xdr:rowOff>
    </xdr:from>
    <xdr:to>
      <xdr:col>81</xdr:col>
      <xdr:colOff>101600</xdr:colOff>
      <xdr:row>85</xdr:row>
      <xdr:rowOff>7257</xdr:rowOff>
    </xdr:to>
    <xdr:sp macro="" textlink="">
      <xdr:nvSpPr>
        <xdr:cNvPr id="667" name="楕円 666"/>
        <xdr:cNvSpPr/>
      </xdr:nvSpPr>
      <xdr:spPr>
        <a:xfrm>
          <a:off x="15430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127907</xdr:rowOff>
    </xdr:from>
    <xdr:to>
      <xdr:col>85</xdr:col>
      <xdr:colOff>127000</xdr:colOff>
      <xdr:row>84</xdr:row>
      <xdr:rowOff>152400</xdr:rowOff>
    </xdr:to>
    <xdr:cxnSp macro="">
      <xdr:nvCxnSpPr>
        <xdr:cNvPr id="668" name="直線コネクタ 667"/>
        <xdr:cNvCxnSpPr/>
      </xdr:nvCxnSpPr>
      <xdr:spPr>
        <a:xfrm>
          <a:off x="15481300" y="1452970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54248</xdr:rowOff>
    </xdr:from>
    <xdr:to>
      <xdr:col>76</xdr:col>
      <xdr:colOff>165100</xdr:colOff>
      <xdr:row>84</xdr:row>
      <xdr:rowOff>155848</xdr:rowOff>
    </xdr:to>
    <xdr:sp macro="" textlink="">
      <xdr:nvSpPr>
        <xdr:cNvPr id="669" name="楕円 668"/>
        <xdr:cNvSpPr/>
      </xdr:nvSpPr>
      <xdr:spPr>
        <a:xfrm>
          <a:off x="14541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105048</xdr:rowOff>
    </xdr:from>
    <xdr:to>
      <xdr:col>81</xdr:col>
      <xdr:colOff>50800</xdr:colOff>
      <xdr:row>84</xdr:row>
      <xdr:rowOff>127907</xdr:rowOff>
    </xdr:to>
    <xdr:cxnSp macro="">
      <xdr:nvCxnSpPr>
        <xdr:cNvPr id="670" name="直線コネクタ 669"/>
        <xdr:cNvCxnSpPr/>
      </xdr:nvCxnSpPr>
      <xdr:spPr>
        <a:xfrm>
          <a:off x="14592300" y="1450684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28121</xdr:rowOff>
    </xdr:from>
    <xdr:to>
      <xdr:col>72</xdr:col>
      <xdr:colOff>38100</xdr:colOff>
      <xdr:row>84</xdr:row>
      <xdr:rowOff>129721</xdr:rowOff>
    </xdr:to>
    <xdr:sp macro="" textlink="">
      <xdr:nvSpPr>
        <xdr:cNvPr id="671" name="楕円 670"/>
        <xdr:cNvSpPr/>
      </xdr:nvSpPr>
      <xdr:spPr>
        <a:xfrm>
          <a:off x="136525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78921</xdr:rowOff>
    </xdr:from>
    <xdr:to>
      <xdr:col>76</xdr:col>
      <xdr:colOff>114300</xdr:colOff>
      <xdr:row>84</xdr:row>
      <xdr:rowOff>105048</xdr:rowOff>
    </xdr:to>
    <xdr:cxnSp macro="">
      <xdr:nvCxnSpPr>
        <xdr:cNvPr id="672" name="直線コネクタ 671"/>
        <xdr:cNvCxnSpPr/>
      </xdr:nvCxnSpPr>
      <xdr:spPr>
        <a:xfrm>
          <a:off x="13703300" y="1448072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3629</xdr:rowOff>
    </xdr:from>
    <xdr:to>
      <xdr:col>67</xdr:col>
      <xdr:colOff>101600</xdr:colOff>
      <xdr:row>84</xdr:row>
      <xdr:rowOff>105229</xdr:rowOff>
    </xdr:to>
    <xdr:sp macro="" textlink="">
      <xdr:nvSpPr>
        <xdr:cNvPr id="673" name="楕円 672"/>
        <xdr:cNvSpPr/>
      </xdr:nvSpPr>
      <xdr:spPr>
        <a:xfrm>
          <a:off x="12763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54429</xdr:rowOff>
    </xdr:from>
    <xdr:to>
      <xdr:col>71</xdr:col>
      <xdr:colOff>177800</xdr:colOff>
      <xdr:row>84</xdr:row>
      <xdr:rowOff>78921</xdr:rowOff>
    </xdr:to>
    <xdr:cxnSp macro="">
      <xdr:nvCxnSpPr>
        <xdr:cNvPr id="674" name="直線コネクタ 673"/>
        <xdr:cNvCxnSpPr/>
      </xdr:nvCxnSpPr>
      <xdr:spPr>
        <a:xfrm>
          <a:off x="12814300" y="1445622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675" name="n_1aveValue【消防施設】&#10;有形固定資産減価償却率"/>
        <xdr:cNvSpPr txBox="1"/>
      </xdr:nvSpPr>
      <xdr:spPr>
        <a:xfrm>
          <a:off x="15266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676" name="n_2aveValue【消防施設】&#10;有形固定資産減価償却率"/>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677" name="n_3aveValue【消防施設】&#10;有形固定資産減価償却率"/>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678" name="n_4aveValue【消防施設】&#10;有形固定資産減価償却率"/>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169834</xdr:rowOff>
    </xdr:from>
    <xdr:ext cx="405111" cy="259045"/>
    <xdr:sp macro="" textlink="">
      <xdr:nvSpPr>
        <xdr:cNvPr id="679" name="n_1mainValue【消防施設】&#10;有形固定資産減価償却率"/>
        <xdr:cNvSpPr txBox="1"/>
      </xdr:nvSpPr>
      <xdr:spPr>
        <a:xfrm>
          <a:off x="152660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146975</xdr:rowOff>
    </xdr:from>
    <xdr:ext cx="405111" cy="259045"/>
    <xdr:sp macro="" textlink="">
      <xdr:nvSpPr>
        <xdr:cNvPr id="680" name="n_2mainValue【消防施設】&#10;有形固定資産減価償却率"/>
        <xdr:cNvSpPr txBox="1"/>
      </xdr:nvSpPr>
      <xdr:spPr>
        <a:xfrm>
          <a:off x="14389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120848</xdr:rowOff>
    </xdr:from>
    <xdr:ext cx="405111" cy="259045"/>
    <xdr:sp macro="" textlink="">
      <xdr:nvSpPr>
        <xdr:cNvPr id="681" name="n_3mainValue【消防施設】&#10;有形固定資産減価償却率"/>
        <xdr:cNvSpPr txBox="1"/>
      </xdr:nvSpPr>
      <xdr:spPr>
        <a:xfrm>
          <a:off x="13500744" y="1452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96356</xdr:rowOff>
    </xdr:from>
    <xdr:ext cx="405111" cy="259045"/>
    <xdr:sp macro="" textlink="">
      <xdr:nvSpPr>
        <xdr:cNvPr id="682" name="n_4mainValue【消防施設】&#10;有形固定資産減価償却率"/>
        <xdr:cNvSpPr txBox="1"/>
      </xdr:nvSpPr>
      <xdr:spPr>
        <a:xfrm>
          <a:off x="12611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706" name="直線コネクタ 705"/>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07"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08" name="直線コネクタ 707"/>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9"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10" name="直線コネクタ 709"/>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711"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712" name="フローチャート: 判断 711"/>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3" name="フローチャート: 判断 71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714" name="フローチャート: 判断 713"/>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716" name="フローチャート: 判断 715"/>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92075</xdr:rowOff>
    </xdr:from>
    <xdr:to>
      <xdr:col>116</xdr:col>
      <xdr:colOff>114300</xdr:colOff>
      <xdr:row>85</xdr:row>
      <xdr:rowOff>22225</xdr:rowOff>
    </xdr:to>
    <xdr:sp macro="" textlink="">
      <xdr:nvSpPr>
        <xdr:cNvPr id="722" name="楕円 721"/>
        <xdr:cNvSpPr/>
      </xdr:nvSpPr>
      <xdr:spPr>
        <a:xfrm>
          <a:off x="221107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70502</xdr:rowOff>
    </xdr:from>
    <xdr:ext cx="469744" cy="259045"/>
    <xdr:sp macro="" textlink="">
      <xdr:nvSpPr>
        <xdr:cNvPr id="723" name="【消防施設】&#10;一人当たり面積該当値テキスト"/>
        <xdr:cNvSpPr txBox="1"/>
      </xdr:nvSpPr>
      <xdr:spPr>
        <a:xfrm>
          <a:off x="22199600" y="1447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97789</xdr:rowOff>
    </xdr:from>
    <xdr:to>
      <xdr:col>112</xdr:col>
      <xdr:colOff>38100</xdr:colOff>
      <xdr:row>85</xdr:row>
      <xdr:rowOff>27939</xdr:rowOff>
    </xdr:to>
    <xdr:sp macro="" textlink="">
      <xdr:nvSpPr>
        <xdr:cNvPr id="724" name="楕円 723"/>
        <xdr:cNvSpPr/>
      </xdr:nvSpPr>
      <xdr:spPr>
        <a:xfrm>
          <a:off x="21272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142875</xdr:rowOff>
    </xdr:from>
    <xdr:to>
      <xdr:col>116</xdr:col>
      <xdr:colOff>63500</xdr:colOff>
      <xdr:row>84</xdr:row>
      <xdr:rowOff>148589</xdr:rowOff>
    </xdr:to>
    <xdr:cxnSp macro="">
      <xdr:nvCxnSpPr>
        <xdr:cNvPr id="725" name="直線コネクタ 724"/>
        <xdr:cNvCxnSpPr/>
      </xdr:nvCxnSpPr>
      <xdr:spPr>
        <a:xfrm flipV="1">
          <a:off x="21323300" y="145446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26" name="楕円 725"/>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148589</xdr:rowOff>
    </xdr:from>
    <xdr:to>
      <xdr:col>111</xdr:col>
      <xdr:colOff>177800</xdr:colOff>
      <xdr:row>84</xdr:row>
      <xdr:rowOff>152400</xdr:rowOff>
    </xdr:to>
    <xdr:cxnSp macro="">
      <xdr:nvCxnSpPr>
        <xdr:cNvPr id="727" name="直線コネクタ 726"/>
        <xdr:cNvCxnSpPr/>
      </xdr:nvCxnSpPr>
      <xdr:spPr>
        <a:xfrm flipV="1">
          <a:off x="20434300" y="14550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105411</xdr:rowOff>
    </xdr:from>
    <xdr:to>
      <xdr:col>102</xdr:col>
      <xdr:colOff>165100</xdr:colOff>
      <xdr:row>85</xdr:row>
      <xdr:rowOff>35561</xdr:rowOff>
    </xdr:to>
    <xdr:sp macro="" textlink="">
      <xdr:nvSpPr>
        <xdr:cNvPr id="728" name="楕円 727"/>
        <xdr:cNvSpPr/>
      </xdr:nvSpPr>
      <xdr:spPr>
        <a:xfrm>
          <a:off x="19494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156211</xdr:rowOff>
    </xdr:to>
    <xdr:cxnSp macro="">
      <xdr:nvCxnSpPr>
        <xdr:cNvPr id="729" name="直線コネクタ 728"/>
        <xdr:cNvCxnSpPr/>
      </xdr:nvCxnSpPr>
      <xdr:spPr>
        <a:xfrm flipV="1">
          <a:off x="19545300" y="145542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80645</xdr:rowOff>
    </xdr:from>
    <xdr:to>
      <xdr:col>98</xdr:col>
      <xdr:colOff>38100</xdr:colOff>
      <xdr:row>85</xdr:row>
      <xdr:rowOff>10795</xdr:rowOff>
    </xdr:to>
    <xdr:sp macro="" textlink="">
      <xdr:nvSpPr>
        <xdr:cNvPr id="730" name="楕円 729"/>
        <xdr:cNvSpPr/>
      </xdr:nvSpPr>
      <xdr:spPr>
        <a:xfrm>
          <a:off x="18605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131445</xdr:rowOff>
    </xdr:from>
    <xdr:to>
      <xdr:col>102</xdr:col>
      <xdr:colOff>114300</xdr:colOff>
      <xdr:row>84</xdr:row>
      <xdr:rowOff>156211</xdr:rowOff>
    </xdr:to>
    <xdr:cxnSp macro="">
      <xdr:nvCxnSpPr>
        <xdr:cNvPr id="731" name="直線コネクタ 730"/>
        <xdr:cNvCxnSpPr/>
      </xdr:nvCxnSpPr>
      <xdr:spPr>
        <a:xfrm>
          <a:off x="18656300" y="1453324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2"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733" name="n_2aveValue【消防施設】&#10;一人当たり面積"/>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4" name="n_3aveValue【消防施設】&#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735" name="n_4aveValue【消防施設】&#10;一人当たり面積"/>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19066</xdr:rowOff>
    </xdr:from>
    <xdr:ext cx="469744" cy="259045"/>
    <xdr:sp macro="" textlink="">
      <xdr:nvSpPr>
        <xdr:cNvPr id="736" name="n_1mainValue【消防施設】&#10;一人当たり面積"/>
        <xdr:cNvSpPr txBox="1"/>
      </xdr:nvSpPr>
      <xdr:spPr>
        <a:xfrm>
          <a:off x="21075727"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37" name="n_2main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26688</xdr:rowOff>
    </xdr:from>
    <xdr:ext cx="469744" cy="259045"/>
    <xdr:sp macro="" textlink="">
      <xdr:nvSpPr>
        <xdr:cNvPr id="738" name="n_3mainValue【消防施設】&#10;一人当たり面積"/>
        <xdr:cNvSpPr txBox="1"/>
      </xdr:nvSpPr>
      <xdr:spPr>
        <a:xfrm>
          <a:off x="193104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1922</xdr:rowOff>
    </xdr:from>
    <xdr:ext cx="469744" cy="259045"/>
    <xdr:sp macro="" textlink="">
      <xdr:nvSpPr>
        <xdr:cNvPr id="739" name="n_4mainValue【消防施設】&#10;一人当たり面積"/>
        <xdr:cNvSpPr txBox="1"/>
      </xdr:nvSpPr>
      <xdr:spPr>
        <a:xfrm>
          <a:off x="18421427" y="1457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5" name="直線コネクタ 764"/>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8"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69" name="直線コネクタ 768"/>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770" name="【庁舎】&#10;有形固定資産減価償却率平均値テキスト"/>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771" name="フローチャート: 判断 770"/>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772" name="フローチャート: 判断 771"/>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773" name="フローチャート: 判断 772"/>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774" name="フローチャート: 判断 773"/>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75" name="フローチャート: 判断 774"/>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46627</xdr:rowOff>
    </xdr:from>
    <xdr:to>
      <xdr:col>85</xdr:col>
      <xdr:colOff>177800</xdr:colOff>
      <xdr:row>107</xdr:row>
      <xdr:rowOff>148227</xdr:rowOff>
    </xdr:to>
    <xdr:sp macro="" textlink="">
      <xdr:nvSpPr>
        <xdr:cNvPr id="781" name="楕円 780"/>
        <xdr:cNvSpPr/>
      </xdr:nvSpPr>
      <xdr:spPr>
        <a:xfrm>
          <a:off x="16268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25054</xdr:rowOff>
    </xdr:from>
    <xdr:ext cx="405111" cy="259045"/>
    <xdr:sp macro="" textlink="">
      <xdr:nvSpPr>
        <xdr:cNvPr id="782" name="【庁舎】&#10;有形固定資産減価償却率該当値テキスト"/>
        <xdr:cNvSpPr txBox="1"/>
      </xdr:nvSpPr>
      <xdr:spPr>
        <a:xfrm>
          <a:off x="16357600"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31931</xdr:rowOff>
    </xdr:from>
    <xdr:to>
      <xdr:col>81</xdr:col>
      <xdr:colOff>101600</xdr:colOff>
      <xdr:row>107</xdr:row>
      <xdr:rowOff>133531</xdr:rowOff>
    </xdr:to>
    <xdr:sp macro="" textlink="">
      <xdr:nvSpPr>
        <xdr:cNvPr id="783" name="楕円 782"/>
        <xdr:cNvSpPr/>
      </xdr:nvSpPr>
      <xdr:spPr>
        <a:xfrm>
          <a:off x="15430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82731</xdr:rowOff>
    </xdr:from>
    <xdr:to>
      <xdr:col>85</xdr:col>
      <xdr:colOff>127000</xdr:colOff>
      <xdr:row>107</xdr:row>
      <xdr:rowOff>97427</xdr:rowOff>
    </xdr:to>
    <xdr:cxnSp macro="">
      <xdr:nvCxnSpPr>
        <xdr:cNvPr id="784" name="直線コネクタ 783"/>
        <xdr:cNvCxnSpPr/>
      </xdr:nvCxnSpPr>
      <xdr:spPr>
        <a:xfrm>
          <a:off x="15481300" y="1842788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17236</xdr:rowOff>
    </xdr:from>
    <xdr:to>
      <xdr:col>76</xdr:col>
      <xdr:colOff>165100</xdr:colOff>
      <xdr:row>107</xdr:row>
      <xdr:rowOff>118836</xdr:rowOff>
    </xdr:to>
    <xdr:sp macro="" textlink="">
      <xdr:nvSpPr>
        <xdr:cNvPr id="785" name="楕円 784"/>
        <xdr:cNvSpPr/>
      </xdr:nvSpPr>
      <xdr:spPr>
        <a:xfrm>
          <a:off x="14541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68036</xdr:rowOff>
    </xdr:from>
    <xdr:to>
      <xdr:col>81</xdr:col>
      <xdr:colOff>50800</xdr:colOff>
      <xdr:row>107</xdr:row>
      <xdr:rowOff>82731</xdr:rowOff>
    </xdr:to>
    <xdr:cxnSp macro="">
      <xdr:nvCxnSpPr>
        <xdr:cNvPr id="786" name="直線コネクタ 785"/>
        <xdr:cNvCxnSpPr/>
      </xdr:nvCxnSpPr>
      <xdr:spPr>
        <a:xfrm>
          <a:off x="14592300" y="1841318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2539</xdr:rowOff>
    </xdr:from>
    <xdr:to>
      <xdr:col>72</xdr:col>
      <xdr:colOff>38100</xdr:colOff>
      <xdr:row>107</xdr:row>
      <xdr:rowOff>104139</xdr:rowOff>
    </xdr:to>
    <xdr:sp macro="" textlink="">
      <xdr:nvSpPr>
        <xdr:cNvPr id="787" name="楕円 786"/>
        <xdr:cNvSpPr/>
      </xdr:nvSpPr>
      <xdr:spPr>
        <a:xfrm>
          <a:off x="1365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53339</xdr:rowOff>
    </xdr:from>
    <xdr:to>
      <xdr:col>76</xdr:col>
      <xdr:colOff>114300</xdr:colOff>
      <xdr:row>107</xdr:row>
      <xdr:rowOff>68036</xdr:rowOff>
    </xdr:to>
    <xdr:cxnSp macro="">
      <xdr:nvCxnSpPr>
        <xdr:cNvPr id="788" name="直線コネクタ 787"/>
        <xdr:cNvCxnSpPr/>
      </xdr:nvCxnSpPr>
      <xdr:spPr>
        <a:xfrm>
          <a:off x="13703300" y="18398489"/>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80918</xdr:rowOff>
    </xdr:from>
    <xdr:to>
      <xdr:col>67</xdr:col>
      <xdr:colOff>101600</xdr:colOff>
      <xdr:row>108</xdr:row>
      <xdr:rowOff>11068</xdr:rowOff>
    </xdr:to>
    <xdr:sp macro="" textlink="">
      <xdr:nvSpPr>
        <xdr:cNvPr id="789" name="楕円 788"/>
        <xdr:cNvSpPr/>
      </xdr:nvSpPr>
      <xdr:spPr>
        <a:xfrm>
          <a:off x="12763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53339</xdr:rowOff>
    </xdr:from>
    <xdr:to>
      <xdr:col>71</xdr:col>
      <xdr:colOff>177800</xdr:colOff>
      <xdr:row>107</xdr:row>
      <xdr:rowOff>131718</xdr:rowOff>
    </xdr:to>
    <xdr:cxnSp macro="">
      <xdr:nvCxnSpPr>
        <xdr:cNvPr id="790" name="直線コネクタ 789"/>
        <xdr:cNvCxnSpPr/>
      </xdr:nvCxnSpPr>
      <xdr:spPr>
        <a:xfrm flipV="1">
          <a:off x="12814300" y="18398489"/>
          <a:ext cx="8890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791" name="n_1aveValue【庁舎】&#10;有形固定資産減価償却率"/>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792" name="n_2aveValue【庁舎】&#10;有形固定資産減価償却率"/>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793" name="n_3aveValue【庁舎】&#10;有形固定資産減価償却率"/>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794" name="n_4aveValue【庁舎】&#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124658</xdr:rowOff>
    </xdr:from>
    <xdr:ext cx="405111" cy="259045"/>
    <xdr:sp macro="" textlink="">
      <xdr:nvSpPr>
        <xdr:cNvPr id="795" name="n_1mainValue【庁舎】&#10;有形固定資産減価償却率"/>
        <xdr:cNvSpPr txBox="1"/>
      </xdr:nvSpPr>
      <xdr:spPr>
        <a:xfrm>
          <a:off x="152660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109963</xdr:rowOff>
    </xdr:from>
    <xdr:ext cx="405111" cy="259045"/>
    <xdr:sp macro="" textlink="">
      <xdr:nvSpPr>
        <xdr:cNvPr id="796" name="n_2mainValue【庁舎】&#10;有形固定資産減価償却率"/>
        <xdr:cNvSpPr txBox="1"/>
      </xdr:nvSpPr>
      <xdr:spPr>
        <a:xfrm>
          <a:off x="143897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95266</xdr:rowOff>
    </xdr:from>
    <xdr:ext cx="405111" cy="259045"/>
    <xdr:sp macro="" textlink="">
      <xdr:nvSpPr>
        <xdr:cNvPr id="797" name="n_3mainValue【庁舎】&#10;有形固定資産減価償却率"/>
        <xdr:cNvSpPr txBox="1"/>
      </xdr:nvSpPr>
      <xdr:spPr>
        <a:xfrm>
          <a:off x="13500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2195</xdr:rowOff>
    </xdr:from>
    <xdr:ext cx="405111" cy="259045"/>
    <xdr:sp macro="" textlink="">
      <xdr:nvSpPr>
        <xdr:cNvPr id="798" name="n_4mainValue【庁舎】&#10;有形固定資産減価償却率"/>
        <xdr:cNvSpPr txBox="1"/>
      </xdr:nvSpPr>
      <xdr:spPr>
        <a:xfrm>
          <a:off x="12611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820" name="直線コネクタ 819"/>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21"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22" name="直線コネクタ 821"/>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23"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24" name="直線コネクタ 823"/>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825" name="【庁舎】&#10;一人当たり面積平均値テキスト"/>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826" name="フローチャート: 判断 825"/>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827" name="フローチャート: 判断 826"/>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828" name="フローチャート: 判断 827"/>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829" name="フローチャート: 判断 828"/>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830" name="フローチャート: 判断 829"/>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836" name="楕円 835"/>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837" name="【庁舎】&#10;一人当たり面積該当値テキスト"/>
        <xdr:cNvSpPr txBox="1"/>
      </xdr:nvSpPr>
      <xdr:spPr>
        <a:xfrm>
          <a:off x="22199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17171</xdr:rowOff>
    </xdr:from>
    <xdr:to>
      <xdr:col>112</xdr:col>
      <xdr:colOff>38100</xdr:colOff>
      <xdr:row>107</xdr:row>
      <xdr:rowOff>118771</xdr:rowOff>
    </xdr:to>
    <xdr:sp macro="" textlink="">
      <xdr:nvSpPr>
        <xdr:cNvPr id="838" name="楕円 837"/>
        <xdr:cNvSpPr/>
      </xdr:nvSpPr>
      <xdr:spPr>
        <a:xfrm>
          <a:off x="21272500" y="1836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67971</xdr:rowOff>
    </xdr:to>
    <xdr:cxnSp macro="">
      <xdr:nvCxnSpPr>
        <xdr:cNvPr id="839" name="直線コネクタ 838"/>
        <xdr:cNvCxnSpPr/>
      </xdr:nvCxnSpPr>
      <xdr:spPr>
        <a:xfrm flipV="1">
          <a:off x="21323300" y="18409920"/>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19914</xdr:rowOff>
    </xdr:from>
    <xdr:to>
      <xdr:col>107</xdr:col>
      <xdr:colOff>101600</xdr:colOff>
      <xdr:row>107</xdr:row>
      <xdr:rowOff>121514</xdr:rowOff>
    </xdr:to>
    <xdr:sp macro="" textlink="">
      <xdr:nvSpPr>
        <xdr:cNvPr id="840" name="楕円 839"/>
        <xdr:cNvSpPr/>
      </xdr:nvSpPr>
      <xdr:spPr>
        <a:xfrm>
          <a:off x="20383500" y="183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67971</xdr:rowOff>
    </xdr:from>
    <xdr:to>
      <xdr:col>111</xdr:col>
      <xdr:colOff>177800</xdr:colOff>
      <xdr:row>107</xdr:row>
      <xdr:rowOff>70714</xdr:rowOff>
    </xdr:to>
    <xdr:cxnSp macro="">
      <xdr:nvCxnSpPr>
        <xdr:cNvPr id="841" name="直線コネクタ 840"/>
        <xdr:cNvCxnSpPr/>
      </xdr:nvCxnSpPr>
      <xdr:spPr>
        <a:xfrm flipV="1">
          <a:off x="20434300" y="1841312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21743</xdr:rowOff>
    </xdr:from>
    <xdr:to>
      <xdr:col>102</xdr:col>
      <xdr:colOff>165100</xdr:colOff>
      <xdr:row>107</xdr:row>
      <xdr:rowOff>123343</xdr:rowOff>
    </xdr:to>
    <xdr:sp macro="" textlink="">
      <xdr:nvSpPr>
        <xdr:cNvPr id="842" name="楕円 841"/>
        <xdr:cNvSpPr/>
      </xdr:nvSpPr>
      <xdr:spPr>
        <a:xfrm>
          <a:off x="19494500" y="183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70714</xdr:rowOff>
    </xdr:from>
    <xdr:to>
      <xdr:col>107</xdr:col>
      <xdr:colOff>50800</xdr:colOff>
      <xdr:row>107</xdr:row>
      <xdr:rowOff>72543</xdr:rowOff>
    </xdr:to>
    <xdr:cxnSp macro="">
      <xdr:nvCxnSpPr>
        <xdr:cNvPr id="843" name="直線コネクタ 842"/>
        <xdr:cNvCxnSpPr/>
      </xdr:nvCxnSpPr>
      <xdr:spPr>
        <a:xfrm flipV="1">
          <a:off x="19545300" y="1841586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24943</xdr:rowOff>
    </xdr:from>
    <xdr:to>
      <xdr:col>98</xdr:col>
      <xdr:colOff>38100</xdr:colOff>
      <xdr:row>107</xdr:row>
      <xdr:rowOff>126543</xdr:rowOff>
    </xdr:to>
    <xdr:sp macro="" textlink="">
      <xdr:nvSpPr>
        <xdr:cNvPr id="844" name="楕円 843"/>
        <xdr:cNvSpPr/>
      </xdr:nvSpPr>
      <xdr:spPr>
        <a:xfrm>
          <a:off x="18605500" y="1837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72543</xdr:rowOff>
    </xdr:from>
    <xdr:to>
      <xdr:col>102</xdr:col>
      <xdr:colOff>114300</xdr:colOff>
      <xdr:row>107</xdr:row>
      <xdr:rowOff>75743</xdr:rowOff>
    </xdr:to>
    <xdr:cxnSp macro="">
      <xdr:nvCxnSpPr>
        <xdr:cNvPr id="845" name="直線コネクタ 844"/>
        <xdr:cNvCxnSpPr/>
      </xdr:nvCxnSpPr>
      <xdr:spPr>
        <a:xfrm flipV="1">
          <a:off x="18656300" y="1841769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846" name="n_1aveValue【庁舎】&#10;一人当たり面積"/>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847" name="n_2aveValue【庁舎】&#10;一人当たり面積"/>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848" name="n_3aveValue【庁舎】&#10;一人当たり面積"/>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849" name="n_4aveValue【庁舎】&#10;一人当たり面積"/>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109898</xdr:rowOff>
    </xdr:from>
    <xdr:ext cx="469744" cy="259045"/>
    <xdr:sp macro="" textlink="">
      <xdr:nvSpPr>
        <xdr:cNvPr id="850" name="n_1mainValue【庁舎】&#10;一人当たり面積"/>
        <xdr:cNvSpPr txBox="1"/>
      </xdr:nvSpPr>
      <xdr:spPr>
        <a:xfrm>
          <a:off x="21075727" y="1845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112641</xdr:rowOff>
    </xdr:from>
    <xdr:ext cx="469744" cy="259045"/>
    <xdr:sp macro="" textlink="">
      <xdr:nvSpPr>
        <xdr:cNvPr id="851" name="n_2mainValue【庁舎】&#10;一人当たり面積"/>
        <xdr:cNvSpPr txBox="1"/>
      </xdr:nvSpPr>
      <xdr:spPr>
        <a:xfrm>
          <a:off x="20199427" y="184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114470</xdr:rowOff>
    </xdr:from>
    <xdr:ext cx="469744" cy="259045"/>
    <xdr:sp macro="" textlink="">
      <xdr:nvSpPr>
        <xdr:cNvPr id="852" name="n_3mainValue【庁舎】&#10;一人当たり面積"/>
        <xdr:cNvSpPr txBox="1"/>
      </xdr:nvSpPr>
      <xdr:spPr>
        <a:xfrm>
          <a:off x="19310427" y="1845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117670</xdr:rowOff>
    </xdr:from>
    <xdr:ext cx="469744" cy="259045"/>
    <xdr:sp macro="" textlink="">
      <xdr:nvSpPr>
        <xdr:cNvPr id="853" name="n_4mainValue【庁舎】&#10;一人当たり面積"/>
        <xdr:cNvSpPr txBox="1"/>
      </xdr:nvSpPr>
      <xdr:spPr>
        <a:xfrm>
          <a:off x="18421427" y="1846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有形固定資産減価償却率については，ほとんどの類型において，類似団体平均を下回っているものの，庁舎については，特に大きく上回っている。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年度に庁舎耐震工事を実施しており，使用する上での問題はなく，今後も有形固定資産減価償却率については，高い水準で推移することが予想される。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人当たり面積については，公共施設数が少ないことから類似団体平均をほとんどの施設で下回っているが，体育施設については，複合施設であることから，面積も大きく，類似団体平均を上回っている。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今後の維持管理経費の増加に留意しつつ，各施設の計画的な適正管理に努めていく。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7,775
7,751
137.18
8,550,606
8,455,152
50,335
4,106,649
8,305,731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外海離島にあり，人口減少や高齢化（２年度末　</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歳以上人口割合　</a:t>
          </a:r>
          <a:r>
            <a:rPr kumimoji="1" lang="en-US" altLang="ja-JP" sz="1300">
              <a:latin typeface="ＭＳ Ｐゴシック" panose="020B0600070205080204" pitchFamily="50" charset="-128"/>
              <a:ea typeface="ＭＳ Ｐゴシック" panose="020B0600070205080204" pitchFamily="50" charset="-128"/>
            </a:rPr>
            <a:t>39.96</a:t>
          </a:r>
          <a:r>
            <a:rPr kumimoji="1" lang="ja-JP" altLang="en-US" sz="1300">
              <a:latin typeface="ＭＳ Ｐゴシック" panose="020B0600070205080204" pitchFamily="50" charset="-128"/>
              <a:ea typeface="ＭＳ Ｐゴシック" panose="020B0600070205080204" pitchFamily="50" charset="-128"/>
            </a:rPr>
            <a:t>％）が進んでいることに加え，小規模農家による農業が基幹産業であることから，財政基盤が弱く，類似団体平均を下回っている。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行政改革大綱に基づき，組織の見直し，投資的経費や人件費等の歳出の抑制を進めるとともに，税収の徴収率向上を中心とする歳入確保に努める。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108655</xdr:rowOff>
    </xdr:to>
    <xdr:cxnSp macro="">
      <xdr:nvCxnSpPr>
        <xdr:cNvPr id="68" name="直線コネクタ 67"/>
        <xdr:cNvCxnSpPr/>
      </xdr:nvCxnSpPr>
      <xdr:spPr>
        <a:xfrm>
          <a:off x="4114800" y="748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108655</xdr:rowOff>
    </xdr:to>
    <xdr:cxnSp macro="">
      <xdr:nvCxnSpPr>
        <xdr:cNvPr id="71" name="直線コネクタ 70"/>
        <xdr:cNvCxnSpPr/>
      </xdr:nvCxnSpPr>
      <xdr:spPr>
        <a:xfrm>
          <a:off x="3225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108655</xdr:rowOff>
    </xdr:to>
    <xdr:cxnSp macro="">
      <xdr:nvCxnSpPr>
        <xdr:cNvPr id="74" name="直線コネクタ 73"/>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108655</xdr:rowOff>
    </xdr:to>
    <xdr:cxnSp macro="">
      <xdr:nvCxnSpPr>
        <xdr:cNvPr id="77" name="直線コネクタ 76"/>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7" name="楕円 86"/>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8"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89" name="楕円 88"/>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0" name="テキスト ボックス 89"/>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1" name="楕円 90"/>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2" name="テキスト ボックス 91"/>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3" name="楕円 92"/>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4" name="テキスト ボックス 93"/>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経常収支比率については，昨年度とほぼ同程度の数値となり，類似団体平均をやや上回る結果となった。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定員管理による人件費の削減，新規地方債発行の抑制による公債費の縮小，また扶助費に関しては，社会保障等に関する経費の見直しを行い，義務的経費の削減に努めるとともに，公共施設等総合管理計画等に基づき，計画的な施設の統廃合や民営化を含め，管理経費の見直しをし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29718</xdr:rowOff>
    </xdr:from>
    <xdr:to>
      <xdr:col>23</xdr:col>
      <xdr:colOff>133350</xdr:colOff>
      <xdr:row>64</xdr:row>
      <xdr:rowOff>34544</xdr:rowOff>
    </xdr:to>
    <xdr:cxnSp macro="">
      <xdr:nvCxnSpPr>
        <xdr:cNvPr id="129" name="直線コネクタ 128"/>
        <xdr:cNvCxnSpPr/>
      </xdr:nvCxnSpPr>
      <xdr:spPr>
        <a:xfrm>
          <a:off x="4114800" y="1100251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29718</xdr:rowOff>
    </xdr:from>
    <xdr:to>
      <xdr:col>19</xdr:col>
      <xdr:colOff>133350</xdr:colOff>
      <xdr:row>64</xdr:row>
      <xdr:rowOff>111760</xdr:rowOff>
    </xdr:to>
    <xdr:cxnSp macro="">
      <xdr:nvCxnSpPr>
        <xdr:cNvPr id="132" name="直線コネクタ 131"/>
        <xdr:cNvCxnSpPr/>
      </xdr:nvCxnSpPr>
      <xdr:spPr>
        <a:xfrm flipV="1">
          <a:off x="3225800" y="1100251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109220</xdr:rowOff>
    </xdr:to>
    <xdr:cxnSp macro="">
      <xdr:nvCxnSpPr>
        <xdr:cNvPr id="135" name="直線コネクタ 134"/>
        <xdr:cNvCxnSpPr/>
      </xdr:nvCxnSpPr>
      <xdr:spPr>
        <a:xfrm flipV="1">
          <a:off x="2336800" y="110845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97282</xdr:rowOff>
    </xdr:from>
    <xdr:to>
      <xdr:col>11</xdr:col>
      <xdr:colOff>31750</xdr:colOff>
      <xdr:row>65</xdr:row>
      <xdr:rowOff>109220</xdr:rowOff>
    </xdr:to>
    <xdr:cxnSp macro="">
      <xdr:nvCxnSpPr>
        <xdr:cNvPr id="138" name="直線コネクタ 137"/>
        <xdr:cNvCxnSpPr/>
      </xdr:nvCxnSpPr>
      <xdr:spPr>
        <a:xfrm>
          <a:off x="1447800" y="1107008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48" name="楕円 147"/>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127271</xdr:rowOff>
    </xdr:from>
    <xdr:ext cx="762000" cy="259045"/>
    <xdr:sp macro="" textlink="">
      <xdr:nvSpPr>
        <xdr:cNvPr id="149" name="財政構造の弾力性該当値テキスト"/>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150368</xdr:rowOff>
    </xdr:from>
    <xdr:to>
      <xdr:col>19</xdr:col>
      <xdr:colOff>184150</xdr:colOff>
      <xdr:row>64</xdr:row>
      <xdr:rowOff>80518</xdr:rowOff>
    </xdr:to>
    <xdr:sp macro="" textlink="">
      <xdr:nvSpPr>
        <xdr:cNvPr id="150" name="楕円 149"/>
        <xdr:cNvSpPr/>
      </xdr:nvSpPr>
      <xdr:spPr>
        <a:xfrm>
          <a:off x="4064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65295</xdr:rowOff>
    </xdr:from>
    <xdr:ext cx="736600" cy="259045"/>
    <xdr:sp macro="" textlink="">
      <xdr:nvSpPr>
        <xdr:cNvPr id="151" name="テキスト ボックス 150"/>
        <xdr:cNvSpPr txBox="1"/>
      </xdr:nvSpPr>
      <xdr:spPr>
        <a:xfrm>
          <a:off x="3733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2" name="楕円 151"/>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53" name="テキスト ボックス 152"/>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4" name="楕円 153"/>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5" name="テキスト ボックス 154"/>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6" name="楕円 155"/>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57" name="テキスト ボックス 156"/>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人件費総額については，類似団体平均とほぼ同額となっている。今後については，職員数の抑制など定員管理を進めるとともに，給与形態についても見直しを図り，経費の削減に努める。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物件費総額については，類似団体平均より低い数値で推移している。ごみ処理業務や消防業務を一部事務組合で行っているため，類似団体平均を下回っていると考えられる。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75310</xdr:rowOff>
    </xdr:from>
    <xdr:to>
      <xdr:col>23</xdr:col>
      <xdr:colOff>133350</xdr:colOff>
      <xdr:row>81</xdr:row>
      <xdr:rowOff>135404</xdr:rowOff>
    </xdr:to>
    <xdr:cxnSp macro="">
      <xdr:nvCxnSpPr>
        <xdr:cNvPr id="190" name="直線コネクタ 189"/>
        <xdr:cNvCxnSpPr/>
      </xdr:nvCxnSpPr>
      <xdr:spPr>
        <a:xfrm>
          <a:off x="4114800" y="13962760"/>
          <a:ext cx="838200" cy="6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67742</xdr:rowOff>
    </xdr:from>
    <xdr:to>
      <xdr:col>19</xdr:col>
      <xdr:colOff>133350</xdr:colOff>
      <xdr:row>81</xdr:row>
      <xdr:rowOff>75310</xdr:rowOff>
    </xdr:to>
    <xdr:cxnSp macro="">
      <xdr:nvCxnSpPr>
        <xdr:cNvPr id="193" name="直線コネクタ 192"/>
        <xdr:cNvCxnSpPr/>
      </xdr:nvCxnSpPr>
      <xdr:spPr>
        <a:xfrm>
          <a:off x="3225800" y="13955192"/>
          <a:ext cx="889000" cy="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67742</xdr:rowOff>
    </xdr:from>
    <xdr:to>
      <xdr:col>15</xdr:col>
      <xdr:colOff>82550</xdr:colOff>
      <xdr:row>81</xdr:row>
      <xdr:rowOff>81088</xdr:rowOff>
    </xdr:to>
    <xdr:cxnSp macro="">
      <xdr:nvCxnSpPr>
        <xdr:cNvPr id="196" name="直線コネクタ 195"/>
        <xdr:cNvCxnSpPr/>
      </xdr:nvCxnSpPr>
      <xdr:spPr>
        <a:xfrm flipV="1">
          <a:off x="2336800" y="13955192"/>
          <a:ext cx="889000" cy="1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61685</xdr:rowOff>
    </xdr:from>
    <xdr:to>
      <xdr:col>11</xdr:col>
      <xdr:colOff>31750</xdr:colOff>
      <xdr:row>81</xdr:row>
      <xdr:rowOff>81088</xdr:rowOff>
    </xdr:to>
    <xdr:cxnSp macro="">
      <xdr:nvCxnSpPr>
        <xdr:cNvPr id="199" name="直線コネクタ 198"/>
        <xdr:cNvCxnSpPr/>
      </xdr:nvCxnSpPr>
      <xdr:spPr>
        <a:xfrm>
          <a:off x="1447800" y="13949135"/>
          <a:ext cx="889000" cy="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84604</xdr:rowOff>
    </xdr:from>
    <xdr:to>
      <xdr:col>23</xdr:col>
      <xdr:colOff>184150</xdr:colOff>
      <xdr:row>82</xdr:row>
      <xdr:rowOff>14754</xdr:rowOff>
    </xdr:to>
    <xdr:sp macro="" textlink="">
      <xdr:nvSpPr>
        <xdr:cNvPr id="209" name="楕円 208"/>
        <xdr:cNvSpPr/>
      </xdr:nvSpPr>
      <xdr:spPr>
        <a:xfrm>
          <a:off x="4902200" y="1397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101131</xdr:rowOff>
    </xdr:from>
    <xdr:ext cx="762000" cy="259045"/>
    <xdr:sp macro="" textlink="">
      <xdr:nvSpPr>
        <xdr:cNvPr id="210" name="人件費・物件費等の状況該当値テキスト"/>
        <xdr:cNvSpPr txBox="1"/>
      </xdr:nvSpPr>
      <xdr:spPr>
        <a:xfrm>
          <a:off x="5041900" y="1381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24510</xdr:rowOff>
    </xdr:from>
    <xdr:to>
      <xdr:col>19</xdr:col>
      <xdr:colOff>184150</xdr:colOff>
      <xdr:row>81</xdr:row>
      <xdr:rowOff>126110</xdr:rowOff>
    </xdr:to>
    <xdr:sp macro="" textlink="">
      <xdr:nvSpPr>
        <xdr:cNvPr id="211" name="楕円 210"/>
        <xdr:cNvSpPr/>
      </xdr:nvSpPr>
      <xdr:spPr>
        <a:xfrm>
          <a:off x="4064000" y="1391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136287</xdr:rowOff>
    </xdr:from>
    <xdr:ext cx="736600" cy="259045"/>
    <xdr:sp macro="" textlink="">
      <xdr:nvSpPr>
        <xdr:cNvPr id="212" name="テキスト ボックス 211"/>
        <xdr:cNvSpPr txBox="1"/>
      </xdr:nvSpPr>
      <xdr:spPr>
        <a:xfrm>
          <a:off x="3733800" y="1368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16942</xdr:rowOff>
    </xdr:from>
    <xdr:to>
      <xdr:col>15</xdr:col>
      <xdr:colOff>133350</xdr:colOff>
      <xdr:row>81</xdr:row>
      <xdr:rowOff>118542</xdr:rowOff>
    </xdr:to>
    <xdr:sp macro="" textlink="">
      <xdr:nvSpPr>
        <xdr:cNvPr id="213" name="楕円 212"/>
        <xdr:cNvSpPr/>
      </xdr:nvSpPr>
      <xdr:spPr>
        <a:xfrm>
          <a:off x="3175000" y="1390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128719</xdr:rowOff>
    </xdr:from>
    <xdr:ext cx="762000" cy="259045"/>
    <xdr:sp macro="" textlink="">
      <xdr:nvSpPr>
        <xdr:cNvPr id="214" name="テキスト ボックス 213"/>
        <xdr:cNvSpPr txBox="1"/>
      </xdr:nvSpPr>
      <xdr:spPr>
        <a:xfrm>
          <a:off x="2844800" y="1367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30288</xdr:rowOff>
    </xdr:from>
    <xdr:to>
      <xdr:col>11</xdr:col>
      <xdr:colOff>82550</xdr:colOff>
      <xdr:row>81</xdr:row>
      <xdr:rowOff>131888</xdr:rowOff>
    </xdr:to>
    <xdr:sp macro="" textlink="">
      <xdr:nvSpPr>
        <xdr:cNvPr id="215" name="楕円 214"/>
        <xdr:cNvSpPr/>
      </xdr:nvSpPr>
      <xdr:spPr>
        <a:xfrm>
          <a:off x="2286000" y="1391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142065</xdr:rowOff>
    </xdr:from>
    <xdr:ext cx="762000" cy="259045"/>
    <xdr:sp macro="" textlink="">
      <xdr:nvSpPr>
        <xdr:cNvPr id="216" name="テキスト ボックス 215"/>
        <xdr:cNvSpPr txBox="1"/>
      </xdr:nvSpPr>
      <xdr:spPr>
        <a:xfrm>
          <a:off x="1955800" y="1368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10885</xdr:rowOff>
    </xdr:from>
    <xdr:to>
      <xdr:col>7</xdr:col>
      <xdr:colOff>31750</xdr:colOff>
      <xdr:row>81</xdr:row>
      <xdr:rowOff>112485</xdr:rowOff>
    </xdr:to>
    <xdr:sp macro="" textlink="">
      <xdr:nvSpPr>
        <xdr:cNvPr id="217" name="楕円 216"/>
        <xdr:cNvSpPr/>
      </xdr:nvSpPr>
      <xdr:spPr>
        <a:xfrm>
          <a:off x="1397000" y="138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122662</xdr:rowOff>
    </xdr:from>
    <xdr:ext cx="762000" cy="259045"/>
    <xdr:sp macro="" textlink="">
      <xdr:nvSpPr>
        <xdr:cNvPr id="218" name="テキスト ボックス 217"/>
        <xdr:cNvSpPr txBox="1"/>
      </xdr:nvSpPr>
      <xdr:spPr>
        <a:xfrm>
          <a:off x="1066800" y="1366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ラスパイレス指数については，類似団体平均を若干上回っている。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人事評価制度による給与の適正化や各種手当の総点検を行うなど，適正な給与水準に努める。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86</xdr:row>
      <xdr:rowOff>29211</xdr:rowOff>
    </xdr:to>
    <xdr:cxnSp macro="">
      <xdr:nvCxnSpPr>
        <xdr:cNvPr id="252" name="直線コネクタ 251"/>
        <xdr:cNvCxnSpPr/>
      </xdr:nvCxnSpPr>
      <xdr:spPr>
        <a:xfrm>
          <a:off x="16179800" y="147015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15663</xdr:rowOff>
    </xdr:from>
    <xdr:to>
      <xdr:col>77</xdr:col>
      <xdr:colOff>44450</xdr:colOff>
      <xdr:row>85</xdr:row>
      <xdr:rowOff>128270</xdr:rowOff>
    </xdr:to>
    <xdr:cxnSp macro="">
      <xdr:nvCxnSpPr>
        <xdr:cNvPr id="255" name="直線コネクタ 254"/>
        <xdr:cNvCxnSpPr/>
      </xdr:nvCxnSpPr>
      <xdr:spPr>
        <a:xfrm>
          <a:off x="15290800" y="1458891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15663</xdr:rowOff>
    </xdr:from>
    <xdr:to>
      <xdr:col>72</xdr:col>
      <xdr:colOff>203200</xdr:colOff>
      <xdr:row>85</xdr:row>
      <xdr:rowOff>71966</xdr:rowOff>
    </xdr:to>
    <xdr:cxnSp macro="">
      <xdr:nvCxnSpPr>
        <xdr:cNvPr id="258" name="直線コネクタ 257"/>
        <xdr:cNvCxnSpPr/>
      </xdr:nvCxnSpPr>
      <xdr:spPr>
        <a:xfrm flipV="1">
          <a:off x="14401800" y="1458891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152400</xdr:rowOff>
    </xdr:to>
    <xdr:cxnSp macro="">
      <xdr:nvCxnSpPr>
        <xdr:cNvPr id="261" name="直線コネクタ 260"/>
        <xdr:cNvCxnSpPr/>
      </xdr:nvCxnSpPr>
      <xdr:spPr>
        <a:xfrm flipV="1">
          <a:off x="13512800" y="146452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1" name="楕円 270"/>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121938</xdr:rowOff>
    </xdr:from>
    <xdr:ext cx="762000" cy="259045"/>
    <xdr:sp macro="" textlink="">
      <xdr:nvSpPr>
        <xdr:cNvPr id="272"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3" name="楕円 272"/>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74" name="テキスト ボックス 273"/>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136313</xdr:rowOff>
    </xdr:from>
    <xdr:to>
      <xdr:col>73</xdr:col>
      <xdr:colOff>44450</xdr:colOff>
      <xdr:row>85</xdr:row>
      <xdr:rowOff>66463</xdr:rowOff>
    </xdr:to>
    <xdr:sp macro="" textlink="">
      <xdr:nvSpPr>
        <xdr:cNvPr id="275" name="楕円 274"/>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76640</xdr:rowOff>
    </xdr:from>
    <xdr:ext cx="762000" cy="259045"/>
    <xdr:sp macro="" textlink="">
      <xdr:nvSpPr>
        <xdr:cNvPr id="276" name="テキスト ボックス 275"/>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77" name="楕円 276"/>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8" name="テキスト ボックス 27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9" name="楕円 278"/>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0" name="テキスト ボックス 27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年度から令和元年度にかけ，職員の採用が増加したため，類似団体平均を上回っている。また，保育所等を町立で運営していることも類似団体平均を上回っている要因だと考えられる。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中種子町第４次定員管理適正化計画に基づく職員数の適正管理や，業務の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化を推進するとともに，組織の再編を含めた見直しを図り，数値の減少に努める。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119983</xdr:rowOff>
    </xdr:from>
    <xdr:to>
      <xdr:col>81</xdr:col>
      <xdr:colOff>44450</xdr:colOff>
      <xdr:row>61</xdr:row>
      <xdr:rowOff>169450</xdr:rowOff>
    </xdr:to>
    <xdr:cxnSp macro="">
      <xdr:nvCxnSpPr>
        <xdr:cNvPr id="311" name="直線コネクタ 310"/>
        <xdr:cNvCxnSpPr/>
      </xdr:nvCxnSpPr>
      <xdr:spPr>
        <a:xfrm>
          <a:off x="16179800" y="10578433"/>
          <a:ext cx="838200" cy="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106712</xdr:rowOff>
    </xdr:from>
    <xdr:to>
      <xdr:col>77</xdr:col>
      <xdr:colOff>44450</xdr:colOff>
      <xdr:row>61</xdr:row>
      <xdr:rowOff>119983</xdr:rowOff>
    </xdr:to>
    <xdr:cxnSp macro="">
      <xdr:nvCxnSpPr>
        <xdr:cNvPr id="314" name="直線コネクタ 313"/>
        <xdr:cNvCxnSpPr/>
      </xdr:nvCxnSpPr>
      <xdr:spPr>
        <a:xfrm>
          <a:off x="15290800" y="10565162"/>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66294</xdr:rowOff>
    </xdr:from>
    <xdr:to>
      <xdr:col>72</xdr:col>
      <xdr:colOff>203200</xdr:colOff>
      <xdr:row>61</xdr:row>
      <xdr:rowOff>106712</xdr:rowOff>
    </xdr:to>
    <xdr:cxnSp macro="">
      <xdr:nvCxnSpPr>
        <xdr:cNvPr id="317" name="直線コネクタ 316"/>
        <xdr:cNvCxnSpPr/>
      </xdr:nvCxnSpPr>
      <xdr:spPr>
        <a:xfrm>
          <a:off x="14401800" y="10524744"/>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41561</xdr:rowOff>
    </xdr:from>
    <xdr:to>
      <xdr:col>68</xdr:col>
      <xdr:colOff>152400</xdr:colOff>
      <xdr:row>61</xdr:row>
      <xdr:rowOff>66294</xdr:rowOff>
    </xdr:to>
    <xdr:cxnSp macro="">
      <xdr:nvCxnSpPr>
        <xdr:cNvPr id="320" name="直線コネクタ 319"/>
        <xdr:cNvCxnSpPr/>
      </xdr:nvCxnSpPr>
      <xdr:spPr>
        <a:xfrm>
          <a:off x="13512800" y="10500011"/>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118650</xdr:rowOff>
    </xdr:from>
    <xdr:to>
      <xdr:col>81</xdr:col>
      <xdr:colOff>95250</xdr:colOff>
      <xdr:row>62</xdr:row>
      <xdr:rowOff>48800</xdr:rowOff>
    </xdr:to>
    <xdr:sp macro="" textlink="">
      <xdr:nvSpPr>
        <xdr:cNvPr id="330" name="楕円 329"/>
        <xdr:cNvSpPr/>
      </xdr:nvSpPr>
      <xdr:spPr>
        <a:xfrm>
          <a:off x="16967200" y="105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90727</xdr:rowOff>
    </xdr:from>
    <xdr:ext cx="762000" cy="259045"/>
    <xdr:sp macro="" textlink="">
      <xdr:nvSpPr>
        <xdr:cNvPr id="331" name="定員管理の状況該当値テキスト"/>
        <xdr:cNvSpPr txBox="1"/>
      </xdr:nvSpPr>
      <xdr:spPr>
        <a:xfrm>
          <a:off x="17106900" y="105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69183</xdr:rowOff>
    </xdr:from>
    <xdr:to>
      <xdr:col>77</xdr:col>
      <xdr:colOff>95250</xdr:colOff>
      <xdr:row>61</xdr:row>
      <xdr:rowOff>170783</xdr:rowOff>
    </xdr:to>
    <xdr:sp macro="" textlink="">
      <xdr:nvSpPr>
        <xdr:cNvPr id="332" name="楕円 331"/>
        <xdr:cNvSpPr/>
      </xdr:nvSpPr>
      <xdr:spPr>
        <a:xfrm>
          <a:off x="16129000" y="1052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155560</xdr:rowOff>
    </xdr:from>
    <xdr:ext cx="736600" cy="259045"/>
    <xdr:sp macro="" textlink="">
      <xdr:nvSpPr>
        <xdr:cNvPr id="333" name="テキスト ボックス 332"/>
        <xdr:cNvSpPr txBox="1"/>
      </xdr:nvSpPr>
      <xdr:spPr>
        <a:xfrm>
          <a:off x="15798800" y="10614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55912</xdr:rowOff>
    </xdr:from>
    <xdr:to>
      <xdr:col>73</xdr:col>
      <xdr:colOff>44450</xdr:colOff>
      <xdr:row>61</xdr:row>
      <xdr:rowOff>157512</xdr:rowOff>
    </xdr:to>
    <xdr:sp macro="" textlink="">
      <xdr:nvSpPr>
        <xdr:cNvPr id="334" name="楕円 333"/>
        <xdr:cNvSpPr/>
      </xdr:nvSpPr>
      <xdr:spPr>
        <a:xfrm>
          <a:off x="15240000" y="1051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142289</xdr:rowOff>
    </xdr:from>
    <xdr:ext cx="762000" cy="259045"/>
    <xdr:sp macro="" textlink="">
      <xdr:nvSpPr>
        <xdr:cNvPr id="335" name="テキスト ボックス 334"/>
        <xdr:cNvSpPr txBox="1"/>
      </xdr:nvSpPr>
      <xdr:spPr>
        <a:xfrm>
          <a:off x="14909800" y="1060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15494</xdr:rowOff>
    </xdr:from>
    <xdr:to>
      <xdr:col>68</xdr:col>
      <xdr:colOff>203200</xdr:colOff>
      <xdr:row>61</xdr:row>
      <xdr:rowOff>117094</xdr:rowOff>
    </xdr:to>
    <xdr:sp macro="" textlink="">
      <xdr:nvSpPr>
        <xdr:cNvPr id="336" name="楕円 335"/>
        <xdr:cNvSpPr/>
      </xdr:nvSpPr>
      <xdr:spPr>
        <a:xfrm>
          <a:off x="14351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37" name="テキスト ボックス 336"/>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38" name="楕円 337"/>
        <xdr:cNvSpPr/>
      </xdr:nvSpPr>
      <xdr:spPr>
        <a:xfrm>
          <a:off x="13462000" y="104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39" name="テキスト ボックス 338"/>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実質公債費比率については，類似団体平均を上回っている。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これは前年度から交付税額の増に伴い，標準財政規模が増となっているためである。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今後さらに地方債償還額の増が見込まれるため，類似団体平均値まで低下させることを目標に，町債の新規発行を抑制し，公債費の削減に努める。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64008</xdr:rowOff>
    </xdr:to>
    <xdr:cxnSp macro="">
      <xdr:nvCxnSpPr>
        <xdr:cNvPr id="370" name="直線コネクタ 369"/>
        <xdr:cNvCxnSpPr/>
      </xdr:nvCxnSpPr>
      <xdr:spPr>
        <a:xfrm flipV="1">
          <a:off x="16179800" y="72359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30226</xdr:rowOff>
    </xdr:from>
    <xdr:to>
      <xdr:col>77</xdr:col>
      <xdr:colOff>44450</xdr:colOff>
      <xdr:row>42</xdr:row>
      <xdr:rowOff>64008</xdr:rowOff>
    </xdr:to>
    <xdr:cxnSp macro="">
      <xdr:nvCxnSpPr>
        <xdr:cNvPr id="373" name="直線コネクタ 372"/>
        <xdr:cNvCxnSpPr/>
      </xdr:nvCxnSpPr>
      <xdr:spPr>
        <a:xfrm>
          <a:off x="15290800" y="723112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153416</xdr:rowOff>
    </xdr:from>
    <xdr:to>
      <xdr:col>72</xdr:col>
      <xdr:colOff>203200</xdr:colOff>
      <xdr:row>42</xdr:row>
      <xdr:rowOff>30226</xdr:rowOff>
    </xdr:to>
    <xdr:cxnSp macro="">
      <xdr:nvCxnSpPr>
        <xdr:cNvPr id="376" name="直線コネクタ 375"/>
        <xdr:cNvCxnSpPr/>
      </xdr:nvCxnSpPr>
      <xdr:spPr>
        <a:xfrm>
          <a:off x="14401800" y="71828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41</xdr:row>
      <xdr:rowOff>153416</xdr:rowOff>
    </xdr:to>
    <xdr:cxnSp macro="">
      <xdr:nvCxnSpPr>
        <xdr:cNvPr id="379" name="直線コネクタ 378"/>
        <xdr:cNvCxnSpPr/>
      </xdr:nvCxnSpPr>
      <xdr:spPr>
        <a:xfrm>
          <a:off x="13512800" y="712495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389" name="楕円 388"/>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390" name="公債費負担の状況該当値テキスト"/>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13208</xdr:rowOff>
    </xdr:from>
    <xdr:to>
      <xdr:col>77</xdr:col>
      <xdr:colOff>95250</xdr:colOff>
      <xdr:row>42</xdr:row>
      <xdr:rowOff>114808</xdr:rowOff>
    </xdr:to>
    <xdr:sp macro="" textlink="">
      <xdr:nvSpPr>
        <xdr:cNvPr id="391" name="楕円 390"/>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99585</xdr:rowOff>
    </xdr:from>
    <xdr:ext cx="736600" cy="259045"/>
    <xdr:sp macro="" textlink="">
      <xdr:nvSpPr>
        <xdr:cNvPr id="392" name="テキスト ボックス 391"/>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150876</xdr:rowOff>
    </xdr:from>
    <xdr:to>
      <xdr:col>73</xdr:col>
      <xdr:colOff>44450</xdr:colOff>
      <xdr:row>42</xdr:row>
      <xdr:rowOff>81026</xdr:rowOff>
    </xdr:to>
    <xdr:sp macro="" textlink="">
      <xdr:nvSpPr>
        <xdr:cNvPr id="393" name="楕円 392"/>
        <xdr:cNvSpPr/>
      </xdr:nvSpPr>
      <xdr:spPr>
        <a:xfrm>
          <a:off x="15240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65803</xdr:rowOff>
    </xdr:from>
    <xdr:ext cx="762000" cy="259045"/>
    <xdr:sp macro="" textlink="">
      <xdr:nvSpPr>
        <xdr:cNvPr id="394" name="テキスト ボックス 39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102616</xdr:rowOff>
    </xdr:from>
    <xdr:to>
      <xdr:col>68</xdr:col>
      <xdr:colOff>203200</xdr:colOff>
      <xdr:row>42</xdr:row>
      <xdr:rowOff>32766</xdr:rowOff>
    </xdr:to>
    <xdr:sp macro="" textlink="">
      <xdr:nvSpPr>
        <xdr:cNvPr id="395" name="楕円 394"/>
        <xdr:cNvSpPr/>
      </xdr:nvSpPr>
      <xdr:spPr>
        <a:xfrm>
          <a:off x="14351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96" name="テキスト ボックス 395"/>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7" name="楕円 396"/>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8" name="テキスト ボックス 397"/>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将来負担額については，一部事務組合の運営する火葬場改修負担金として借り入れた過疎債の発行などにより，地方債現在高が増加したため比率の増加となっている。　依然として，類似団体平均より高い数値で推移しているため，新規事業の点検を行い，地方債の発行を抑制し，財政の健全化に努める。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136864</xdr:rowOff>
    </xdr:from>
    <xdr:to>
      <xdr:col>81</xdr:col>
      <xdr:colOff>44450</xdr:colOff>
      <xdr:row>15</xdr:row>
      <xdr:rowOff>10456</xdr:rowOff>
    </xdr:to>
    <xdr:cxnSp macro="">
      <xdr:nvCxnSpPr>
        <xdr:cNvPr id="432" name="直線コネクタ 431"/>
        <xdr:cNvCxnSpPr/>
      </xdr:nvCxnSpPr>
      <xdr:spPr>
        <a:xfrm>
          <a:off x="16179800" y="2537164"/>
          <a:ext cx="8382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136864</xdr:rowOff>
    </xdr:from>
    <xdr:to>
      <xdr:col>77</xdr:col>
      <xdr:colOff>44450</xdr:colOff>
      <xdr:row>15</xdr:row>
      <xdr:rowOff>20913</xdr:rowOff>
    </xdr:to>
    <xdr:cxnSp macro="">
      <xdr:nvCxnSpPr>
        <xdr:cNvPr id="435" name="直線コネクタ 434"/>
        <xdr:cNvCxnSpPr/>
      </xdr:nvCxnSpPr>
      <xdr:spPr>
        <a:xfrm flipV="1">
          <a:off x="15290800" y="253716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151342</xdr:rowOff>
    </xdr:from>
    <xdr:to>
      <xdr:col>72</xdr:col>
      <xdr:colOff>203200</xdr:colOff>
      <xdr:row>15</xdr:row>
      <xdr:rowOff>20913</xdr:rowOff>
    </xdr:to>
    <xdr:cxnSp macro="">
      <xdr:nvCxnSpPr>
        <xdr:cNvPr id="438" name="直線コネクタ 437"/>
        <xdr:cNvCxnSpPr/>
      </xdr:nvCxnSpPr>
      <xdr:spPr>
        <a:xfrm>
          <a:off x="14401800" y="2551642"/>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151342</xdr:rowOff>
    </xdr:from>
    <xdr:to>
      <xdr:col>68</xdr:col>
      <xdr:colOff>152400</xdr:colOff>
      <xdr:row>15</xdr:row>
      <xdr:rowOff>50673</xdr:rowOff>
    </xdr:to>
    <xdr:cxnSp macro="">
      <xdr:nvCxnSpPr>
        <xdr:cNvPr id="441" name="直線コネクタ 440"/>
        <xdr:cNvCxnSpPr/>
      </xdr:nvCxnSpPr>
      <xdr:spPr>
        <a:xfrm flipV="1">
          <a:off x="13512800" y="2551642"/>
          <a:ext cx="8890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131106</xdr:rowOff>
    </xdr:from>
    <xdr:to>
      <xdr:col>81</xdr:col>
      <xdr:colOff>95250</xdr:colOff>
      <xdr:row>15</xdr:row>
      <xdr:rowOff>61256</xdr:rowOff>
    </xdr:to>
    <xdr:sp macro="" textlink="">
      <xdr:nvSpPr>
        <xdr:cNvPr id="451" name="楕円 450"/>
        <xdr:cNvSpPr/>
      </xdr:nvSpPr>
      <xdr:spPr>
        <a:xfrm>
          <a:off x="16967200" y="2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103183</xdr:rowOff>
    </xdr:from>
    <xdr:ext cx="762000" cy="259045"/>
    <xdr:sp macro="" textlink="">
      <xdr:nvSpPr>
        <xdr:cNvPr id="452" name="将来負担の状況該当値テキスト"/>
        <xdr:cNvSpPr txBox="1"/>
      </xdr:nvSpPr>
      <xdr:spPr>
        <a:xfrm>
          <a:off x="17106900" y="250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86064</xdr:rowOff>
    </xdr:from>
    <xdr:to>
      <xdr:col>77</xdr:col>
      <xdr:colOff>95250</xdr:colOff>
      <xdr:row>15</xdr:row>
      <xdr:rowOff>16214</xdr:rowOff>
    </xdr:to>
    <xdr:sp macro="" textlink="">
      <xdr:nvSpPr>
        <xdr:cNvPr id="453" name="楕円 452"/>
        <xdr:cNvSpPr/>
      </xdr:nvSpPr>
      <xdr:spPr>
        <a:xfrm>
          <a:off x="16129000" y="248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991</xdr:rowOff>
    </xdr:from>
    <xdr:ext cx="736600" cy="259045"/>
    <xdr:sp macro="" textlink="">
      <xdr:nvSpPr>
        <xdr:cNvPr id="454" name="テキスト ボックス 453"/>
        <xdr:cNvSpPr txBox="1"/>
      </xdr:nvSpPr>
      <xdr:spPr>
        <a:xfrm>
          <a:off x="15798800" y="2572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141563</xdr:rowOff>
    </xdr:from>
    <xdr:to>
      <xdr:col>73</xdr:col>
      <xdr:colOff>44450</xdr:colOff>
      <xdr:row>15</xdr:row>
      <xdr:rowOff>71713</xdr:rowOff>
    </xdr:to>
    <xdr:sp macro="" textlink="">
      <xdr:nvSpPr>
        <xdr:cNvPr id="455" name="楕円 454"/>
        <xdr:cNvSpPr/>
      </xdr:nvSpPr>
      <xdr:spPr>
        <a:xfrm>
          <a:off x="15240000" y="25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56490</xdr:rowOff>
    </xdr:from>
    <xdr:ext cx="762000" cy="259045"/>
    <xdr:sp macro="" textlink="">
      <xdr:nvSpPr>
        <xdr:cNvPr id="456" name="テキスト ボックス 455"/>
        <xdr:cNvSpPr txBox="1"/>
      </xdr:nvSpPr>
      <xdr:spPr>
        <a:xfrm>
          <a:off x="14909800" y="262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100542</xdr:rowOff>
    </xdr:from>
    <xdr:to>
      <xdr:col>68</xdr:col>
      <xdr:colOff>203200</xdr:colOff>
      <xdr:row>15</xdr:row>
      <xdr:rowOff>30692</xdr:rowOff>
    </xdr:to>
    <xdr:sp macro="" textlink="">
      <xdr:nvSpPr>
        <xdr:cNvPr id="457" name="楕円 456"/>
        <xdr:cNvSpPr/>
      </xdr:nvSpPr>
      <xdr:spPr>
        <a:xfrm>
          <a:off x="14351000" y="2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15469</xdr:rowOff>
    </xdr:from>
    <xdr:ext cx="762000" cy="259045"/>
    <xdr:sp macro="" textlink="">
      <xdr:nvSpPr>
        <xdr:cNvPr id="458" name="テキスト ボックス 457"/>
        <xdr:cNvSpPr txBox="1"/>
      </xdr:nvSpPr>
      <xdr:spPr>
        <a:xfrm>
          <a:off x="14020800" y="258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171323</xdr:rowOff>
    </xdr:from>
    <xdr:to>
      <xdr:col>64</xdr:col>
      <xdr:colOff>152400</xdr:colOff>
      <xdr:row>15</xdr:row>
      <xdr:rowOff>101473</xdr:rowOff>
    </xdr:to>
    <xdr:sp macro="" textlink="">
      <xdr:nvSpPr>
        <xdr:cNvPr id="459" name="楕円 458"/>
        <xdr:cNvSpPr/>
      </xdr:nvSpPr>
      <xdr:spPr>
        <a:xfrm>
          <a:off x="13462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86250</xdr:rowOff>
    </xdr:from>
    <xdr:ext cx="762000" cy="259045"/>
    <xdr:sp macro="" textlink="">
      <xdr:nvSpPr>
        <xdr:cNvPr id="460" name="テキスト ボックス 459"/>
        <xdr:cNvSpPr txBox="1"/>
      </xdr:nvSpPr>
      <xdr:spPr>
        <a:xfrm>
          <a:off x="13131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7,775
7,751
137.18
8,550,606
8,455,152
50,335
4,106,649
8,305,731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％と類似団体平均を上回っている。会計年度任用職員の賃金（給与）を物件費から人件費に振り替えて計上することになったのが数値上昇の原因だと考えられる。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今後は，各種手当などを含めた給与制度の是正や，職員数の適正管理を通じて，人件費の削減に努める。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38</xdr:row>
      <xdr:rowOff>136144</xdr:rowOff>
    </xdr:to>
    <xdr:cxnSp macro="">
      <xdr:nvCxnSpPr>
        <xdr:cNvPr id="64" name="直線コネクタ 63"/>
        <xdr:cNvCxnSpPr/>
      </xdr:nvCxnSpPr>
      <xdr:spPr>
        <a:xfrm>
          <a:off x="3987800" y="6440932"/>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152146</xdr:rowOff>
    </xdr:to>
    <xdr:cxnSp macro="">
      <xdr:nvCxnSpPr>
        <xdr:cNvPr id="67" name="直線コネクタ 66"/>
        <xdr:cNvCxnSpPr/>
      </xdr:nvCxnSpPr>
      <xdr:spPr>
        <a:xfrm flipV="1">
          <a:off x="3098800" y="64409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152146</xdr:rowOff>
    </xdr:from>
    <xdr:to>
      <xdr:col>15</xdr:col>
      <xdr:colOff>98425</xdr:colOff>
      <xdr:row>38</xdr:row>
      <xdr:rowOff>21844</xdr:rowOff>
    </xdr:to>
    <xdr:cxnSp macro="">
      <xdr:nvCxnSpPr>
        <xdr:cNvPr id="70" name="直線コネクタ 69"/>
        <xdr:cNvCxnSpPr/>
      </xdr:nvCxnSpPr>
      <xdr:spPr>
        <a:xfrm flipV="1">
          <a:off x="2209800" y="64957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21844</xdr:rowOff>
    </xdr:from>
    <xdr:to>
      <xdr:col>11</xdr:col>
      <xdr:colOff>9525</xdr:colOff>
      <xdr:row>38</xdr:row>
      <xdr:rowOff>44704</xdr:rowOff>
    </xdr:to>
    <xdr:cxnSp macro="">
      <xdr:nvCxnSpPr>
        <xdr:cNvPr id="73" name="直線コネクタ 72"/>
        <xdr:cNvCxnSpPr/>
      </xdr:nvCxnSpPr>
      <xdr:spPr>
        <a:xfrm flipV="1">
          <a:off x="1320800" y="6536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85344</xdr:rowOff>
    </xdr:from>
    <xdr:to>
      <xdr:col>24</xdr:col>
      <xdr:colOff>76200</xdr:colOff>
      <xdr:row>39</xdr:row>
      <xdr:rowOff>15494</xdr:rowOff>
    </xdr:to>
    <xdr:sp macro="" textlink="">
      <xdr:nvSpPr>
        <xdr:cNvPr id="83" name="楕円 82"/>
        <xdr:cNvSpPr/>
      </xdr:nvSpPr>
      <xdr:spPr>
        <a:xfrm>
          <a:off x="4775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57421</xdr:rowOff>
    </xdr:from>
    <xdr:ext cx="762000" cy="259045"/>
    <xdr:sp macro="" textlink="">
      <xdr:nvSpPr>
        <xdr:cNvPr id="84" name="人件費該当値テキスト"/>
        <xdr:cNvSpPr txBox="1"/>
      </xdr:nvSpPr>
      <xdr:spPr>
        <a:xfrm>
          <a:off x="4914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142494</xdr:rowOff>
    </xdr:from>
    <xdr:to>
      <xdr:col>11</xdr:col>
      <xdr:colOff>60325</xdr:colOff>
      <xdr:row>38</xdr:row>
      <xdr:rowOff>72644</xdr:rowOff>
    </xdr:to>
    <xdr:sp macro="" textlink="">
      <xdr:nvSpPr>
        <xdr:cNvPr id="89" name="楕円 88"/>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57421</xdr:rowOff>
    </xdr:from>
    <xdr:ext cx="762000" cy="259045"/>
    <xdr:sp macro="" textlink="">
      <xdr:nvSpPr>
        <xdr:cNvPr id="90" name="テキスト ボックス 89"/>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物件費に係る経常収支比率については，毎年の予算編成において，事務事業の改善・合理化に努めており，類似団体平均を下回っている。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令和２年度から会計年度任用職員分の賃金（給与）を人件費に振り替えているため，大幅に減少となっている。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しかし，文化会館や運動施設等，保有する施設数が多く，委託料（物件費）が今度増加することも予想されるため，引き続き行財政改革を通じて経費の削減を図る。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22497</xdr:rowOff>
    </xdr:from>
    <xdr:to>
      <xdr:col>82</xdr:col>
      <xdr:colOff>107950</xdr:colOff>
      <xdr:row>15</xdr:row>
      <xdr:rowOff>125367</xdr:rowOff>
    </xdr:to>
    <xdr:cxnSp macro="">
      <xdr:nvCxnSpPr>
        <xdr:cNvPr id="127" name="直線コネクタ 126"/>
        <xdr:cNvCxnSpPr/>
      </xdr:nvCxnSpPr>
      <xdr:spPr>
        <a:xfrm flipV="1">
          <a:off x="15671800" y="2422797"/>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125367</xdr:rowOff>
    </xdr:from>
    <xdr:to>
      <xdr:col>78</xdr:col>
      <xdr:colOff>69850</xdr:colOff>
      <xdr:row>16</xdr:row>
      <xdr:rowOff>45357</xdr:rowOff>
    </xdr:to>
    <xdr:cxnSp macro="">
      <xdr:nvCxnSpPr>
        <xdr:cNvPr id="130" name="直線コネクタ 129"/>
        <xdr:cNvCxnSpPr/>
      </xdr:nvCxnSpPr>
      <xdr:spPr>
        <a:xfrm flipV="1">
          <a:off x="14782800" y="269711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125367</xdr:rowOff>
    </xdr:from>
    <xdr:to>
      <xdr:col>73</xdr:col>
      <xdr:colOff>180975</xdr:colOff>
      <xdr:row>16</xdr:row>
      <xdr:rowOff>45357</xdr:rowOff>
    </xdr:to>
    <xdr:cxnSp macro="">
      <xdr:nvCxnSpPr>
        <xdr:cNvPr id="133" name="直線コネクタ 132"/>
        <xdr:cNvCxnSpPr/>
      </xdr:nvCxnSpPr>
      <xdr:spPr>
        <a:xfrm>
          <a:off x="13893800" y="269711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33927</xdr:rowOff>
    </xdr:from>
    <xdr:to>
      <xdr:col>69</xdr:col>
      <xdr:colOff>92075</xdr:colOff>
      <xdr:row>15</xdr:row>
      <xdr:rowOff>125367</xdr:rowOff>
    </xdr:to>
    <xdr:cxnSp macro="">
      <xdr:nvCxnSpPr>
        <xdr:cNvPr id="136" name="直線コネクタ 135"/>
        <xdr:cNvCxnSpPr/>
      </xdr:nvCxnSpPr>
      <xdr:spPr>
        <a:xfrm>
          <a:off x="13004800" y="260567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143147</xdr:rowOff>
    </xdr:from>
    <xdr:to>
      <xdr:col>82</xdr:col>
      <xdr:colOff>158750</xdr:colOff>
      <xdr:row>14</xdr:row>
      <xdr:rowOff>73297</xdr:rowOff>
    </xdr:to>
    <xdr:sp macro="" textlink="">
      <xdr:nvSpPr>
        <xdr:cNvPr id="146" name="楕円 145"/>
        <xdr:cNvSpPr/>
      </xdr:nvSpPr>
      <xdr:spPr>
        <a:xfrm>
          <a:off x="16459200" y="23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159674</xdr:rowOff>
    </xdr:from>
    <xdr:ext cx="762000" cy="259045"/>
    <xdr:sp macro="" textlink="">
      <xdr:nvSpPr>
        <xdr:cNvPr id="147" name="物件費該当値テキスト"/>
        <xdr:cNvSpPr txBox="1"/>
      </xdr:nvSpPr>
      <xdr:spPr>
        <a:xfrm>
          <a:off x="16598900" y="221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74567</xdr:rowOff>
    </xdr:from>
    <xdr:to>
      <xdr:col>78</xdr:col>
      <xdr:colOff>120650</xdr:colOff>
      <xdr:row>16</xdr:row>
      <xdr:rowOff>4717</xdr:rowOff>
    </xdr:to>
    <xdr:sp macro="" textlink="">
      <xdr:nvSpPr>
        <xdr:cNvPr id="148" name="楕円 147"/>
        <xdr:cNvSpPr/>
      </xdr:nvSpPr>
      <xdr:spPr>
        <a:xfrm>
          <a:off x="15621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14894</xdr:rowOff>
    </xdr:from>
    <xdr:ext cx="736600" cy="259045"/>
    <xdr:sp macro="" textlink="">
      <xdr:nvSpPr>
        <xdr:cNvPr id="149" name="テキスト ボックス 148"/>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0" name="楕円 149"/>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1" name="テキスト ボックス 150"/>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74567</xdr:rowOff>
    </xdr:from>
    <xdr:to>
      <xdr:col>69</xdr:col>
      <xdr:colOff>142875</xdr:colOff>
      <xdr:row>16</xdr:row>
      <xdr:rowOff>4717</xdr:rowOff>
    </xdr:to>
    <xdr:sp macro="" textlink="">
      <xdr:nvSpPr>
        <xdr:cNvPr id="152" name="楕円 151"/>
        <xdr:cNvSpPr/>
      </xdr:nvSpPr>
      <xdr:spPr>
        <a:xfrm>
          <a:off x="13843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14894</xdr:rowOff>
    </xdr:from>
    <xdr:ext cx="762000" cy="259045"/>
    <xdr:sp macro="" textlink="">
      <xdr:nvSpPr>
        <xdr:cNvPr id="153" name="テキスト ボックス 152"/>
        <xdr:cNvSpPr txBox="1"/>
      </xdr:nvSpPr>
      <xdr:spPr>
        <a:xfrm>
          <a:off x="13512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154577</xdr:rowOff>
    </xdr:from>
    <xdr:to>
      <xdr:col>65</xdr:col>
      <xdr:colOff>53975</xdr:colOff>
      <xdr:row>15</xdr:row>
      <xdr:rowOff>84727</xdr:rowOff>
    </xdr:to>
    <xdr:sp macro="" textlink="">
      <xdr:nvSpPr>
        <xdr:cNvPr id="154" name="楕円 153"/>
        <xdr:cNvSpPr/>
      </xdr:nvSpPr>
      <xdr:spPr>
        <a:xfrm>
          <a:off x="129540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94904</xdr:rowOff>
    </xdr:from>
    <xdr:ext cx="762000" cy="259045"/>
    <xdr:sp macro="" textlink="">
      <xdr:nvSpPr>
        <xdr:cNvPr id="155" name="テキスト ボックス 154"/>
        <xdr:cNvSpPr txBox="1"/>
      </xdr:nvSpPr>
      <xdr:spPr>
        <a:xfrm>
          <a:off x="12623800" y="232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扶助費に係る経常収支比率については，類似団体平均を上回っており，社会保障関連経費が増加していることが原因だと考えられる。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国・県の制度に上乗せをして実施しているもののほか，町単独で実施している制度について，所得制限や単価，対象者などの見直しを行い，経費の削減に努める。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12700</xdr:rowOff>
    </xdr:to>
    <xdr:cxnSp macro="">
      <xdr:nvCxnSpPr>
        <xdr:cNvPr id="188" name="直線コネクタ 187"/>
        <xdr:cNvCxnSpPr/>
      </xdr:nvCxnSpPr>
      <xdr:spPr>
        <a:xfrm flipV="1">
          <a:off x="3987800" y="9842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58</xdr:row>
      <xdr:rowOff>12700</xdr:rowOff>
    </xdr:to>
    <xdr:cxnSp macro="">
      <xdr:nvCxnSpPr>
        <xdr:cNvPr id="191" name="直線コネクタ 190"/>
        <xdr:cNvCxnSpPr/>
      </xdr:nvCxnSpPr>
      <xdr:spPr>
        <a:xfrm>
          <a:off x="3098800" y="9823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165100</xdr:rowOff>
    </xdr:to>
    <xdr:cxnSp macro="">
      <xdr:nvCxnSpPr>
        <xdr:cNvPr id="194" name="直線コネクタ 193"/>
        <xdr:cNvCxnSpPr/>
      </xdr:nvCxnSpPr>
      <xdr:spPr>
        <a:xfrm flipV="1">
          <a:off x="2209800" y="9823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165100</xdr:rowOff>
    </xdr:to>
    <xdr:cxnSp macro="">
      <xdr:nvCxnSpPr>
        <xdr:cNvPr id="197" name="直線コネクタ 196"/>
        <xdr:cNvCxnSpPr/>
      </xdr:nvCxnSpPr>
      <xdr:spPr>
        <a:xfrm>
          <a:off x="1320800" y="97282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8"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9" name="楕円 208"/>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0" name="テキスト ボックス 209"/>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11" name="楕円 210"/>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212" name="テキスト ボックス 211"/>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114300</xdr:rowOff>
    </xdr:from>
    <xdr:to>
      <xdr:col>11</xdr:col>
      <xdr:colOff>60325</xdr:colOff>
      <xdr:row>58</xdr:row>
      <xdr:rowOff>44450</xdr:rowOff>
    </xdr:to>
    <xdr:sp macro="" textlink="">
      <xdr:nvSpPr>
        <xdr:cNvPr id="213" name="楕円 212"/>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214" name="テキスト ボックス 213"/>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5" name="楕円 214"/>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6" name="テキスト ボックス 215"/>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については，国民健康保険，介護保険，後期高齢者医療等の特別会計への繰出金が占める割合が高くなっている。類似団体平均と比較し，低い水準にあるが，高齢化等に伴い医療費，介護給付費が増加することが予想されるため，各種保険料の適正化を図り，一般会計の負担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24130</xdr:rowOff>
    </xdr:to>
    <xdr:cxnSp macro="">
      <xdr:nvCxnSpPr>
        <xdr:cNvPr id="249" name="直線コネクタ 248"/>
        <xdr:cNvCxnSpPr/>
      </xdr:nvCxnSpPr>
      <xdr:spPr>
        <a:xfrm flipV="1">
          <a:off x="15671800" y="9431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39370</xdr:rowOff>
    </xdr:to>
    <xdr:cxnSp macro="">
      <xdr:nvCxnSpPr>
        <xdr:cNvPr id="252" name="直線コネクタ 251"/>
        <xdr:cNvCxnSpPr/>
      </xdr:nvCxnSpPr>
      <xdr:spPr>
        <a:xfrm flipV="1">
          <a:off x="14782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4" name="テキスト ボックス 253"/>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85090</xdr:rowOff>
    </xdr:to>
    <xdr:cxnSp macro="">
      <xdr:nvCxnSpPr>
        <xdr:cNvPr id="255" name="直線コネクタ 254"/>
        <xdr:cNvCxnSpPr/>
      </xdr:nvCxnSpPr>
      <xdr:spPr>
        <a:xfrm flipV="1">
          <a:off x="13893800" y="9469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85090</xdr:rowOff>
    </xdr:to>
    <xdr:cxnSp macro="">
      <xdr:nvCxnSpPr>
        <xdr:cNvPr id="258" name="直線コネクタ 257"/>
        <xdr:cNvCxnSpPr/>
      </xdr:nvCxnSpPr>
      <xdr:spPr>
        <a:xfrm>
          <a:off x="13004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8" name="楕円 267"/>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9"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70" name="楕円 269"/>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71" name="テキスト ボックス 270"/>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72" name="楕円 271"/>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73" name="テキスト ボックス 272"/>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4" name="楕円 273"/>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5" name="テキスト ボックス 274"/>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6" name="楕円 275"/>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7" name="テキスト ボックス 276"/>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補助費等に係る経常収支比率については，一部事務組合への負担金が増加したことから，上昇傾向にあるが，類似団体平均を下回っている。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また，法人等各種団体への町単独の補助金については，毎年，補助金等検討委員会を設置し見直しを行っており，今後も必要性の低い補助金については見直し・廃止を行う方針である。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19558</xdr:rowOff>
    </xdr:to>
    <xdr:cxnSp macro="">
      <xdr:nvCxnSpPr>
        <xdr:cNvPr id="307" name="直線コネクタ 306"/>
        <xdr:cNvCxnSpPr/>
      </xdr:nvCxnSpPr>
      <xdr:spPr>
        <a:xfrm>
          <a:off x="15671800" y="63540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10414</xdr:rowOff>
    </xdr:to>
    <xdr:cxnSp macro="">
      <xdr:nvCxnSpPr>
        <xdr:cNvPr id="310" name="直線コネクタ 309"/>
        <xdr:cNvCxnSpPr/>
      </xdr:nvCxnSpPr>
      <xdr:spPr>
        <a:xfrm>
          <a:off x="14782800" y="6312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161290</xdr:rowOff>
    </xdr:to>
    <xdr:cxnSp macro="">
      <xdr:nvCxnSpPr>
        <xdr:cNvPr id="313" name="直線コネクタ 312"/>
        <xdr:cNvCxnSpPr/>
      </xdr:nvCxnSpPr>
      <xdr:spPr>
        <a:xfrm flipV="1">
          <a:off x="13893800" y="631291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161290</xdr:rowOff>
    </xdr:to>
    <xdr:cxnSp macro="">
      <xdr:nvCxnSpPr>
        <xdr:cNvPr id="316" name="直線コネクタ 315"/>
        <xdr:cNvCxnSpPr/>
      </xdr:nvCxnSpPr>
      <xdr:spPr>
        <a:xfrm>
          <a:off x="13004800" y="6468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6" name="楕円 325"/>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27" name="補助費等該当値テキスト"/>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8" name="楕円 327"/>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29" name="テキスト ボックス 328"/>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0" name="楕円 329"/>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31" name="テキスト ボックス 33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2" name="楕円 331"/>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3" name="テキスト ボックス 332"/>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4" name="楕円 333"/>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5" name="テキスト ボックス 334"/>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公債費に係る経常収支比率については，令和元年度と比較しやや上昇し，類似団体平均を上回っている。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年度に発行した施設の大規模改修に係る町債の償還が始まったことなどが，原因であると考えられる。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今後についても，新たに償還が開始される町債があるため，公債費が増加することが予想されるが，新規発行については点検を徹底し，普通建設事業等の抑制に努める。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145287</xdr:rowOff>
    </xdr:from>
    <xdr:to>
      <xdr:col>24</xdr:col>
      <xdr:colOff>25400</xdr:colOff>
      <xdr:row>78</xdr:row>
      <xdr:rowOff>163576</xdr:rowOff>
    </xdr:to>
    <xdr:cxnSp macro="">
      <xdr:nvCxnSpPr>
        <xdr:cNvPr id="365" name="直線コネクタ 364"/>
        <xdr:cNvCxnSpPr/>
      </xdr:nvCxnSpPr>
      <xdr:spPr>
        <a:xfrm>
          <a:off x="3987800" y="135183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145287</xdr:rowOff>
    </xdr:from>
    <xdr:to>
      <xdr:col>19</xdr:col>
      <xdr:colOff>187325</xdr:colOff>
      <xdr:row>78</xdr:row>
      <xdr:rowOff>168148</xdr:rowOff>
    </xdr:to>
    <xdr:cxnSp macro="">
      <xdr:nvCxnSpPr>
        <xdr:cNvPr id="368" name="直線コネクタ 367"/>
        <xdr:cNvCxnSpPr/>
      </xdr:nvCxnSpPr>
      <xdr:spPr>
        <a:xfrm flipV="1">
          <a:off x="3098800" y="135183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0" name="テキスト ボックス 369"/>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78</xdr:row>
      <xdr:rowOff>168148</xdr:rowOff>
    </xdr:to>
    <xdr:cxnSp macro="">
      <xdr:nvCxnSpPr>
        <xdr:cNvPr id="371" name="直線コネクタ 370"/>
        <xdr:cNvCxnSpPr/>
      </xdr:nvCxnSpPr>
      <xdr:spPr>
        <a:xfrm>
          <a:off x="2209800" y="134772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3" name="テキスト ボックス 372"/>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104139</xdr:rowOff>
    </xdr:to>
    <xdr:cxnSp macro="">
      <xdr:nvCxnSpPr>
        <xdr:cNvPr id="374" name="直線コネクタ 373"/>
        <xdr:cNvCxnSpPr/>
      </xdr:nvCxnSpPr>
      <xdr:spPr>
        <a:xfrm>
          <a:off x="1320800" y="134406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78" name="テキスト ボックス 377"/>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112776</xdr:rowOff>
    </xdr:from>
    <xdr:to>
      <xdr:col>24</xdr:col>
      <xdr:colOff>76200</xdr:colOff>
      <xdr:row>79</xdr:row>
      <xdr:rowOff>42926</xdr:rowOff>
    </xdr:to>
    <xdr:sp macro="" textlink="">
      <xdr:nvSpPr>
        <xdr:cNvPr id="384" name="楕円 383"/>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84853</xdr:rowOff>
    </xdr:from>
    <xdr:ext cx="762000" cy="259045"/>
    <xdr:sp macro="" textlink="">
      <xdr:nvSpPr>
        <xdr:cNvPr id="385" name="公債費該当値テキスト"/>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94487</xdr:rowOff>
    </xdr:from>
    <xdr:to>
      <xdr:col>20</xdr:col>
      <xdr:colOff>38100</xdr:colOff>
      <xdr:row>79</xdr:row>
      <xdr:rowOff>24637</xdr:rowOff>
    </xdr:to>
    <xdr:sp macro="" textlink="">
      <xdr:nvSpPr>
        <xdr:cNvPr id="386" name="楕円 385"/>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9414</xdr:rowOff>
    </xdr:from>
    <xdr:ext cx="736600" cy="259045"/>
    <xdr:sp macro="" textlink="">
      <xdr:nvSpPr>
        <xdr:cNvPr id="387" name="テキスト ボックス 386"/>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117348</xdr:rowOff>
    </xdr:from>
    <xdr:to>
      <xdr:col>15</xdr:col>
      <xdr:colOff>149225</xdr:colOff>
      <xdr:row>79</xdr:row>
      <xdr:rowOff>47498</xdr:rowOff>
    </xdr:to>
    <xdr:sp macro="" textlink="">
      <xdr:nvSpPr>
        <xdr:cNvPr id="388" name="楕円 387"/>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32275</xdr:rowOff>
    </xdr:from>
    <xdr:ext cx="762000" cy="259045"/>
    <xdr:sp macro="" textlink="">
      <xdr:nvSpPr>
        <xdr:cNvPr id="389" name="テキスト ボックス 388"/>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0" name="楕円 389"/>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1" name="テキスト ボックス 390"/>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92" name="楕円 391"/>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93" name="テキスト ボックス 392"/>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については，行財政改革や予算編成・執行の適正化により，物件費，補助費等など類似団体平均を下回っている項目があるものの，人件費や扶助費など，特に義務的経費においては類似団体平均を上回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給与制度や社会保障関連の制度についても見直しを行い，経費の削減に努める。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16511</xdr:rowOff>
    </xdr:from>
    <xdr:to>
      <xdr:col>82</xdr:col>
      <xdr:colOff>107950</xdr:colOff>
      <xdr:row>77</xdr:row>
      <xdr:rowOff>27939</xdr:rowOff>
    </xdr:to>
    <xdr:cxnSp macro="">
      <xdr:nvCxnSpPr>
        <xdr:cNvPr id="426" name="直線コネクタ 425"/>
        <xdr:cNvCxnSpPr/>
      </xdr:nvCxnSpPr>
      <xdr:spPr>
        <a:xfrm flipV="1">
          <a:off x="15671800" y="132181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27939</xdr:rowOff>
    </xdr:from>
    <xdr:to>
      <xdr:col>78</xdr:col>
      <xdr:colOff>69850</xdr:colOff>
      <xdr:row>77</xdr:row>
      <xdr:rowOff>73661</xdr:rowOff>
    </xdr:to>
    <xdr:cxnSp macro="">
      <xdr:nvCxnSpPr>
        <xdr:cNvPr id="429" name="直線コネクタ 428"/>
        <xdr:cNvCxnSpPr/>
      </xdr:nvCxnSpPr>
      <xdr:spPr>
        <a:xfrm flipV="1">
          <a:off x="14782800" y="132295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73661</xdr:rowOff>
    </xdr:from>
    <xdr:to>
      <xdr:col>73</xdr:col>
      <xdr:colOff>180975</xdr:colOff>
      <xdr:row>78</xdr:row>
      <xdr:rowOff>88900</xdr:rowOff>
    </xdr:to>
    <xdr:cxnSp macro="">
      <xdr:nvCxnSpPr>
        <xdr:cNvPr id="432" name="直線コネクタ 431"/>
        <xdr:cNvCxnSpPr/>
      </xdr:nvCxnSpPr>
      <xdr:spPr>
        <a:xfrm flipV="1">
          <a:off x="13893800" y="13275311"/>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146050</xdr:rowOff>
    </xdr:from>
    <xdr:to>
      <xdr:col>69</xdr:col>
      <xdr:colOff>92075</xdr:colOff>
      <xdr:row>78</xdr:row>
      <xdr:rowOff>88900</xdr:rowOff>
    </xdr:to>
    <xdr:cxnSp macro="">
      <xdr:nvCxnSpPr>
        <xdr:cNvPr id="435" name="直線コネクタ 434"/>
        <xdr:cNvCxnSpPr/>
      </xdr:nvCxnSpPr>
      <xdr:spPr>
        <a:xfrm>
          <a:off x="13004800" y="1334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137161</xdr:rowOff>
    </xdr:from>
    <xdr:to>
      <xdr:col>82</xdr:col>
      <xdr:colOff>158750</xdr:colOff>
      <xdr:row>77</xdr:row>
      <xdr:rowOff>67311</xdr:rowOff>
    </xdr:to>
    <xdr:sp macro="" textlink="">
      <xdr:nvSpPr>
        <xdr:cNvPr id="445" name="楕円 444"/>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109238</xdr:rowOff>
    </xdr:from>
    <xdr:ext cx="762000" cy="259045"/>
    <xdr:sp macro="" textlink="">
      <xdr:nvSpPr>
        <xdr:cNvPr id="446" name="公債費以外該当値テキスト"/>
        <xdr:cNvSpPr txBox="1"/>
      </xdr:nvSpPr>
      <xdr:spPr>
        <a:xfrm>
          <a:off x="16598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148589</xdr:rowOff>
    </xdr:from>
    <xdr:to>
      <xdr:col>78</xdr:col>
      <xdr:colOff>120650</xdr:colOff>
      <xdr:row>77</xdr:row>
      <xdr:rowOff>78739</xdr:rowOff>
    </xdr:to>
    <xdr:sp macro="" textlink="">
      <xdr:nvSpPr>
        <xdr:cNvPr id="447" name="楕円 446"/>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48" name="テキスト ボックス 447"/>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22861</xdr:rowOff>
    </xdr:from>
    <xdr:to>
      <xdr:col>74</xdr:col>
      <xdr:colOff>31750</xdr:colOff>
      <xdr:row>77</xdr:row>
      <xdr:rowOff>124461</xdr:rowOff>
    </xdr:to>
    <xdr:sp macro="" textlink="">
      <xdr:nvSpPr>
        <xdr:cNvPr id="449" name="楕円 448"/>
        <xdr:cNvSpPr/>
      </xdr:nvSpPr>
      <xdr:spPr>
        <a:xfrm>
          <a:off x="14732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109238</xdr:rowOff>
    </xdr:from>
    <xdr:ext cx="762000" cy="259045"/>
    <xdr:sp macro="" textlink="">
      <xdr:nvSpPr>
        <xdr:cNvPr id="450" name="テキスト ボックス 449"/>
        <xdr:cNvSpPr txBox="1"/>
      </xdr:nvSpPr>
      <xdr:spPr>
        <a:xfrm>
          <a:off x="14401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38100</xdr:rowOff>
    </xdr:from>
    <xdr:to>
      <xdr:col>69</xdr:col>
      <xdr:colOff>142875</xdr:colOff>
      <xdr:row>78</xdr:row>
      <xdr:rowOff>139700</xdr:rowOff>
    </xdr:to>
    <xdr:sp macro="" textlink="">
      <xdr:nvSpPr>
        <xdr:cNvPr id="451" name="楕円 450"/>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52" name="テキスト ボックス 451"/>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53" name="楕円 452"/>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54" name="テキスト ボックス 453"/>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162571</xdr:rowOff>
    </xdr:from>
    <xdr:to>
      <xdr:col>29</xdr:col>
      <xdr:colOff>127000</xdr:colOff>
      <xdr:row>19</xdr:row>
      <xdr:rowOff>44953</xdr:rowOff>
    </xdr:to>
    <xdr:cxnSp macro="">
      <xdr:nvCxnSpPr>
        <xdr:cNvPr id="52" name="直線コネクタ 51"/>
        <xdr:cNvCxnSpPr/>
      </xdr:nvCxnSpPr>
      <xdr:spPr bwMode="auto">
        <a:xfrm flipV="1">
          <a:off x="5003800" y="3296296"/>
          <a:ext cx="647700" cy="53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147348</xdr:rowOff>
    </xdr:from>
    <xdr:ext cx="762000" cy="259045"/>
    <xdr:sp macro="" textlink="">
      <xdr:nvSpPr>
        <xdr:cNvPr id="53" name="人口1人当たり決算額の推移平均値テキスト130"/>
        <xdr:cNvSpPr txBox="1"/>
      </xdr:nvSpPr>
      <xdr:spPr>
        <a:xfrm>
          <a:off x="5740400" y="3281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44953</xdr:rowOff>
    </xdr:from>
    <xdr:to>
      <xdr:col>26</xdr:col>
      <xdr:colOff>50800</xdr:colOff>
      <xdr:row>19</xdr:row>
      <xdr:rowOff>51103</xdr:rowOff>
    </xdr:to>
    <xdr:cxnSp macro="">
      <xdr:nvCxnSpPr>
        <xdr:cNvPr id="55" name="直線コネクタ 54"/>
        <xdr:cNvCxnSpPr/>
      </xdr:nvCxnSpPr>
      <xdr:spPr bwMode="auto">
        <a:xfrm flipV="1">
          <a:off x="4305300" y="3350128"/>
          <a:ext cx="698500" cy="6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51103</xdr:rowOff>
    </xdr:from>
    <xdr:to>
      <xdr:col>22</xdr:col>
      <xdr:colOff>114300</xdr:colOff>
      <xdr:row>19</xdr:row>
      <xdr:rowOff>57690</xdr:rowOff>
    </xdr:to>
    <xdr:cxnSp macro="">
      <xdr:nvCxnSpPr>
        <xdr:cNvPr id="58" name="直線コネクタ 57"/>
        <xdr:cNvCxnSpPr/>
      </xdr:nvCxnSpPr>
      <xdr:spPr bwMode="auto">
        <a:xfrm flipV="1">
          <a:off x="3606800" y="3356278"/>
          <a:ext cx="698500" cy="6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57690</xdr:rowOff>
    </xdr:from>
    <xdr:to>
      <xdr:col>18</xdr:col>
      <xdr:colOff>177800</xdr:colOff>
      <xdr:row>19</xdr:row>
      <xdr:rowOff>63372</xdr:rowOff>
    </xdr:to>
    <xdr:cxnSp macro="">
      <xdr:nvCxnSpPr>
        <xdr:cNvPr id="61" name="直線コネクタ 60"/>
        <xdr:cNvCxnSpPr/>
      </xdr:nvCxnSpPr>
      <xdr:spPr bwMode="auto">
        <a:xfrm flipV="1">
          <a:off x="2908300" y="3362865"/>
          <a:ext cx="698500" cy="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111771</xdr:rowOff>
    </xdr:from>
    <xdr:to>
      <xdr:col>29</xdr:col>
      <xdr:colOff>177800</xdr:colOff>
      <xdr:row>19</xdr:row>
      <xdr:rowOff>41921</xdr:rowOff>
    </xdr:to>
    <xdr:sp macro="" textlink="">
      <xdr:nvSpPr>
        <xdr:cNvPr id="71" name="楕円 70"/>
        <xdr:cNvSpPr/>
      </xdr:nvSpPr>
      <xdr:spPr bwMode="auto">
        <a:xfrm>
          <a:off x="5600700" y="3245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128298</xdr:rowOff>
    </xdr:from>
    <xdr:ext cx="762000" cy="259045"/>
    <xdr:sp macro="" textlink="">
      <xdr:nvSpPr>
        <xdr:cNvPr id="72" name="人口1人当たり決算額の推移該当値テキスト130"/>
        <xdr:cNvSpPr txBox="1"/>
      </xdr:nvSpPr>
      <xdr:spPr>
        <a:xfrm>
          <a:off x="5740400" y="309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165603</xdr:rowOff>
    </xdr:from>
    <xdr:to>
      <xdr:col>26</xdr:col>
      <xdr:colOff>101600</xdr:colOff>
      <xdr:row>19</xdr:row>
      <xdr:rowOff>95753</xdr:rowOff>
    </xdr:to>
    <xdr:sp macro="" textlink="">
      <xdr:nvSpPr>
        <xdr:cNvPr id="73" name="楕円 72"/>
        <xdr:cNvSpPr/>
      </xdr:nvSpPr>
      <xdr:spPr bwMode="auto">
        <a:xfrm>
          <a:off x="4953000" y="329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105930</xdr:rowOff>
    </xdr:from>
    <xdr:ext cx="736600" cy="259045"/>
    <xdr:sp macro="" textlink="">
      <xdr:nvSpPr>
        <xdr:cNvPr id="74" name="テキスト ボックス 73"/>
        <xdr:cNvSpPr txBox="1"/>
      </xdr:nvSpPr>
      <xdr:spPr>
        <a:xfrm>
          <a:off x="4622800" y="306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303</xdr:rowOff>
    </xdr:from>
    <xdr:to>
      <xdr:col>22</xdr:col>
      <xdr:colOff>165100</xdr:colOff>
      <xdr:row>19</xdr:row>
      <xdr:rowOff>101903</xdr:rowOff>
    </xdr:to>
    <xdr:sp macro="" textlink="">
      <xdr:nvSpPr>
        <xdr:cNvPr id="75" name="楕円 74"/>
        <xdr:cNvSpPr/>
      </xdr:nvSpPr>
      <xdr:spPr bwMode="auto">
        <a:xfrm>
          <a:off x="4254500" y="3305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86680</xdr:rowOff>
    </xdr:from>
    <xdr:ext cx="762000" cy="259045"/>
    <xdr:sp macro="" textlink="">
      <xdr:nvSpPr>
        <xdr:cNvPr id="76" name="テキスト ボックス 75"/>
        <xdr:cNvSpPr txBox="1"/>
      </xdr:nvSpPr>
      <xdr:spPr>
        <a:xfrm>
          <a:off x="3924300" y="339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6890</xdr:rowOff>
    </xdr:from>
    <xdr:to>
      <xdr:col>19</xdr:col>
      <xdr:colOff>38100</xdr:colOff>
      <xdr:row>19</xdr:row>
      <xdr:rowOff>108490</xdr:rowOff>
    </xdr:to>
    <xdr:sp macro="" textlink="">
      <xdr:nvSpPr>
        <xdr:cNvPr id="77" name="楕円 76"/>
        <xdr:cNvSpPr/>
      </xdr:nvSpPr>
      <xdr:spPr bwMode="auto">
        <a:xfrm>
          <a:off x="3556000" y="3312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118667</xdr:rowOff>
    </xdr:from>
    <xdr:ext cx="762000" cy="259045"/>
    <xdr:sp macro="" textlink="">
      <xdr:nvSpPr>
        <xdr:cNvPr id="78" name="テキスト ボックス 77"/>
        <xdr:cNvSpPr txBox="1"/>
      </xdr:nvSpPr>
      <xdr:spPr>
        <a:xfrm>
          <a:off x="3225800" y="308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12572</xdr:rowOff>
    </xdr:from>
    <xdr:to>
      <xdr:col>15</xdr:col>
      <xdr:colOff>101600</xdr:colOff>
      <xdr:row>19</xdr:row>
      <xdr:rowOff>114172</xdr:rowOff>
    </xdr:to>
    <xdr:sp macro="" textlink="">
      <xdr:nvSpPr>
        <xdr:cNvPr id="79" name="楕円 78"/>
        <xdr:cNvSpPr/>
      </xdr:nvSpPr>
      <xdr:spPr bwMode="auto">
        <a:xfrm>
          <a:off x="2857500" y="3317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124349</xdr:rowOff>
    </xdr:from>
    <xdr:ext cx="762000" cy="259045"/>
    <xdr:sp macro="" textlink="">
      <xdr:nvSpPr>
        <xdr:cNvPr id="80" name="テキスト ボックス 79"/>
        <xdr:cNvSpPr txBox="1"/>
      </xdr:nvSpPr>
      <xdr:spPr>
        <a:xfrm>
          <a:off x="2527300" y="308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331445</xdr:rowOff>
    </xdr:from>
    <xdr:to>
      <xdr:col>29</xdr:col>
      <xdr:colOff>127000</xdr:colOff>
      <xdr:row>35</xdr:row>
      <xdr:rowOff>16561</xdr:rowOff>
    </xdr:to>
    <xdr:cxnSp macro="">
      <xdr:nvCxnSpPr>
        <xdr:cNvPr id="113" name="直線コネクタ 112"/>
        <xdr:cNvCxnSpPr/>
      </xdr:nvCxnSpPr>
      <xdr:spPr bwMode="auto">
        <a:xfrm flipV="1">
          <a:off x="5003800" y="6598895"/>
          <a:ext cx="647700" cy="28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16561</xdr:rowOff>
    </xdr:from>
    <xdr:to>
      <xdr:col>26</xdr:col>
      <xdr:colOff>50800</xdr:colOff>
      <xdr:row>35</xdr:row>
      <xdr:rowOff>46075</xdr:rowOff>
    </xdr:to>
    <xdr:cxnSp macro="">
      <xdr:nvCxnSpPr>
        <xdr:cNvPr id="116" name="直線コネクタ 115"/>
        <xdr:cNvCxnSpPr/>
      </xdr:nvCxnSpPr>
      <xdr:spPr bwMode="auto">
        <a:xfrm flipV="1">
          <a:off x="4305300" y="6626911"/>
          <a:ext cx="698500" cy="29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284505</xdr:rowOff>
    </xdr:from>
    <xdr:to>
      <xdr:col>22</xdr:col>
      <xdr:colOff>114300</xdr:colOff>
      <xdr:row>35</xdr:row>
      <xdr:rowOff>46075</xdr:rowOff>
    </xdr:to>
    <xdr:cxnSp macro="">
      <xdr:nvCxnSpPr>
        <xdr:cNvPr id="119" name="直線コネクタ 118"/>
        <xdr:cNvCxnSpPr/>
      </xdr:nvCxnSpPr>
      <xdr:spPr bwMode="auto">
        <a:xfrm>
          <a:off x="3606800" y="6551955"/>
          <a:ext cx="698500" cy="104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284505</xdr:rowOff>
    </xdr:from>
    <xdr:to>
      <xdr:col>18</xdr:col>
      <xdr:colOff>177800</xdr:colOff>
      <xdr:row>35</xdr:row>
      <xdr:rowOff>166840</xdr:rowOff>
    </xdr:to>
    <xdr:cxnSp macro="">
      <xdr:nvCxnSpPr>
        <xdr:cNvPr id="122" name="直線コネクタ 121"/>
        <xdr:cNvCxnSpPr/>
      </xdr:nvCxnSpPr>
      <xdr:spPr bwMode="auto">
        <a:xfrm flipV="1">
          <a:off x="2908300" y="6551955"/>
          <a:ext cx="698500" cy="22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280645</xdr:rowOff>
    </xdr:from>
    <xdr:to>
      <xdr:col>29</xdr:col>
      <xdr:colOff>177800</xdr:colOff>
      <xdr:row>35</xdr:row>
      <xdr:rowOff>39345</xdr:rowOff>
    </xdr:to>
    <xdr:sp macro="" textlink="">
      <xdr:nvSpPr>
        <xdr:cNvPr id="132" name="楕円 131"/>
        <xdr:cNvSpPr/>
      </xdr:nvSpPr>
      <xdr:spPr bwMode="auto">
        <a:xfrm>
          <a:off x="5600700" y="654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125721</xdr:rowOff>
    </xdr:from>
    <xdr:ext cx="762000" cy="259045"/>
    <xdr:sp macro="" textlink="">
      <xdr:nvSpPr>
        <xdr:cNvPr id="133" name="人口1人当たり決算額の推移該当値テキスト445"/>
        <xdr:cNvSpPr txBox="1"/>
      </xdr:nvSpPr>
      <xdr:spPr>
        <a:xfrm>
          <a:off x="5740400" y="639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308661</xdr:rowOff>
    </xdr:from>
    <xdr:to>
      <xdr:col>26</xdr:col>
      <xdr:colOff>101600</xdr:colOff>
      <xdr:row>35</xdr:row>
      <xdr:rowOff>67361</xdr:rowOff>
    </xdr:to>
    <xdr:sp macro="" textlink="">
      <xdr:nvSpPr>
        <xdr:cNvPr id="134" name="楕円 133"/>
        <xdr:cNvSpPr/>
      </xdr:nvSpPr>
      <xdr:spPr bwMode="auto">
        <a:xfrm>
          <a:off x="4953000" y="657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77538</xdr:rowOff>
    </xdr:from>
    <xdr:ext cx="736600" cy="259045"/>
    <xdr:sp macro="" textlink="">
      <xdr:nvSpPr>
        <xdr:cNvPr id="135" name="テキスト ボックス 134"/>
        <xdr:cNvSpPr txBox="1"/>
      </xdr:nvSpPr>
      <xdr:spPr>
        <a:xfrm>
          <a:off x="4622800" y="634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338175</xdr:rowOff>
    </xdr:from>
    <xdr:to>
      <xdr:col>22</xdr:col>
      <xdr:colOff>165100</xdr:colOff>
      <xdr:row>35</xdr:row>
      <xdr:rowOff>96875</xdr:rowOff>
    </xdr:to>
    <xdr:sp macro="" textlink="">
      <xdr:nvSpPr>
        <xdr:cNvPr id="136" name="楕円 135"/>
        <xdr:cNvSpPr/>
      </xdr:nvSpPr>
      <xdr:spPr bwMode="auto">
        <a:xfrm>
          <a:off x="4254500" y="6605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107052</xdr:rowOff>
    </xdr:from>
    <xdr:ext cx="762000" cy="259045"/>
    <xdr:sp macro="" textlink="">
      <xdr:nvSpPr>
        <xdr:cNvPr id="137" name="テキスト ボックス 136"/>
        <xdr:cNvSpPr txBox="1"/>
      </xdr:nvSpPr>
      <xdr:spPr>
        <a:xfrm>
          <a:off x="3924300" y="637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233706</xdr:rowOff>
    </xdr:from>
    <xdr:to>
      <xdr:col>19</xdr:col>
      <xdr:colOff>38100</xdr:colOff>
      <xdr:row>34</xdr:row>
      <xdr:rowOff>335305</xdr:rowOff>
    </xdr:to>
    <xdr:sp macro="" textlink="">
      <xdr:nvSpPr>
        <xdr:cNvPr id="138" name="楕円 137"/>
        <xdr:cNvSpPr/>
      </xdr:nvSpPr>
      <xdr:spPr bwMode="auto">
        <a:xfrm>
          <a:off x="3556000" y="650115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2583</xdr:rowOff>
    </xdr:from>
    <xdr:ext cx="762000" cy="259045"/>
    <xdr:sp macro="" textlink="">
      <xdr:nvSpPr>
        <xdr:cNvPr id="139" name="テキスト ボックス 138"/>
        <xdr:cNvSpPr txBox="1"/>
      </xdr:nvSpPr>
      <xdr:spPr>
        <a:xfrm>
          <a:off x="3225800" y="62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116040</xdr:rowOff>
    </xdr:from>
    <xdr:to>
      <xdr:col>15</xdr:col>
      <xdr:colOff>101600</xdr:colOff>
      <xdr:row>35</xdr:row>
      <xdr:rowOff>217640</xdr:rowOff>
    </xdr:to>
    <xdr:sp macro="" textlink="">
      <xdr:nvSpPr>
        <xdr:cNvPr id="140" name="楕円 139"/>
        <xdr:cNvSpPr/>
      </xdr:nvSpPr>
      <xdr:spPr bwMode="auto">
        <a:xfrm>
          <a:off x="2857500" y="6726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202417</xdr:rowOff>
    </xdr:from>
    <xdr:ext cx="762000" cy="259045"/>
    <xdr:sp macro="" textlink="">
      <xdr:nvSpPr>
        <xdr:cNvPr id="141" name="テキスト ボックス 140"/>
        <xdr:cNvSpPr txBox="1"/>
      </xdr:nvSpPr>
      <xdr:spPr>
        <a:xfrm>
          <a:off x="2527300" y="681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7,775
7,751
137.18
8,550,606
8,455,152
50,335
4,106,649
8,305,731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93774</xdr:rowOff>
    </xdr:from>
    <xdr:to>
      <xdr:col>24</xdr:col>
      <xdr:colOff>63500</xdr:colOff>
      <xdr:row>36</xdr:row>
      <xdr:rowOff>136157</xdr:rowOff>
    </xdr:to>
    <xdr:cxnSp macro="">
      <xdr:nvCxnSpPr>
        <xdr:cNvPr id="57" name="直線コネクタ 56"/>
        <xdr:cNvCxnSpPr/>
      </xdr:nvCxnSpPr>
      <xdr:spPr>
        <a:xfrm flipV="1">
          <a:off x="3797300" y="6094524"/>
          <a:ext cx="838200" cy="21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136157</xdr:rowOff>
    </xdr:from>
    <xdr:to>
      <xdr:col>19</xdr:col>
      <xdr:colOff>177800</xdr:colOff>
      <xdr:row>36</xdr:row>
      <xdr:rowOff>145061</xdr:rowOff>
    </xdr:to>
    <xdr:cxnSp macro="">
      <xdr:nvCxnSpPr>
        <xdr:cNvPr id="60" name="直線コネクタ 59"/>
        <xdr:cNvCxnSpPr/>
      </xdr:nvCxnSpPr>
      <xdr:spPr>
        <a:xfrm flipV="1">
          <a:off x="2908300" y="6308357"/>
          <a:ext cx="889000" cy="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133751</xdr:rowOff>
    </xdr:from>
    <xdr:to>
      <xdr:col>15</xdr:col>
      <xdr:colOff>50800</xdr:colOff>
      <xdr:row>36</xdr:row>
      <xdr:rowOff>145061</xdr:rowOff>
    </xdr:to>
    <xdr:cxnSp macro="">
      <xdr:nvCxnSpPr>
        <xdr:cNvPr id="63" name="直線コネクタ 62"/>
        <xdr:cNvCxnSpPr/>
      </xdr:nvCxnSpPr>
      <xdr:spPr>
        <a:xfrm>
          <a:off x="2019300" y="6305951"/>
          <a:ext cx="889000" cy="1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126961</xdr:rowOff>
    </xdr:from>
    <xdr:to>
      <xdr:col>10</xdr:col>
      <xdr:colOff>114300</xdr:colOff>
      <xdr:row>36</xdr:row>
      <xdr:rowOff>133751</xdr:rowOff>
    </xdr:to>
    <xdr:cxnSp macro="">
      <xdr:nvCxnSpPr>
        <xdr:cNvPr id="66" name="直線コネクタ 65"/>
        <xdr:cNvCxnSpPr/>
      </xdr:nvCxnSpPr>
      <xdr:spPr>
        <a:xfrm>
          <a:off x="1130300" y="6299161"/>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42974</xdr:rowOff>
    </xdr:from>
    <xdr:to>
      <xdr:col>24</xdr:col>
      <xdr:colOff>114300</xdr:colOff>
      <xdr:row>35</xdr:row>
      <xdr:rowOff>144574</xdr:rowOff>
    </xdr:to>
    <xdr:sp macro="" textlink="">
      <xdr:nvSpPr>
        <xdr:cNvPr id="76" name="楕円 75"/>
        <xdr:cNvSpPr/>
      </xdr:nvSpPr>
      <xdr:spPr>
        <a:xfrm>
          <a:off x="4584700" y="60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65851</xdr:rowOff>
    </xdr:from>
    <xdr:ext cx="599010" cy="259045"/>
    <xdr:sp macro="" textlink="">
      <xdr:nvSpPr>
        <xdr:cNvPr id="77" name="人件費該当値テキスト"/>
        <xdr:cNvSpPr txBox="1"/>
      </xdr:nvSpPr>
      <xdr:spPr>
        <a:xfrm>
          <a:off x="4686300" y="589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85357</xdr:rowOff>
    </xdr:from>
    <xdr:to>
      <xdr:col>20</xdr:col>
      <xdr:colOff>38100</xdr:colOff>
      <xdr:row>37</xdr:row>
      <xdr:rowOff>15507</xdr:rowOff>
    </xdr:to>
    <xdr:sp macro="" textlink="">
      <xdr:nvSpPr>
        <xdr:cNvPr id="78" name="楕円 77"/>
        <xdr:cNvSpPr/>
      </xdr:nvSpPr>
      <xdr:spPr>
        <a:xfrm>
          <a:off x="3746500" y="625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32034</xdr:rowOff>
    </xdr:from>
    <xdr:ext cx="599010" cy="259045"/>
    <xdr:sp macro="" textlink="">
      <xdr:nvSpPr>
        <xdr:cNvPr id="79" name="テキスト ボックス 78"/>
        <xdr:cNvSpPr txBox="1"/>
      </xdr:nvSpPr>
      <xdr:spPr>
        <a:xfrm>
          <a:off x="3497795" y="603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94261</xdr:rowOff>
    </xdr:from>
    <xdr:to>
      <xdr:col>15</xdr:col>
      <xdr:colOff>101600</xdr:colOff>
      <xdr:row>37</xdr:row>
      <xdr:rowOff>24411</xdr:rowOff>
    </xdr:to>
    <xdr:sp macro="" textlink="">
      <xdr:nvSpPr>
        <xdr:cNvPr id="80" name="楕円 79"/>
        <xdr:cNvSpPr/>
      </xdr:nvSpPr>
      <xdr:spPr>
        <a:xfrm>
          <a:off x="2857500" y="626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40938</xdr:rowOff>
    </xdr:from>
    <xdr:ext cx="599010" cy="259045"/>
    <xdr:sp macro="" textlink="">
      <xdr:nvSpPr>
        <xdr:cNvPr id="81" name="テキスト ボックス 80"/>
        <xdr:cNvSpPr txBox="1"/>
      </xdr:nvSpPr>
      <xdr:spPr>
        <a:xfrm>
          <a:off x="2608795" y="604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82951</xdr:rowOff>
    </xdr:from>
    <xdr:to>
      <xdr:col>10</xdr:col>
      <xdr:colOff>165100</xdr:colOff>
      <xdr:row>37</xdr:row>
      <xdr:rowOff>13101</xdr:rowOff>
    </xdr:to>
    <xdr:sp macro="" textlink="">
      <xdr:nvSpPr>
        <xdr:cNvPr id="82" name="楕円 81"/>
        <xdr:cNvSpPr/>
      </xdr:nvSpPr>
      <xdr:spPr>
        <a:xfrm>
          <a:off x="1968500" y="62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29628</xdr:rowOff>
    </xdr:from>
    <xdr:ext cx="599010" cy="259045"/>
    <xdr:sp macro="" textlink="">
      <xdr:nvSpPr>
        <xdr:cNvPr id="83" name="テキスト ボックス 82"/>
        <xdr:cNvSpPr txBox="1"/>
      </xdr:nvSpPr>
      <xdr:spPr>
        <a:xfrm>
          <a:off x="1719795" y="603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76161</xdr:rowOff>
    </xdr:from>
    <xdr:to>
      <xdr:col>6</xdr:col>
      <xdr:colOff>38100</xdr:colOff>
      <xdr:row>37</xdr:row>
      <xdr:rowOff>6311</xdr:rowOff>
    </xdr:to>
    <xdr:sp macro="" textlink="">
      <xdr:nvSpPr>
        <xdr:cNvPr id="84" name="楕円 83"/>
        <xdr:cNvSpPr/>
      </xdr:nvSpPr>
      <xdr:spPr>
        <a:xfrm>
          <a:off x="1079500" y="62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22838</xdr:rowOff>
    </xdr:from>
    <xdr:ext cx="599010" cy="259045"/>
    <xdr:sp macro="" textlink="">
      <xdr:nvSpPr>
        <xdr:cNvPr id="85" name="テキスト ボックス 84"/>
        <xdr:cNvSpPr txBox="1"/>
      </xdr:nvSpPr>
      <xdr:spPr>
        <a:xfrm>
          <a:off x="830795" y="602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75429</xdr:rowOff>
    </xdr:from>
    <xdr:to>
      <xdr:col>24</xdr:col>
      <xdr:colOff>63500</xdr:colOff>
      <xdr:row>57</xdr:row>
      <xdr:rowOff>115226</xdr:rowOff>
    </xdr:to>
    <xdr:cxnSp macro="">
      <xdr:nvCxnSpPr>
        <xdr:cNvPr id="112" name="直線コネクタ 111"/>
        <xdr:cNvCxnSpPr/>
      </xdr:nvCxnSpPr>
      <xdr:spPr>
        <a:xfrm>
          <a:off x="3797300" y="9848079"/>
          <a:ext cx="838200" cy="3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75429</xdr:rowOff>
    </xdr:from>
    <xdr:to>
      <xdr:col>19</xdr:col>
      <xdr:colOff>177800</xdr:colOff>
      <xdr:row>57</xdr:row>
      <xdr:rowOff>76410</xdr:rowOff>
    </xdr:to>
    <xdr:cxnSp macro="">
      <xdr:nvCxnSpPr>
        <xdr:cNvPr id="115" name="直線コネクタ 114"/>
        <xdr:cNvCxnSpPr/>
      </xdr:nvCxnSpPr>
      <xdr:spPr>
        <a:xfrm flipV="1">
          <a:off x="2908300" y="9848079"/>
          <a:ext cx="889000" cy="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70317</xdr:rowOff>
    </xdr:from>
    <xdr:to>
      <xdr:col>15</xdr:col>
      <xdr:colOff>50800</xdr:colOff>
      <xdr:row>57</xdr:row>
      <xdr:rowOff>76410</xdr:rowOff>
    </xdr:to>
    <xdr:cxnSp macro="">
      <xdr:nvCxnSpPr>
        <xdr:cNvPr id="118" name="直線コネクタ 117"/>
        <xdr:cNvCxnSpPr/>
      </xdr:nvCxnSpPr>
      <xdr:spPr>
        <a:xfrm>
          <a:off x="2019300" y="9842967"/>
          <a:ext cx="889000" cy="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70317</xdr:rowOff>
    </xdr:from>
    <xdr:to>
      <xdr:col>10</xdr:col>
      <xdr:colOff>114300</xdr:colOff>
      <xdr:row>57</xdr:row>
      <xdr:rowOff>90958</xdr:rowOff>
    </xdr:to>
    <xdr:cxnSp macro="">
      <xdr:nvCxnSpPr>
        <xdr:cNvPr id="121" name="直線コネクタ 120"/>
        <xdr:cNvCxnSpPr/>
      </xdr:nvCxnSpPr>
      <xdr:spPr>
        <a:xfrm flipV="1">
          <a:off x="1130300" y="9842967"/>
          <a:ext cx="889000" cy="2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64426</xdr:rowOff>
    </xdr:from>
    <xdr:to>
      <xdr:col>24</xdr:col>
      <xdr:colOff>114300</xdr:colOff>
      <xdr:row>57</xdr:row>
      <xdr:rowOff>166026</xdr:rowOff>
    </xdr:to>
    <xdr:sp macro="" textlink="">
      <xdr:nvSpPr>
        <xdr:cNvPr id="131" name="楕円 130"/>
        <xdr:cNvSpPr/>
      </xdr:nvSpPr>
      <xdr:spPr>
        <a:xfrm>
          <a:off x="4584700" y="98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150803</xdr:rowOff>
    </xdr:from>
    <xdr:ext cx="534377" cy="259045"/>
    <xdr:sp macro="" textlink="">
      <xdr:nvSpPr>
        <xdr:cNvPr id="132" name="物件費該当値テキスト"/>
        <xdr:cNvSpPr txBox="1"/>
      </xdr:nvSpPr>
      <xdr:spPr>
        <a:xfrm>
          <a:off x="4686300" y="975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24629</xdr:rowOff>
    </xdr:from>
    <xdr:to>
      <xdr:col>20</xdr:col>
      <xdr:colOff>38100</xdr:colOff>
      <xdr:row>57</xdr:row>
      <xdr:rowOff>126229</xdr:rowOff>
    </xdr:to>
    <xdr:sp macro="" textlink="">
      <xdr:nvSpPr>
        <xdr:cNvPr id="133" name="楕円 132"/>
        <xdr:cNvSpPr/>
      </xdr:nvSpPr>
      <xdr:spPr>
        <a:xfrm>
          <a:off x="3746500" y="979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117356</xdr:rowOff>
    </xdr:from>
    <xdr:ext cx="599010" cy="259045"/>
    <xdr:sp macro="" textlink="">
      <xdr:nvSpPr>
        <xdr:cNvPr id="134" name="テキスト ボックス 133"/>
        <xdr:cNvSpPr txBox="1"/>
      </xdr:nvSpPr>
      <xdr:spPr>
        <a:xfrm>
          <a:off x="3497795" y="989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25610</xdr:rowOff>
    </xdr:from>
    <xdr:to>
      <xdr:col>15</xdr:col>
      <xdr:colOff>101600</xdr:colOff>
      <xdr:row>57</xdr:row>
      <xdr:rowOff>127210</xdr:rowOff>
    </xdr:to>
    <xdr:sp macro="" textlink="">
      <xdr:nvSpPr>
        <xdr:cNvPr id="135" name="楕円 134"/>
        <xdr:cNvSpPr/>
      </xdr:nvSpPr>
      <xdr:spPr>
        <a:xfrm>
          <a:off x="2857500" y="97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118337</xdr:rowOff>
    </xdr:from>
    <xdr:ext cx="599010" cy="259045"/>
    <xdr:sp macro="" textlink="">
      <xdr:nvSpPr>
        <xdr:cNvPr id="136" name="テキスト ボックス 135"/>
        <xdr:cNvSpPr txBox="1"/>
      </xdr:nvSpPr>
      <xdr:spPr>
        <a:xfrm>
          <a:off x="2608795" y="989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19517</xdr:rowOff>
    </xdr:from>
    <xdr:to>
      <xdr:col>10</xdr:col>
      <xdr:colOff>165100</xdr:colOff>
      <xdr:row>57</xdr:row>
      <xdr:rowOff>121117</xdr:rowOff>
    </xdr:to>
    <xdr:sp macro="" textlink="">
      <xdr:nvSpPr>
        <xdr:cNvPr id="137" name="楕円 136"/>
        <xdr:cNvSpPr/>
      </xdr:nvSpPr>
      <xdr:spPr>
        <a:xfrm>
          <a:off x="1968500" y="979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112244</xdr:rowOff>
    </xdr:from>
    <xdr:ext cx="599010" cy="259045"/>
    <xdr:sp macro="" textlink="">
      <xdr:nvSpPr>
        <xdr:cNvPr id="138" name="テキスト ボックス 137"/>
        <xdr:cNvSpPr txBox="1"/>
      </xdr:nvSpPr>
      <xdr:spPr>
        <a:xfrm>
          <a:off x="1719795" y="988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40158</xdr:rowOff>
    </xdr:from>
    <xdr:to>
      <xdr:col>6</xdr:col>
      <xdr:colOff>38100</xdr:colOff>
      <xdr:row>57</xdr:row>
      <xdr:rowOff>141758</xdr:rowOff>
    </xdr:to>
    <xdr:sp macro="" textlink="">
      <xdr:nvSpPr>
        <xdr:cNvPr id="139" name="楕円 138"/>
        <xdr:cNvSpPr/>
      </xdr:nvSpPr>
      <xdr:spPr>
        <a:xfrm>
          <a:off x="1079500" y="98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132885</xdr:rowOff>
    </xdr:from>
    <xdr:ext cx="534377" cy="259045"/>
    <xdr:sp macro="" textlink="">
      <xdr:nvSpPr>
        <xdr:cNvPr id="140" name="テキスト ボックス 139"/>
        <xdr:cNvSpPr txBox="1"/>
      </xdr:nvSpPr>
      <xdr:spPr>
        <a:xfrm>
          <a:off x="863111" y="990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135243</xdr:rowOff>
    </xdr:from>
    <xdr:to>
      <xdr:col>24</xdr:col>
      <xdr:colOff>63500</xdr:colOff>
      <xdr:row>78</xdr:row>
      <xdr:rowOff>58981</xdr:rowOff>
    </xdr:to>
    <xdr:cxnSp macro="">
      <xdr:nvCxnSpPr>
        <xdr:cNvPr id="167" name="直線コネクタ 166"/>
        <xdr:cNvCxnSpPr/>
      </xdr:nvCxnSpPr>
      <xdr:spPr>
        <a:xfrm flipV="1">
          <a:off x="3797300" y="13336893"/>
          <a:ext cx="838200" cy="9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58981</xdr:rowOff>
    </xdr:from>
    <xdr:to>
      <xdr:col>19</xdr:col>
      <xdr:colOff>177800</xdr:colOff>
      <xdr:row>78</xdr:row>
      <xdr:rowOff>71668</xdr:rowOff>
    </xdr:to>
    <xdr:cxnSp macro="">
      <xdr:nvCxnSpPr>
        <xdr:cNvPr id="170" name="直線コネクタ 169"/>
        <xdr:cNvCxnSpPr/>
      </xdr:nvCxnSpPr>
      <xdr:spPr>
        <a:xfrm flipV="1">
          <a:off x="2908300" y="13432081"/>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35230</xdr:rowOff>
    </xdr:from>
    <xdr:to>
      <xdr:col>15</xdr:col>
      <xdr:colOff>50800</xdr:colOff>
      <xdr:row>78</xdr:row>
      <xdr:rowOff>71668</xdr:rowOff>
    </xdr:to>
    <xdr:cxnSp macro="">
      <xdr:nvCxnSpPr>
        <xdr:cNvPr id="173" name="直線コネクタ 172"/>
        <xdr:cNvCxnSpPr/>
      </xdr:nvCxnSpPr>
      <xdr:spPr>
        <a:xfrm>
          <a:off x="2019300" y="13408330"/>
          <a:ext cx="889000" cy="3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35230</xdr:rowOff>
    </xdr:from>
    <xdr:to>
      <xdr:col>10</xdr:col>
      <xdr:colOff>114300</xdr:colOff>
      <xdr:row>78</xdr:row>
      <xdr:rowOff>41060</xdr:rowOff>
    </xdr:to>
    <xdr:cxnSp macro="">
      <xdr:nvCxnSpPr>
        <xdr:cNvPr id="176" name="直線コネクタ 175"/>
        <xdr:cNvCxnSpPr/>
      </xdr:nvCxnSpPr>
      <xdr:spPr>
        <a:xfrm flipV="1">
          <a:off x="1130300" y="13408330"/>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84443</xdr:rowOff>
    </xdr:from>
    <xdr:to>
      <xdr:col>24</xdr:col>
      <xdr:colOff>114300</xdr:colOff>
      <xdr:row>78</xdr:row>
      <xdr:rowOff>14593</xdr:rowOff>
    </xdr:to>
    <xdr:sp macro="" textlink="">
      <xdr:nvSpPr>
        <xdr:cNvPr id="186" name="楕円 185"/>
        <xdr:cNvSpPr/>
      </xdr:nvSpPr>
      <xdr:spPr>
        <a:xfrm>
          <a:off x="4584700" y="132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62870</xdr:rowOff>
    </xdr:from>
    <xdr:ext cx="469744" cy="259045"/>
    <xdr:sp macro="" textlink="">
      <xdr:nvSpPr>
        <xdr:cNvPr id="187" name="維持補修費該当値テキスト"/>
        <xdr:cNvSpPr txBox="1"/>
      </xdr:nvSpPr>
      <xdr:spPr>
        <a:xfrm>
          <a:off x="4686300" y="132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8181</xdr:rowOff>
    </xdr:from>
    <xdr:to>
      <xdr:col>20</xdr:col>
      <xdr:colOff>38100</xdr:colOff>
      <xdr:row>78</xdr:row>
      <xdr:rowOff>109781</xdr:rowOff>
    </xdr:to>
    <xdr:sp macro="" textlink="">
      <xdr:nvSpPr>
        <xdr:cNvPr id="188" name="楕円 187"/>
        <xdr:cNvSpPr/>
      </xdr:nvSpPr>
      <xdr:spPr>
        <a:xfrm>
          <a:off x="3746500" y="133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100908</xdr:rowOff>
    </xdr:from>
    <xdr:ext cx="469744" cy="259045"/>
    <xdr:sp macro="" textlink="">
      <xdr:nvSpPr>
        <xdr:cNvPr id="189" name="テキスト ボックス 188"/>
        <xdr:cNvSpPr txBox="1"/>
      </xdr:nvSpPr>
      <xdr:spPr>
        <a:xfrm>
          <a:off x="3562428" y="1347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20868</xdr:rowOff>
    </xdr:from>
    <xdr:to>
      <xdr:col>15</xdr:col>
      <xdr:colOff>101600</xdr:colOff>
      <xdr:row>78</xdr:row>
      <xdr:rowOff>122468</xdr:rowOff>
    </xdr:to>
    <xdr:sp macro="" textlink="">
      <xdr:nvSpPr>
        <xdr:cNvPr id="190" name="楕円 189"/>
        <xdr:cNvSpPr/>
      </xdr:nvSpPr>
      <xdr:spPr>
        <a:xfrm>
          <a:off x="2857500" y="133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113595</xdr:rowOff>
    </xdr:from>
    <xdr:ext cx="469744" cy="259045"/>
    <xdr:sp macro="" textlink="">
      <xdr:nvSpPr>
        <xdr:cNvPr id="191" name="テキスト ボックス 190"/>
        <xdr:cNvSpPr txBox="1"/>
      </xdr:nvSpPr>
      <xdr:spPr>
        <a:xfrm>
          <a:off x="2673428" y="1348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155880</xdr:rowOff>
    </xdr:from>
    <xdr:to>
      <xdr:col>10</xdr:col>
      <xdr:colOff>165100</xdr:colOff>
      <xdr:row>78</xdr:row>
      <xdr:rowOff>86030</xdr:rowOff>
    </xdr:to>
    <xdr:sp macro="" textlink="">
      <xdr:nvSpPr>
        <xdr:cNvPr id="192" name="楕円 191"/>
        <xdr:cNvSpPr/>
      </xdr:nvSpPr>
      <xdr:spPr>
        <a:xfrm>
          <a:off x="1968500" y="133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77157</xdr:rowOff>
    </xdr:from>
    <xdr:ext cx="469744" cy="259045"/>
    <xdr:sp macro="" textlink="">
      <xdr:nvSpPr>
        <xdr:cNvPr id="193" name="テキスト ボックス 192"/>
        <xdr:cNvSpPr txBox="1"/>
      </xdr:nvSpPr>
      <xdr:spPr>
        <a:xfrm>
          <a:off x="1784428" y="134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161710</xdr:rowOff>
    </xdr:from>
    <xdr:to>
      <xdr:col>6</xdr:col>
      <xdr:colOff>38100</xdr:colOff>
      <xdr:row>78</xdr:row>
      <xdr:rowOff>91860</xdr:rowOff>
    </xdr:to>
    <xdr:sp macro="" textlink="">
      <xdr:nvSpPr>
        <xdr:cNvPr id="194" name="楕円 193"/>
        <xdr:cNvSpPr/>
      </xdr:nvSpPr>
      <xdr:spPr>
        <a:xfrm>
          <a:off x="1079500" y="133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82987</xdr:rowOff>
    </xdr:from>
    <xdr:ext cx="469744" cy="259045"/>
    <xdr:sp macro="" textlink="">
      <xdr:nvSpPr>
        <xdr:cNvPr id="195" name="テキスト ボックス 194"/>
        <xdr:cNvSpPr txBox="1"/>
      </xdr:nvSpPr>
      <xdr:spPr>
        <a:xfrm>
          <a:off x="895428" y="134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46025</xdr:rowOff>
    </xdr:from>
    <xdr:to>
      <xdr:col>24</xdr:col>
      <xdr:colOff>63500</xdr:colOff>
      <xdr:row>94</xdr:row>
      <xdr:rowOff>69266</xdr:rowOff>
    </xdr:to>
    <xdr:cxnSp macro="">
      <xdr:nvCxnSpPr>
        <xdr:cNvPr id="225" name="直線コネクタ 224"/>
        <xdr:cNvCxnSpPr/>
      </xdr:nvCxnSpPr>
      <xdr:spPr>
        <a:xfrm>
          <a:off x="3797300" y="16162325"/>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46025</xdr:rowOff>
    </xdr:from>
    <xdr:to>
      <xdr:col>19</xdr:col>
      <xdr:colOff>177800</xdr:colOff>
      <xdr:row>94</xdr:row>
      <xdr:rowOff>135102</xdr:rowOff>
    </xdr:to>
    <xdr:cxnSp macro="">
      <xdr:nvCxnSpPr>
        <xdr:cNvPr id="228" name="直線コネクタ 227"/>
        <xdr:cNvCxnSpPr/>
      </xdr:nvCxnSpPr>
      <xdr:spPr>
        <a:xfrm flipV="1">
          <a:off x="2908300" y="16162325"/>
          <a:ext cx="889000" cy="8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75375</xdr:rowOff>
    </xdr:from>
    <xdr:to>
      <xdr:col>15</xdr:col>
      <xdr:colOff>50800</xdr:colOff>
      <xdr:row>94</xdr:row>
      <xdr:rowOff>135102</xdr:rowOff>
    </xdr:to>
    <xdr:cxnSp macro="">
      <xdr:nvCxnSpPr>
        <xdr:cNvPr id="231" name="直線コネクタ 230"/>
        <xdr:cNvCxnSpPr/>
      </xdr:nvCxnSpPr>
      <xdr:spPr>
        <a:xfrm>
          <a:off x="2019300" y="16191675"/>
          <a:ext cx="889000" cy="5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3" name="テキスト ボックス 232"/>
        <xdr:cNvSpPr txBox="1"/>
      </xdr:nvSpPr>
      <xdr:spPr>
        <a:xfrm>
          <a:off x="2641111"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75375</xdr:rowOff>
    </xdr:from>
    <xdr:to>
      <xdr:col>10</xdr:col>
      <xdr:colOff>114300</xdr:colOff>
      <xdr:row>94</xdr:row>
      <xdr:rowOff>147180</xdr:rowOff>
    </xdr:to>
    <xdr:cxnSp macro="">
      <xdr:nvCxnSpPr>
        <xdr:cNvPr id="234" name="直線コネクタ 233"/>
        <xdr:cNvCxnSpPr/>
      </xdr:nvCxnSpPr>
      <xdr:spPr>
        <a:xfrm flipV="1">
          <a:off x="1130300" y="16191675"/>
          <a:ext cx="889000" cy="7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18466</xdr:rowOff>
    </xdr:from>
    <xdr:to>
      <xdr:col>24</xdr:col>
      <xdr:colOff>114300</xdr:colOff>
      <xdr:row>94</xdr:row>
      <xdr:rowOff>120066</xdr:rowOff>
    </xdr:to>
    <xdr:sp macro="" textlink="">
      <xdr:nvSpPr>
        <xdr:cNvPr id="244" name="楕円 243"/>
        <xdr:cNvSpPr/>
      </xdr:nvSpPr>
      <xdr:spPr>
        <a:xfrm>
          <a:off x="4584700" y="161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41343</xdr:rowOff>
    </xdr:from>
    <xdr:ext cx="534377" cy="259045"/>
    <xdr:sp macro="" textlink="">
      <xdr:nvSpPr>
        <xdr:cNvPr id="245" name="扶助費該当値テキスト"/>
        <xdr:cNvSpPr txBox="1"/>
      </xdr:nvSpPr>
      <xdr:spPr>
        <a:xfrm>
          <a:off x="4686300" y="1598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166675</xdr:rowOff>
    </xdr:from>
    <xdr:to>
      <xdr:col>20</xdr:col>
      <xdr:colOff>38100</xdr:colOff>
      <xdr:row>94</xdr:row>
      <xdr:rowOff>96825</xdr:rowOff>
    </xdr:to>
    <xdr:sp macro="" textlink="">
      <xdr:nvSpPr>
        <xdr:cNvPr id="246" name="楕円 245"/>
        <xdr:cNvSpPr/>
      </xdr:nvSpPr>
      <xdr:spPr>
        <a:xfrm>
          <a:off x="3746500" y="1611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113352</xdr:rowOff>
    </xdr:from>
    <xdr:ext cx="534377" cy="259045"/>
    <xdr:sp macro="" textlink="">
      <xdr:nvSpPr>
        <xdr:cNvPr id="247" name="テキスト ボックス 246"/>
        <xdr:cNvSpPr txBox="1"/>
      </xdr:nvSpPr>
      <xdr:spPr>
        <a:xfrm>
          <a:off x="3530111" y="1588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84302</xdr:rowOff>
    </xdr:from>
    <xdr:to>
      <xdr:col>15</xdr:col>
      <xdr:colOff>101600</xdr:colOff>
      <xdr:row>95</xdr:row>
      <xdr:rowOff>14452</xdr:rowOff>
    </xdr:to>
    <xdr:sp macro="" textlink="">
      <xdr:nvSpPr>
        <xdr:cNvPr id="248" name="楕円 247"/>
        <xdr:cNvSpPr/>
      </xdr:nvSpPr>
      <xdr:spPr>
        <a:xfrm>
          <a:off x="2857500" y="162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30979</xdr:rowOff>
    </xdr:from>
    <xdr:ext cx="534377" cy="259045"/>
    <xdr:sp macro="" textlink="">
      <xdr:nvSpPr>
        <xdr:cNvPr id="249" name="テキスト ボックス 248"/>
        <xdr:cNvSpPr txBox="1"/>
      </xdr:nvSpPr>
      <xdr:spPr>
        <a:xfrm>
          <a:off x="2641111" y="1597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24575</xdr:rowOff>
    </xdr:from>
    <xdr:to>
      <xdr:col>10</xdr:col>
      <xdr:colOff>165100</xdr:colOff>
      <xdr:row>94</xdr:row>
      <xdr:rowOff>126175</xdr:rowOff>
    </xdr:to>
    <xdr:sp macro="" textlink="">
      <xdr:nvSpPr>
        <xdr:cNvPr id="250" name="楕円 249"/>
        <xdr:cNvSpPr/>
      </xdr:nvSpPr>
      <xdr:spPr>
        <a:xfrm>
          <a:off x="1968500" y="161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142702</xdr:rowOff>
    </xdr:from>
    <xdr:ext cx="534377" cy="259045"/>
    <xdr:sp macro="" textlink="">
      <xdr:nvSpPr>
        <xdr:cNvPr id="251" name="テキスト ボックス 250"/>
        <xdr:cNvSpPr txBox="1"/>
      </xdr:nvSpPr>
      <xdr:spPr>
        <a:xfrm>
          <a:off x="1752111" y="1591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96380</xdr:rowOff>
    </xdr:from>
    <xdr:to>
      <xdr:col>6</xdr:col>
      <xdr:colOff>38100</xdr:colOff>
      <xdr:row>95</xdr:row>
      <xdr:rowOff>26530</xdr:rowOff>
    </xdr:to>
    <xdr:sp macro="" textlink="">
      <xdr:nvSpPr>
        <xdr:cNvPr id="252" name="楕円 251"/>
        <xdr:cNvSpPr/>
      </xdr:nvSpPr>
      <xdr:spPr>
        <a:xfrm>
          <a:off x="1079500" y="162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43057</xdr:rowOff>
    </xdr:from>
    <xdr:ext cx="534377" cy="259045"/>
    <xdr:sp macro="" textlink="">
      <xdr:nvSpPr>
        <xdr:cNvPr id="253" name="テキスト ボックス 252"/>
        <xdr:cNvSpPr txBox="1"/>
      </xdr:nvSpPr>
      <xdr:spPr>
        <a:xfrm>
          <a:off x="863111" y="1598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154220</xdr:rowOff>
    </xdr:from>
    <xdr:to>
      <xdr:col>55</xdr:col>
      <xdr:colOff>0</xdr:colOff>
      <xdr:row>38</xdr:row>
      <xdr:rowOff>44538</xdr:rowOff>
    </xdr:to>
    <xdr:cxnSp macro="">
      <xdr:nvCxnSpPr>
        <xdr:cNvPr id="283" name="直線コネクタ 282"/>
        <xdr:cNvCxnSpPr/>
      </xdr:nvCxnSpPr>
      <xdr:spPr>
        <a:xfrm flipV="1">
          <a:off x="9639300" y="5983520"/>
          <a:ext cx="838200" cy="57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44538</xdr:rowOff>
    </xdr:from>
    <xdr:to>
      <xdr:col>50</xdr:col>
      <xdr:colOff>114300</xdr:colOff>
      <xdr:row>38</xdr:row>
      <xdr:rowOff>101170</xdr:rowOff>
    </xdr:to>
    <xdr:cxnSp macro="">
      <xdr:nvCxnSpPr>
        <xdr:cNvPr id="286" name="直線コネクタ 285"/>
        <xdr:cNvCxnSpPr/>
      </xdr:nvCxnSpPr>
      <xdr:spPr>
        <a:xfrm flipV="1">
          <a:off x="8750300" y="6559638"/>
          <a:ext cx="889000" cy="5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101170</xdr:rowOff>
    </xdr:from>
    <xdr:to>
      <xdr:col>45</xdr:col>
      <xdr:colOff>177800</xdr:colOff>
      <xdr:row>38</xdr:row>
      <xdr:rowOff>143194</xdr:rowOff>
    </xdr:to>
    <xdr:cxnSp macro="">
      <xdr:nvCxnSpPr>
        <xdr:cNvPr id="289" name="直線コネクタ 288"/>
        <xdr:cNvCxnSpPr/>
      </xdr:nvCxnSpPr>
      <xdr:spPr>
        <a:xfrm flipV="1">
          <a:off x="7861300" y="6616270"/>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143194</xdr:rowOff>
    </xdr:from>
    <xdr:to>
      <xdr:col>41</xdr:col>
      <xdr:colOff>50800</xdr:colOff>
      <xdr:row>38</xdr:row>
      <xdr:rowOff>144615</xdr:rowOff>
    </xdr:to>
    <xdr:cxnSp macro="">
      <xdr:nvCxnSpPr>
        <xdr:cNvPr id="292" name="直線コネクタ 291"/>
        <xdr:cNvCxnSpPr/>
      </xdr:nvCxnSpPr>
      <xdr:spPr>
        <a:xfrm flipV="1">
          <a:off x="6972300" y="6658294"/>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103420</xdr:rowOff>
    </xdr:from>
    <xdr:to>
      <xdr:col>55</xdr:col>
      <xdr:colOff>50800</xdr:colOff>
      <xdr:row>35</xdr:row>
      <xdr:rowOff>33570</xdr:rowOff>
    </xdr:to>
    <xdr:sp macro="" textlink="">
      <xdr:nvSpPr>
        <xdr:cNvPr id="302" name="楕円 301"/>
        <xdr:cNvSpPr/>
      </xdr:nvSpPr>
      <xdr:spPr>
        <a:xfrm>
          <a:off x="10426700" y="59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126297</xdr:rowOff>
    </xdr:from>
    <xdr:ext cx="599010" cy="259045"/>
    <xdr:sp macro="" textlink="">
      <xdr:nvSpPr>
        <xdr:cNvPr id="303" name="補助費等該当値テキスト"/>
        <xdr:cNvSpPr txBox="1"/>
      </xdr:nvSpPr>
      <xdr:spPr>
        <a:xfrm>
          <a:off x="10528300" y="578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165188</xdr:rowOff>
    </xdr:from>
    <xdr:to>
      <xdr:col>50</xdr:col>
      <xdr:colOff>165100</xdr:colOff>
      <xdr:row>38</xdr:row>
      <xdr:rowOff>95338</xdr:rowOff>
    </xdr:to>
    <xdr:sp macro="" textlink="">
      <xdr:nvSpPr>
        <xdr:cNvPr id="304" name="楕円 303"/>
        <xdr:cNvSpPr/>
      </xdr:nvSpPr>
      <xdr:spPr>
        <a:xfrm>
          <a:off x="9588500" y="65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86465</xdr:rowOff>
    </xdr:from>
    <xdr:ext cx="599010" cy="259045"/>
    <xdr:sp macro="" textlink="">
      <xdr:nvSpPr>
        <xdr:cNvPr id="305" name="テキスト ボックス 304"/>
        <xdr:cNvSpPr txBox="1"/>
      </xdr:nvSpPr>
      <xdr:spPr>
        <a:xfrm>
          <a:off x="9339795" y="660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50370</xdr:rowOff>
    </xdr:from>
    <xdr:to>
      <xdr:col>46</xdr:col>
      <xdr:colOff>38100</xdr:colOff>
      <xdr:row>38</xdr:row>
      <xdr:rowOff>151970</xdr:rowOff>
    </xdr:to>
    <xdr:sp macro="" textlink="">
      <xdr:nvSpPr>
        <xdr:cNvPr id="306" name="楕円 305"/>
        <xdr:cNvSpPr/>
      </xdr:nvSpPr>
      <xdr:spPr>
        <a:xfrm>
          <a:off x="8699500" y="65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143097</xdr:rowOff>
    </xdr:from>
    <xdr:ext cx="599010" cy="259045"/>
    <xdr:sp macro="" textlink="">
      <xdr:nvSpPr>
        <xdr:cNvPr id="307" name="テキスト ボックス 306"/>
        <xdr:cNvSpPr txBox="1"/>
      </xdr:nvSpPr>
      <xdr:spPr>
        <a:xfrm>
          <a:off x="8450795" y="665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92394</xdr:rowOff>
    </xdr:from>
    <xdr:to>
      <xdr:col>41</xdr:col>
      <xdr:colOff>101600</xdr:colOff>
      <xdr:row>39</xdr:row>
      <xdr:rowOff>22544</xdr:rowOff>
    </xdr:to>
    <xdr:sp macro="" textlink="">
      <xdr:nvSpPr>
        <xdr:cNvPr id="308" name="楕円 307"/>
        <xdr:cNvSpPr/>
      </xdr:nvSpPr>
      <xdr:spPr>
        <a:xfrm>
          <a:off x="7810500" y="660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13671</xdr:rowOff>
    </xdr:from>
    <xdr:ext cx="599010" cy="259045"/>
    <xdr:sp macro="" textlink="">
      <xdr:nvSpPr>
        <xdr:cNvPr id="309" name="テキスト ボックス 308"/>
        <xdr:cNvSpPr txBox="1"/>
      </xdr:nvSpPr>
      <xdr:spPr>
        <a:xfrm>
          <a:off x="7561795" y="670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93815</xdr:rowOff>
    </xdr:from>
    <xdr:to>
      <xdr:col>36</xdr:col>
      <xdr:colOff>165100</xdr:colOff>
      <xdr:row>39</xdr:row>
      <xdr:rowOff>23965</xdr:rowOff>
    </xdr:to>
    <xdr:sp macro="" textlink="">
      <xdr:nvSpPr>
        <xdr:cNvPr id="310" name="楕円 309"/>
        <xdr:cNvSpPr/>
      </xdr:nvSpPr>
      <xdr:spPr>
        <a:xfrm>
          <a:off x="6921500" y="660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15092</xdr:rowOff>
    </xdr:from>
    <xdr:ext cx="599010" cy="259045"/>
    <xdr:sp macro="" textlink="">
      <xdr:nvSpPr>
        <xdr:cNvPr id="311" name="テキスト ボックス 310"/>
        <xdr:cNvSpPr txBox="1"/>
      </xdr:nvSpPr>
      <xdr:spPr>
        <a:xfrm>
          <a:off x="6672795" y="670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9264</xdr:rowOff>
    </xdr:from>
    <xdr:to>
      <xdr:col>55</xdr:col>
      <xdr:colOff>0</xdr:colOff>
      <xdr:row>58</xdr:row>
      <xdr:rowOff>9767</xdr:rowOff>
    </xdr:to>
    <xdr:cxnSp macro="">
      <xdr:nvCxnSpPr>
        <xdr:cNvPr id="342" name="直線コネクタ 341"/>
        <xdr:cNvCxnSpPr/>
      </xdr:nvCxnSpPr>
      <xdr:spPr>
        <a:xfrm>
          <a:off x="9639300" y="9953364"/>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9264</xdr:rowOff>
    </xdr:from>
    <xdr:to>
      <xdr:col>50</xdr:col>
      <xdr:colOff>114300</xdr:colOff>
      <xdr:row>58</xdr:row>
      <xdr:rowOff>31319</xdr:rowOff>
    </xdr:to>
    <xdr:cxnSp macro="">
      <xdr:nvCxnSpPr>
        <xdr:cNvPr id="345" name="直線コネクタ 344"/>
        <xdr:cNvCxnSpPr/>
      </xdr:nvCxnSpPr>
      <xdr:spPr>
        <a:xfrm flipV="1">
          <a:off x="8750300" y="9953364"/>
          <a:ext cx="889000" cy="2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168272</xdr:rowOff>
    </xdr:from>
    <xdr:to>
      <xdr:col>45</xdr:col>
      <xdr:colOff>177800</xdr:colOff>
      <xdr:row>58</xdr:row>
      <xdr:rowOff>31319</xdr:rowOff>
    </xdr:to>
    <xdr:cxnSp macro="">
      <xdr:nvCxnSpPr>
        <xdr:cNvPr id="348" name="直線コネクタ 347"/>
        <xdr:cNvCxnSpPr/>
      </xdr:nvCxnSpPr>
      <xdr:spPr>
        <a:xfrm>
          <a:off x="7861300" y="9940922"/>
          <a:ext cx="889000" cy="3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168272</xdr:rowOff>
    </xdr:from>
    <xdr:to>
      <xdr:col>41</xdr:col>
      <xdr:colOff>50800</xdr:colOff>
      <xdr:row>58</xdr:row>
      <xdr:rowOff>10406</xdr:rowOff>
    </xdr:to>
    <xdr:cxnSp macro="">
      <xdr:nvCxnSpPr>
        <xdr:cNvPr id="351" name="直線コネクタ 350"/>
        <xdr:cNvCxnSpPr/>
      </xdr:nvCxnSpPr>
      <xdr:spPr>
        <a:xfrm flipV="1">
          <a:off x="6972300" y="9940922"/>
          <a:ext cx="889000" cy="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130417</xdr:rowOff>
    </xdr:from>
    <xdr:to>
      <xdr:col>55</xdr:col>
      <xdr:colOff>50800</xdr:colOff>
      <xdr:row>58</xdr:row>
      <xdr:rowOff>60567</xdr:rowOff>
    </xdr:to>
    <xdr:sp macro="" textlink="">
      <xdr:nvSpPr>
        <xdr:cNvPr id="361" name="楕円 360"/>
        <xdr:cNvSpPr/>
      </xdr:nvSpPr>
      <xdr:spPr>
        <a:xfrm>
          <a:off x="10426700" y="99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108844</xdr:rowOff>
    </xdr:from>
    <xdr:ext cx="599010" cy="259045"/>
    <xdr:sp macro="" textlink="">
      <xdr:nvSpPr>
        <xdr:cNvPr id="362" name="普通建設事業費該当値テキスト"/>
        <xdr:cNvSpPr txBox="1"/>
      </xdr:nvSpPr>
      <xdr:spPr>
        <a:xfrm>
          <a:off x="10528300" y="98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129914</xdr:rowOff>
    </xdr:from>
    <xdr:to>
      <xdr:col>50</xdr:col>
      <xdr:colOff>165100</xdr:colOff>
      <xdr:row>58</xdr:row>
      <xdr:rowOff>60064</xdr:rowOff>
    </xdr:to>
    <xdr:sp macro="" textlink="">
      <xdr:nvSpPr>
        <xdr:cNvPr id="363" name="楕円 362"/>
        <xdr:cNvSpPr/>
      </xdr:nvSpPr>
      <xdr:spPr>
        <a:xfrm>
          <a:off x="9588500" y="99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51191</xdr:rowOff>
    </xdr:from>
    <xdr:ext cx="599010" cy="259045"/>
    <xdr:sp macro="" textlink="">
      <xdr:nvSpPr>
        <xdr:cNvPr id="364" name="テキスト ボックス 363"/>
        <xdr:cNvSpPr txBox="1"/>
      </xdr:nvSpPr>
      <xdr:spPr>
        <a:xfrm>
          <a:off x="9339795" y="999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151969</xdr:rowOff>
    </xdr:from>
    <xdr:to>
      <xdr:col>46</xdr:col>
      <xdr:colOff>38100</xdr:colOff>
      <xdr:row>58</xdr:row>
      <xdr:rowOff>82119</xdr:rowOff>
    </xdr:to>
    <xdr:sp macro="" textlink="">
      <xdr:nvSpPr>
        <xdr:cNvPr id="365" name="楕円 364"/>
        <xdr:cNvSpPr/>
      </xdr:nvSpPr>
      <xdr:spPr>
        <a:xfrm>
          <a:off x="8699500" y="992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73246</xdr:rowOff>
    </xdr:from>
    <xdr:ext cx="599010" cy="259045"/>
    <xdr:sp macro="" textlink="">
      <xdr:nvSpPr>
        <xdr:cNvPr id="366" name="テキスト ボックス 365"/>
        <xdr:cNvSpPr txBox="1"/>
      </xdr:nvSpPr>
      <xdr:spPr>
        <a:xfrm>
          <a:off x="8450795" y="1001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117472</xdr:rowOff>
    </xdr:from>
    <xdr:to>
      <xdr:col>41</xdr:col>
      <xdr:colOff>101600</xdr:colOff>
      <xdr:row>58</xdr:row>
      <xdr:rowOff>47622</xdr:rowOff>
    </xdr:to>
    <xdr:sp macro="" textlink="">
      <xdr:nvSpPr>
        <xdr:cNvPr id="367" name="楕円 366"/>
        <xdr:cNvSpPr/>
      </xdr:nvSpPr>
      <xdr:spPr>
        <a:xfrm>
          <a:off x="7810500" y="989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38749</xdr:rowOff>
    </xdr:from>
    <xdr:ext cx="599010" cy="259045"/>
    <xdr:sp macro="" textlink="">
      <xdr:nvSpPr>
        <xdr:cNvPr id="368" name="テキスト ボックス 367"/>
        <xdr:cNvSpPr txBox="1"/>
      </xdr:nvSpPr>
      <xdr:spPr>
        <a:xfrm>
          <a:off x="7561795" y="998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131056</xdr:rowOff>
    </xdr:from>
    <xdr:to>
      <xdr:col>36</xdr:col>
      <xdr:colOff>165100</xdr:colOff>
      <xdr:row>58</xdr:row>
      <xdr:rowOff>61206</xdr:rowOff>
    </xdr:to>
    <xdr:sp macro="" textlink="">
      <xdr:nvSpPr>
        <xdr:cNvPr id="369" name="楕円 368"/>
        <xdr:cNvSpPr/>
      </xdr:nvSpPr>
      <xdr:spPr>
        <a:xfrm>
          <a:off x="6921500" y="990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52333</xdr:rowOff>
    </xdr:from>
    <xdr:ext cx="599010" cy="259045"/>
    <xdr:sp macro="" textlink="">
      <xdr:nvSpPr>
        <xdr:cNvPr id="370" name="テキスト ボックス 369"/>
        <xdr:cNvSpPr txBox="1"/>
      </xdr:nvSpPr>
      <xdr:spPr>
        <a:xfrm>
          <a:off x="6672795" y="999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59434</xdr:rowOff>
    </xdr:from>
    <xdr:to>
      <xdr:col>55</xdr:col>
      <xdr:colOff>0</xdr:colOff>
      <xdr:row>77</xdr:row>
      <xdr:rowOff>152062</xdr:rowOff>
    </xdr:to>
    <xdr:cxnSp macro="">
      <xdr:nvCxnSpPr>
        <xdr:cNvPr id="395" name="直線コネクタ 394"/>
        <xdr:cNvCxnSpPr/>
      </xdr:nvCxnSpPr>
      <xdr:spPr>
        <a:xfrm>
          <a:off x="9639300" y="13261084"/>
          <a:ext cx="838200" cy="9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59434</xdr:rowOff>
    </xdr:from>
    <xdr:to>
      <xdr:col>50</xdr:col>
      <xdr:colOff>114300</xdr:colOff>
      <xdr:row>77</xdr:row>
      <xdr:rowOff>67897</xdr:rowOff>
    </xdr:to>
    <xdr:cxnSp macro="">
      <xdr:nvCxnSpPr>
        <xdr:cNvPr id="398" name="直線コネクタ 397"/>
        <xdr:cNvCxnSpPr/>
      </xdr:nvCxnSpPr>
      <xdr:spPr>
        <a:xfrm flipV="1">
          <a:off x="8750300" y="13261084"/>
          <a:ext cx="8890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133088</xdr:rowOff>
    </xdr:from>
    <xdr:to>
      <xdr:col>45</xdr:col>
      <xdr:colOff>177800</xdr:colOff>
      <xdr:row>77</xdr:row>
      <xdr:rowOff>67897</xdr:rowOff>
    </xdr:to>
    <xdr:cxnSp macro="">
      <xdr:nvCxnSpPr>
        <xdr:cNvPr id="401" name="直線コネクタ 400"/>
        <xdr:cNvCxnSpPr/>
      </xdr:nvCxnSpPr>
      <xdr:spPr>
        <a:xfrm>
          <a:off x="7861300" y="13163288"/>
          <a:ext cx="889000" cy="10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133088</xdr:rowOff>
    </xdr:from>
    <xdr:to>
      <xdr:col>41</xdr:col>
      <xdr:colOff>50800</xdr:colOff>
      <xdr:row>76</xdr:row>
      <xdr:rowOff>154336</xdr:rowOff>
    </xdr:to>
    <xdr:cxnSp macro="">
      <xdr:nvCxnSpPr>
        <xdr:cNvPr id="404" name="直線コネクタ 403"/>
        <xdr:cNvCxnSpPr/>
      </xdr:nvCxnSpPr>
      <xdr:spPr>
        <a:xfrm flipV="1">
          <a:off x="6972300" y="13163288"/>
          <a:ext cx="889000" cy="2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101262</xdr:rowOff>
    </xdr:from>
    <xdr:to>
      <xdr:col>55</xdr:col>
      <xdr:colOff>50800</xdr:colOff>
      <xdr:row>78</xdr:row>
      <xdr:rowOff>31412</xdr:rowOff>
    </xdr:to>
    <xdr:sp macro="" textlink="">
      <xdr:nvSpPr>
        <xdr:cNvPr id="414" name="楕円 413"/>
        <xdr:cNvSpPr/>
      </xdr:nvSpPr>
      <xdr:spPr>
        <a:xfrm>
          <a:off x="10426700" y="133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16189</xdr:rowOff>
    </xdr:from>
    <xdr:ext cx="469744" cy="259045"/>
    <xdr:sp macro="" textlink="">
      <xdr:nvSpPr>
        <xdr:cNvPr id="415" name="普通建設事業費 （ うち新規整備　）該当値テキスト"/>
        <xdr:cNvSpPr txBox="1"/>
      </xdr:nvSpPr>
      <xdr:spPr>
        <a:xfrm>
          <a:off x="10528300" y="1321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8634</xdr:rowOff>
    </xdr:from>
    <xdr:to>
      <xdr:col>50</xdr:col>
      <xdr:colOff>165100</xdr:colOff>
      <xdr:row>77</xdr:row>
      <xdr:rowOff>110234</xdr:rowOff>
    </xdr:to>
    <xdr:sp macro="" textlink="">
      <xdr:nvSpPr>
        <xdr:cNvPr id="416" name="楕円 415"/>
        <xdr:cNvSpPr/>
      </xdr:nvSpPr>
      <xdr:spPr>
        <a:xfrm>
          <a:off x="9588500" y="1321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101361</xdr:rowOff>
    </xdr:from>
    <xdr:ext cx="534377" cy="259045"/>
    <xdr:sp macro="" textlink="">
      <xdr:nvSpPr>
        <xdr:cNvPr id="417" name="テキスト ボックス 416"/>
        <xdr:cNvSpPr txBox="1"/>
      </xdr:nvSpPr>
      <xdr:spPr>
        <a:xfrm>
          <a:off x="9372111" y="1330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17097</xdr:rowOff>
    </xdr:from>
    <xdr:to>
      <xdr:col>46</xdr:col>
      <xdr:colOff>38100</xdr:colOff>
      <xdr:row>77</xdr:row>
      <xdr:rowOff>118697</xdr:rowOff>
    </xdr:to>
    <xdr:sp macro="" textlink="">
      <xdr:nvSpPr>
        <xdr:cNvPr id="418" name="楕円 417"/>
        <xdr:cNvSpPr/>
      </xdr:nvSpPr>
      <xdr:spPr>
        <a:xfrm>
          <a:off x="8699500" y="1321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109824</xdr:rowOff>
    </xdr:from>
    <xdr:ext cx="534377" cy="259045"/>
    <xdr:sp macro="" textlink="">
      <xdr:nvSpPr>
        <xdr:cNvPr id="419" name="テキスト ボックス 418"/>
        <xdr:cNvSpPr txBox="1"/>
      </xdr:nvSpPr>
      <xdr:spPr>
        <a:xfrm>
          <a:off x="8483111" y="1331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82288</xdr:rowOff>
    </xdr:from>
    <xdr:to>
      <xdr:col>41</xdr:col>
      <xdr:colOff>101600</xdr:colOff>
      <xdr:row>77</xdr:row>
      <xdr:rowOff>12438</xdr:rowOff>
    </xdr:to>
    <xdr:sp macro="" textlink="">
      <xdr:nvSpPr>
        <xdr:cNvPr id="420" name="楕円 419"/>
        <xdr:cNvSpPr/>
      </xdr:nvSpPr>
      <xdr:spPr>
        <a:xfrm>
          <a:off x="7810500" y="1311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3565</xdr:rowOff>
    </xdr:from>
    <xdr:ext cx="534377" cy="259045"/>
    <xdr:sp macro="" textlink="">
      <xdr:nvSpPr>
        <xdr:cNvPr id="421" name="テキスト ボックス 420"/>
        <xdr:cNvSpPr txBox="1"/>
      </xdr:nvSpPr>
      <xdr:spPr>
        <a:xfrm>
          <a:off x="7594111" y="1320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103536</xdr:rowOff>
    </xdr:from>
    <xdr:to>
      <xdr:col>36</xdr:col>
      <xdr:colOff>165100</xdr:colOff>
      <xdr:row>77</xdr:row>
      <xdr:rowOff>33686</xdr:rowOff>
    </xdr:to>
    <xdr:sp macro="" textlink="">
      <xdr:nvSpPr>
        <xdr:cNvPr id="422" name="楕円 421"/>
        <xdr:cNvSpPr/>
      </xdr:nvSpPr>
      <xdr:spPr>
        <a:xfrm>
          <a:off x="6921500" y="131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24813</xdr:rowOff>
    </xdr:from>
    <xdr:ext cx="534377" cy="259045"/>
    <xdr:sp macro="" textlink="">
      <xdr:nvSpPr>
        <xdr:cNvPr id="423" name="テキスト ボックス 422"/>
        <xdr:cNvSpPr txBox="1"/>
      </xdr:nvSpPr>
      <xdr:spPr>
        <a:xfrm>
          <a:off x="6705111" y="132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136292</xdr:rowOff>
    </xdr:from>
    <xdr:to>
      <xdr:col>55</xdr:col>
      <xdr:colOff>0</xdr:colOff>
      <xdr:row>97</xdr:row>
      <xdr:rowOff>167173</xdr:rowOff>
    </xdr:to>
    <xdr:cxnSp macro="">
      <xdr:nvCxnSpPr>
        <xdr:cNvPr id="452" name="直線コネクタ 451"/>
        <xdr:cNvCxnSpPr/>
      </xdr:nvCxnSpPr>
      <xdr:spPr>
        <a:xfrm flipV="1">
          <a:off x="9639300" y="16766942"/>
          <a:ext cx="838200" cy="3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3" name="普通建設事業費 （ うち更新整備　）平均値テキスト"/>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167173</xdr:rowOff>
    </xdr:from>
    <xdr:to>
      <xdr:col>50</xdr:col>
      <xdr:colOff>114300</xdr:colOff>
      <xdr:row>98</xdr:row>
      <xdr:rowOff>18021</xdr:rowOff>
    </xdr:to>
    <xdr:cxnSp macro="">
      <xdr:nvCxnSpPr>
        <xdr:cNvPr id="455" name="直線コネクタ 454"/>
        <xdr:cNvCxnSpPr/>
      </xdr:nvCxnSpPr>
      <xdr:spPr>
        <a:xfrm flipV="1">
          <a:off x="8750300" y="16797823"/>
          <a:ext cx="889000" cy="2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43073</xdr:rowOff>
    </xdr:from>
    <xdr:ext cx="599010" cy="259045"/>
    <xdr:sp macro="" textlink="">
      <xdr:nvSpPr>
        <xdr:cNvPr id="457" name="テキスト ボックス 456"/>
        <xdr:cNvSpPr txBox="1"/>
      </xdr:nvSpPr>
      <xdr:spPr>
        <a:xfrm>
          <a:off x="9339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7214</xdr:rowOff>
    </xdr:from>
    <xdr:to>
      <xdr:col>45</xdr:col>
      <xdr:colOff>177800</xdr:colOff>
      <xdr:row>98</xdr:row>
      <xdr:rowOff>18021</xdr:rowOff>
    </xdr:to>
    <xdr:cxnSp macro="">
      <xdr:nvCxnSpPr>
        <xdr:cNvPr id="458" name="直線コネクタ 457"/>
        <xdr:cNvCxnSpPr/>
      </xdr:nvCxnSpPr>
      <xdr:spPr>
        <a:xfrm>
          <a:off x="7861300" y="16809314"/>
          <a:ext cx="889000" cy="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69800</xdr:rowOff>
    </xdr:from>
    <xdr:ext cx="534377" cy="259045"/>
    <xdr:sp macro="" textlink="">
      <xdr:nvSpPr>
        <xdr:cNvPr id="460" name="テキスト ボックス 459"/>
        <xdr:cNvSpPr txBox="1"/>
      </xdr:nvSpPr>
      <xdr:spPr>
        <a:xfrm>
          <a:off x="8483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7214</xdr:rowOff>
    </xdr:from>
    <xdr:to>
      <xdr:col>41</xdr:col>
      <xdr:colOff>50800</xdr:colOff>
      <xdr:row>98</xdr:row>
      <xdr:rowOff>49673</xdr:rowOff>
    </xdr:to>
    <xdr:cxnSp macro="">
      <xdr:nvCxnSpPr>
        <xdr:cNvPr id="461" name="直線コネクタ 460"/>
        <xdr:cNvCxnSpPr/>
      </xdr:nvCxnSpPr>
      <xdr:spPr>
        <a:xfrm flipV="1">
          <a:off x="6972300" y="16809314"/>
          <a:ext cx="889000" cy="4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70381</xdr:rowOff>
    </xdr:from>
    <xdr:ext cx="534377" cy="259045"/>
    <xdr:sp macro="" textlink="">
      <xdr:nvSpPr>
        <xdr:cNvPr id="463" name="テキスト ボックス 462"/>
        <xdr:cNvSpPr txBox="1"/>
      </xdr:nvSpPr>
      <xdr:spPr>
        <a:xfrm>
          <a:off x="7594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99043</xdr:rowOff>
    </xdr:from>
    <xdr:ext cx="534377" cy="259045"/>
    <xdr:sp macro="" textlink="">
      <xdr:nvSpPr>
        <xdr:cNvPr id="465" name="テキスト ボックス 464"/>
        <xdr:cNvSpPr txBox="1"/>
      </xdr:nvSpPr>
      <xdr:spPr>
        <a:xfrm>
          <a:off x="6705111" y="16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85492</xdr:rowOff>
    </xdr:from>
    <xdr:to>
      <xdr:col>55</xdr:col>
      <xdr:colOff>50800</xdr:colOff>
      <xdr:row>98</xdr:row>
      <xdr:rowOff>15642</xdr:rowOff>
    </xdr:to>
    <xdr:sp macro="" textlink="">
      <xdr:nvSpPr>
        <xdr:cNvPr id="471" name="楕円 470"/>
        <xdr:cNvSpPr/>
      </xdr:nvSpPr>
      <xdr:spPr>
        <a:xfrm>
          <a:off x="10426700" y="167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108369</xdr:rowOff>
    </xdr:from>
    <xdr:ext cx="599010" cy="259045"/>
    <xdr:sp macro="" textlink="">
      <xdr:nvSpPr>
        <xdr:cNvPr id="472" name="普通建設事業費 （ うち更新整備　）該当値テキスト"/>
        <xdr:cNvSpPr txBox="1"/>
      </xdr:nvSpPr>
      <xdr:spPr>
        <a:xfrm>
          <a:off x="10528300" y="1656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116373</xdr:rowOff>
    </xdr:from>
    <xdr:to>
      <xdr:col>50</xdr:col>
      <xdr:colOff>165100</xdr:colOff>
      <xdr:row>98</xdr:row>
      <xdr:rowOff>46523</xdr:rowOff>
    </xdr:to>
    <xdr:sp macro="" textlink="">
      <xdr:nvSpPr>
        <xdr:cNvPr id="473" name="楕円 472"/>
        <xdr:cNvSpPr/>
      </xdr:nvSpPr>
      <xdr:spPr>
        <a:xfrm>
          <a:off x="9588500" y="1674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63050</xdr:rowOff>
    </xdr:from>
    <xdr:ext cx="599010" cy="259045"/>
    <xdr:sp macro="" textlink="">
      <xdr:nvSpPr>
        <xdr:cNvPr id="474" name="テキスト ボックス 473"/>
        <xdr:cNvSpPr txBox="1"/>
      </xdr:nvSpPr>
      <xdr:spPr>
        <a:xfrm>
          <a:off x="9339795" y="1652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138671</xdr:rowOff>
    </xdr:from>
    <xdr:to>
      <xdr:col>46</xdr:col>
      <xdr:colOff>38100</xdr:colOff>
      <xdr:row>98</xdr:row>
      <xdr:rowOff>68821</xdr:rowOff>
    </xdr:to>
    <xdr:sp macro="" textlink="">
      <xdr:nvSpPr>
        <xdr:cNvPr id="475" name="楕円 474"/>
        <xdr:cNvSpPr/>
      </xdr:nvSpPr>
      <xdr:spPr>
        <a:xfrm>
          <a:off x="8699500" y="1676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85348</xdr:rowOff>
    </xdr:from>
    <xdr:ext cx="599010" cy="259045"/>
    <xdr:sp macro="" textlink="">
      <xdr:nvSpPr>
        <xdr:cNvPr id="476" name="テキスト ボックス 475"/>
        <xdr:cNvSpPr txBox="1"/>
      </xdr:nvSpPr>
      <xdr:spPr>
        <a:xfrm>
          <a:off x="8450795" y="1654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127864</xdr:rowOff>
    </xdr:from>
    <xdr:to>
      <xdr:col>41</xdr:col>
      <xdr:colOff>101600</xdr:colOff>
      <xdr:row>98</xdr:row>
      <xdr:rowOff>58014</xdr:rowOff>
    </xdr:to>
    <xdr:sp macro="" textlink="">
      <xdr:nvSpPr>
        <xdr:cNvPr id="477" name="楕円 476"/>
        <xdr:cNvSpPr/>
      </xdr:nvSpPr>
      <xdr:spPr>
        <a:xfrm>
          <a:off x="7810500" y="1675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74541</xdr:rowOff>
    </xdr:from>
    <xdr:ext cx="599010" cy="259045"/>
    <xdr:sp macro="" textlink="">
      <xdr:nvSpPr>
        <xdr:cNvPr id="478" name="テキスト ボックス 477"/>
        <xdr:cNvSpPr txBox="1"/>
      </xdr:nvSpPr>
      <xdr:spPr>
        <a:xfrm>
          <a:off x="7561795" y="1653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170323</xdr:rowOff>
    </xdr:from>
    <xdr:to>
      <xdr:col>36</xdr:col>
      <xdr:colOff>165100</xdr:colOff>
      <xdr:row>98</xdr:row>
      <xdr:rowOff>100473</xdr:rowOff>
    </xdr:to>
    <xdr:sp macro="" textlink="">
      <xdr:nvSpPr>
        <xdr:cNvPr id="479" name="楕円 478"/>
        <xdr:cNvSpPr/>
      </xdr:nvSpPr>
      <xdr:spPr>
        <a:xfrm>
          <a:off x="6921500" y="1680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117000</xdr:rowOff>
    </xdr:from>
    <xdr:ext cx="534377" cy="259045"/>
    <xdr:sp macro="" textlink="">
      <xdr:nvSpPr>
        <xdr:cNvPr id="480" name="テキスト ボックス 479"/>
        <xdr:cNvSpPr txBox="1"/>
      </xdr:nvSpPr>
      <xdr:spPr>
        <a:xfrm>
          <a:off x="6705111" y="1657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107199</xdr:rowOff>
    </xdr:from>
    <xdr:to>
      <xdr:col>85</xdr:col>
      <xdr:colOff>127000</xdr:colOff>
      <xdr:row>38</xdr:row>
      <xdr:rowOff>2146</xdr:rowOff>
    </xdr:to>
    <xdr:cxnSp macro="">
      <xdr:nvCxnSpPr>
        <xdr:cNvPr id="505" name="直線コネクタ 504"/>
        <xdr:cNvCxnSpPr/>
      </xdr:nvCxnSpPr>
      <xdr:spPr>
        <a:xfrm flipV="1">
          <a:off x="15481300" y="6450849"/>
          <a:ext cx="838200" cy="6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139414</xdr:rowOff>
    </xdr:from>
    <xdr:to>
      <xdr:col>81</xdr:col>
      <xdr:colOff>50800</xdr:colOff>
      <xdr:row>38</xdr:row>
      <xdr:rowOff>2146</xdr:rowOff>
    </xdr:to>
    <xdr:cxnSp macro="">
      <xdr:nvCxnSpPr>
        <xdr:cNvPr id="508" name="直線コネクタ 507"/>
        <xdr:cNvCxnSpPr/>
      </xdr:nvCxnSpPr>
      <xdr:spPr>
        <a:xfrm>
          <a:off x="14592300" y="6483064"/>
          <a:ext cx="889000" cy="3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139414</xdr:rowOff>
    </xdr:from>
    <xdr:to>
      <xdr:col>76</xdr:col>
      <xdr:colOff>114300</xdr:colOff>
      <xdr:row>38</xdr:row>
      <xdr:rowOff>9106</xdr:rowOff>
    </xdr:to>
    <xdr:cxnSp macro="">
      <xdr:nvCxnSpPr>
        <xdr:cNvPr id="511" name="直線コネクタ 510"/>
        <xdr:cNvCxnSpPr/>
      </xdr:nvCxnSpPr>
      <xdr:spPr>
        <a:xfrm flipV="1">
          <a:off x="13703300" y="6483064"/>
          <a:ext cx="889000" cy="4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149901</xdr:rowOff>
    </xdr:from>
    <xdr:to>
      <xdr:col>71</xdr:col>
      <xdr:colOff>177800</xdr:colOff>
      <xdr:row>38</xdr:row>
      <xdr:rowOff>9106</xdr:rowOff>
    </xdr:to>
    <xdr:cxnSp macro="">
      <xdr:nvCxnSpPr>
        <xdr:cNvPr id="514" name="直線コネクタ 513"/>
        <xdr:cNvCxnSpPr/>
      </xdr:nvCxnSpPr>
      <xdr:spPr>
        <a:xfrm>
          <a:off x="12814300" y="6493551"/>
          <a:ext cx="889000" cy="3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56399</xdr:rowOff>
    </xdr:from>
    <xdr:to>
      <xdr:col>85</xdr:col>
      <xdr:colOff>177800</xdr:colOff>
      <xdr:row>37</xdr:row>
      <xdr:rowOff>157999</xdr:rowOff>
    </xdr:to>
    <xdr:sp macro="" textlink="">
      <xdr:nvSpPr>
        <xdr:cNvPr id="524" name="楕円 523"/>
        <xdr:cNvSpPr/>
      </xdr:nvSpPr>
      <xdr:spPr>
        <a:xfrm>
          <a:off x="16268700" y="64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19321</xdr:rowOff>
    </xdr:from>
    <xdr:ext cx="534377" cy="259045"/>
    <xdr:sp macro="" textlink="">
      <xdr:nvSpPr>
        <xdr:cNvPr id="525" name="災害復旧事業費該当値テキスト"/>
        <xdr:cNvSpPr txBox="1"/>
      </xdr:nvSpPr>
      <xdr:spPr>
        <a:xfrm>
          <a:off x="16370300"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122796</xdr:rowOff>
    </xdr:from>
    <xdr:to>
      <xdr:col>81</xdr:col>
      <xdr:colOff>101600</xdr:colOff>
      <xdr:row>38</xdr:row>
      <xdr:rowOff>52946</xdr:rowOff>
    </xdr:to>
    <xdr:sp macro="" textlink="">
      <xdr:nvSpPr>
        <xdr:cNvPr id="526" name="楕円 525"/>
        <xdr:cNvSpPr/>
      </xdr:nvSpPr>
      <xdr:spPr>
        <a:xfrm>
          <a:off x="15430500" y="64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44073</xdr:rowOff>
    </xdr:from>
    <xdr:ext cx="469744" cy="259045"/>
    <xdr:sp macro="" textlink="">
      <xdr:nvSpPr>
        <xdr:cNvPr id="527" name="テキスト ボックス 526"/>
        <xdr:cNvSpPr txBox="1"/>
      </xdr:nvSpPr>
      <xdr:spPr>
        <a:xfrm>
          <a:off x="15246428" y="655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88614</xdr:rowOff>
    </xdr:from>
    <xdr:to>
      <xdr:col>76</xdr:col>
      <xdr:colOff>165100</xdr:colOff>
      <xdr:row>38</xdr:row>
      <xdr:rowOff>18765</xdr:rowOff>
    </xdr:to>
    <xdr:sp macro="" textlink="">
      <xdr:nvSpPr>
        <xdr:cNvPr id="528" name="楕円 527"/>
        <xdr:cNvSpPr/>
      </xdr:nvSpPr>
      <xdr:spPr>
        <a:xfrm>
          <a:off x="14541500" y="64322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9891</xdr:rowOff>
    </xdr:from>
    <xdr:ext cx="534377" cy="259045"/>
    <xdr:sp macro="" textlink="">
      <xdr:nvSpPr>
        <xdr:cNvPr id="529" name="テキスト ボックス 528"/>
        <xdr:cNvSpPr txBox="1"/>
      </xdr:nvSpPr>
      <xdr:spPr>
        <a:xfrm>
          <a:off x="14325111" y="65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129756</xdr:rowOff>
    </xdr:from>
    <xdr:to>
      <xdr:col>72</xdr:col>
      <xdr:colOff>38100</xdr:colOff>
      <xdr:row>38</xdr:row>
      <xdr:rowOff>59906</xdr:rowOff>
    </xdr:to>
    <xdr:sp macro="" textlink="">
      <xdr:nvSpPr>
        <xdr:cNvPr id="530" name="楕円 529"/>
        <xdr:cNvSpPr/>
      </xdr:nvSpPr>
      <xdr:spPr>
        <a:xfrm>
          <a:off x="13652500" y="647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51033</xdr:rowOff>
    </xdr:from>
    <xdr:ext cx="469744" cy="259045"/>
    <xdr:sp macro="" textlink="">
      <xdr:nvSpPr>
        <xdr:cNvPr id="531" name="テキスト ボックス 530"/>
        <xdr:cNvSpPr txBox="1"/>
      </xdr:nvSpPr>
      <xdr:spPr>
        <a:xfrm>
          <a:off x="13468428" y="65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99101</xdr:rowOff>
    </xdr:from>
    <xdr:to>
      <xdr:col>67</xdr:col>
      <xdr:colOff>101600</xdr:colOff>
      <xdr:row>38</xdr:row>
      <xdr:rowOff>29251</xdr:rowOff>
    </xdr:to>
    <xdr:sp macro="" textlink="">
      <xdr:nvSpPr>
        <xdr:cNvPr id="532" name="楕円 531"/>
        <xdr:cNvSpPr/>
      </xdr:nvSpPr>
      <xdr:spPr>
        <a:xfrm>
          <a:off x="12763500" y="644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20378</xdr:rowOff>
    </xdr:from>
    <xdr:ext cx="469744" cy="259045"/>
    <xdr:sp macro="" textlink="">
      <xdr:nvSpPr>
        <xdr:cNvPr id="533" name="テキスト ボックス 532"/>
        <xdr:cNvSpPr txBox="1"/>
      </xdr:nvSpPr>
      <xdr:spPr>
        <a:xfrm>
          <a:off x="12579428" y="653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68366</xdr:rowOff>
    </xdr:from>
    <xdr:to>
      <xdr:col>85</xdr:col>
      <xdr:colOff>127000</xdr:colOff>
      <xdr:row>74</xdr:row>
      <xdr:rowOff>110599</xdr:rowOff>
    </xdr:to>
    <xdr:cxnSp macro="">
      <xdr:nvCxnSpPr>
        <xdr:cNvPr id="613" name="直線コネクタ 612"/>
        <xdr:cNvCxnSpPr/>
      </xdr:nvCxnSpPr>
      <xdr:spPr>
        <a:xfrm flipV="1">
          <a:off x="15481300" y="12755666"/>
          <a:ext cx="838200" cy="4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4" name="公債費平均値テキスト"/>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110599</xdr:rowOff>
    </xdr:from>
    <xdr:to>
      <xdr:col>81</xdr:col>
      <xdr:colOff>50800</xdr:colOff>
      <xdr:row>74</xdr:row>
      <xdr:rowOff>116280</xdr:rowOff>
    </xdr:to>
    <xdr:cxnSp macro="">
      <xdr:nvCxnSpPr>
        <xdr:cNvPr id="616" name="直線コネクタ 615"/>
        <xdr:cNvCxnSpPr/>
      </xdr:nvCxnSpPr>
      <xdr:spPr>
        <a:xfrm flipV="1">
          <a:off x="14592300" y="12797899"/>
          <a:ext cx="889000" cy="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116280</xdr:rowOff>
    </xdr:from>
    <xdr:to>
      <xdr:col>76</xdr:col>
      <xdr:colOff>114300</xdr:colOff>
      <xdr:row>74</xdr:row>
      <xdr:rowOff>160708</xdr:rowOff>
    </xdr:to>
    <xdr:cxnSp macro="">
      <xdr:nvCxnSpPr>
        <xdr:cNvPr id="619" name="直線コネクタ 618"/>
        <xdr:cNvCxnSpPr/>
      </xdr:nvCxnSpPr>
      <xdr:spPr>
        <a:xfrm flipV="1">
          <a:off x="13703300" y="12803580"/>
          <a:ext cx="889000" cy="4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160708</xdr:rowOff>
    </xdr:from>
    <xdr:to>
      <xdr:col>71</xdr:col>
      <xdr:colOff>177800</xdr:colOff>
      <xdr:row>75</xdr:row>
      <xdr:rowOff>14113</xdr:rowOff>
    </xdr:to>
    <xdr:cxnSp macro="">
      <xdr:nvCxnSpPr>
        <xdr:cNvPr id="622" name="直線コネクタ 621"/>
        <xdr:cNvCxnSpPr/>
      </xdr:nvCxnSpPr>
      <xdr:spPr>
        <a:xfrm flipV="1">
          <a:off x="12814300" y="12848008"/>
          <a:ext cx="889000" cy="2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17566</xdr:rowOff>
    </xdr:from>
    <xdr:to>
      <xdr:col>85</xdr:col>
      <xdr:colOff>177800</xdr:colOff>
      <xdr:row>74</xdr:row>
      <xdr:rowOff>119166</xdr:rowOff>
    </xdr:to>
    <xdr:sp macro="" textlink="">
      <xdr:nvSpPr>
        <xdr:cNvPr id="632" name="楕円 631"/>
        <xdr:cNvSpPr/>
      </xdr:nvSpPr>
      <xdr:spPr>
        <a:xfrm>
          <a:off x="16268700" y="1270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40443</xdr:rowOff>
    </xdr:from>
    <xdr:ext cx="599010" cy="259045"/>
    <xdr:sp macro="" textlink="">
      <xdr:nvSpPr>
        <xdr:cNvPr id="633" name="公債費該当値テキスト"/>
        <xdr:cNvSpPr txBox="1"/>
      </xdr:nvSpPr>
      <xdr:spPr>
        <a:xfrm>
          <a:off x="16370300" y="1255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59799</xdr:rowOff>
    </xdr:from>
    <xdr:to>
      <xdr:col>81</xdr:col>
      <xdr:colOff>101600</xdr:colOff>
      <xdr:row>74</xdr:row>
      <xdr:rowOff>161399</xdr:rowOff>
    </xdr:to>
    <xdr:sp macro="" textlink="">
      <xdr:nvSpPr>
        <xdr:cNvPr id="634" name="楕円 633"/>
        <xdr:cNvSpPr/>
      </xdr:nvSpPr>
      <xdr:spPr>
        <a:xfrm>
          <a:off x="15430500" y="1274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152526</xdr:rowOff>
    </xdr:from>
    <xdr:ext cx="599010" cy="259045"/>
    <xdr:sp macro="" textlink="">
      <xdr:nvSpPr>
        <xdr:cNvPr id="635" name="テキスト ボックス 634"/>
        <xdr:cNvSpPr txBox="1"/>
      </xdr:nvSpPr>
      <xdr:spPr>
        <a:xfrm>
          <a:off x="15181795" y="1283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65480</xdr:rowOff>
    </xdr:from>
    <xdr:to>
      <xdr:col>76</xdr:col>
      <xdr:colOff>165100</xdr:colOff>
      <xdr:row>74</xdr:row>
      <xdr:rowOff>167080</xdr:rowOff>
    </xdr:to>
    <xdr:sp macro="" textlink="">
      <xdr:nvSpPr>
        <xdr:cNvPr id="636" name="楕円 635"/>
        <xdr:cNvSpPr/>
      </xdr:nvSpPr>
      <xdr:spPr>
        <a:xfrm>
          <a:off x="14541500" y="127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158207</xdr:rowOff>
    </xdr:from>
    <xdr:ext cx="599010" cy="259045"/>
    <xdr:sp macro="" textlink="">
      <xdr:nvSpPr>
        <xdr:cNvPr id="637" name="テキスト ボックス 636"/>
        <xdr:cNvSpPr txBox="1"/>
      </xdr:nvSpPr>
      <xdr:spPr>
        <a:xfrm>
          <a:off x="14292795" y="1284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109908</xdr:rowOff>
    </xdr:from>
    <xdr:to>
      <xdr:col>72</xdr:col>
      <xdr:colOff>38100</xdr:colOff>
      <xdr:row>75</xdr:row>
      <xdr:rowOff>40058</xdr:rowOff>
    </xdr:to>
    <xdr:sp macro="" textlink="">
      <xdr:nvSpPr>
        <xdr:cNvPr id="638" name="楕円 637"/>
        <xdr:cNvSpPr/>
      </xdr:nvSpPr>
      <xdr:spPr>
        <a:xfrm>
          <a:off x="13652500" y="1279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31185</xdr:rowOff>
    </xdr:from>
    <xdr:ext cx="534377" cy="259045"/>
    <xdr:sp macro="" textlink="">
      <xdr:nvSpPr>
        <xdr:cNvPr id="639" name="テキスト ボックス 638"/>
        <xdr:cNvSpPr txBox="1"/>
      </xdr:nvSpPr>
      <xdr:spPr>
        <a:xfrm>
          <a:off x="13436111" y="1288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134763</xdr:rowOff>
    </xdr:from>
    <xdr:to>
      <xdr:col>67</xdr:col>
      <xdr:colOff>101600</xdr:colOff>
      <xdr:row>75</xdr:row>
      <xdr:rowOff>64913</xdr:rowOff>
    </xdr:to>
    <xdr:sp macro="" textlink="">
      <xdr:nvSpPr>
        <xdr:cNvPr id="640" name="楕円 639"/>
        <xdr:cNvSpPr/>
      </xdr:nvSpPr>
      <xdr:spPr>
        <a:xfrm>
          <a:off x="12763500" y="1282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56040</xdr:rowOff>
    </xdr:from>
    <xdr:ext cx="534377" cy="259045"/>
    <xdr:sp macro="" textlink="">
      <xdr:nvSpPr>
        <xdr:cNvPr id="641" name="テキスト ボックス 640"/>
        <xdr:cNvSpPr txBox="1"/>
      </xdr:nvSpPr>
      <xdr:spPr>
        <a:xfrm>
          <a:off x="12547111" y="129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150226</xdr:rowOff>
    </xdr:from>
    <xdr:to>
      <xdr:col>85</xdr:col>
      <xdr:colOff>127000</xdr:colOff>
      <xdr:row>99</xdr:row>
      <xdr:rowOff>27329</xdr:rowOff>
    </xdr:to>
    <xdr:cxnSp macro="">
      <xdr:nvCxnSpPr>
        <xdr:cNvPr id="670" name="直線コネクタ 669"/>
        <xdr:cNvCxnSpPr/>
      </xdr:nvCxnSpPr>
      <xdr:spPr>
        <a:xfrm flipV="1">
          <a:off x="15481300" y="16952326"/>
          <a:ext cx="838200" cy="4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27329</xdr:rowOff>
    </xdr:from>
    <xdr:to>
      <xdr:col>81</xdr:col>
      <xdr:colOff>50800</xdr:colOff>
      <xdr:row>99</xdr:row>
      <xdr:rowOff>27423</xdr:rowOff>
    </xdr:to>
    <xdr:cxnSp macro="">
      <xdr:nvCxnSpPr>
        <xdr:cNvPr id="673" name="直線コネクタ 672"/>
        <xdr:cNvCxnSpPr/>
      </xdr:nvCxnSpPr>
      <xdr:spPr>
        <a:xfrm flipV="1">
          <a:off x="14592300" y="17000879"/>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27315</xdr:rowOff>
    </xdr:from>
    <xdr:to>
      <xdr:col>76</xdr:col>
      <xdr:colOff>114300</xdr:colOff>
      <xdr:row>99</xdr:row>
      <xdr:rowOff>27423</xdr:rowOff>
    </xdr:to>
    <xdr:cxnSp macro="">
      <xdr:nvCxnSpPr>
        <xdr:cNvPr id="676" name="直線コネクタ 675"/>
        <xdr:cNvCxnSpPr/>
      </xdr:nvCxnSpPr>
      <xdr:spPr>
        <a:xfrm>
          <a:off x="13703300" y="17000865"/>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137393</xdr:rowOff>
    </xdr:from>
    <xdr:to>
      <xdr:col>71</xdr:col>
      <xdr:colOff>177800</xdr:colOff>
      <xdr:row>99</xdr:row>
      <xdr:rowOff>27315</xdr:rowOff>
    </xdr:to>
    <xdr:cxnSp macro="">
      <xdr:nvCxnSpPr>
        <xdr:cNvPr id="679" name="直線コネクタ 678"/>
        <xdr:cNvCxnSpPr/>
      </xdr:nvCxnSpPr>
      <xdr:spPr>
        <a:xfrm>
          <a:off x="12814300" y="16939493"/>
          <a:ext cx="889000" cy="6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3" name="テキスト ボックス 682"/>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99426</xdr:rowOff>
    </xdr:from>
    <xdr:to>
      <xdr:col>85</xdr:col>
      <xdr:colOff>177800</xdr:colOff>
      <xdr:row>99</xdr:row>
      <xdr:rowOff>29576</xdr:rowOff>
    </xdr:to>
    <xdr:sp macro="" textlink="">
      <xdr:nvSpPr>
        <xdr:cNvPr id="689" name="楕円 688"/>
        <xdr:cNvSpPr/>
      </xdr:nvSpPr>
      <xdr:spPr>
        <a:xfrm>
          <a:off x="16268700" y="169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46586</xdr:rowOff>
    </xdr:from>
    <xdr:ext cx="534377" cy="259045"/>
    <xdr:sp macro="" textlink="">
      <xdr:nvSpPr>
        <xdr:cNvPr id="690" name="積立金該当値テキスト"/>
        <xdr:cNvSpPr txBox="1"/>
      </xdr:nvSpPr>
      <xdr:spPr>
        <a:xfrm>
          <a:off x="16370300" y="168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147979</xdr:rowOff>
    </xdr:from>
    <xdr:to>
      <xdr:col>81</xdr:col>
      <xdr:colOff>101600</xdr:colOff>
      <xdr:row>99</xdr:row>
      <xdr:rowOff>78129</xdr:rowOff>
    </xdr:to>
    <xdr:sp macro="" textlink="">
      <xdr:nvSpPr>
        <xdr:cNvPr id="691" name="楕円 690"/>
        <xdr:cNvSpPr/>
      </xdr:nvSpPr>
      <xdr:spPr>
        <a:xfrm>
          <a:off x="15430500" y="1695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69256</xdr:rowOff>
    </xdr:from>
    <xdr:ext cx="534377" cy="259045"/>
    <xdr:sp macro="" textlink="">
      <xdr:nvSpPr>
        <xdr:cNvPr id="692" name="テキスト ボックス 691"/>
        <xdr:cNvSpPr txBox="1"/>
      </xdr:nvSpPr>
      <xdr:spPr>
        <a:xfrm>
          <a:off x="15214111" y="1704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148073</xdr:rowOff>
    </xdr:from>
    <xdr:to>
      <xdr:col>76</xdr:col>
      <xdr:colOff>165100</xdr:colOff>
      <xdr:row>99</xdr:row>
      <xdr:rowOff>78223</xdr:rowOff>
    </xdr:to>
    <xdr:sp macro="" textlink="">
      <xdr:nvSpPr>
        <xdr:cNvPr id="693" name="楕円 692"/>
        <xdr:cNvSpPr/>
      </xdr:nvSpPr>
      <xdr:spPr>
        <a:xfrm>
          <a:off x="14541500" y="1695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69350</xdr:rowOff>
    </xdr:from>
    <xdr:ext cx="534377" cy="259045"/>
    <xdr:sp macro="" textlink="">
      <xdr:nvSpPr>
        <xdr:cNvPr id="694" name="テキスト ボックス 693"/>
        <xdr:cNvSpPr txBox="1"/>
      </xdr:nvSpPr>
      <xdr:spPr>
        <a:xfrm>
          <a:off x="14325111" y="1704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147965</xdr:rowOff>
    </xdr:from>
    <xdr:to>
      <xdr:col>72</xdr:col>
      <xdr:colOff>38100</xdr:colOff>
      <xdr:row>99</xdr:row>
      <xdr:rowOff>78115</xdr:rowOff>
    </xdr:to>
    <xdr:sp macro="" textlink="">
      <xdr:nvSpPr>
        <xdr:cNvPr id="695" name="楕円 694"/>
        <xdr:cNvSpPr/>
      </xdr:nvSpPr>
      <xdr:spPr>
        <a:xfrm>
          <a:off x="13652500" y="1695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69242</xdr:rowOff>
    </xdr:from>
    <xdr:ext cx="534377" cy="259045"/>
    <xdr:sp macro="" textlink="">
      <xdr:nvSpPr>
        <xdr:cNvPr id="696" name="テキスト ボックス 695"/>
        <xdr:cNvSpPr txBox="1"/>
      </xdr:nvSpPr>
      <xdr:spPr>
        <a:xfrm>
          <a:off x="13436111" y="170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86593</xdr:rowOff>
    </xdr:from>
    <xdr:to>
      <xdr:col>67</xdr:col>
      <xdr:colOff>101600</xdr:colOff>
      <xdr:row>99</xdr:row>
      <xdr:rowOff>16743</xdr:rowOff>
    </xdr:to>
    <xdr:sp macro="" textlink="">
      <xdr:nvSpPr>
        <xdr:cNvPr id="697" name="楕円 696"/>
        <xdr:cNvSpPr/>
      </xdr:nvSpPr>
      <xdr:spPr>
        <a:xfrm>
          <a:off x="12763500" y="168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33270</xdr:rowOff>
    </xdr:from>
    <xdr:ext cx="534377" cy="259045"/>
    <xdr:sp macro="" textlink="">
      <xdr:nvSpPr>
        <xdr:cNvPr id="698" name="テキスト ボックス 697"/>
        <xdr:cNvSpPr txBox="1"/>
      </xdr:nvSpPr>
      <xdr:spPr>
        <a:xfrm>
          <a:off x="12547111" y="1666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744</xdr:rowOff>
    </xdr:from>
    <xdr:to>
      <xdr:col>116</xdr:col>
      <xdr:colOff>63500</xdr:colOff>
      <xdr:row>39</xdr:row>
      <xdr:rowOff>40781</xdr:rowOff>
    </xdr:to>
    <xdr:cxnSp macro="">
      <xdr:nvCxnSpPr>
        <xdr:cNvPr id="729" name="直線コネクタ 728"/>
        <xdr:cNvCxnSpPr/>
      </xdr:nvCxnSpPr>
      <xdr:spPr>
        <a:xfrm flipV="1">
          <a:off x="21323300" y="6344394"/>
          <a:ext cx="838200" cy="38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73368</xdr:rowOff>
    </xdr:from>
    <xdr:ext cx="469744" cy="259045"/>
    <xdr:sp macro="" textlink="">
      <xdr:nvSpPr>
        <xdr:cNvPr id="730" name="投資及び出資金平均値テキスト"/>
        <xdr:cNvSpPr txBox="1"/>
      </xdr:nvSpPr>
      <xdr:spPr>
        <a:xfrm>
          <a:off x="22212300" y="658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168439</xdr:rowOff>
    </xdr:from>
    <xdr:to>
      <xdr:col>111</xdr:col>
      <xdr:colOff>177800</xdr:colOff>
      <xdr:row>39</xdr:row>
      <xdr:rowOff>40781</xdr:rowOff>
    </xdr:to>
    <xdr:cxnSp macro="">
      <xdr:nvCxnSpPr>
        <xdr:cNvPr id="732" name="直線コネクタ 731"/>
        <xdr:cNvCxnSpPr/>
      </xdr:nvCxnSpPr>
      <xdr:spPr>
        <a:xfrm>
          <a:off x="20434300" y="6683539"/>
          <a:ext cx="889000" cy="4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168439</xdr:rowOff>
    </xdr:from>
    <xdr:to>
      <xdr:col>107</xdr:col>
      <xdr:colOff>50800</xdr:colOff>
      <xdr:row>39</xdr:row>
      <xdr:rowOff>97866</xdr:rowOff>
    </xdr:to>
    <xdr:cxnSp macro="">
      <xdr:nvCxnSpPr>
        <xdr:cNvPr id="735" name="直線コネクタ 734"/>
        <xdr:cNvCxnSpPr/>
      </xdr:nvCxnSpPr>
      <xdr:spPr>
        <a:xfrm flipV="1">
          <a:off x="19545300" y="6683539"/>
          <a:ext cx="889000" cy="10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41463</xdr:rowOff>
    </xdr:from>
    <xdr:ext cx="469744" cy="259045"/>
    <xdr:sp macro="" textlink="">
      <xdr:nvSpPr>
        <xdr:cNvPr id="737" name="テキスト ボックス 736"/>
        <xdr:cNvSpPr txBox="1"/>
      </xdr:nvSpPr>
      <xdr:spPr>
        <a:xfrm>
          <a:off x="20199428" y="67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97866</xdr:rowOff>
    </xdr:from>
    <xdr:to>
      <xdr:col>102</xdr:col>
      <xdr:colOff>114300</xdr:colOff>
      <xdr:row>39</xdr:row>
      <xdr:rowOff>98095</xdr:rowOff>
    </xdr:to>
    <xdr:cxnSp macro="">
      <xdr:nvCxnSpPr>
        <xdr:cNvPr id="738" name="直線コネクタ 737"/>
        <xdr:cNvCxnSpPr/>
      </xdr:nvCxnSpPr>
      <xdr:spPr>
        <a:xfrm flipV="1">
          <a:off x="18656300" y="678441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121394</xdr:rowOff>
    </xdr:from>
    <xdr:to>
      <xdr:col>116</xdr:col>
      <xdr:colOff>114300</xdr:colOff>
      <xdr:row>37</xdr:row>
      <xdr:rowOff>51544</xdr:rowOff>
    </xdr:to>
    <xdr:sp macro="" textlink="">
      <xdr:nvSpPr>
        <xdr:cNvPr id="748" name="楕円 747"/>
        <xdr:cNvSpPr/>
      </xdr:nvSpPr>
      <xdr:spPr>
        <a:xfrm>
          <a:off x="22110700" y="629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144271</xdr:rowOff>
    </xdr:from>
    <xdr:ext cx="534377" cy="259045"/>
    <xdr:sp macro="" textlink="">
      <xdr:nvSpPr>
        <xdr:cNvPr id="749" name="投資及び出資金該当値テキスト"/>
        <xdr:cNvSpPr txBox="1"/>
      </xdr:nvSpPr>
      <xdr:spPr>
        <a:xfrm>
          <a:off x="22212300" y="614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161431</xdr:rowOff>
    </xdr:from>
    <xdr:to>
      <xdr:col>112</xdr:col>
      <xdr:colOff>38100</xdr:colOff>
      <xdr:row>39</xdr:row>
      <xdr:rowOff>91581</xdr:rowOff>
    </xdr:to>
    <xdr:sp macro="" textlink="">
      <xdr:nvSpPr>
        <xdr:cNvPr id="750" name="楕円 749"/>
        <xdr:cNvSpPr/>
      </xdr:nvSpPr>
      <xdr:spPr>
        <a:xfrm>
          <a:off x="21272500" y="66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82708</xdr:rowOff>
    </xdr:from>
    <xdr:ext cx="469744" cy="259045"/>
    <xdr:sp macro="" textlink="">
      <xdr:nvSpPr>
        <xdr:cNvPr id="751" name="テキスト ボックス 750"/>
        <xdr:cNvSpPr txBox="1"/>
      </xdr:nvSpPr>
      <xdr:spPr>
        <a:xfrm>
          <a:off x="21088428" y="676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117639</xdr:rowOff>
    </xdr:from>
    <xdr:to>
      <xdr:col>107</xdr:col>
      <xdr:colOff>101600</xdr:colOff>
      <xdr:row>39</xdr:row>
      <xdr:rowOff>47789</xdr:rowOff>
    </xdr:to>
    <xdr:sp macro="" textlink="">
      <xdr:nvSpPr>
        <xdr:cNvPr id="752" name="楕円 751"/>
        <xdr:cNvSpPr/>
      </xdr:nvSpPr>
      <xdr:spPr>
        <a:xfrm>
          <a:off x="20383500" y="66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64315</xdr:rowOff>
    </xdr:from>
    <xdr:ext cx="469744" cy="259045"/>
    <xdr:sp macro="" textlink="">
      <xdr:nvSpPr>
        <xdr:cNvPr id="753" name="テキスト ボックス 752"/>
        <xdr:cNvSpPr txBox="1"/>
      </xdr:nvSpPr>
      <xdr:spPr>
        <a:xfrm>
          <a:off x="20199428" y="64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47066</xdr:rowOff>
    </xdr:from>
    <xdr:to>
      <xdr:col>102</xdr:col>
      <xdr:colOff>165100</xdr:colOff>
      <xdr:row>39</xdr:row>
      <xdr:rowOff>148666</xdr:rowOff>
    </xdr:to>
    <xdr:sp macro="" textlink="">
      <xdr:nvSpPr>
        <xdr:cNvPr id="754" name="楕円 753"/>
        <xdr:cNvSpPr/>
      </xdr:nvSpPr>
      <xdr:spPr>
        <a:xfrm>
          <a:off x="19494500" y="6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139793</xdr:rowOff>
    </xdr:from>
    <xdr:ext cx="313932" cy="259045"/>
    <xdr:sp macro="" textlink="">
      <xdr:nvSpPr>
        <xdr:cNvPr id="755" name="テキスト ボックス 754"/>
        <xdr:cNvSpPr txBox="1"/>
      </xdr:nvSpPr>
      <xdr:spPr>
        <a:xfrm>
          <a:off x="19388333" y="6826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47295</xdr:rowOff>
    </xdr:from>
    <xdr:to>
      <xdr:col>98</xdr:col>
      <xdr:colOff>38100</xdr:colOff>
      <xdr:row>39</xdr:row>
      <xdr:rowOff>148895</xdr:rowOff>
    </xdr:to>
    <xdr:sp macro="" textlink="">
      <xdr:nvSpPr>
        <xdr:cNvPr id="756" name="楕円 755"/>
        <xdr:cNvSpPr/>
      </xdr:nvSpPr>
      <xdr:spPr>
        <a:xfrm>
          <a:off x="18605500" y="67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140022</xdr:rowOff>
    </xdr:from>
    <xdr:ext cx="313932" cy="259045"/>
    <xdr:sp macro="" textlink="">
      <xdr:nvSpPr>
        <xdr:cNvPr id="757" name="テキスト ボックス 756"/>
        <xdr:cNvSpPr txBox="1"/>
      </xdr:nvSpPr>
      <xdr:spPr>
        <a:xfrm>
          <a:off x="18499333" y="6826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43402</xdr:rowOff>
    </xdr:from>
    <xdr:to>
      <xdr:col>116</xdr:col>
      <xdr:colOff>63500</xdr:colOff>
      <xdr:row>58</xdr:row>
      <xdr:rowOff>133700</xdr:rowOff>
    </xdr:to>
    <xdr:cxnSp macro="">
      <xdr:nvCxnSpPr>
        <xdr:cNvPr id="786" name="直線コネクタ 785"/>
        <xdr:cNvCxnSpPr/>
      </xdr:nvCxnSpPr>
      <xdr:spPr>
        <a:xfrm>
          <a:off x="21323300" y="9987502"/>
          <a:ext cx="838200" cy="9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43402</xdr:rowOff>
    </xdr:from>
    <xdr:to>
      <xdr:col>111</xdr:col>
      <xdr:colOff>177800</xdr:colOff>
      <xdr:row>58</xdr:row>
      <xdr:rowOff>59252</xdr:rowOff>
    </xdr:to>
    <xdr:cxnSp macro="">
      <xdr:nvCxnSpPr>
        <xdr:cNvPr id="789" name="直線コネクタ 788"/>
        <xdr:cNvCxnSpPr/>
      </xdr:nvCxnSpPr>
      <xdr:spPr>
        <a:xfrm flipV="1">
          <a:off x="20434300" y="9987502"/>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165778</xdr:rowOff>
    </xdr:from>
    <xdr:ext cx="469744" cy="259045"/>
    <xdr:sp macro="" textlink="">
      <xdr:nvSpPr>
        <xdr:cNvPr id="791" name="テキスト ボックス 790"/>
        <xdr:cNvSpPr txBox="1"/>
      </xdr:nvSpPr>
      <xdr:spPr>
        <a:xfrm>
          <a:off x="21088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42964</xdr:rowOff>
    </xdr:from>
    <xdr:to>
      <xdr:col>107</xdr:col>
      <xdr:colOff>50800</xdr:colOff>
      <xdr:row>58</xdr:row>
      <xdr:rowOff>59252</xdr:rowOff>
    </xdr:to>
    <xdr:cxnSp macro="">
      <xdr:nvCxnSpPr>
        <xdr:cNvPr id="792" name="直線コネクタ 791"/>
        <xdr:cNvCxnSpPr/>
      </xdr:nvCxnSpPr>
      <xdr:spPr>
        <a:xfrm>
          <a:off x="19545300" y="9987064"/>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132631</xdr:rowOff>
    </xdr:from>
    <xdr:ext cx="469744" cy="259045"/>
    <xdr:sp macro="" textlink="">
      <xdr:nvSpPr>
        <xdr:cNvPr id="794" name="テキスト ボックス 793"/>
        <xdr:cNvSpPr txBox="1"/>
      </xdr:nvSpPr>
      <xdr:spPr>
        <a:xfrm>
          <a:off x="20199428" y="1007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25419</xdr:rowOff>
    </xdr:from>
    <xdr:to>
      <xdr:col>102</xdr:col>
      <xdr:colOff>114300</xdr:colOff>
      <xdr:row>58</xdr:row>
      <xdr:rowOff>42964</xdr:rowOff>
    </xdr:to>
    <xdr:cxnSp macro="">
      <xdr:nvCxnSpPr>
        <xdr:cNvPr id="795" name="直線コネクタ 794"/>
        <xdr:cNvCxnSpPr/>
      </xdr:nvCxnSpPr>
      <xdr:spPr>
        <a:xfrm>
          <a:off x="18656300" y="9969519"/>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153605</xdr:rowOff>
    </xdr:from>
    <xdr:ext cx="469744" cy="259045"/>
    <xdr:sp macro="" textlink="">
      <xdr:nvSpPr>
        <xdr:cNvPr id="797" name="テキスト ボックス 796"/>
        <xdr:cNvSpPr txBox="1"/>
      </xdr:nvSpPr>
      <xdr:spPr>
        <a:xfrm>
          <a:off x="19310428" y="100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156348</xdr:rowOff>
    </xdr:from>
    <xdr:ext cx="469744" cy="259045"/>
    <xdr:sp macro="" textlink="">
      <xdr:nvSpPr>
        <xdr:cNvPr id="799" name="テキスト ボックス 798"/>
        <xdr:cNvSpPr txBox="1"/>
      </xdr:nvSpPr>
      <xdr:spPr>
        <a:xfrm>
          <a:off x="18421428" y="1010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82900</xdr:rowOff>
    </xdr:from>
    <xdr:to>
      <xdr:col>116</xdr:col>
      <xdr:colOff>114300</xdr:colOff>
      <xdr:row>59</xdr:row>
      <xdr:rowOff>13050</xdr:rowOff>
    </xdr:to>
    <xdr:sp macro="" textlink="">
      <xdr:nvSpPr>
        <xdr:cNvPr id="805" name="楕円 804"/>
        <xdr:cNvSpPr/>
      </xdr:nvSpPr>
      <xdr:spPr>
        <a:xfrm>
          <a:off x="22110700" y="100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35019</xdr:rowOff>
    </xdr:from>
    <xdr:ext cx="469744" cy="259045"/>
    <xdr:sp macro="" textlink="">
      <xdr:nvSpPr>
        <xdr:cNvPr id="806" name="貸付金該当値テキスト"/>
        <xdr:cNvSpPr txBox="1"/>
      </xdr:nvSpPr>
      <xdr:spPr>
        <a:xfrm>
          <a:off x="22212300" y="997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164052</xdr:rowOff>
    </xdr:from>
    <xdr:to>
      <xdr:col>112</xdr:col>
      <xdr:colOff>38100</xdr:colOff>
      <xdr:row>58</xdr:row>
      <xdr:rowOff>94202</xdr:rowOff>
    </xdr:to>
    <xdr:sp macro="" textlink="">
      <xdr:nvSpPr>
        <xdr:cNvPr id="807" name="楕円 806"/>
        <xdr:cNvSpPr/>
      </xdr:nvSpPr>
      <xdr:spPr>
        <a:xfrm>
          <a:off x="21272500" y="99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110729</xdr:rowOff>
    </xdr:from>
    <xdr:ext cx="469744" cy="259045"/>
    <xdr:sp macro="" textlink="">
      <xdr:nvSpPr>
        <xdr:cNvPr id="808" name="テキスト ボックス 807"/>
        <xdr:cNvSpPr txBox="1"/>
      </xdr:nvSpPr>
      <xdr:spPr>
        <a:xfrm>
          <a:off x="21088428" y="971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8452</xdr:rowOff>
    </xdr:from>
    <xdr:to>
      <xdr:col>107</xdr:col>
      <xdr:colOff>101600</xdr:colOff>
      <xdr:row>58</xdr:row>
      <xdr:rowOff>110052</xdr:rowOff>
    </xdr:to>
    <xdr:sp macro="" textlink="">
      <xdr:nvSpPr>
        <xdr:cNvPr id="809" name="楕円 808"/>
        <xdr:cNvSpPr/>
      </xdr:nvSpPr>
      <xdr:spPr>
        <a:xfrm>
          <a:off x="20383500" y="995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126579</xdr:rowOff>
    </xdr:from>
    <xdr:ext cx="469744" cy="259045"/>
    <xdr:sp macro="" textlink="">
      <xdr:nvSpPr>
        <xdr:cNvPr id="810" name="テキスト ボックス 809"/>
        <xdr:cNvSpPr txBox="1"/>
      </xdr:nvSpPr>
      <xdr:spPr>
        <a:xfrm>
          <a:off x="20199428" y="972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163614</xdr:rowOff>
    </xdr:from>
    <xdr:to>
      <xdr:col>102</xdr:col>
      <xdr:colOff>165100</xdr:colOff>
      <xdr:row>58</xdr:row>
      <xdr:rowOff>93764</xdr:rowOff>
    </xdr:to>
    <xdr:sp macro="" textlink="">
      <xdr:nvSpPr>
        <xdr:cNvPr id="811" name="楕円 810"/>
        <xdr:cNvSpPr/>
      </xdr:nvSpPr>
      <xdr:spPr>
        <a:xfrm>
          <a:off x="19494500" y="993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110291</xdr:rowOff>
    </xdr:from>
    <xdr:ext cx="469744" cy="259045"/>
    <xdr:sp macro="" textlink="">
      <xdr:nvSpPr>
        <xdr:cNvPr id="812" name="テキスト ボックス 811"/>
        <xdr:cNvSpPr txBox="1"/>
      </xdr:nvSpPr>
      <xdr:spPr>
        <a:xfrm>
          <a:off x="19310428" y="971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146069</xdr:rowOff>
    </xdr:from>
    <xdr:to>
      <xdr:col>98</xdr:col>
      <xdr:colOff>38100</xdr:colOff>
      <xdr:row>58</xdr:row>
      <xdr:rowOff>76219</xdr:rowOff>
    </xdr:to>
    <xdr:sp macro="" textlink="">
      <xdr:nvSpPr>
        <xdr:cNvPr id="813" name="楕円 812"/>
        <xdr:cNvSpPr/>
      </xdr:nvSpPr>
      <xdr:spPr>
        <a:xfrm>
          <a:off x="18605500" y="99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92746</xdr:rowOff>
    </xdr:from>
    <xdr:ext cx="469744" cy="259045"/>
    <xdr:sp macro="" textlink="">
      <xdr:nvSpPr>
        <xdr:cNvPr id="814" name="テキスト ボックス 813"/>
        <xdr:cNvSpPr txBox="1"/>
      </xdr:nvSpPr>
      <xdr:spPr>
        <a:xfrm>
          <a:off x="18421428" y="969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88494</xdr:rowOff>
    </xdr:from>
    <xdr:to>
      <xdr:col>116</xdr:col>
      <xdr:colOff>63500</xdr:colOff>
      <xdr:row>76</xdr:row>
      <xdr:rowOff>167703</xdr:rowOff>
    </xdr:to>
    <xdr:cxnSp macro="">
      <xdr:nvCxnSpPr>
        <xdr:cNvPr id="844" name="直線コネクタ 843"/>
        <xdr:cNvCxnSpPr/>
      </xdr:nvCxnSpPr>
      <xdr:spPr>
        <a:xfrm flipV="1">
          <a:off x="21323300" y="13118694"/>
          <a:ext cx="838200" cy="7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167703</xdr:rowOff>
    </xdr:from>
    <xdr:to>
      <xdr:col>111</xdr:col>
      <xdr:colOff>177800</xdr:colOff>
      <xdr:row>77</xdr:row>
      <xdr:rowOff>2730</xdr:rowOff>
    </xdr:to>
    <xdr:cxnSp macro="">
      <xdr:nvCxnSpPr>
        <xdr:cNvPr id="847" name="直線コネクタ 846"/>
        <xdr:cNvCxnSpPr/>
      </xdr:nvCxnSpPr>
      <xdr:spPr>
        <a:xfrm flipV="1">
          <a:off x="20434300" y="1319790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135762</xdr:rowOff>
    </xdr:from>
    <xdr:to>
      <xdr:col>107</xdr:col>
      <xdr:colOff>50800</xdr:colOff>
      <xdr:row>77</xdr:row>
      <xdr:rowOff>2730</xdr:rowOff>
    </xdr:to>
    <xdr:cxnSp macro="">
      <xdr:nvCxnSpPr>
        <xdr:cNvPr id="850" name="直線コネクタ 849"/>
        <xdr:cNvCxnSpPr/>
      </xdr:nvCxnSpPr>
      <xdr:spPr>
        <a:xfrm>
          <a:off x="19545300" y="13165962"/>
          <a:ext cx="889000" cy="3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96165</xdr:rowOff>
    </xdr:from>
    <xdr:to>
      <xdr:col>102</xdr:col>
      <xdr:colOff>114300</xdr:colOff>
      <xdr:row>76</xdr:row>
      <xdr:rowOff>135762</xdr:rowOff>
    </xdr:to>
    <xdr:cxnSp macro="">
      <xdr:nvCxnSpPr>
        <xdr:cNvPr id="853" name="直線コネクタ 852"/>
        <xdr:cNvCxnSpPr/>
      </xdr:nvCxnSpPr>
      <xdr:spPr>
        <a:xfrm>
          <a:off x="18656300" y="13126365"/>
          <a:ext cx="8890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37694</xdr:rowOff>
    </xdr:from>
    <xdr:to>
      <xdr:col>116</xdr:col>
      <xdr:colOff>114300</xdr:colOff>
      <xdr:row>76</xdr:row>
      <xdr:rowOff>139294</xdr:rowOff>
    </xdr:to>
    <xdr:sp macro="" textlink="">
      <xdr:nvSpPr>
        <xdr:cNvPr id="863" name="楕円 862"/>
        <xdr:cNvSpPr/>
      </xdr:nvSpPr>
      <xdr:spPr>
        <a:xfrm>
          <a:off x="22110700" y="130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16121</xdr:rowOff>
    </xdr:from>
    <xdr:ext cx="534377" cy="259045"/>
    <xdr:sp macro="" textlink="">
      <xdr:nvSpPr>
        <xdr:cNvPr id="864" name="繰出金該当値テキスト"/>
        <xdr:cNvSpPr txBox="1"/>
      </xdr:nvSpPr>
      <xdr:spPr>
        <a:xfrm>
          <a:off x="22212300" y="130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116903</xdr:rowOff>
    </xdr:from>
    <xdr:to>
      <xdr:col>112</xdr:col>
      <xdr:colOff>38100</xdr:colOff>
      <xdr:row>77</xdr:row>
      <xdr:rowOff>47053</xdr:rowOff>
    </xdr:to>
    <xdr:sp macro="" textlink="">
      <xdr:nvSpPr>
        <xdr:cNvPr id="865" name="楕円 864"/>
        <xdr:cNvSpPr/>
      </xdr:nvSpPr>
      <xdr:spPr>
        <a:xfrm>
          <a:off x="21272500" y="131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38180</xdr:rowOff>
    </xdr:from>
    <xdr:ext cx="534377" cy="259045"/>
    <xdr:sp macro="" textlink="">
      <xdr:nvSpPr>
        <xdr:cNvPr id="866" name="テキスト ボックス 865"/>
        <xdr:cNvSpPr txBox="1"/>
      </xdr:nvSpPr>
      <xdr:spPr>
        <a:xfrm>
          <a:off x="21056111" y="132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123380</xdr:rowOff>
    </xdr:from>
    <xdr:to>
      <xdr:col>107</xdr:col>
      <xdr:colOff>101600</xdr:colOff>
      <xdr:row>77</xdr:row>
      <xdr:rowOff>53530</xdr:rowOff>
    </xdr:to>
    <xdr:sp macro="" textlink="">
      <xdr:nvSpPr>
        <xdr:cNvPr id="867" name="楕円 866"/>
        <xdr:cNvSpPr/>
      </xdr:nvSpPr>
      <xdr:spPr>
        <a:xfrm>
          <a:off x="20383500" y="1315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44657</xdr:rowOff>
    </xdr:from>
    <xdr:ext cx="534377" cy="259045"/>
    <xdr:sp macro="" textlink="">
      <xdr:nvSpPr>
        <xdr:cNvPr id="868" name="テキスト ボックス 867"/>
        <xdr:cNvSpPr txBox="1"/>
      </xdr:nvSpPr>
      <xdr:spPr>
        <a:xfrm>
          <a:off x="20167111" y="1324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84962</xdr:rowOff>
    </xdr:from>
    <xdr:to>
      <xdr:col>102</xdr:col>
      <xdr:colOff>165100</xdr:colOff>
      <xdr:row>77</xdr:row>
      <xdr:rowOff>15112</xdr:rowOff>
    </xdr:to>
    <xdr:sp macro="" textlink="">
      <xdr:nvSpPr>
        <xdr:cNvPr id="869" name="楕円 868"/>
        <xdr:cNvSpPr/>
      </xdr:nvSpPr>
      <xdr:spPr>
        <a:xfrm>
          <a:off x="19494500" y="131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6239</xdr:rowOff>
    </xdr:from>
    <xdr:ext cx="534377" cy="259045"/>
    <xdr:sp macro="" textlink="">
      <xdr:nvSpPr>
        <xdr:cNvPr id="870" name="テキスト ボックス 869"/>
        <xdr:cNvSpPr txBox="1"/>
      </xdr:nvSpPr>
      <xdr:spPr>
        <a:xfrm>
          <a:off x="19278111" y="1320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45365</xdr:rowOff>
    </xdr:from>
    <xdr:to>
      <xdr:col>98</xdr:col>
      <xdr:colOff>38100</xdr:colOff>
      <xdr:row>76</xdr:row>
      <xdr:rowOff>146965</xdr:rowOff>
    </xdr:to>
    <xdr:sp macro="" textlink="">
      <xdr:nvSpPr>
        <xdr:cNvPr id="871" name="楕円 870"/>
        <xdr:cNvSpPr/>
      </xdr:nvSpPr>
      <xdr:spPr>
        <a:xfrm>
          <a:off x="18605500" y="130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138092</xdr:rowOff>
    </xdr:from>
    <xdr:ext cx="534377" cy="259045"/>
    <xdr:sp macro="" textlink="">
      <xdr:nvSpPr>
        <xdr:cNvPr id="872" name="テキスト ボックス 871"/>
        <xdr:cNvSpPr txBox="1"/>
      </xdr:nvSpPr>
      <xdr:spPr>
        <a:xfrm>
          <a:off x="18389111" y="131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類似団体と比較して一人当たりのコストが高くなっているのは，人件費，補助費，投資及び出資金，公債費，扶助費，普通建設事業費（うち更新整備）である。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人件費については，類似団体と比較しても多い状況にあり，今後も中種子町定員管理適正化計画に基づき，職員数の見直しを図る。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補助費については，新型コロナウイルス感染症関連補助金によるものである。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投資及び出資金については，水道事業に対する出資金によるものである。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公債費については，令和２年度において公営住宅長寿命化や一部事務組合の施設改修に起債を発行しているため，類似団体数値を上回った。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扶助費については，毎年度高水準で推移しており，今後もさらなる少子高齢化が予想されることから町民の健康増進や予防施策を図り，扶助費抑制に努める。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普通建設事業費については，文化施設大規模改修事業や，火葬場増改築事業などによる増であると考える。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7,775
7,751
137.18
8,550,606
8,455,152
50,335
4,106,649
8,305,731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56896</xdr:rowOff>
    </xdr:from>
    <xdr:to>
      <xdr:col>24</xdr:col>
      <xdr:colOff>63500</xdr:colOff>
      <xdr:row>36</xdr:row>
      <xdr:rowOff>117602</xdr:rowOff>
    </xdr:to>
    <xdr:cxnSp macro="">
      <xdr:nvCxnSpPr>
        <xdr:cNvPr id="61" name="直線コネクタ 60"/>
        <xdr:cNvCxnSpPr/>
      </xdr:nvCxnSpPr>
      <xdr:spPr>
        <a:xfrm>
          <a:off x="3797300" y="6229096"/>
          <a:ext cx="838200" cy="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122174</xdr:rowOff>
    </xdr:from>
    <xdr:to>
      <xdr:col>19</xdr:col>
      <xdr:colOff>177800</xdr:colOff>
      <xdr:row>36</xdr:row>
      <xdr:rowOff>56896</xdr:rowOff>
    </xdr:to>
    <xdr:cxnSp macro="">
      <xdr:nvCxnSpPr>
        <xdr:cNvPr id="64" name="直線コネクタ 63"/>
        <xdr:cNvCxnSpPr/>
      </xdr:nvCxnSpPr>
      <xdr:spPr>
        <a:xfrm>
          <a:off x="2908300" y="61229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122174</xdr:rowOff>
    </xdr:from>
    <xdr:to>
      <xdr:col>15</xdr:col>
      <xdr:colOff>50800</xdr:colOff>
      <xdr:row>35</xdr:row>
      <xdr:rowOff>153035</xdr:rowOff>
    </xdr:to>
    <xdr:cxnSp macro="">
      <xdr:nvCxnSpPr>
        <xdr:cNvPr id="67" name="直線コネクタ 66"/>
        <xdr:cNvCxnSpPr/>
      </xdr:nvCxnSpPr>
      <xdr:spPr>
        <a:xfrm flipV="1">
          <a:off x="2019300" y="6122924"/>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153035</xdr:rowOff>
    </xdr:from>
    <xdr:to>
      <xdr:col>10</xdr:col>
      <xdr:colOff>114300</xdr:colOff>
      <xdr:row>35</xdr:row>
      <xdr:rowOff>159004</xdr:rowOff>
    </xdr:to>
    <xdr:cxnSp macro="">
      <xdr:nvCxnSpPr>
        <xdr:cNvPr id="70" name="直線コネクタ 69"/>
        <xdr:cNvCxnSpPr/>
      </xdr:nvCxnSpPr>
      <xdr:spPr>
        <a:xfrm flipV="1">
          <a:off x="1130300" y="6153785"/>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66802</xdr:rowOff>
    </xdr:from>
    <xdr:to>
      <xdr:col>24</xdr:col>
      <xdr:colOff>114300</xdr:colOff>
      <xdr:row>36</xdr:row>
      <xdr:rowOff>168402</xdr:rowOff>
    </xdr:to>
    <xdr:sp macro="" textlink="">
      <xdr:nvSpPr>
        <xdr:cNvPr id="80" name="楕円 79"/>
        <xdr:cNvSpPr/>
      </xdr:nvSpPr>
      <xdr:spPr>
        <a:xfrm>
          <a:off x="45847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45229</xdr:rowOff>
    </xdr:from>
    <xdr:ext cx="469744" cy="259045"/>
    <xdr:sp macro="" textlink="">
      <xdr:nvSpPr>
        <xdr:cNvPr id="81" name="議会費該当値テキスト"/>
        <xdr:cNvSpPr txBox="1"/>
      </xdr:nvSpPr>
      <xdr:spPr>
        <a:xfrm>
          <a:off x="4686300" y="621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6096</xdr:rowOff>
    </xdr:from>
    <xdr:to>
      <xdr:col>20</xdr:col>
      <xdr:colOff>38100</xdr:colOff>
      <xdr:row>36</xdr:row>
      <xdr:rowOff>107696</xdr:rowOff>
    </xdr:to>
    <xdr:sp macro="" textlink="">
      <xdr:nvSpPr>
        <xdr:cNvPr id="82" name="楕円 81"/>
        <xdr:cNvSpPr/>
      </xdr:nvSpPr>
      <xdr:spPr>
        <a:xfrm>
          <a:off x="3746500" y="61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98823</xdr:rowOff>
    </xdr:from>
    <xdr:ext cx="469744" cy="259045"/>
    <xdr:sp macro="" textlink="">
      <xdr:nvSpPr>
        <xdr:cNvPr id="83" name="テキスト ボックス 82"/>
        <xdr:cNvSpPr txBox="1"/>
      </xdr:nvSpPr>
      <xdr:spPr>
        <a:xfrm>
          <a:off x="3562428" y="627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71374</xdr:rowOff>
    </xdr:from>
    <xdr:to>
      <xdr:col>15</xdr:col>
      <xdr:colOff>101600</xdr:colOff>
      <xdr:row>36</xdr:row>
      <xdr:rowOff>1524</xdr:rowOff>
    </xdr:to>
    <xdr:sp macro="" textlink="">
      <xdr:nvSpPr>
        <xdr:cNvPr id="84" name="楕円 83"/>
        <xdr:cNvSpPr/>
      </xdr:nvSpPr>
      <xdr:spPr>
        <a:xfrm>
          <a:off x="2857500" y="60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18051</xdr:rowOff>
    </xdr:from>
    <xdr:ext cx="534377" cy="259045"/>
    <xdr:sp macro="" textlink="">
      <xdr:nvSpPr>
        <xdr:cNvPr id="85" name="テキスト ボックス 84"/>
        <xdr:cNvSpPr txBox="1"/>
      </xdr:nvSpPr>
      <xdr:spPr>
        <a:xfrm>
          <a:off x="2641111" y="584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102235</xdr:rowOff>
    </xdr:from>
    <xdr:to>
      <xdr:col>10</xdr:col>
      <xdr:colOff>165100</xdr:colOff>
      <xdr:row>36</xdr:row>
      <xdr:rowOff>32385</xdr:rowOff>
    </xdr:to>
    <xdr:sp macro="" textlink="">
      <xdr:nvSpPr>
        <xdr:cNvPr id="86" name="楕円 85"/>
        <xdr:cNvSpPr/>
      </xdr:nvSpPr>
      <xdr:spPr>
        <a:xfrm>
          <a:off x="1968500" y="61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48912</xdr:rowOff>
    </xdr:from>
    <xdr:ext cx="534377" cy="259045"/>
    <xdr:sp macro="" textlink="">
      <xdr:nvSpPr>
        <xdr:cNvPr id="87" name="テキスト ボックス 86"/>
        <xdr:cNvSpPr txBox="1"/>
      </xdr:nvSpPr>
      <xdr:spPr>
        <a:xfrm>
          <a:off x="1752111" y="587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108204</xdr:rowOff>
    </xdr:from>
    <xdr:to>
      <xdr:col>6</xdr:col>
      <xdr:colOff>38100</xdr:colOff>
      <xdr:row>36</xdr:row>
      <xdr:rowOff>38354</xdr:rowOff>
    </xdr:to>
    <xdr:sp macro="" textlink="">
      <xdr:nvSpPr>
        <xdr:cNvPr id="88" name="楕円 87"/>
        <xdr:cNvSpPr/>
      </xdr:nvSpPr>
      <xdr:spPr>
        <a:xfrm>
          <a:off x="1079500" y="610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54881</xdr:rowOff>
    </xdr:from>
    <xdr:ext cx="534377" cy="259045"/>
    <xdr:sp macro="" textlink="">
      <xdr:nvSpPr>
        <xdr:cNvPr id="89" name="テキスト ボックス 88"/>
        <xdr:cNvSpPr txBox="1"/>
      </xdr:nvSpPr>
      <xdr:spPr>
        <a:xfrm>
          <a:off x="863111" y="588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32600</xdr:rowOff>
    </xdr:from>
    <xdr:to>
      <xdr:col>24</xdr:col>
      <xdr:colOff>63500</xdr:colOff>
      <xdr:row>58</xdr:row>
      <xdr:rowOff>135851</xdr:rowOff>
    </xdr:to>
    <xdr:cxnSp macro="">
      <xdr:nvCxnSpPr>
        <xdr:cNvPr id="118" name="直線コネクタ 117"/>
        <xdr:cNvCxnSpPr/>
      </xdr:nvCxnSpPr>
      <xdr:spPr>
        <a:xfrm flipV="1">
          <a:off x="3797300" y="9976700"/>
          <a:ext cx="8382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128808</xdr:rowOff>
    </xdr:from>
    <xdr:to>
      <xdr:col>19</xdr:col>
      <xdr:colOff>177800</xdr:colOff>
      <xdr:row>58</xdr:row>
      <xdr:rowOff>135851</xdr:rowOff>
    </xdr:to>
    <xdr:cxnSp macro="">
      <xdr:nvCxnSpPr>
        <xdr:cNvPr id="121" name="直線コネクタ 120"/>
        <xdr:cNvCxnSpPr/>
      </xdr:nvCxnSpPr>
      <xdr:spPr>
        <a:xfrm>
          <a:off x="2908300" y="10072908"/>
          <a:ext cx="8890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118162</xdr:rowOff>
    </xdr:from>
    <xdr:to>
      <xdr:col>15</xdr:col>
      <xdr:colOff>50800</xdr:colOff>
      <xdr:row>58</xdr:row>
      <xdr:rowOff>128808</xdr:rowOff>
    </xdr:to>
    <xdr:cxnSp macro="">
      <xdr:nvCxnSpPr>
        <xdr:cNvPr id="124" name="直線コネクタ 123"/>
        <xdr:cNvCxnSpPr/>
      </xdr:nvCxnSpPr>
      <xdr:spPr>
        <a:xfrm>
          <a:off x="2019300" y="10062262"/>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104746</xdr:rowOff>
    </xdr:from>
    <xdr:to>
      <xdr:col>10</xdr:col>
      <xdr:colOff>114300</xdr:colOff>
      <xdr:row>58</xdr:row>
      <xdr:rowOff>118162</xdr:rowOff>
    </xdr:to>
    <xdr:cxnSp macro="">
      <xdr:nvCxnSpPr>
        <xdr:cNvPr id="127" name="直線コネクタ 126"/>
        <xdr:cNvCxnSpPr/>
      </xdr:nvCxnSpPr>
      <xdr:spPr>
        <a:xfrm>
          <a:off x="1130300" y="10048846"/>
          <a:ext cx="889000" cy="1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153250</xdr:rowOff>
    </xdr:from>
    <xdr:to>
      <xdr:col>24</xdr:col>
      <xdr:colOff>114300</xdr:colOff>
      <xdr:row>58</xdr:row>
      <xdr:rowOff>83400</xdr:rowOff>
    </xdr:to>
    <xdr:sp macro="" textlink="">
      <xdr:nvSpPr>
        <xdr:cNvPr id="137" name="楕円 136"/>
        <xdr:cNvSpPr/>
      </xdr:nvSpPr>
      <xdr:spPr>
        <a:xfrm>
          <a:off x="4584700" y="99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68177</xdr:rowOff>
    </xdr:from>
    <xdr:ext cx="599010" cy="259045"/>
    <xdr:sp macro="" textlink="">
      <xdr:nvSpPr>
        <xdr:cNvPr id="138" name="総務費該当値テキスト"/>
        <xdr:cNvSpPr txBox="1"/>
      </xdr:nvSpPr>
      <xdr:spPr>
        <a:xfrm>
          <a:off x="4686300" y="984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85051</xdr:rowOff>
    </xdr:from>
    <xdr:to>
      <xdr:col>20</xdr:col>
      <xdr:colOff>38100</xdr:colOff>
      <xdr:row>59</xdr:row>
      <xdr:rowOff>15201</xdr:rowOff>
    </xdr:to>
    <xdr:sp macro="" textlink="">
      <xdr:nvSpPr>
        <xdr:cNvPr id="139" name="楕円 138"/>
        <xdr:cNvSpPr/>
      </xdr:nvSpPr>
      <xdr:spPr>
        <a:xfrm>
          <a:off x="3746500" y="100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6328</xdr:rowOff>
    </xdr:from>
    <xdr:ext cx="599010" cy="259045"/>
    <xdr:sp macro="" textlink="">
      <xdr:nvSpPr>
        <xdr:cNvPr id="140" name="テキスト ボックス 139"/>
        <xdr:cNvSpPr txBox="1"/>
      </xdr:nvSpPr>
      <xdr:spPr>
        <a:xfrm>
          <a:off x="3497795" y="1012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78008</xdr:rowOff>
    </xdr:from>
    <xdr:to>
      <xdr:col>15</xdr:col>
      <xdr:colOff>101600</xdr:colOff>
      <xdr:row>59</xdr:row>
      <xdr:rowOff>8158</xdr:rowOff>
    </xdr:to>
    <xdr:sp macro="" textlink="">
      <xdr:nvSpPr>
        <xdr:cNvPr id="141" name="楕円 140"/>
        <xdr:cNvSpPr/>
      </xdr:nvSpPr>
      <xdr:spPr>
        <a:xfrm>
          <a:off x="2857500" y="1002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170735</xdr:rowOff>
    </xdr:from>
    <xdr:ext cx="599010" cy="259045"/>
    <xdr:sp macro="" textlink="">
      <xdr:nvSpPr>
        <xdr:cNvPr id="142" name="テキスト ボックス 141"/>
        <xdr:cNvSpPr txBox="1"/>
      </xdr:nvSpPr>
      <xdr:spPr>
        <a:xfrm>
          <a:off x="2608795" y="101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67362</xdr:rowOff>
    </xdr:from>
    <xdr:to>
      <xdr:col>10</xdr:col>
      <xdr:colOff>165100</xdr:colOff>
      <xdr:row>58</xdr:row>
      <xdr:rowOff>168962</xdr:rowOff>
    </xdr:to>
    <xdr:sp macro="" textlink="">
      <xdr:nvSpPr>
        <xdr:cNvPr id="143" name="楕円 142"/>
        <xdr:cNvSpPr/>
      </xdr:nvSpPr>
      <xdr:spPr>
        <a:xfrm>
          <a:off x="1968500" y="1001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160089</xdr:rowOff>
    </xdr:from>
    <xdr:ext cx="599010" cy="259045"/>
    <xdr:sp macro="" textlink="">
      <xdr:nvSpPr>
        <xdr:cNvPr id="144" name="テキスト ボックス 143"/>
        <xdr:cNvSpPr txBox="1"/>
      </xdr:nvSpPr>
      <xdr:spPr>
        <a:xfrm>
          <a:off x="1719795" y="1010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53946</xdr:rowOff>
    </xdr:from>
    <xdr:to>
      <xdr:col>6</xdr:col>
      <xdr:colOff>38100</xdr:colOff>
      <xdr:row>58</xdr:row>
      <xdr:rowOff>155546</xdr:rowOff>
    </xdr:to>
    <xdr:sp macro="" textlink="">
      <xdr:nvSpPr>
        <xdr:cNvPr id="145" name="楕円 144"/>
        <xdr:cNvSpPr/>
      </xdr:nvSpPr>
      <xdr:spPr>
        <a:xfrm>
          <a:off x="1079500" y="999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146673</xdr:rowOff>
    </xdr:from>
    <xdr:ext cx="599010" cy="259045"/>
    <xdr:sp macro="" textlink="">
      <xdr:nvSpPr>
        <xdr:cNvPr id="146" name="テキスト ボックス 145"/>
        <xdr:cNvSpPr txBox="1"/>
      </xdr:nvSpPr>
      <xdr:spPr>
        <a:xfrm>
          <a:off x="830795" y="1009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6668</xdr:rowOff>
    </xdr:from>
    <xdr:to>
      <xdr:col>24</xdr:col>
      <xdr:colOff>63500</xdr:colOff>
      <xdr:row>76</xdr:row>
      <xdr:rowOff>59023</xdr:rowOff>
    </xdr:to>
    <xdr:cxnSp macro="">
      <xdr:nvCxnSpPr>
        <xdr:cNvPr id="174" name="直線コネクタ 173"/>
        <xdr:cNvCxnSpPr/>
      </xdr:nvCxnSpPr>
      <xdr:spPr>
        <a:xfrm flipV="1">
          <a:off x="3797300" y="13036868"/>
          <a:ext cx="838200" cy="5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53911</xdr:rowOff>
    </xdr:from>
    <xdr:to>
      <xdr:col>19</xdr:col>
      <xdr:colOff>177800</xdr:colOff>
      <xdr:row>76</xdr:row>
      <xdr:rowOff>59023</xdr:rowOff>
    </xdr:to>
    <xdr:cxnSp macro="">
      <xdr:nvCxnSpPr>
        <xdr:cNvPr id="177" name="直線コネクタ 176"/>
        <xdr:cNvCxnSpPr/>
      </xdr:nvCxnSpPr>
      <xdr:spPr>
        <a:xfrm>
          <a:off x="2908300" y="13084111"/>
          <a:ext cx="889000" cy="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53911</xdr:rowOff>
    </xdr:from>
    <xdr:to>
      <xdr:col>15</xdr:col>
      <xdr:colOff>50800</xdr:colOff>
      <xdr:row>76</xdr:row>
      <xdr:rowOff>91954</xdr:rowOff>
    </xdr:to>
    <xdr:cxnSp macro="">
      <xdr:nvCxnSpPr>
        <xdr:cNvPr id="180" name="直線コネクタ 179"/>
        <xdr:cNvCxnSpPr/>
      </xdr:nvCxnSpPr>
      <xdr:spPr>
        <a:xfrm flipV="1">
          <a:off x="2019300" y="13084111"/>
          <a:ext cx="889000" cy="3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125474</xdr:rowOff>
    </xdr:from>
    <xdr:ext cx="599010" cy="259045"/>
    <xdr:sp macro="" textlink="">
      <xdr:nvSpPr>
        <xdr:cNvPr id="182" name="テキスト ボックス 181"/>
        <xdr:cNvSpPr txBox="1"/>
      </xdr:nvSpPr>
      <xdr:spPr>
        <a:xfrm>
          <a:off x="2608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91954</xdr:rowOff>
    </xdr:from>
    <xdr:to>
      <xdr:col>10</xdr:col>
      <xdr:colOff>114300</xdr:colOff>
      <xdr:row>76</xdr:row>
      <xdr:rowOff>132417</xdr:rowOff>
    </xdr:to>
    <xdr:cxnSp macro="">
      <xdr:nvCxnSpPr>
        <xdr:cNvPr id="183" name="直線コネクタ 182"/>
        <xdr:cNvCxnSpPr/>
      </xdr:nvCxnSpPr>
      <xdr:spPr>
        <a:xfrm flipV="1">
          <a:off x="1130300" y="13122154"/>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127319</xdr:rowOff>
    </xdr:from>
    <xdr:to>
      <xdr:col>24</xdr:col>
      <xdr:colOff>114300</xdr:colOff>
      <xdr:row>76</xdr:row>
      <xdr:rowOff>57469</xdr:rowOff>
    </xdr:to>
    <xdr:sp macro="" textlink="">
      <xdr:nvSpPr>
        <xdr:cNvPr id="193" name="楕円 192"/>
        <xdr:cNvSpPr/>
      </xdr:nvSpPr>
      <xdr:spPr>
        <a:xfrm>
          <a:off x="4584700" y="129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150196</xdr:rowOff>
    </xdr:from>
    <xdr:ext cx="599010" cy="259045"/>
    <xdr:sp macro="" textlink="">
      <xdr:nvSpPr>
        <xdr:cNvPr id="194" name="民生費該当値テキスト"/>
        <xdr:cNvSpPr txBox="1"/>
      </xdr:nvSpPr>
      <xdr:spPr>
        <a:xfrm>
          <a:off x="4686300" y="1283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8223</xdr:rowOff>
    </xdr:from>
    <xdr:to>
      <xdr:col>20</xdr:col>
      <xdr:colOff>38100</xdr:colOff>
      <xdr:row>76</xdr:row>
      <xdr:rowOff>109823</xdr:rowOff>
    </xdr:to>
    <xdr:sp macro="" textlink="">
      <xdr:nvSpPr>
        <xdr:cNvPr id="195" name="楕円 194"/>
        <xdr:cNvSpPr/>
      </xdr:nvSpPr>
      <xdr:spPr>
        <a:xfrm>
          <a:off x="3746500" y="130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100950</xdr:rowOff>
    </xdr:from>
    <xdr:ext cx="599010" cy="259045"/>
    <xdr:sp macro="" textlink="">
      <xdr:nvSpPr>
        <xdr:cNvPr id="196" name="テキスト ボックス 195"/>
        <xdr:cNvSpPr txBox="1"/>
      </xdr:nvSpPr>
      <xdr:spPr>
        <a:xfrm>
          <a:off x="3497795" y="1313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3111</xdr:rowOff>
    </xdr:from>
    <xdr:to>
      <xdr:col>15</xdr:col>
      <xdr:colOff>101600</xdr:colOff>
      <xdr:row>76</xdr:row>
      <xdr:rowOff>104711</xdr:rowOff>
    </xdr:to>
    <xdr:sp macro="" textlink="">
      <xdr:nvSpPr>
        <xdr:cNvPr id="197" name="楕円 196"/>
        <xdr:cNvSpPr/>
      </xdr:nvSpPr>
      <xdr:spPr>
        <a:xfrm>
          <a:off x="2857500" y="1303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121238</xdr:rowOff>
    </xdr:from>
    <xdr:ext cx="599010" cy="259045"/>
    <xdr:sp macro="" textlink="">
      <xdr:nvSpPr>
        <xdr:cNvPr id="198" name="テキスト ボックス 197"/>
        <xdr:cNvSpPr txBox="1"/>
      </xdr:nvSpPr>
      <xdr:spPr>
        <a:xfrm>
          <a:off x="2608795" y="1280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41154</xdr:rowOff>
    </xdr:from>
    <xdr:to>
      <xdr:col>10</xdr:col>
      <xdr:colOff>165100</xdr:colOff>
      <xdr:row>76</xdr:row>
      <xdr:rowOff>142754</xdr:rowOff>
    </xdr:to>
    <xdr:sp macro="" textlink="">
      <xdr:nvSpPr>
        <xdr:cNvPr id="199" name="楕円 198"/>
        <xdr:cNvSpPr/>
      </xdr:nvSpPr>
      <xdr:spPr>
        <a:xfrm>
          <a:off x="1968500" y="130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133881</xdr:rowOff>
    </xdr:from>
    <xdr:ext cx="599010" cy="259045"/>
    <xdr:sp macro="" textlink="">
      <xdr:nvSpPr>
        <xdr:cNvPr id="200" name="テキスト ボックス 199"/>
        <xdr:cNvSpPr txBox="1"/>
      </xdr:nvSpPr>
      <xdr:spPr>
        <a:xfrm>
          <a:off x="1719795" y="1316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81617</xdr:rowOff>
    </xdr:from>
    <xdr:to>
      <xdr:col>6</xdr:col>
      <xdr:colOff>38100</xdr:colOff>
      <xdr:row>77</xdr:row>
      <xdr:rowOff>11767</xdr:rowOff>
    </xdr:to>
    <xdr:sp macro="" textlink="">
      <xdr:nvSpPr>
        <xdr:cNvPr id="201" name="楕円 200"/>
        <xdr:cNvSpPr/>
      </xdr:nvSpPr>
      <xdr:spPr>
        <a:xfrm>
          <a:off x="1079500" y="131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2894</xdr:rowOff>
    </xdr:from>
    <xdr:ext cx="599010" cy="259045"/>
    <xdr:sp macro="" textlink="">
      <xdr:nvSpPr>
        <xdr:cNvPr id="202" name="テキスト ボックス 201"/>
        <xdr:cNvSpPr txBox="1"/>
      </xdr:nvSpPr>
      <xdr:spPr>
        <a:xfrm>
          <a:off x="830795" y="1320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141560</xdr:rowOff>
    </xdr:from>
    <xdr:to>
      <xdr:col>24</xdr:col>
      <xdr:colOff>63500</xdr:colOff>
      <xdr:row>96</xdr:row>
      <xdr:rowOff>111006</xdr:rowOff>
    </xdr:to>
    <xdr:cxnSp macro="">
      <xdr:nvCxnSpPr>
        <xdr:cNvPr id="229" name="直線コネクタ 228"/>
        <xdr:cNvCxnSpPr/>
      </xdr:nvCxnSpPr>
      <xdr:spPr>
        <a:xfrm flipV="1">
          <a:off x="3797300" y="16429310"/>
          <a:ext cx="838200" cy="1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111006</xdr:rowOff>
    </xdr:from>
    <xdr:to>
      <xdr:col>19</xdr:col>
      <xdr:colOff>177800</xdr:colOff>
      <xdr:row>96</xdr:row>
      <xdr:rowOff>168421</xdr:rowOff>
    </xdr:to>
    <xdr:cxnSp macro="">
      <xdr:nvCxnSpPr>
        <xdr:cNvPr id="232" name="直線コネクタ 231"/>
        <xdr:cNvCxnSpPr/>
      </xdr:nvCxnSpPr>
      <xdr:spPr>
        <a:xfrm flipV="1">
          <a:off x="2908300" y="16570206"/>
          <a:ext cx="889000" cy="5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156607</xdr:rowOff>
    </xdr:from>
    <xdr:to>
      <xdr:col>15</xdr:col>
      <xdr:colOff>50800</xdr:colOff>
      <xdr:row>96</xdr:row>
      <xdr:rowOff>168421</xdr:rowOff>
    </xdr:to>
    <xdr:cxnSp macro="">
      <xdr:nvCxnSpPr>
        <xdr:cNvPr id="235" name="直線コネクタ 234"/>
        <xdr:cNvCxnSpPr/>
      </xdr:nvCxnSpPr>
      <xdr:spPr>
        <a:xfrm>
          <a:off x="2019300" y="16615807"/>
          <a:ext cx="889000" cy="1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145635</xdr:rowOff>
    </xdr:from>
    <xdr:to>
      <xdr:col>10</xdr:col>
      <xdr:colOff>114300</xdr:colOff>
      <xdr:row>96</xdr:row>
      <xdr:rowOff>156607</xdr:rowOff>
    </xdr:to>
    <xdr:cxnSp macro="">
      <xdr:nvCxnSpPr>
        <xdr:cNvPr id="238" name="直線コネクタ 237"/>
        <xdr:cNvCxnSpPr/>
      </xdr:nvCxnSpPr>
      <xdr:spPr>
        <a:xfrm>
          <a:off x="1130300" y="16604835"/>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90760</xdr:rowOff>
    </xdr:from>
    <xdr:to>
      <xdr:col>24</xdr:col>
      <xdr:colOff>114300</xdr:colOff>
      <xdr:row>96</xdr:row>
      <xdr:rowOff>20910</xdr:rowOff>
    </xdr:to>
    <xdr:sp macro="" textlink="">
      <xdr:nvSpPr>
        <xdr:cNvPr id="248" name="楕円 247"/>
        <xdr:cNvSpPr/>
      </xdr:nvSpPr>
      <xdr:spPr>
        <a:xfrm>
          <a:off x="4584700" y="163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113637</xdr:rowOff>
    </xdr:from>
    <xdr:ext cx="599010" cy="259045"/>
    <xdr:sp macro="" textlink="">
      <xdr:nvSpPr>
        <xdr:cNvPr id="249" name="衛生費該当値テキスト"/>
        <xdr:cNvSpPr txBox="1"/>
      </xdr:nvSpPr>
      <xdr:spPr>
        <a:xfrm>
          <a:off x="4686300" y="1622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60206</xdr:rowOff>
    </xdr:from>
    <xdr:to>
      <xdr:col>20</xdr:col>
      <xdr:colOff>38100</xdr:colOff>
      <xdr:row>96</xdr:row>
      <xdr:rowOff>161806</xdr:rowOff>
    </xdr:to>
    <xdr:sp macro="" textlink="">
      <xdr:nvSpPr>
        <xdr:cNvPr id="250" name="楕円 249"/>
        <xdr:cNvSpPr/>
      </xdr:nvSpPr>
      <xdr:spPr>
        <a:xfrm>
          <a:off x="3746500" y="1651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152933</xdr:rowOff>
    </xdr:from>
    <xdr:ext cx="534377" cy="259045"/>
    <xdr:sp macro="" textlink="">
      <xdr:nvSpPr>
        <xdr:cNvPr id="251" name="テキスト ボックス 250"/>
        <xdr:cNvSpPr txBox="1"/>
      </xdr:nvSpPr>
      <xdr:spPr>
        <a:xfrm>
          <a:off x="3530111" y="1661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117621</xdr:rowOff>
    </xdr:from>
    <xdr:to>
      <xdr:col>15</xdr:col>
      <xdr:colOff>101600</xdr:colOff>
      <xdr:row>97</xdr:row>
      <xdr:rowOff>47771</xdr:rowOff>
    </xdr:to>
    <xdr:sp macro="" textlink="">
      <xdr:nvSpPr>
        <xdr:cNvPr id="252" name="楕円 251"/>
        <xdr:cNvSpPr/>
      </xdr:nvSpPr>
      <xdr:spPr>
        <a:xfrm>
          <a:off x="2857500" y="165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38898</xdr:rowOff>
    </xdr:from>
    <xdr:ext cx="534377" cy="259045"/>
    <xdr:sp macro="" textlink="">
      <xdr:nvSpPr>
        <xdr:cNvPr id="253" name="テキスト ボックス 252"/>
        <xdr:cNvSpPr txBox="1"/>
      </xdr:nvSpPr>
      <xdr:spPr>
        <a:xfrm>
          <a:off x="2641111" y="1666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105807</xdr:rowOff>
    </xdr:from>
    <xdr:to>
      <xdr:col>10</xdr:col>
      <xdr:colOff>165100</xdr:colOff>
      <xdr:row>97</xdr:row>
      <xdr:rowOff>35957</xdr:rowOff>
    </xdr:to>
    <xdr:sp macro="" textlink="">
      <xdr:nvSpPr>
        <xdr:cNvPr id="254" name="楕円 253"/>
        <xdr:cNvSpPr/>
      </xdr:nvSpPr>
      <xdr:spPr>
        <a:xfrm>
          <a:off x="1968500" y="1656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27084</xdr:rowOff>
    </xdr:from>
    <xdr:ext cx="534377" cy="259045"/>
    <xdr:sp macro="" textlink="">
      <xdr:nvSpPr>
        <xdr:cNvPr id="255" name="テキスト ボックス 254"/>
        <xdr:cNvSpPr txBox="1"/>
      </xdr:nvSpPr>
      <xdr:spPr>
        <a:xfrm>
          <a:off x="1752111" y="1665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94835</xdr:rowOff>
    </xdr:from>
    <xdr:to>
      <xdr:col>6</xdr:col>
      <xdr:colOff>38100</xdr:colOff>
      <xdr:row>97</xdr:row>
      <xdr:rowOff>24985</xdr:rowOff>
    </xdr:to>
    <xdr:sp macro="" textlink="">
      <xdr:nvSpPr>
        <xdr:cNvPr id="256" name="楕円 255"/>
        <xdr:cNvSpPr/>
      </xdr:nvSpPr>
      <xdr:spPr>
        <a:xfrm>
          <a:off x="1079500" y="1655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16112</xdr:rowOff>
    </xdr:from>
    <xdr:ext cx="534377" cy="259045"/>
    <xdr:sp macro="" textlink="">
      <xdr:nvSpPr>
        <xdr:cNvPr id="257" name="テキスト ボックス 256"/>
        <xdr:cNvSpPr txBox="1"/>
      </xdr:nvSpPr>
      <xdr:spPr>
        <a:xfrm>
          <a:off x="863111" y="1664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30790</xdr:rowOff>
    </xdr:from>
    <xdr:to>
      <xdr:col>55</xdr:col>
      <xdr:colOff>0</xdr:colOff>
      <xdr:row>56</xdr:row>
      <xdr:rowOff>47698</xdr:rowOff>
    </xdr:to>
    <xdr:cxnSp macro="">
      <xdr:nvCxnSpPr>
        <xdr:cNvPr id="339" name="直線コネクタ 338"/>
        <xdr:cNvCxnSpPr/>
      </xdr:nvCxnSpPr>
      <xdr:spPr>
        <a:xfrm>
          <a:off x="9639300" y="9631990"/>
          <a:ext cx="838200" cy="1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30790</xdr:rowOff>
    </xdr:from>
    <xdr:to>
      <xdr:col>50</xdr:col>
      <xdr:colOff>114300</xdr:colOff>
      <xdr:row>56</xdr:row>
      <xdr:rowOff>49668</xdr:rowOff>
    </xdr:to>
    <xdr:cxnSp macro="">
      <xdr:nvCxnSpPr>
        <xdr:cNvPr id="342" name="直線コネクタ 341"/>
        <xdr:cNvCxnSpPr/>
      </xdr:nvCxnSpPr>
      <xdr:spPr>
        <a:xfrm flipV="1">
          <a:off x="8750300" y="9631990"/>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49668</xdr:rowOff>
    </xdr:from>
    <xdr:to>
      <xdr:col>45</xdr:col>
      <xdr:colOff>177800</xdr:colOff>
      <xdr:row>56</xdr:row>
      <xdr:rowOff>72061</xdr:rowOff>
    </xdr:to>
    <xdr:cxnSp macro="">
      <xdr:nvCxnSpPr>
        <xdr:cNvPr id="345" name="直線コネクタ 344"/>
        <xdr:cNvCxnSpPr/>
      </xdr:nvCxnSpPr>
      <xdr:spPr>
        <a:xfrm flipV="1">
          <a:off x="7861300" y="9650868"/>
          <a:ext cx="889000" cy="2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151880</xdr:rowOff>
    </xdr:from>
    <xdr:to>
      <xdr:col>41</xdr:col>
      <xdr:colOff>50800</xdr:colOff>
      <xdr:row>56</xdr:row>
      <xdr:rowOff>72061</xdr:rowOff>
    </xdr:to>
    <xdr:cxnSp macro="">
      <xdr:nvCxnSpPr>
        <xdr:cNvPr id="348" name="直線コネクタ 347"/>
        <xdr:cNvCxnSpPr/>
      </xdr:nvCxnSpPr>
      <xdr:spPr>
        <a:xfrm>
          <a:off x="6972300" y="9581630"/>
          <a:ext cx="889000" cy="9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75213</xdr:rowOff>
    </xdr:from>
    <xdr:ext cx="534377" cy="259045"/>
    <xdr:sp macro="" textlink="">
      <xdr:nvSpPr>
        <xdr:cNvPr id="352" name="テキスト ボックス 351"/>
        <xdr:cNvSpPr txBox="1"/>
      </xdr:nvSpPr>
      <xdr:spPr>
        <a:xfrm>
          <a:off x="6705111" y="967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168348</xdr:rowOff>
    </xdr:from>
    <xdr:to>
      <xdr:col>55</xdr:col>
      <xdr:colOff>50800</xdr:colOff>
      <xdr:row>56</xdr:row>
      <xdr:rowOff>98498</xdr:rowOff>
    </xdr:to>
    <xdr:sp macro="" textlink="">
      <xdr:nvSpPr>
        <xdr:cNvPr id="358" name="楕円 357"/>
        <xdr:cNvSpPr/>
      </xdr:nvSpPr>
      <xdr:spPr>
        <a:xfrm>
          <a:off x="10426700" y="959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146775</xdr:rowOff>
    </xdr:from>
    <xdr:ext cx="534377" cy="259045"/>
    <xdr:sp macro="" textlink="">
      <xdr:nvSpPr>
        <xdr:cNvPr id="359" name="農林水産業費該当値テキスト"/>
        <xdr:cNvSpPr txBox="1"/>
      </xdr:nvSpPr>
      <xdr:spPr>
        <a:xfrm>
          <a:off x="10528300" y="95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151440</xdr:rowOff>
    </xdr:from>
    <xdr:to>
      <xdr:col>50</xdr:col>
      <xdr:colOff>165100</xdr:colOff>
      <xdr:row>56</xdr:row>
      <xdr:rowOff>81590</xdr:rowOff>
    </xdr:to>
    <xdr:sp macro="" textlink="">
      <xdr:nvSpPr>
        <xdr:cNvPr id="360" name="楕円 359"/>
        <xdr:cNvSpPr/>
      </xdr:nvSpPr>
      <xdr:spPr>
        <a:xfrm>
          <a:off x="9588500" y="95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72717</xdr:rowOff>
    </xdr:from>
    <xdr:ext cx="534377" cy="259045"/>
    <xdr:sp macro="" textlink="">
      <xdr:nvSpPr>
        <xdr:cNvPr id="361" name="テキスト ボックス 360"/>
        <xdr:cNvSpPr txBox="1"/>
      </xdr:nvSpPr>
      <xdr:spPr>
        <a:xfrm>
          <a:off x="9372111" y="967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170318</xdr:rowOff>
    </xdr:from>
    <xdr:to>
      <xdr:col>46</xdr:col>
      <xdr:colOff>38100</xdr:colOff>
      <xdr:row>56</xdr:row>
      <xdr:rowOff>100468</xdr:rowOff>
    </xdr:to>
    <xdr:sp macro="" textlink="">
      <xdr:nvSpPr>
        <xdr:cNvPr id="362" name="楕円 361"/>
        <xdr:cNvSpPr/>
      </xdr:nvSpPr>
      <xdr:spPr>
        <a:xfrm>
          <a:off x="8699500" y="96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91595</xdr:rowOff>
    </xdr:from>
    <xdr:ext cx="534377" cy="259045"/>
    <xdr:sp macro="" textlink="">
      <xdr:nvSpPr>
        <xdr:cNvPr id="363" name="テキスト ボックス 362"/>
        <xdr:cNvSpPr txBox="1"/>
      </xdr:nvSpPr>
      <xdr:spPr>
        <a:xfrm>
          <a:off x="8483111" y="969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21261</xdr:rowOff>
    </xdr:from>
    <xdr:to>
      <xdr:col>41</xdr:col>
      <xdr:colOff>101600</xdr:colOff>
      <xdr:row>56</xdr:row>
      <xdr:rowOff>122861</xdr:rowOff>
    </xdr:to>
    <xdr:sp macro="" textlink="">
      <xdr:nvSpPr>
        <xdr:cNvPr id="364" name="楕円 363"/>
        <xdr:cNvSpPr/>
      </xdr:nvSpPr>
      <xdr:spPr>
        <a:xfrm>
          <a:off x="7810500" y="962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113988</xdr:rowOff>
    </xdr:from>
    <xdr:ext cx="534377" cy="259045"/>
    <xdr:sp macro="" textlink="">
      <xdr:nvSpPr>
        <xdr:cNvPr id="365" name="テキスト ボックス 364"/>
        <xdr:cNvSpPr txBox="1"/>
      </xdr:nvSpPr>
      <xdr:spPr>
        <a:xfrm>
          <a:off x="7594111" y="97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101080</xdr:rowOff>
    </xdr:from>
    <xdr:to>
      <xdr:col>36</xdr:col>
      <xdr:colOff>165100</xdr:colOff>
      <xdr:row>56</xdr:row>
      <xdr:rowOff>31230</xdr:rowOff>
    </xdr:to>
    <xdr:sp macro="" textlink="">
      <xdr:nvSpPr>
        <xdr:cNvPr id="366" name="楕円 365"/>
        <xdr:cNvSpPr/>
      </xdr:nvSpPr>
      <xdr:spPr>
        <a:xfrm>
          <a:off x="6921500" y="95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47757</xdr:rowOff>
    </xdr:from>
    <xdr:ext cx="599010" cy="259045"/>
    <xdr:sp macro="" textlink="">
      <xdr:nvSpPr>
        <xdr:cNvPr id="367" name="テキスト ボックス 366"/>
        <xdr:cNvSpPr txBox="1"/>
      </xdr:nvSpPr>
      <xdr:spPr>
        <a:xfrm>
          <a:off x="6672795" y="930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79532</xdr:rowOff>
    </xdr:from>
    <xdr:to>
      <xdr:col>55</xdr:col>
      <xdr:colOff>0</xdr:colOff>
      <xdr:row>77</xdr:row>
      <xdr:rowOff>141794</xdr:rowOff>
    </xdr:to>
    <xdr:cxnSp macro="">
      <xdr:nvCxnSpPr>
        <xdr:cNvPr id="394" name="直線コネクタ 393"/>
        <xdr:cNvCxnSpPr/>
      </xdr:nvCxnSpPr>
      <xdr:spPr>
        <a:xfrm flipV="1">
          <a:off x="9639300" y="12938282"/>
          <a:ext cx="838200" cy="40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20096</xdr:rowOff>
    </xdr:from>
    <xdr:to>
      <xdr:col>50</xdr:col>
      <xdr:colOff>114300</xdr:colOff>
      <xdr:row>77</xdr:row>
      <xdr:rowOff>141794</xdr:rowOff>
    </xdr:to>
    <xdr:cxnSp macro="">
      <xdr:nvCxnSpPr>
        <xdr:cNvPr id="397" name="直線コネクタ 396"/>
        <xdr:cNvCxnSpPr/>
      </xdr:nvCxnSpPr>
      <xdr:spPr>
        <a:xfrm>
          <a:off x="8750300" y="13221746"/>
          <a:ext cx="889000" cy="1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20096</xdr:rowOff>
    </xdr:from>
    <xdr:to>
      <xdr:col>45</xdr:col>
      <xdr:colOff>177800</xdr:colOff>
      <xdr:row>77</xdr:row>
      <xdr:rowOff>64884</xdr:rowOff>
    </xdr:to>
    <xdr:cxnSp macro="">
      <xdr:nvCxnSpPr>
        <xdr:cNvPr id="400" name="直線コネクタ 399"/>
        <xdr:cNvCxnSpPr/>
      </xdr:nvCxnSpPr>
      <xdr:spPr>
        <a:xfrm flipV="1">
          <a:off x="7861300" y="13221746"/>
          <a:ext cx="889000" cy="4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100401</xdr:rowOff>
    </xdr:from>
    <xdr:ext cx="534377" cy="259045"/>
    <xdr:sp macro="" textlink="">
      <xdr:nvSpPr>
        <xdr:cNvPr id="402" name="テキスト ボックス 401"/>
        <xdr:cNvSpPr txBox="1"/>
      </xdr:nvSpPr>
      <xdr:spPr>
        <a:xfrm>
          <a:off x="8483111" y="13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153781</xdr:rowOff>
    </xdr:from>
    <xdr:to>
      <xdr:col>41</xdr:col>
      <xdr:colOff>50800</xdr:colOff>
      <xdr:row>77</xdr:row>
      <xdr:rowOff>64884</xdr:rowOff>
    </xdr:to>
    <xdr:cxnSp macro="">
      <xdr:nvCxnSpPr>
        <xdr:cNvPr id="403" name="直線コネクタ 402"/>
        <xdr:cNvCxnSpPr/>
      </xdr:nvCxnSpPr>
      <xdr:spPr>
        <a:xfrm>
          <a:off x="6972300" y="13183981"/>
          <a:ext cx="889000" cy="8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95135</xdr:rowOff>
    </xdr:from>
    <xdr:ext cx="534377" cy="259045"/>
    <xdr:sp macro="" textlink="">
      <xdr:nvSpPr>
        <xdr:cNvPr id="407" name="テキスト ボックス 406"/>
        <xdr:cNvSpPr txBox="1"/>
      </xdr:nvSpPr>
      <xdr:spPr>
        <a:xfrm>
          <a:off x="6705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28732</xdr:rowOff>
    </xdr:from>
    <xdr:to>
      <xdr:col>55</xdr:col>
      <xdr:colOff>50800</xdr:colOff>
      <xdr:row>75</xdr:row>
      <xdr:rowOff>130332</xdr:rowOff>
    </xdr:to>
    <xdr:sp macro="" textlink="">
      <xdr:nvSpPr>
        <xdr:cNvPr id="413" name="楕円 412"/>
        <xdr:cNvSpPr/>
      </xdr:nvSpPr>
      <xdr:spPr>
        <a:xfrm>
          <a:off x="10426700" y="1288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51609</xdr:rowOff>
    </xdr:from>
    <xdr:ext cx="534377" cy="259045"/>
    <xdr:sp macro="" textlink="">
      <xdr:nvSpPr>
        <xdr:cNvPr id="414" name="商工費該当値テキスト"/>
        <xdr:cNvSpPr txBox="1"/>
      </xdr:nvSpPr>
      <xdr:spPr>
        <a:xfrm>
          <a:off x="10528300" y="1273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90994</xdr:rowOff>
    </xdr:from>
    <xdr:to>
      <xdr:col>50</xdr:col>
      <xdr:colOff>165100</xdr:colOff>
      <xdr:row>78</xdr:row>
      <xdr:rowOff>21144</xdr:rowOff>
    </xdr:to>
    <xdr:sp macro="" textlink="">
      <xdr:nvSpPr>
        <xdr:cNvPr id="415" name="楕円 414"/>
        <xdr:cNvSpPr/>
      </xdr:nvSpPr>
      <xdr:spPr>
        <a:xfrm>
          <a:off x="9588500" y="1329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12271</xdr:rowOff>
    </xdr:from>
    <xdr:ext cx="534377" cy="259045"/>
    <xdr:sp macro="" textlink="">
      <xdr:nvSpPr>
        <xdr:cNvPr id="416" name="テキスト ボックス 415"/>
        <xdr:cNvSpPr txBox="1"/>
      </xdr:nvSpPr>
      <xdr:spPr>
        <a:xfrm>
          <a:off x="9372111" y="1338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140746</xdr:rowOff>
    </xdr:from>
    <xdr:to>
      <xdr:col>46</xdr:col>
      <xdr:colOff>38100</xdr:colOff>
      <xdr:row>77</xdr:row>
      <xdr:rowOff>70896</xdr:rowOff>
    </xdr:to>
    <xdr:sp macro="" textlink="">
      <xdr:nvSpPr>
        <xdr:cNvPr id="417" name="楕円 416"/>
        <xdr:cNvSpPr/>
      </xdr:nvSpPr>
      <xdr:spPr>
        <a:xfrm>
          <a:off x="8699500" y="131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87423</xdr:rowOff>
    </xdr:from>
    <xdr:ext cx="534377" cy="259045"/>
    <xdr:sp macro="" textlink="">
      <xdr:nvSpPr>
        <xdr:cNvPr id="418" name="テキスト ボックス 417"/>
        <xdr:cNvSpPr txBox="1"/>
      </xdr:nvSpPr>
      <xdr:spPr>
        <a:xfrm>
          <a:off x="8483111" y="1294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14084</xdr:rowOff>
    </xdr:from>
    <xdr:to>
      <xdr:col>41</xdr:col>
      <xdr:colOff>101600</xdr:colOff>
      <xdr:row>77</xdr:row>
      <xdr:rowOff>115684</xdr:rowOff>
    </xdr:to>
    <xdr:sp macro="" textlink="">
      <xdr:nvSpPr>
        <xdr:cNvPr id="419" name="楕円 418"/>
        <xdr:cNvSpPr/>
      </xdr:nvSpPr>
      <xdr:spPr>
        <a:xfrm>
          <a:off x="7810500" y="1321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106811</xdr:rowOff>
    </xdr:from>
    <xdr:ext cx="534377" cy="259045"/>
    <xdr:sp macro="" textlink="">
      <xdr:nvSpPr>
        <xdr:cNvPr id="420" name="テキスト ボックス 419"/>
        <xdr:cNvSpPr txBox="1"/>
      </xdr:nvSpPr>
      <xdr:spPr>
        <a:xfrm>
          <a:off x="7594111" y="133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102981</xdr:rowOff>
    </xdr:from>
    <xdr:to>
      <xdr:col>36</xdr:col>
      <xdr:colOff>165100</xdr:colOff>
      <xdr:row>77</xdr:row>
      <xdr:rowOff>33131</xdr:rowOff>
    </xdr:to>
    <xdr:sp macro="" textlink="">
      <xdr:nvSpPr>
        <xdr:cNvPr id="421" name="楕円 420"/>
        <xdr:cNvSpPr/>
      </xdr:nvSpPr>
      <xdr:spPr>
        <a:xfrm>
          <a:off x="6921500" y="1313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49659</xdr:rowOff>
    </xdr:from>
    <xdr:ext cx="534377" cy="259045"/>
    <xdr:sp macro="" textlink="">
      <xdr:nvSpPr>
        <xdr:cNvPr id="422" name="テキスト ボックス 421"/>
        <xdr:cNvSpPr txBox="1"/>
      </xdr:nvSpPr>
      <xdr:spPr>
        <a:xfrm>
          <a:off x="6705111" y="12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75074</xdr:rowOff>
    </xdr:from>
    <xdr:to>
      <xdr:col>55</xdr:col>
      <xdr:colOff>0</xdr:colOff>
      <xdr:row>96</xdr:row>
      <xdr:rowOff>87113</xdr:rowOff>
    </xdr:to>
    <xdr:cxnSp macro="">
      <xdr:nvCxnSpPr>
        <xdr:cNvPr id="449" name="直線コネクタ 448"/>
        <xdr:cNvCxnSpPr/>
      </xdr:nvCxnSpPr>
      <xdr:spPr>
        <a:xfrm flipV="1">
          <a:off x="9639300" y="16534274"/>
          <a:ext cx="8382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87113</xdr:rowOff>
    </xdr:from>
    <xdr:to>
      <xdr:col>50</xdr:col>
      <xdr:colOff>114300</xdr:colOff>
      <xdr:row>96</xdr:row>
      <xdr:rowOff>132628</xdr:rowOff>
    </xdr:to>
    <xdr:cxnSp macro="">
      <xdr:nvCxnSpPr>
        <xdr:cNvPr id="452" name="直線コネクタ 451"/>
        <xdr:cNvCxnSpPr/>
      </xdr:nvCxnSpPr>
      <xdr:spPr>
        <a:xfrm flipV="1">
          <a:off x="8750300" y="16546313"/>
          <a:ext cx="889000" cy="4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45650</xdr:rowOff>
    </xdr:from>
    <xdr:to>
      <xdr:col>45</xdr:col>
      <xdr:colOff>177800</xdr:colOff>
      <xdr:row>96</xdr:row>
      <xdr:rowOff>132628</xdr:rowOff>
    </xdr:to>
    <xdr:cxnSp macro="">
      <xdr:nvCxnSpPr>
        <xdr:cNvPr id="455" name="直線コネクタ 454"/>
        <xdr:cNvCxnSpPr/>
      </xdr:nvCxnSpPr>
      <xdr:spPr>
        <a:xfrm>
          <a:off x="7861300" y="16504850"/>
          <a:ext cx="889000" cy="8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45650</xdr:rowOff>
    </xdr:from>
    <xdr:to>
      <xdr:col>41</xdr:col>
      <xdr:colOff>50800</xdr:colOff>
      <xdr:row>97</xdr:row>
      <xdr:rowOff>61057</xdr:rowOff>
    </xdr:to>
    <xdr:cxnSp macro="">
      <xdr:nvCxnSpPr>
        <xdr:cNvPr id="458" name="直線コネクタ 457"/>
        <xdr:cNvCxnSpPr/>
      </xdr:nvCxnSpPr>
      <xdr:spPr>
        <a:xfrm flipV="1">
          <a:off x="6972300" y="16504850"/>
          <a:ext cx="889000" cy="18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24274</xdr:rowOff>
    </xdr:from>
    <xdr:to>
      <xdr:col>55</xdr:col>
      <xdr:colOff>50800</xdr:colOff>
      <xdr:row>96</xdr:row>
      <xdr:rowOff>125874</xdr:rowOff>
    </xdr:to>
    <xdr:sp macro="" textlink="">
      <xdr:nvSpPr>
        <xdr:cNvPr id="468" name="楕円 467"/>
        <xdr:cNvSpPr/>
      </xdr:nvSpPr>
      <xdr:spPr>
        <a:xfrm>
          <a:off x="10426700" y="1648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2701</xdr:rowOff>
    </xdr:from>
    <xdr:ext cx="534377" cy="259045"/>
    <xdr:sp macro="" textlink="">
      <xdr:nvSpPr>
        <xdr:cNvPr id="469" name="土木費該当値テキスト"/>
        <xdr:cNvSpPr txBox="1"/>
      </xdr:nvSpPr>
      <xdr:spPr>
        <a:xfrm>
          <a:off x="10528300" y="1646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36313</xdr:rowOff>
    </xdr:from>
    <xdr:to>
      <xdr:col>50</xdr:col>
      <xdr:colOff>165100</xdr:colOff>
      <xdr:row>96</xdr:row>
      <xdr:rowOff>137913</xdr:rowOff>
    </xdr:to>
    <xdr:sp macro="" textlink="">
      <xdr:nvSpPr>
        <xdr:cNvPr id="470" name="楕円 469"/>
        <xdr:cNvSpPr/>
      </xdr:nvSpPr>
      <xdr:spPr>
        <a:xfrm>
          <a:off x="9588500" y="1649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129040</xdr:rowOff>
    </xdr:from>
    <xdr:ext cx="534377" cy="259045"/>
    <xdr:sp macro="" textlink="">
      <xdr:nvSpPr>
        <xdr:cNvPr id="471" name="テキスト ボックス 470"/>
        <xdr:cNvSpPr txBox="1"/>
      </xdr:nvSpPr>
      <xdr:spPr>
        <a:xfrm>
          <a:off x="9372111" y="1658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81828</xdr:rowOff>
    </xdr:from>
    <xdr:to>
      <xdr:col>46</xdr:col>
      <xdr:colOff>38100</xdr:colOff>
      <xdr:row>97</xdr:row>
      <xdr:rowOff>11978</xdr:rowOff>
    </xdr:to>
    <xdr:sp macro="" textlink="">
      <xdr:nvSpPr>
        <xdr:cNvPr id="472" name="楕円 471"/>
        <xdr:cNvSpPr/>
      </xdr:nvSpPr>
      <xdr:spPr>
        <a:xfrm>
          <a:off x="8699500" y="165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3105</xdr:rowOff>
    </xdr:from>
    <xdr:ext cx="534377" cy="259045"/>
    <xdr:sp macro="" textlink="">
      <xdr:nvSpPr>
        <xdr:cNvPr id="473" name="テキスト ボックス 472"/>
        <xdr:cNvSpPr txBox="1"/>
      </xdr:nvSpPr>
      <xdr:spPr>
        <a:xfrm>
          <a:off x="8483111" y="1663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166300</xdr:rowOff>
    </xdr:from>
    <xdr:to>
      <xdr:col>41</xdr:col>
      <xdr:colOff>101600</xdr:colOff>
      <xdr:row>96</xdr:row>
      <xdr:rowOff>96450</xdr:rowOff>
    </xdr:to>
    <xdr:sp macro="" textlink="">
      <xdr:nvSpPr>
        <xdr:cNvPr id="474" name="楕円 473"/>
        <xdr:cNvSpPr/>
      </xdr:nvSpPr>
      <xdr:spPr>
        <a:xfrm>
          <a:off x="7810500" y="164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87577</xdr:rowOff>
    </xdr:from>
    <xdr:ext cx="534377" cy="259045"/>
    <xdr:sp macro="" textlink="">
      <xdr:nvSpPr>
        <xdr:cNvPr id="475" name="テキスト ボックス 474"/>
        <xdr:cNvSpPr txBox="1"/>
      </xdr:nvSpPr>
      <xdr:spPr>
        <a:xfrm>
          <a:off x="7594111" y="165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10257</xdr:rowOff>
    </xdr:from>
    <xdr:to>
      <xdr:col>36</xdr:col>
      <xdr:colOff>165100</xdr:colOff>
      <xdr:row>97</xdr:row>
      <xdr:rowOff>111857</xdr:rowOff>
    </xdr:to>
    <xdr:sp macro="" textlink="">
      <xdr:nvSpPr>
        <xdr:cNvPr id="476" name="楕円 475"/>
        <xdr:cNvSpPr/>
      </xdr:nvSpPr>
      <xdr:spPr>
        <a:xfrm>
          <a:off x="6921500" y="166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102984</xdr:rowOff>
    </xdr:from>
    <xdr:ext cx="534377" cy="259045"/>
    <xdr:sp macro="" textlink="">
      <xdr:nvSpPr>
        <xdr:cNvPr id="477" name="テキスト ボックス 476"/>
        <xdr:cNvSpPr txBox="1"/>
      </xdr:nvSpPr>
      <xdr:spPr>
        <a:xfrm>
          <a:off x="6705111" y="167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131077</xdr:rowOff>
    </xdr:from>
    <xdr:to>
      <xdr:col>85</xdr:col>
      <xdr:colOff>127000</xdr:colOff>
      <xdr:row>37</xdr:row>
      <xdr:rowOff>140015</xdr:rowOff>
    </xdr:to>
    <xdr:cxnSp macro="">
      <xdr:nvCxnSpPr>
        <xdr:cNvPr id="504" name="直線コネクタ 503"/>
        <xdr:cNvCxnSpPr/>
      </xdr:nvCxnSpPr>
      <xdr:spPr>
        <a:xfrm>
          <a:off x="15481300" y="6474727"/>
          <a:ext cx="8382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131077</xdr:rowOff>
    </xdr:from>
    <xdr:to>
      <xdr:col>81</xdr:col>
      <xdr:colOff>50800</xdr:colOff>
      <xdr:row>38</xdr:row>
      <xdr:rowOff>8379</xdr:rowOff>
    </xdr:to>
    <xdr:cxnSp macro="">
      <xdr:nvCxnSpPr>
        <xdr:cNvPr id="507" name="直線コネクタ 506"/>
        <xdr:cNvCxnSpPr/>
      </xdr:nvCxnSpPr>
      <xdr:spPr>
        <a:xfrm flipV="1">
          <a:off x="14592300" y="6474727"/>
          <a:ext cx="889000" cy="4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163223</xdr:rowOff>
    </xdr:from>
    <xdr:to>
      <xdr:col>76</xdr:col>
      <xdr:colOff>114300</xdr:colOff>
      <xdr:row>38</xdr:row>
      <xdr:rowOff>8379</xdr:rowOff>
    </xdr:to>
    <xdr:cxnSp macro="">
      <xdr:nvCxnSpPr>
        <xdr:cNvPr id="510" name="直線コネクタ 509"/>
        <xdr:cNvCxnSpPr/>
      </xdr:nvCxnSpPr>
      <xdr:spPr>
        <a:xfrm>
          <a:off x="13703300" y="6506873"/>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76044</xdr:rowOff>
    </xdr:from>
    <xdr:to>
      <xdr:col>71</xdr:col>
      <xdr:colOff>177800</xdr:colOff>
      <xdr:row>37</xdr:row>
      <xdr:rowOff>163223</xdr:rowOff>
    </xdr:to>
    <xdr:cxnSp macro="">
      <xdr:nvCxnSpPr>
        <xdr:cNvPr id="513" name="直線コネクタ 512"/>
        <xdr:cNvCxnSpPr/>
      </xdr:nvCxnSpPr>
      <xdr:spPr>
        <a:xfrm>
          <a:off x="12814300" y="6419694"/>
          <a:ext cx="889000" cy="8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154446</xdr:rowOff>
    </xdr:from>
    <xdr:ext cx="534377" cy="259045"/>
    <xdr:sp macro="" textlink="">
      <xdr:nvSpPr>
        <xdr:cNvPr id="517" name="テキスト ボックス 516"/>
        <xdr:cNvSpPr txBox="1"/>
      </xdr:nvSpPr>
      <xdr:spPr>
        <a:xfrm>
          <a:off x="12547111"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89215</xdr:rowOff>
    </xdr:from>
    <xdr:to>
      <xdr:col>85</xdr:col>
      <xdr:colOff>177800</xdr:colOff>
      <xdr:row>38</xdr:row>
      <xdr:rowOff>19365</xdr:rowOff>
    </xdr:to>
    <xdr:sp macro="" textlink="">
      <xdr:nvSpPr>
        <xdr:cNvPr id="523" name="楕円 522"/>
        <xdr:cNvSpPr/>
      </xdr:nvSpPr>
      <xdr:spPr>
        <a:xfrm>
          <a:off x="16268700" y="64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4142</xdr:rowOff>
    </xdr:from>
    <xdr:ext cx="534377" cy="259045"/>
    <xdr:sp macro="" textlink="">
      <xdr:nvSpPr>
        <xdr:cNvPr id="524" name="消防費該当値テキスト"/>
        <xdr:cNvSpPr txBox="1"/>
      </xdr:nvSpPr>
      <xdr:spPr>
        <a:xfrm>
          <a:off x="16370300" y="634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80277</xdr:rowOff>
    </xdr:from>
    <xdr:to>
      <xdr:col>81</xdr:col>
      <xdr:colOff>101600</xdr:colOff>
      <xdr:row>38</xdr:row>
      <xdr:rowOff>10427</xdr:rowOff>
    </xdr:to>
    <xdr:sp macro="" textlink="">
      <xdr:nvSpPr>
        <xdr:cNvPr id="525" name="楕円 524"/>
        <xdr:cNvSpPr/>
      </xdr:nvSpPr>
      <xdr:spPr>
        <a:xfrm>
          <a:off x="15430500" y="642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1554</xdr:rowOff>
    </xdr:from>
    <xdr:ext cx="534377" cy="259045"/>
    <xdr:sp macro="" textlink="">
      <xdr:nvSpPr>
        <xdr:cNvPr id="526" name="テキスト ボックス 525"/>
        <xdr:cNvSpPr txBox="1"/>
      </xdr:nvSpPr>
      <xdr:spPr>
        <a:xfrm>
          <a:off x="15214111" y="65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129029</xdr:rowOff>
    </xdr:from>
    <xdr:to>
      <xdr:col>76</xdr:col>
      <xdr:colOff>165100</xdr:colOff>
      <xdr:row>38</xdr:row>
      <xdr:rowOff>59179</xdr:rowOff>
    </xdr:to>
    <xdr:sp macro="" textlink="">
      <xdr:nvSpPr>
        <xdr:cNvPr id="527" name="楕円 526"/>
        <xdr:cNvSpPr/>
      </xdr:nvSpPr>
      <xdr:spPr>
        <a:xfrm>
          <a:off x="14541500" y="647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50306</xdr:rowOff>
    </xdr:from>
    <xdr:ext cx="534377" cy="259045"/>
    <xdr:sp macro="" textlink="">
      <xdr:nvSpPr>
        <xdr:cNvPr id="528" name="テキスト ボックス 527"/>
        <xdr:cNvSpPr txBox="1"/>
      </xdr:nvSpPr>
      <xdr:spPr>
        <a:xfrm>
          <a:off x="14325111" y="656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112423</xdr:rowOff>
    </xdr:from>
    <xdr:to>
      <xdr:col>72</xdr:col>
      <xdr:colOff>38100</xdr:colOff>
      <xdr:row>38</xdr:row>
      <xdr:rowOff>42573</xdr:rowOff>
    </xdr:to>
    <xdr:sp macro="" textlink="">
      <xdr:nvSpPr>
        <xdr:cNvPr id="529" name="楕円 528"/>
        <xdr:cNvSpPr/>
      </xdr:nvSpPr>
      <xdr:spPr>
        <a:xfrm>
          <a:off x="13652500" y="645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33700</xdr:rowOff>
    </xdr:from>
    <xdr:ext cx="534377" cy="259045"/>
    <xdr:sp macro="" textlink="">
      <xdr:nvSpPr>
        <xdr:cNvPr id="530" name="テキスト ボックス 529"/>
        <xdr:cNvSpPr txBox="1"/>
      </xdr:nvSpPr>
      <xdr:spPr>
        <a:xfrm>
          <a:off x="13436111" y="654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25244</xdr:rowOff>
    </xdr:from>
    <xdr:to>
      <xdr:col>67</xdr:col>
      <xdr:colOff>101600</xdr:colOff>
      <xdr:row>37</xdr:row>
      <xdr:rowOff>126844</xdr:rowOff>
    </xdr:to>
    <xdr:sp macro="" textlink="">
      <xdr:nvSpPr>
        <xdr:cNvPr id="531" name="楕円 530"/>
        <xdr:cNvSpPr/>
      </xdr:nvSpPr>
      <xdr:spPr>
        <a:xfrm>
          <a:off x="12763500" y="63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143371</xdr:rowOff>
    </xdr:from>
    <xdr:ext cx="534377" cy="259045"/>
    <xdr:sp macro="" textlink="">
      <xdr:nvSpPr>
        <xdr:cNvPr id="532" name="テキスト ボックス 531"/>
        <xdr:cNvSpPr txBox="1"/>
      </xdr:nvSpPr>
      <xdr:spPr>
        <a:xfrm>
          <a:off x="12547111" y="614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157641</xdr:rowOff>
    </xdr:from>
    <xdr:to>
      <xdr:col>85</xdr:col>
      <xdr:colOff>127000</xdr:colOff>
      <xdr:row>56</xdr:row>
      <xdr:rowOff>14162</xdr:rowOff>
    </xdr:to>
    <xdr:cxnSp macro="">
      <xdr:nvCxnSpPr>
        <xdr:cNvPr id="559" name="直線コネクタ 558"/>
        <xdr:cNvCxnSpPr/>
      </xdr:nvCxnSpPr>
      <xdr:spPr>
        <a:xfrm flipV="1">
          <a:off x="15481300" y="9587391"/>
          <a:ext cx="838200" cy="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14162</xdr:rowOff>
    </xdr:from>
    <xdr:to>
      <xdr:col>81</xdr:col>
      <xdr:colOff>50800</xdr:colOff>
      <xdr:row>56</xdr:row>
      <xdr:rowOff>129399</xdr:rowOff>
    </xdr:to>
    <xdr:cxnSp macro="">
      <xdr:nvCxnSpPr>
        <xdr:cNvPr id="562" name="直線コネクタ 561"/>
        <xdr:cNvCxnSpPr/>
      </xdr:nvCxnSpPr>
      <xdr:spPr>
        <a:xfrm flipV="1">
          <a:off x="14592300" y="9615362"/>
          <a:ext cx="889000" cy="11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4" name="テキスト ボックス 563"/>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124539</xdr:rowOff>
    </xdr:from>
    <xdr:to>
      <xdr:col>76</xdr:col>
      <xdr:colOff>114300</xdr:colOff>
      <xdr:row>56</xdr:row>
      <xdr:rowOff>129399</xdr:rowOff>
    </xdr:to>
    <xdr:cxnSp macro="">
      <xdr:nvCxnSpPr>
        <xdr:cNvPr id="565" name="直線コネクタ 564"/>
        <xdr:cNvCxnSpPr/>
      </xdr:nvCxnSpPr>
      <xdr:spPr>
        <a:xfrm>
          <a:off x="13703300" y="9725739"/>
          <a:ext cx="8890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71792</xdr:rowOff>
    </xdr:from>
    <xdr:to>
      <xdr:col>71</xdr:col>
      <xdr:colOff>177800</xdr:colOff>
      <xdr:row>56</xdr:row>
      <xdr:rowOff>124539</xdr:rowOff>
    </xdr:to>
    <xdr:cxnSp macro="">
      <xdr:nvCxnSpPr>
        <xdr:cNvPr id="568" name="直線コネクタ 567"/>
        <xdr:cNvCxnSpPr/>
      </xdr:nvCxnSpPr>
      <xdr:spPr>
        <a:xfrm>
          <a:off x="12814300" y="9672992"/>
          <a:ext cx="889000" cy="5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106841</xdr:rowOff>
    </xdr:from>
    <xdr:to>
      <xdr:col>85</xdr:col>
      <xdr:colOff>177800</xdr:colOff>
      <xdr:row>56</xdr:row>
      <xdr:rowOff>36991</xdr:rowOff>
    </xdr:to>
    <xdr:sp macro="" textlink="">
      <xdr:nvSpPr>
        <xdr:cNvPr id="578" name="楕円 577"/>
        <xdr:cNvSpPr/>
      </xdr:nvSpPr>
      <xdr:spPr>
        <a:xfrm>
          <a:off x="16268700" y="95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129718</xdr:rowOff>
    </xdr:from>
    <xdr:ext cx="599010" cy="259045"/>
    <xdr:sp macro="" textlink="">
      <xdr:nvSpPr>
        <xdr:cNvPr id="579" name="教育費該当値テキスト"/>
        <xdr:cNvSpPr txBox="1"/>
      </xdr:nvSpPr>
      <xdr:spPr>
        <a:xfrm>
          <a:off x="16370300" y="938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134812</xdr:rowOff>
    </xdr:from>
    <xdr:to>
      <xdr:col>81</xdr:col>
      <xdr:colOff>101600</xdr:colOff>
      <xdr:row>56</xdr:row>
      <xdr:rowOff>64962</xdr:rowOff>
    </xdr:to>
    <xdr:sp macro="" textlink="">
      <xdr:nvSpPr>
        <xdr:cNvPr id="580" name="楕円 579"/>
        <xdr:cNvSpPr/>
      </xdr:nvSpPr>
      <xdr:spPr>
        <a:xfrm>
          <a:off x="15430500" y="956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81489</xdr:rowOff>
    </xdr:from>
    <xdr:ext cx="599010" cy="259045"/>
    <xdr:sp macro="" textlink="">
      <xdr:nvSpPr>
        <xdr:cNvPr id="581" name="テキスト ボックス 580"/>
        <xdr:cNvSpPr txBox="1"/>
      </xdr:nvSpPr>
      <xdr:spPr>
        <a:xfrm>
          <a:off x="15181795" y="933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78599</xdr:rowOff>
    </xdr:from>
    <xdr:to>
      <xdr:col>76</xdr:col>
      <xdr:colOff>165100</xdr:colOff>
      <xdr:row>57</xdr:row>
      <xdr:rowOff>8749</xdr:rowOff>
    </xdr:to>
    <xdr:sp macro="" textlink="">
      <xdr:nvSpPr>
        <xdr:cNvPr id="582" name="楕円 581"/>
        <xdr:cNvSpPr/>
      </xdr:nvSpPr>
      <xdr:spPr>
        <a:xfrm>
          <a:off x="14541500" y="96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171326</xdr:rowOff>
    </xdr:from>
    <xdr:ext cx="534377" cy="259045"/>
    <xdr:sp macro="" textlink="">
      <xdr:nvSpPr>
        <xdr:cNvPr id="583" name="テキスト ボックス 582"/>
        <xdr:cNvSpPr txBox="1"/>
      </xdr:nvSpPr>
      <xdr:spPr>
        <a:xfrm>
          <a:off x="14325111" y="977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73739</xdr:rowOff>
    </xdr:from>
    <xdr:to>
      <xdr:col>72</xdr:col>
      <xdr:colOff>38100</xdr:colOff>
      <xdr:row>57</xdr:row>
      <xdr:rowOff>3889</xdr:rowOff>
    </xdr:to>
    <xdr:sp macro="" textlink="">
      <xdr:nvSpPr>
        <xdr:cNvPr id="584" name="楕円 583"/>
        <xdr:cNvSpPr/>
      </xdr:nvSpPr>
      <xdr:spPr>
        <a:xfrm>
          <a:off x="13652500" y="96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166466</xdr:rowOff>
    </xdr:from>
    <xdr:ext cx="534377" cy="259045"/>
    <xdr:sp macro="" textlink="">
      <xdr:nvSpPr>
        <xdr:cNvPr id="585" name="テキスト ボックス 584"/>
        <xdr:cNvSpPr txBox="1"/>
      </xdr:nvSpPr>
      <xdr:spPr>
        <a:xfrm>
          <a:off x="13436111" y="976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20992</xdr:rowOff>
    </xdr:from>
    <xdr:to>
      <xdr:col>67</xdr:col>
      <xdr:colOff>101600</xdr:colOff>
      <xdr:row>56</xdr:row>
      <xdr:rowOff>122592</xdr:rowOff>
    </xdr:to>
    <xdr:sp macro="" textlink="">
      <xdr:nvSpPr>
        <xdr:cNvPr id="586" name="楕円 585"/>
        <xdr:cNvSpPr/>
      </xdr:nvSpPr>
      <xdr:spPr>
        <a:xfrm>
          <a:off x="12763500" y="96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113719</xdr:rowOff>
    </xdr:from>
    <xdr:ext cx="534377" cy="259045"/>
    <xdr:sp macro="" textlink="">
      <xdr:nvSpPr>
        <xdr:cNvPr id="587" name="テキスト ボックス 586"/>
        <xdr:cNvSpPr txBox="1"/>
      </xdr:nvSpPr>
      <xdr:spPr>
        <a:xfrm>
          <a:off x="12547111" y="971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107198</xdr:rowOff>
    </xdr:from>
    <xdr:to>
      <xdr:col>85</xdr:col>
      <xdr:colOff>127000</xdr:colOff>
      <xdr:row>78</xdr:row>
      <xdr:rowOff>2146</xdr:rowOff>
    </xdr:to>
    <xdr:cxnSp macro="">
      <xdr:nvCxnSpPr>
        <xdr:cNvPr id="612" name="直線コネクタ 611"/>
        <xdr:cNvCxnSpPr/>
      </xdr:nvCxnSpPr>
      <xdr:spPr>
        <a:xfrm flipV="1">
          <a:off x="15481300" y="13308848"/>
          <a:ext cx="838200" cy="6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139415</xdr:rowOff>
    </xdr:from>
    <xdr:to>
      <xdr:col>81</xdr:col>
      <xdr:colOff>50800</xdr:colOff>
      <xdr:row>78</xdr:row>
      <xdr:rowOff>2146</xdr:rowOff>
    </xdr:to>
    <xdr:cxnSp macro="">
      <xdr:nvCxnSpPr>
        <xdr:cNvPr id="615" name="直線コネクタ 614"/>
        <xdr:cNvCxnSpPr/>
      </xdr:nvCxnSpPr>
      <xdr:spPr>
        <a:xfrm>
          <a:off x="14592300" y="13341065"/>
          <a:ext cx="889000" cy="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139415</xdr:rowOff>
    </xdr:from>
    <xdr:to>
      <xdr:col>76</xdr:col>
      <xdr:colOff>114300</xdr:colOff>
      <xdr:row>78</xdr:row>
      <xdr:rowOff>9106</xdr:rowOff>
    </xdr:to>
    <xdr:cxnSp macro="">
      <xdr:nvCxnSpPr>
        <xdr:cNvPr id="618" name="直線コネクタ 617"/>
        <xdr:cNvCxnSpPr/>
      </xdr:nvCxnSpPr>
      <xdr:spPr>
        <a:xfrm flipV="1">
          <a:off x="13703300" y="13341065"/>
          <a:ext cx="889000" cy="4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149901</xdr:rowOff>
    </xdr:from>
    <xdr:to>
      <xdr:col>71</xdr:col>
      <xdr:colOff>177800</xdr:colOff>
      <xdr:row>78</xdr:row>
      <xdr:rowOff>9106</xdr:rowOff>
    </xdr:to>
    <xdr:cxnSp macro="">
      <xdr:nvCxnSpPr>
        <xdr:cNvPr id="621" name="直線コネクタ 620"/>
        <xdr:cNvCxnSpPr/>
      </xdr:nvCxnSpPr>
      <xdr:spPr>
        <a:xfrm>
          <a:off x="12814300" y="13351551"/>
          <a:ext cx="889000" cy="3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56398</xdr:rowOff>
    </xdr:from>
    <xdr:to>
      <xdr:col>85</xdr:col>
      <xdr:colOff>177800</xdr:colOff>
      <xdr:row>77</xdr:row>
      <xdr:rowOff>157998</xdr:rowOff>
    </xdr:to>
    <xdr:sp macro="" textlink="">
      <xdr:nvSpPr>
        <xdr:cNvPr id="631" name="楕円 630"/>
        <xdr:cNvSpPr/>
      </xdr:nvSpPr>
      <xdr:spPr>
        <a:xfrm>
          <a:off x="16268700" y="1325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19303</xdr:rowOff>
    </xdr:from>
    <xdr:ext cx="534377" cy="259045"/>
    <xdr:sp macro="" textlink="">
      <xdr:nvSpPr>
        <xdr:cNvPr id="632" name="災害復旧費該当値テキスト"/>
        <xdr:cNvSpPr txBox="1"/>
      </xdr:nvSpPr>
      <xdr:spPr>
        <a:xfrm>
          <a:off x="16370300" y="1322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122796</xdr:rowOff>
    </xdr:from>
    <xdr:to>
      <xdr:col>81</xdr:col>
      <xdr:colOff>101600</xdr:colOff>
      <xdr:row>78</xdr:row>
      <xdr:rowOff>52946</xdr:rowOff>
    </xdr:to>
    <xdr:sp macro="" textlink="">
      <xdr:nvSpPr>
        <xdr:cNvPr id="633" name="楕円 632"/>
        <xdr:cNvSpPr/>
      </xdr:nvSpPr>
      <xdr:spPr>
        <a:xfrm>
          <a:off x="15430500" y="133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44073</xdr:rowOff>
    </xdr:from>
    <xdr:ext cx="469744" cy="259045"/>
    <xdr:sp macro="" textlink="">
      <xdr:nvSpPr>
        <xdr:cNvPr id="634" name="テキスト ボックス 633"/>
        <xdr:cNvSpPr txBox="1"/>
      </xdr:nvSpPr>
      <xdr:spPr>
        <a:xfrm>
          <a:off x="15246428" y="1341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88615</xdr:rowOff>
    </xdr:from>
    <xdr:to>
      <xdr:col>76</xdr:col>
      <xdr:colOff>165100</xdr:colOff>
      <xdr:row>78</xdr:row>
      <xdr:rowOff>18765</xdr:rowOff>
    </xdr:to>
    <xdr:sp macro="" textlink="">
      <xdr:nvSpPr>
        <xdr:cNvPr id="635" name="楕円 634"/>
        <xdr:cNvSpPr/>
      </xdr:nvSpPr>
      <xdr:spPr>
        <a:xfrm>
          <a:off x="14541500" y="132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9892</xdr:rowOff>
    </xdr:from>
    <xdr:ext cx="534377" cy="259045"/>
    <xdr:sp macro="" textlink="">
      <xdr:nvSpPr>
        <xdr:cNvPr id="636" name="テキスト ボックス 635"/>
        <xdr:cNvSpPr txBox="1"/>
      </xdr:nvSpPr>
      <xdr:spPr>
        <a:xfrm>
          <a:off x="14325111" y="133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129756</xdr:rowOff>
    </xdr:from>
    <xdr:to>
      <xdr:col>72</xdr:col>
      <xdr:colOff>38100</xdr:colOff>
      <xdr:row>78</xdr:row>
      <xdr:rowOff>59906</xdr:rowOff>
    </xdr:to>
    <xdr:sp macro="" textlink="">
      <xdr:nvSpPr>
        <xdr:cNvPr id="637" name="楕円 636"/>
        <xdr:cNvSpPr/>
      </xdr:nvSpPr>
      <xdr:spPr>
        <a:xfrm>
          <a:off x="13652500" y="133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51033</xdr:rowOff>
    </xdr:from>
    <xdr:ext cx="469744" cy="259045"/>
    <xdr:sp macro="" textlink="">
      <xdr:nvSpPr>
        <xdr:cNvPr id="638" name="テキスト ボックス 637"/>
        <xdr:cNvSpPr txBox="1"/>
      </xdr:nvSpPr>
      <xdr:spPr>
        <a:xfrm>
          <a:off x="13468428" y="1342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99101</xdr:rowOff>
    </xdr:from>
    <xdr:to>
      <xdr:col>67</xdr:col>
      <xdr:colOff>101600</xdr:colOff>
      <xdr:row>78</xdr:row>
      <xdr:rowOff>29251</xdr:rowOff>
    </xdr:to>
    <xdr:sp macro="" textlink="">
      <xdr:nvSpPr>
        <xdr:cNvPr id="639" name="楕円 638"/>
        <xdr:cNvSpPr/>
      </xdr:nvSpPr>
      <xdr:spPr>
        <a:xfrm>
          <a:off x="12763500" y="133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20378</xdr:rowOff>
    </xdr:from>
    <xdr:ext cx="469744" cy="259045"/>
    <xdr:sp macro="" textlink="">
      <xdr:nvSpPr>
        <xdr:cNvPr id="640" name="テキスト ボックス 639"/>
        <xdr:cNvSpPr txBox="1"/>
      </xdr:nvSpPr>
      <xdr:spPr>
        <a:xfrm>
          <a:off x="12579428" y="1339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68365</xdr:rowOff>
    </xdr:from>
    <xdr:to>
      <xdr:col>85</xdr:col>
      <xdr:colOff>127000</xdr:colOff>
      <xdr:row>94</xdr:row>
      <xdr:rowOff>110599</xdr:rowOff>
    </xdr:to>
    <xdr:cxnSp macro="">
      <xdr:nvCxnSpPr>
        <xdr:cNvPr id="665" name="直線コネクタ 664"/>
        <xdr:cNvCxnSpPr/>
      </xdr:nvCxnSpPr>
      <xdr:spPr>
        <a:xfrm flipV="1">
          <a:off x="15481300" y="16184665"/>
          <a:ext cx="838200" cy="4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110599</xdr:rowOff>
    </xdr:from>
    <xdr:to>
      <xdr:col>81</xdr:col>
      <xdr:colOff>50800</xdr:colOff>
      <xdr:row>94</xdr:row>
      <xdr:rowOff>116280</xdr:rowOff>
    </xdr:to>
    <xdr:cxnSp macro="">
      <xdr:nvCxnSpPr>
        <xdr:cNvPr id="668" name="直線コネクタ 667"/>
        <xdr:cNvCxnSpPr/>
      </xdr:nvCxnSpPr>
      <xdr:spPr>
        <a:xfrm flipV="1">
          <a:off x="14592300" y="16226899"/>
          <a:ext cx="889000" cy="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116280</xdr:rowOff>
    </xdr:from>
    <xdr:to>
      <xdr:col>76</xdr:col>
      <xdr:colOff>114300</xdr:colOff>
      <xdr:row>94</xdr:row>
      <xdr:rowOff>160708</xdr:rowOff>
    </xdr:to>
    <xdr:cxnSp macro="">
      <xdr:nvCxnSpPr>
        <xdr:cNvPr id="671" name="直線コネクタ 670"/>
        <xdr:cNvCxnSpPr/>
      </xdr:nvCxnSpPr>
      <xdr:spPr>
        <a:xfrm flipV="1">
          <a:off x="13703300" y="16232580"/>
          <a:ext cx="889000" cy="4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160708</xdr:rowOff>
    </xdr:from>
    <xdr:to>
      <xdr:col>71</xdr:col>
      <xdr:colOff>177800</xdr:colOff>
      <xdr:row>95</xdr:row>
      <xdr:rowOff>14112</xdr:rowOff>
    </xdr:to>
    <xdr:cxnSp macro="">
      <xdr:nvCxnSpPr>
        <xdr:cNvPr id="674" name="直線コネクタ 673"/>
        <xdr:cNvCxnSpPr/>
      </xdr:nvCxnSpPr>
      <xdr:spPr>
        <a:xfrm flipV="1">
          <a:off x="12814300" y="16277008"/>
          <a:ext cx="8890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17565</xdr:rowOff>
    </xdr:from>
    <xdr:to>
      <xdr:col>85</xdr:col>
      <xdr:colOff>177800</xdr:colOff>
      <xdr:row>94</xdr:row>
      <xdr:rowOff>119165</xdr:rowOff>
    </xdr:to>
    <xdr:sp macro="" textlink="">
      <xdr:nvSpPr>
        <xdr:cNvPr id="684" name="楕円 683"/>
        <xdr:cNvSpPr/>
      </xdr:nvSpPr>
      <xdr:spPr>
        <a:xfrm>
          <a:off x="16268700" y="1613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40442</xdr:rowOff>
    </xdr:from>
    <xdr:ext cx="599010" cy="259045"/>
    <xdr:sp macro="" textlink="">
      <xdr:nvSpPr>
        <xdr:cNvPr id="685" name="公債費該当値テキスト"/>
        <xdr:cNvSpPr txBox="1"/>
      </xdr:nvSpPr>
      <xdr:spPr>
        <a:xfrm>
          <a:off x="16370300" y="1598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59799</xdr:rowOff>
    </xdr:from>
    <xdr:to>
      <xdr:col>81</xdr:col>
      <xdr:colOff>101600</xdr:colOff>
      <xdr:row>94</xdr:row>
      <xdr:rowOff>161399</xdr:rowOff>
    </xdr:to>
    <xdr:sp macro="" textlink="">
      <xdr:nvSpPr>
        <xdr:cNvPr id="686" name="楕円 685"/>
        <xdr:cNvSpPr/>
      </xdr:nvSpPr>
      <xdr:spPr>
        <a:xfrm>
          <a:off x="15430500" y="1617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152526</xdr:rowOff>
    </xdr:from>
    <xdr:ext cx="599010" cy="259045"/>
    <xdr:sp macro="" textlink="">
      <xdr:nvSpPr>
        <xdr:cNvPr id="687" name="テキスト ボックス 686"/>
        <xdr:cNvSpPr txBox="1"/>
      </xdr:nvSpPr>
      <xdr:spPr>
        <a:xfrm>
          <a:off x="15181795" y="1626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65480</xdr:rowOff>
    </xdr:from>
    <xdr:to>
      <xdr:col>76</xdr:col>
      <xdr:colOff>165100</xdr:colOff>
      <xdr:row>94</xdr:row>
      <xdr:rowOff>167080</xdr:rowOff>
    </xdr:to>
    <xdr:sp macro="" textlink="">
      <xdr:nvSpPr>
        <xdr:cNvPr id="688" name="楕円 687"/>
        <xdr:cNvSpPr/>
      </xdr:nvSpPr>
      <xdr:spPr>
        <a:xfrm>
          <a:off x="14541500" y="161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158207</xdr:rowOff>
    </xdr:from>
    <xdr:ext cx="599010" cy="259045"/>
    <xdr:sp macro="" textlink="">
      <xdr:nvSpPr>
        <xdr:cNvPr id="689" name="テキスト ボックス 688"/>
        <xdr:cNvSpPr txBox="1"/>
      </xdr:nvSpPr>
      <xdr:spPr>
        <a:xfrm>
          <a:off x="14292795" y="1627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109908</xdr:rowOff>
    </xdr:from>
    <xdr:to>
      <xdr:col>72</xdr:col>
      <xdr:colOff>38100</xdr:colOff>
      <xdr:row>95</xdr:row>
      <xdr:rowOff>40058</xdr:rowOff>
    </xdr:to>
    <xdr:sp macro="" textlink="">
      <xdr:nvSpPr>
        <xdr:cNvPr id="690" name="楕円 689"/>
        <xdr:cNvSpPr/>
      </xdr:nvSpPr>
      <xdr:spPr>
        <a:xfrm>
          <a:off x="13652500" y="162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31185</xdr:rowOff>
    </xdr:from>
    <xdr:ext cx="534377" cy="259045"/>
    <xdr:sp macro="" textlink="">
      <xdr:nvSpPr>
        <xdr:cNvPr id="691" name="テキスト ボックス 690"/>
        <xdr:cNvSpPr txBox="1"/>
      </xdr:nvSpPr>
      <xdr:spPr>
        <a:xfrm>
          <a:off x="13436111" y="1631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134762</xdr:rowOff>
    </xdr:from>
    <xdr:to>
      <xdr:col>67</xdr:col>
      <xdr:colOff>101600</xdr:colOff>
      <xdr:row>95</xdr:row>
      <xdr:rowOff>64912</xdr:rowOff>
    </xdr:to>
    <xdr:sp macro="" textlink="">
      <xdr:nvSpPr>
        <xdr:cNvPr id="692" name="楕円 691"/>
        <xdr:cNvSpPr/>
      </xdr:nvSpPr>
      <xdr:spPr>
        <a:xfrm>
          <a:off x="12763500" y="162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56039</xdr:rowOff>
    </xdr:from>
    <xdr:ext cx="534377" cy="259045"/>
    <xdr:sp macro="" textlink="">
      <xdr:nvSpPr>
        <xdr:cNvPr id="693" name="テキスト ボックス 692"/>
        <xdr:cNvSpPr txBox="1"/>
      </xdr:nvSpPr>
      <xdr:spPr>
        <a:xfrm>
          <a:off x="12547111" y="1634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108,576</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スクール構想の推進に伴い，情報機器等の購入が増加していることや，小学校教員住宅や体育館等の施設更新等が増加の要因であると考える。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商工費については，住民一人当たり</a:t>
          </a:r>
          <a:r>
            <a:rPr kumimoji="1" lang="en-US" altLang="ja-JP" sz="1300">
              <a:latin typeface="ＭＳ Ｐゴシック" panose="020B0600070205080204" pitchFamily="50" charset="-128"/>
              <a:ea typeface="ＭＳ Ｐゴシック" panose="020B0600070205080204" pitchFamily="50" charset="-128"/>
            </a:rPr>
            <a:t>62,830</a:t>
          </a:r>
          <a:r>
            <a:rPr kumimoji="1" lang="ja-JP" altLang="en-US" sz="1300">
              <a:latin typeface="ＭＳ Ｐゴシック" panose="020B0600070205080204" pitchFamily="50" charset="-128"/>
              <a:ea typeface="ＭＳ Ｐゴシック" panose="020B0600070205080204" pitchFamily="50" charset="-128"/>
            </a:rPr>
            <a:t>円となり，新型コロナウイルス感染症経済対策による，プレミアム商品券の発行等が増加の要因であると考える。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112,093</a:t>
          </a:r>
          <a:r>
            <a:rPr kumimoji="1" lang="ja-JP" altLang="en-US" sz="1300">
              <a:latin typeface="ＭＳ Ｐゴシック" panose="020B0600070205080204" pitchFamily="50" charset="-128"/>
              <a:ea typeface="ＭＳ Ｐゴシック" panose="020B0600070205080204" pitchFamily="50" charset="-128"/>
            </a:rPr>
            <a:t>円となっているが，火葬場増改築事業によるものであると考える。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公債費についても，公営住宅長寿命化事業や火葬場増改築事業による起債発行額の増加が要因である。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年度に取崩しを行ったため，基金残高の減少となった。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実質収支額・実質単年度収支ともに減少しており，実質単年度収支においては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年ぶりのマイナスとなった。これは新型コロナウイルス感染症関連経費に伴うものと考えられる。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今後も厳しい財政状況が予想されるが，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事務事業の見直し・統廃合などを図り，財政運営の健全化に努める。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連結実質赤字比率は，一般会計及び公営企業会計を含む特別会計においてすべて黒字となった。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特別会計においては，黒字ではあるものの，黒字額は減少している。中でも，国民健康保険事業特別会計の減少率が大きく，一般会計からの繰入額も増加していることから，国民健康保険税率などの見直し・徴収率の向上を図り，財政運営の健全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また，その他特別会計においても，一般会計からの繰入を抑制できるよう今後も検討していく必要がある。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8550606</v>
      </c>
      <c r="BO4" s="433"/>
      <c r="BP4" s="433"/>
      <c r="BQ4" s="433"/>
      <c r="BR4" s="433"/>
      <c r="BS4" s="433"/>
      <c r="BT4" s="433"/>
      <c r="BU4" s="434"/>
      <c r="BV4" s="432">
        <v>6757606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1.2</v>
      </c>
      <c r="CU4" s="439"/>
      <c r="CV4" s="439"/>
      <c r="CW4" s="439"/>
      <c r="CX4" s="439"/>
      <c r="CY4" s="439"/>
      <c r="CZ4" s="439"/>
      <c r="DA4" s="440"/>
      <c r="DB4" s="438">
        <v>1.4</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8455152</v>
      </c>
      <c r="BO5" s="470"/>
      <c r="BP5" s="470"/>
      <c r="BQ5" s="470"/>
      <c r="BR5" s="470"/>
      <c r="BS5" s="470"/>
      <c r="BT5" s="470"/>
      <c r="BU5" s="471"/>
      <c r="BV5" s="469">
        <v>6686057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89.4</v>
      </c>
      <c r="CU5" s="467"/>
      <c r="CV5" s="467"/>
      <c r="CW5" s="467"/>
      <c r="CX5" s="467"/>
      <c r="CY5" s="467"/>
      <c r="CZ5" s="467"/>
      <c r="DA5" s="468"/>
      <c r="DB5" s="466">
        <v>89.3</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95454</v>
      </c>
      <c r="BO6" s="470"/>
      <c r="BP6" s="470"/>
      <c r="BQ6" s="470"/>
      <c r="BR6" s="470"/>
      <c r="BS6" s="470"/>
      <c r="BT6" s="470"/>
      <c r="BU6" s="471"/>
      <c r="BV6" s="469">
        <v>71549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92.1</v>
      </c>
      <c r="CU6" s="507"/>
      <c r="CV6" s="507"/>
      <c r="CW6" s="507"/>
      <c r="CX6" s="507"/>
      <c r="CY6" s="507"/>
      <c r="CZ6" s="507"/>
      <c r="DA6" s="508"/>
      <c r="DB6" s="506">
        <v>92.1</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45119</v>
      </c>
      <c r="BO7" s="470"/>
      <c r="BP7" s="470"/>
      <c r="BQ7" s="470"/>
      <c r="BR7" s="470"/>
      <c r="BS7" s="470"/>
      <c r="BT7" s="470"/>
      <c r="BU7" s="471"/>
      <c r="BV7" s="469">
        <v>14464</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4106649</v>
      </c>
      <c r="CU7" s="470"/>
      <c r="CV7" s="470"/>
      <c r="CW7" s="470"/>
      <c r="CX7" s="470"/>
      <c r="CY7" s="470"/>
      <c r="CZ7" s="470"/>
      <c r="DA7" s="471"/>
      <c r="DB7" s="469">
        <v>3977539</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50335</v>
      </c>
      <c r="BO8" s="470"/>
      <c r="BP8" s="470"/>
      <c r="BQ8" s="470"/>
      <c r="BR8" s="470"/>
      <c r="BS8" s="470"/>
      <c r="BT8" s="470"/>
      <c r="BU8" s="471"/>
      <c r="BV8" s="469">
        <v>57085</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0.23</v>
      </c>
      <c r="CU8" s="510"/>
      <c r="CV8" s="510"/>
      <c r="CW8" s="510"/>
      <c r="CX8" s="510"/>
      <c r="CY8" s="510"/>
      <c r="CZ8" s="510"/>
      <c r="DA8" s="511"/>
      <c r="DB8" s="509">
        <v>0.23</v>
      </c>
      <c r="DC8" s="510"/>
      <c r="DD8" s="510"/>
      <c r="DE8" s="510"/>
      <c r="DF8" s="510"/>
      <c r="DG8" s="510"/>
      <c r="DH8" s="510"/>
      <c r="DI8" s="511"/>
      <c r="DJ8" s="186"/>
      <c r="DK8" s="186"/>
      <c r="DL8" s="186"/>
      <c r="DM8" s="186"/>
      <c r="DN8" s="186"/>
      <c r="DO8" s="186"/>
    </row>
    <row r="9" spans="1:119" ht="18.75" customHeight="1" thickBot="1">
      <c r="A9" s="187"/>
      <c r="B9" s="463" t="s">
        <v>110</v>
      </c>
      <c r="C9" s="464"/>
      <c r="D9" s="464"/>
      <c r="E9" s="464"/>
      <c r="F9" s="464"/>
      <c r="G9" s="464"/>
      <c r="H9" s="464"/>
      <c r="I9" s="464"/>
      <c r="J9" s="464"/>
      <c r="K9" s="512"/>
      <c r="L9" s="513" t="s">
        <v>111</v>
      </c>
      <c r="M9" s="514"/>
      <c r="N9" s="514"/>
      <c r="O9" s="514"/>
      <c r="P9" s="514"/>
      <c r="Q9" s="515"/>
      <c r="R9" s="516">
        <v>7539</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94</v>
      </c>
      <c r="AV9" s="502"/>
      <c r="AW9" s="502"/>
      <c r="AX9" s="502"/>
      <c r="AY9" s="503" t="s">
        <v>114</v>
      </c>
      <c r="AZ9" s="504"/>
      <c r="BA9" s="504"/>
      <c r="BB9" s="504"/>
      <c r="BC9" s="504"/>
      <c r="BD9" s="504"/>
      <c r="BE9" s="504"/>
      <c r="BF9" s="504"/>
      <c r="BG9" s="504"/>
      <c r="BH9" s="504"/>
      <c r="BI9" s="504"/>
      <c r="BJ9" s="504"/>
      <c r="BK9" s="504"/>
      <c r="BL9" s="504"/>
      <c r="BM9" s="505"/>
      <c r="BN9" s="469">
        <v>-6750</v>
      </c>
      <c r="BO9" s="470"/>
      <c r="BP9" s="470"/>
      <c r="BQ9" s="470"/>
      <c r="BR9" s="470"/>
      <c r="BS9" s="470"/>
      <c r="BT9" s="470"/>
      <c r="BU9" s="471"/>
      <c r="BV9" s="469">
        <v>7828</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17</v>
      </c>
      <c r="CU9" s="467"/>
      <c r="CV9" s="467"/>
      <c r="CW9" s="467"/>
      <c r="CX9" s="467"/>
      <c r="CY9" s="467"/>
      <c r="CZ9" s="467"/>
      <c r="DA9" s="468"/>
      <c r="DB9" s="466">
        <v>18.600000000000001</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116</v>
      </c>
      <c r="M10" s="499"/>
      <c r="N10" s="499"/>
      <c r="O10" s="499"/>
      <c r="P10" s="499"/>
      <c r="Q10" s="500"/>
      <c r="R10" s="520">
        <v>8135</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13307</v>
      </c>
      <c r="BO10" s="470"/>
      <c r="BP10" s="470"/>
      <c r="BQ10" s="470"/>
      <c r="BR10" s="470"/>
      <c r="BS10" s="470"/>
      <c r="BT10" s="470"/>
      <c r="BU10" s="471"/>
      <c r="BV10" s="469">
        <v>2234</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c r="A12" s="187"/>
      <c r="B12" s="529" t="s">
        <v>128</v>
      </c>
      <c r="C12" s="530"/>
      <c r="D12" s="530"/>
      <c r="E12" s="530"/>
      <c r="F12" s="530"/>
      <c r="G12" s="530"/>
      <c r="H12" s="530"/>
      <c r="I12" s="530"/>
      <c r="J12" s="530"/>
      <c r="K12" s="531"/>
      <c r="L12" s="538" t="s">
        <v>129</v>
      </c>
      <c r="M12" s="539"/>
      <c r="N12" s="539"/>
      <c r="O12" s="539"/>
      <c r="P12" s="539"/>
      <c r="Q12" s="540"/>
      <c r="R12" s="541">
        <v>7775</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118</v>
      </c>
      <c r="AV12" s="502"/>
      <c r="AW12" s="502"/>
      <c r="AX12" s="502"/>
      <c r="AY12" s="503" t="s">
        <v>133</v>
      </c>
      <c r="AZ12" s="504"/>
      <c r="BA12" s="504"/>
      <c r="BB12" s="504"/>
      <c r="BC12" s="504"/>
      <c r="BD12" s="504"/>
      <c r="BE12" s="504"/>
      <c r="BF12" s="504"/>
      <c r="BG12" s="504"/>
      <c r="BH12" s="504"/>
      <c r="BI12" s="504"/>
      <c r="BJ12" s="504"/>
      <c r="BK12" s="504"/>
      <c r="BL12" s="504"/>
      <c r="BM12" s="505"/>
      <c r="BN12" s="469">
        <v>82109</v>
      </c>
      <c r="BO12" s="470"/>
      <c r="BP12" s="470"/>
      <c r="BQ12" s="470"/>
      <c r="BR12" s="470"/>
      <c r="BS12" s="470"/>
      <c r="BT12" s="470"/>
      <c r="BU12" s="471"/>
      <c r="BV12" s="469">
        <v>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135</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136</v>
      </c>
      <c r="N13" s="561"/>
      <c r="O13" s="561"/>
      <c r="P13" s="561"/>
      <c r="Q13" s="562"/>
      <c r="R13" s="553">
        <v>7751</v>
      </c>
      <c r="S13" s="554"/>
      <c r="T13" s="554"/>
      <c r="U13" s="554"/>
      <c r="V13" s="555"/>
      <c r="W13" s="485" t="s">
        <v>137</v>
      </c>
      <c r="X13" s="486"/>
      <c r="Y13" s="486"/>
      <c r="Z13" s="486"/>
      <c r="AA13" s="486"/>
      <c r="AB13" s="476"/>
      <c r="AC13" s="520">
        <v>1548</v>
      </c>
      <c r="AD13" s="521"/>
      <c r="AE13" s="521"/>
      <c r="AF13" s="521"/>
      <c r="AG13" s="563"/>
      <c r="AH13" s="520">
        <v>1725</v>
      </c>
      <c r="AI13" s="521"/>
      <c r="AJ13" s="521"/>
      <c r="AK13" s="521"/>
      <c r="AL13" s="522"/>
      <c r="AM13" s="498" t="s">
        <v>138</v>
      </c>
      <c r="AN13" s="499"/>
      <c r="AO13" s="499"/>
      <c r="AP13" s="499"/>
      <c r="AQ13" s="499"/>
      <c r="AR13" s="499"/>
      <c r="AS13" s="499"/>
      <c r="AT13" s="500"/>
      <c r="AU13" s="501" t="s">
        <v>118</v>
      </c>
      <c r="AV13" s="502"/>
      <c r="AW13" s="502"/>
      <c r="AX13" s="502"/>
      <c r="AY13" s="503" t="s">
        <v>139</v>
      </c>
      <c r="AZ13" s="504"/>
      <c r="BA13" s="504"/>
      <c r="BB13" s="504"/>
      <c r="BC13" s="504"/>
      <c r="BD13" s="504"/>
      <c r="BE13" s="504"/>
      <c r="BF13" s="504"/>
      <c r="BG13" s="504"/>
      <c r="BH13" s="504"/>
      <c r="BI13" s="504"/>
      <c r="BJ13" s="504"/>
      <c r="BK13" s="504"/>
      <c r="BL13" s="504"/>
      <c r="BM13" s="505"/>
      <c r="BN13" s="469">
        <v>-75552</v>
      </c>
      <c r="BO13" s="470"/>
      <c r="BP13" s="470"/>
      <c r="BQ13" s="470"/>
      <c r="BR13" s="470"/>
      <c r="BS13" s="470"/>
      <c r="BT13" s="470"/>
      <c r="BU13" s="471"/>
      <c r="BV13" s="469">
        <v>10062</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10.199999999999999</v>
      </c>
      <c r="CU13" s="467"/>
      <c r="CV13" s="467"/>
      <c r="CW13" s="467"/>
      <c r="CX13" s="467"/>
      <c r="CY13" s="467"/>
      <c r="CZ13" s="467"/>
      <c r="DA13" s="468"/>
      <c r="DB13" s="466">
        <v>10.8</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141</v>
      </c>
      <c r="M14" s="551"/>
      <c r="N14" s="551"/>
      <c r="O14" s="551"/>
      <c r="P14" s="551"/>
      <c r="Q14" s="552"/>
      <c r="R14" s="553">
        <v>7924</v>
      </c>
      <c r="S14" s="554"/>
      <c r="T14" s="554"/>
      <c r="U14" s="554"/>
      <c r="V14" s="555"/>
      <c r="W14" s="459"/>
      <c r="X14" s="460"/>
      <c r="Y14" s="460"/>
      <c r="Z14" s="460"/>
      <c r="AA14" s="460"/>
      <c r="AB14" s="449"/>
      <c r="AC14" s="556">
        <v>34.700000000000003</v>
      </c>
      <c r="AD14" s="557"/>
      <c r="AE14" s="557"/>
      <c r="AF14" s="557"/>
      <c r="AG14" s="558"/>
      <c r="AH14" s="556">
        <v>37.6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v>26.3</v>
      </c>
      <c r="CU14" s="568"/>
      <c r="CV14" s="568"/>
      <c r="CW14" s="568"/>
      <c r="CX14" s="568"/>
      <c r="CY14" s="568"/>
      <c r="CZ14" s="568"/>
      <c r="DA14" s="569"/>
      <c r="DB14" s="567">
        <v>20.7</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143</v>
      </c>
      <c r="N15" s="561"/>
      <c r="O15" s="561"/>
      <c r="P15" s="561"/>
      <c r="Q15" s="562"/>
      <c r="R15" s="553">
        <v>7905</v>
      </c>
      <c r="S15" s="554"/>
      <c r="T15" s="554"/>
      <c r="U15" s="554"/>
      <c r="V15" s="555"/>
      <c r="W15" s="485" t="s">
        <v>144</v>
      </c>
      <c r="X15" s="486"/>
      <c r="Y15" s="486"/>
      <c r="Z15" s="486"/>
      <c r="AA15" s="486"/>
      <c r="AB15" s="476"/>
      <c r="AC15" s="520">
        <v>501</v>
      </c>
      <c r="AD15" s="521"/>
      <c r="AE15" s="521"/>
      <c r="AF15" s="521"/>
      <c r="AG15" s="563"/>
      <c r="AH15" s="520">
        <v>515</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840641</v>
      </c>
      <c r="BO15" s="433"/>
      <c r="BP15" s="433"/>
      <c r="BQ15" s="433"/>
      <c r="BR15" s="433"/>
      <c r="BS15" s="433"/>
      <c r="BT15" s="433"/>
      <c r="BU15" s="434"/>
      <c r="BV15" s="432">
        <v>807061</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11.2</v>
      </c>
      <c r="AD16" s="557"/>
      <c r="AE16" s="557"/>
      <c r="AF16" s="557"/>
      <c r="AG16" s="558"/>
      <c r="AH16" s="556">
        <v>11.2</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3784386</v>
      </c>
      <c r="BO16" s="470"/>
      <c r="BP16" s="470"/>
      <c r="BQ16" s="470"/>
      <c r="BR16" s="470"/>
      <c r="BS16" s="470"/>
      <c r="BT16" s="470"/>
      <c r="BU16" s="471"/>
      <c r="BV16" s="469">
        <v>3527334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2407</v>
      </c>
      <c r="AD17" s="521"/>
      <c r="AE17" s="521"/>
      <c r="AF17" s="521"/>
      <c r="AG17" s="563"/>
      <c r="AH17" s="520">
        <v>2353</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1044172</v>
      </c>
      <c r="BO17" s="470"/>
      <c r="BP17" s="470"/>
      <c r="BQ17" s="470"/>
      <c r="BR17" s="470"/>
      <c r="BS17" s="470"/>
      <c r="BT17" s="470"/>
      <c r="BU17" s="471"/>
      <c r="BV17" s="469">
        <v>1016576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154</v>
      </c>
      <c r="C18" s="512"/>
      <c r="D18" s="512"/>
      <c r="E18" s="584"/>
      <c r="F18" s="584"/>
      <c r="G18" s="584"/>
      <c r="H18" s="584"/>
      <c r="I18" s="584"/>
      <c r="J18" s="584"/>
      <c r="K18" s="584"/>
      <c r="L18" s="585">
        <v>137.18</v>
      </c>
      <c r="M18" s="585"/>
      <c r="N18" s="585"/>
      <c r="O18" s="585"/>
      <c r="P18" s="585"/>
      <c r="Q18" s="585"/>
      <c r="R18" s="586"/>
      <c r="S18" s="586"/>
      <c r="T18" s="586"/>
      <c r="U18" s="586"/>
      <c r="V18" s="587"/>
      <c r="W18" s="487"/>
      <c r="X18" s="488"/>
      <c r="Y18" s="488"/>
      <c r="Z18" s="488"/>
      <c r="AA18" s="488"/>
      <c r="AB18" s="479"/>
      <c r="AC18" s="588">
        <v>54</v>
      </c>
      <c r="AD18" s="589"/>
      <c r="AE18" s="589"/>
      <c r="AF18" s="589"/>
      <c r="AG18" s="590"/>
      <c r="AH18" s="588">
        <v>51.2</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3688890</v>
      </c>
      <c r="BO18" s="470"/>
      <c r="BP18" s="470"/>
      <c r="BQ18" s="470"/>
      <c r="BR18" s="470"/>
      <c r="BS18" s="470"/>
      <c r="BT18" s="470"/>
      <c r="BU18" s="471"/>
      <c r="BV18" s="469">
        <v>3570333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156</v>
      </c>
      <c r="C19" s="512"/>
      <c r="D19" s="512"/>
      <c r="E19" s="584"/>
      <c r="F19" s="584"/>
      <c r="G19" s="584"/>
      <c r="H19" s="584"/>
      <c r="I19" s="584"/>
      <c r="J19" s="584"/>
      <c r="K19" s="584"/>
      <c r="L19" s="592">
        <v>55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5063842</v>
      </c>
      <c r="BO19" s="470"/>
      <c r="BP19" s="470"/>
      <c r="BQ19" s="470"/>
      <c r="BR19" s="470"/>
      <c r="BS19" s="470"/>
      <c r="BT19" s="470"/>
      <c r="BU19" s="471"/>
      <c r="BV19" s="469">
        <v>4381994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158</v>
      </c>
      <c r="C20" s="512"/>
      <c r="D20" s="512"/>
      <c r="E20" s="584"/>
      <c r="F20" s="584"/>
      <c r="G20" s="584"/>
      <c r="H20" s="584"/>
      <c r="I20" s="584"/>
      <c r="J20" s="584"/>
      <c r="K20" s="584"/>
      <c r="L20" s="592">
        <v>3596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8305731</v>
      </c>
      <c r="BO23" s="470"/>
      <c r="BP23" s="470"/>
      <c r="BQ23" s="470"/>
      <c r="BR23" s="470"/>
      <c r="BS23" s="470"/>
      <c r="BT23" s="470"/>
      <c r="BU23" s="471"/>
      <c r="BV23" s="469">
        <v>7954575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167</v>
      </c>
      <c r="F24" s="499"/>
      <c r="G24" s="499"/>
      <c r="H24" s="499"/>
      <c r="I24" s="499"/>
      <c r="J24" s="499"/>
      <c r="K24" s="500"/>
      <c r="L24" s="520">
        <v>1</v>
      </c>
      <c r="M24" s="521"/>
      <c r="N24" s="521"/>
      <c r="O24" s="521"/>
      <c r="P24" s="563"/>
      <c r="Q24" s="520">
        <v>6849</v>
      </c>
      <c r="R24" s="521"/>
      <c r="S24" s="521"/>
      <c r="T24" s="521"/>
      <c r="U24" s="521"/>
      <c r="V24" s="563"/>
      <c r="W24" s="622"/>
      <c r="X24" s="610"/>
      <c r="Y24" s="611"/>
      <c r="Z24" s="519" t="s">
        <v>168</v>
      </c>
      <c r="AA24" s="499"/>
      <c r="AB24" s="499"/>
      <c r="AC24" s="499"/>
      <c r="AD24" s="499"/>
      <c r="AE24" s="499"/>
      <c r="AF24" s="499"/>
      <c r="AG24" s="500"/>
      <c r="AH24" s="520">
        <v>132</v>
      </c>
      <c r="AI24" s="521"/>
      <c r="AJ24" s="521"/>
      <c r="AK24" s="521"/>
      <c r="AL24" s="563"/>
      <c r="AM24" s="520">
        <v>392172</v>
      </c>
      <c r="AN24" s="521"/>
      <c r="AO24" s="521"/>
      <c r="AP24" s="521"/>
      <c r="AQ24" s="521"/>
      <c r="AR24" s="563"/>
      <c r="AS24" s="520">
        <v>2971</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7829036</v>
      </c>
      <c r="BO24" s="470"/>
      <c r="BP24" s="470"/>
      <c r="BQ24" s="470"/>
      <c r="BR24" s="470"/>
      <c r="BS24" s="470"/>
      <c r="BT24" s="470"/>
      <c r="BU24" s="471"/>
      <c r="BV24" s="469">
        <v>7531931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170</v>
      </c>
      <c r="F25" s="499"/>
      <c r="G25" s="499"/>
      <c r="H25" s="499"/>
      <c r="I25" s="499"/>
      <c r="J25" s="499"/>
      <c r="K25" s="500"/>
      <c r="L25" s="520">
        <v>1</v>
      </c>
      <c r="M25" s="521"/>
      <c r="N25" s="521"/>
      <c r="O25" s="521"/>
      <c r="P25" s="563"/>
      <c r="Q25" s="520">
        <v>6000</v>
      </c>
      <c r="R25" s="521"/>
      <c r="S25" s="521"/>
      <c r="T25" s="521"/>
      <c r="U25" s="521"/>
      <c r="V25" s="563"/>
      <c r="W25" s="622"/>
      <c r="X25" s="610"/>
      <c r="Y25" s="611"/>
      <c r="Z25" s="519" t="s">
        <v>171</v>
      </c>
      <c r="AA25" s="499"/>
      <c r="AB25" s="499"/>
      <c r="AC25" s="499"/>
      <c r="AD25" s="499"/>
      <c r="AE25" s="499"/>
      <c r="AF25" s="499"/>
      <c r="AG25" s="500"/>
      <c r="AH25" s="520" t="s">
        <v>172</v>
      </c>
      <c r="AI25" s="521"/>
      <c r="AJ25" s="521"/>
      <c r="AK25" s="521"/>
      <c r="AL25" s="563"/>
      <c r="AM25" s="520" t="s">
        <v>127</v>
      </c>
      <c r="AN25" s="521"/>
      <c r="AO25" s="521"/>
      <c r="AP25" s="521"/>
      <c r="AQ25" s="521"/>
      <c r="AR25" s="563"/>
      <c r="AS25" s="520" t="s">
        <v>127</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100860</v>
      </c>
      <c r="BO25" s="433"/>
      <c r="BP25" s="433"/>
      <c r="BQ25" s="433"/>
      <c r="BR25" s="433"/>
      <c r="BS25" s="433"/>
      <c r="BT25" s="433"/>
      <c r="BU25" s="434"/>
      <c r="BV25" s="432">
        <v>107757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174</v>
      </c>
      <c r="F26" s="499"/>
      <c r="G26" s="499"/>
      <c r="H26" s="499"/>
      <c r="I26" s="499"/>
      <c r="J26" s="499"/>
      <c r="K26" s="500"/>
      <c r="L26" s="520">
        <v>1</v>
      </c>
      <c r="M26" s="521"/>
      <c r="N26" s="521"/>
      <c r="O26" s="521"/>
      <c r="P26" s="563"/>
      <c r="Q26" s="520">
        <v>5670</v>
      </c>
      <c r="R26" s="521"/>
      <c r="S26" s="521"/>
      <c r="T26" s="521"/>
      <c r="U26" s="521"/>
      <c r="V26" s="563"/>
      <c r="W26" s="622"/>
      <c r="X26" s="610"/>
      <c r="Y26" s="611"/>
      <c r="Z26" s="519" t="s">
        <v>175</v>
      </c>
      <c r="AA26" s="632"/>
      <c r="AB26" s="632"/>
      <c r="AC26" s="632"/>
      <c r="AD26" s="632"/>
      <c r="AE26" s="632"/>
      <c r="AF26" s="632"/>
      <c r="AG26" s="633"/>
      <c r="AH26" s="520" t="s">
        <v>127</v>
      </c>
      <c r="AI26" s="521"/>
      <c r="AJ26" s="521"/>
      <c r="AK26" s="521"/>
      <c r="AL26" s="563"/>
      <c r="AM26" s="520" t="s">
        <v>176</v>
      </c>
      <c r="AN26" s="521"/>
      <c r="AO26" s="521"/>
      <c r="AP26" s="521"/>
      <c r="AQ26" s="521"/>
      <c r="AR26" s="563"/>
      <c r="AS26" s="520" t="s">
        <v>135</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172</v>
      </c>
      <c r="BO26" s="470"/>
      <c r="BP26" s="470"/>
      <c r="BQ26" s="470"/>
      <c r="BR26" s="470"/>
      <c r="BS26" s="470"/>
      <c r="BT26" s="470"/>
      <c r="BU26" s="471"/>
      <c r="BV26" s="469" t="s">
        <v>172</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178</v>
      </c>
      <c r="F27" s="499"/>
      <c r="G27" s="499"/>
      <c r="H27" s="499"/>
      <c r="I27" s="499"/>
      <c r="J27" s="499"/>
      <c r="K27" s="500"/>
      <c r="L27" s="520">
        <v>1</v>
      </c>
      <c r="M27" s="521"/>
      <c r="N27" s="521"/>
      <c r="O27" s="521"/>
      <c r="P27" s="563"/>
      <c r="Q27" s="520">
        <v>2888</v>
      </c>
      <c r="R27" s="521"/>
      <c r="S27" s="521"/>
      <c r="T27" s="521"/>
      <c r="U27" s="521"/>
      <c r="V27" s="563"/>
      <c r="W27" s="622"/>
      <c r="X27" s="610"/>
      <c r="Y27" s="611"/>
      <c r="Z27" s="519" t="s">
        <v>179</v>
      </c>
      <c r="AA27" s="499"/>
      <c r="AB27" s="499"/>
      <c r="AC27" s="499"/>
      <c r="AD27" s="499"/>
      <c r="AE27" s="499"/>
      <c r="AF27" s="499"/>
      <c r="AG27" s="500"/>
      <c r="AH27" s="520">
        <v>2</v>
      </c>
      <c r="AI27" s="521"/>
      <c r="AJ27" s="521"/>
      <c r="AK27" s="521"/>
      <c r="AL27" s="563"/>
      <c r="AM27" s="520" t="s">
        <v>180</v>
      </c>
      <c r="AN27" s="521"/>
      <c r="AO27" s="521"/>
      <c r="AP27" s="521"/>
      <c r="AQ27" s="521"/>
      <c r="AR27" s="563"/>
      <c r="AS27" s="520" t="s">
        <v>181</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255904</v>
      </c>
      <c r="BO27" s="646"/>
      <c r="BP27" s="646"/>
      <c r="BQ27" s="646"/>
      <c r="BR27" s="646"/>
      <c r="BS27" s="646"/>
      <c r="BT27" s="646"/>
      <c r="BU27" s="647"/>
      <c r="BV27" s="645">
        <v>255800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183</v>
      </c>
      <c r="F28" s="499"/>
      <c r="G28" s="499"/>
      <c r="H28" s="499"/>
      <c r="I28" s="499"/>
      <c r="J28" s="499"/>
      <c r="K28" s="500"/>
      <c r="L28" s="520">
        <v>1</v>
      </c>
      <c r="M28" s="521"/>
      <c r="N28" s="521"/>
      <c r="O28" s="521"/>
      <c r="P28" s="563"/>
      <c r="Q28" s="520">
        <v>2385</v>
      </c>
      <c r="R28" s="521"/>
      <c r="S28" s="521"/>
      <c r="T28" s="521"/>
      <c r="U28" s="521"/>
      <c r="V28" s="563"/>
      <c r="W28" s="622"/>
      <c r="X28" s="610"/>
      <c r="Y28" s="611"/>
      <c r="Z28" s="519" t="s">
        <v>184</v>
      </c>
      <c r="AA28" s="499"/>
      <c r="AB28" s="499"/>
      <c r="AC28" s="499"/>
      <c r="AD28" s="499"/>
      <c r="AE28" s="499"/>
      <c r="AF28" s="499"/>
      <c r="AG28" s="500"/>
      <c r="AH28" s="520" t="s">
        <v>127</v>
      </c>
      <c r="AI28" s="521"/>
      <c r="AJ28" s="521"/>
      <c r="AK28" s="521"/>
      <c r="AL28" s="563"/>
      <c r="AM28" s="520" t="s">
        <v>172</v>
      </c>
      <c r="AN28" s="521"/>
      <c r="AO28" s="521"/>
      <c r="AP28" s="521"/>
      <c r="AQ28" s="521"/>
      <c r="AR28" s="563"/>
      <c r="AS28" s="520" t="s">
        <v>185</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790205</v>
      </c>
      <c r="BO28" s="433"/>
      <c r="BP28" s="433"/>
      <c r="BQ28" s="433"/>
      <c r="BR28" s="433"/>
      <c r="BS28" s="433"/>
      <c r="BT28" s="433"/>
      <c r="BU28" s="434"/>
      <c r="BV28" s="432">
        <v>829007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187</v>
      </c>
      <c r="F29" s="499"/>
      <c r="G29" s="499"/>
      <c r="H29" s="499"/>
      <c r="I29" s="499"/>
      <c r="J29" s="499"/>
      <c r="K29" s="500"/>
      <c r="L29" s="520">
        <v>10</v>
      </c>
      <c r="M29" s="521"/>
      <c r="N29" s="521"/>
      <c r="O29" s="521"/>
      <c r="P29" s="563"/>
      <c r="Q29" s="520">
        <v>2166</v>
      </c>
      <c r="R29" s="521"/>
      <c r="S29" s="521"/>
      <c r="T29" s="521"/>
      <c r="U29" s="521"/>
      <c r="V29" s="563"/>
      <c r="W29" s="623"/>
      <c r="X29" s="624"/>
      <c r="Y29" s="625"/>
      <c r="Z29" s="519" t="s">
        <v>188</v>
      </c>
      <c r="AA29" s="499"/>
      <c r="AB29" s="499"/>
      <c r="AC29" s="499"/>
      <c r="AD29" s="499"/>
      <c r="AE29" s="499"/>
      <c r="AF29" s="499"/>
      <c r="AG29" s="500"/>
      <c r="AH29" s="520">
        <v>134</v>
      </c>
      <c r="AI29" s="521"/>
      <c r="AJ29" s="521"/>
      <c r="AK29" s="521"/>
      <c r="AL29" s="563"/>
      <c r="AM29" s="520">
        <v>400852</v>
      </c>
      <c r="AN29" s="521"/>
      <c r="AO29" s="521"/>
      <c r="AP29" s="521"/>
      <c r="AQ29" s="521"/>
      <c r="AR29" s="563"/>
      <c r="AS29" s="520">
        <v>2991</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1592387</v>
      </c>
      <c r="BO29" s="470"/>
      <c r="BP29" s="470"/>
      <c r="BQ29" s="470"/>
      <c r="BR29" s="470"/>
      <c r="BS29" s="470"/>
      <c r="BT29" s="470"/>
      <c r="BU29" s="471"/>
      <c r="BV29" s="469">
        <v>1591768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97.1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883123</v>
      </c>
      <c r="BO30" s="646"/>
      <c r="BP30" s="646"/>
      <c r="BQ30" s="646"/>
      <c r="BR30" s="646"/>
      <c r="BS30" s="646"/>
      <c r="BT30" s="646"/>
      <c r="BU30" s="647"/>
      <c r="BV30" s="645">
        <v>825675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198</v>
      </c>
      <c r="X33" s="458"/>
      <c r="Y33" s="458"/>
      <c r="Z33" s="458"/>
      <c r="AA33" s="458"/>
      <c r="AB33" s="458"/>
      <c r="AC33" s="458"/>
      <c r="AD33" s="458"/>
      <c r="AE33" s="458"/>
      <c r="AF33" s="458"/>
      <c r="AG33" s="458"/>
      <c r="AH33" s="458"/>
      <c r="AI33" s="458"/>
      <c r="AJ33" s="458"/>
      <c r="AK33" s="458"/>
      <c r="AL33" s="216"/>
      <c r="AM33" s="493" t="s">
        <v>200</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197</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国民健康保険事業勘定特別会計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6</v>
      </c>
      <c r="BX34" s="658"/>
      <c r="BY34" s="659" t="str">
        <f>IF('各会計、関係団体の財政状況及び健全化判断比率'!B68="","",'各会計、関係団体の財政状況及び健全化判断比率'!B68)</f>
        <v>鹿児島県市町村総合事務組合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種子島農業公社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介護保険事業勘定特別会計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7</v>
      </c>
      <c r="BX35" s="658"/>
      <c r="BY35" s="659" t="str">
        <f>IF('各会計、関係団体の財政状況及び健全化判断比率'!B69="","",'各会計、関係団体の財政状況及び健全化判断比率'!B69)</f>
        <v>中南衛生管理組合</v>
      </c>
      <c r="BZ35" s="659"/>
      <c r="CA35" s="659"/>
      <c r="CB35" s="659"/>
      <c r="CC35" s="659"/>
      <c r="CD35" s="659"/>
      <c r="CE35" s="659"/>
      <c r="CF35" s="659"/>
      <c r="CG35" s="659"/>
      <c r="CH35" s="659"/>
      <c r="CI35" s="659"/>
      <c r="CJ35" s="659"/>
      <c r="CK35" s="659"/>
      <c r="CL35" s="659"/>
      <c r="CM35" s="659"/>
      <c r="CN35" s="214"/>
      <c r="CO35" s="658">
        <f t="shared" ref="CO35:CO43" si="3">IF(CQ35="","",CO34+1)</f>
        <v>15</v>
      </c>
      <c r="CP35" s="658"/>
      <c r="CQ35" s="659" t="str">
        <f>IF('各会計、関係団体の財政状況及び健全化判断比率'!BS8="","",'各会計、関係団体の財政状況及び健全化判断比率'!BS8)</f>
        <v>種子島空港ターミナルビル</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8</v>
      </c>
      <c r="BX36" s="658"/>
      <c r="BY36" s="659" t="str">
        <f>IF('各会計、関係団体の財政状況及び健全化判断比率'!B70="","",'各会計、関係団体の財政状況及び健全化判断比率'!B70)</f>
        <v>熊毛地区消防組合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9</v>
      </c>
      <c r="BX37" s="658"/>
      <c r="BY37" s="659" t="str">
        <f>IF('各会計、関係団体の財政状況及び健全化判断比率'!B71="","",'各会計、関係団体の財政状況及び健全化判断比率'!B71)</f>
        <v>種子島地区広域事務組合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10</v>
      </c>
      <c r="BX38" s="658"/>
      <c r="BY38" s="659" t="str">
        <f>IF('各会計、関係団体の財政状況及び健全化判断比率'!B72="","",'各会計、関係団体の財政状況及び健全化判断比率'!B72)</f>
        <v>鹿児島県後期高齢者医療広域連合（一般会計）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11</v>
      </c>
      <c r="BX39" s="658"/>
      <c r="BY39" s="659" t="str">
        <f>IF('各会計、関係団体の財政状況及び健全化判断比率'!B73="","",'各会計、関係団体の財政状況及び健全化判断比率'!B73)</f>
        <v>鹿児島県後期高齢者医療広域連合（特別会計）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12</v>
      </c>
      <c r="BX40" s="658"/>
      <c r="BY40" s="659" t="str">
        <f>IF('各会計、関係団体の財政状況及び健全化判断比率'!B74="","",'各会計、関係団体の財政状況及び健全化判断比率'!B74)</f>
        <v>公立種子島病院組合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13</v>
      </c>
      <c r="BX41" s="658"/>
      <c r="BY41" s="659" t="str">
        <f>IF('各会計、関係団体の財政状況及び健全化判断比率'!B75="","",'各会計、関係団体の財政状況及び健全化判断比率'!B75)</f>
        <v>種子島産婦人科医院組合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CaWFj0SUA6MQ6C9qr6juadRF+S8aW1tL8EfWUeGs4kaB0wscr6V0WHCNMJzeANRlFukBm6Yp5XvdrRKsHWAiLg==" saltValue="a1s1o1RQuu5UOYNtOykL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50" t="s">
        <v>553</v>
      </c>
      <c r="D34" s="1250"/>
      <c r="E34" s="1251"/>
      <c r="F34" s="32">
        <v>2.58</v>
      </c>
      <c r="G34" s="33">
        <v>3.97</v>
      </c>
      <c r="H34" s="33">
        <v>2.8</v>
      </c>
      <c r="I34" s="33">
        <v>2.97</v>
      </c>
      <c r="J34" s="34">
        <v>2.99</v>
      </c>
      <c r="K34" s="22"/>
      <c r="L34" s="22"/>
      <c r="M34" s="22"/>
      <c r="N34" s="22"/>
      <c r="O34" s="22"/>
      <c r="P34" s="22"/>
    </row>
    <row r="35" spans="1:16" ht="39" customHeight="1">
      <c r="A35" s="22"/>
      <c r="B35" s="35"/>
      <c r="C35" s="1244" t="s">
        <v>554</v>
      </c>
      <c r="D35" s="1245"/>
      <c r="E35" s="1246"/>
      <c r="F35" s="36">
        <v>1.35</v>
      </c>
      <c r="G35" s="37">
        <v>1.44</v>
      </c>
      <c r="H35" s="37">
        <v>1.27</v>
      </c>
      <c r="I35" s="37">
        <v>1.43</v>
      </c>
      <c r="J35" s="38">
        <v>1.22</v>
      </c>
      <c r="K35" s="22"/>
      <c r="L35" s="22"/>
      <c r="M35" s="22"/>
      <c r="N35" s="22"/>
      <c r="O35" s="22"/>
      <c r="P35" s="22"/>
    </row>
    <row r="36" spans="1:16" ht="39" customHeight="1">
      <c r="A36" s="22"/>
      <c r="B36" s="35"/>
      <c r="C36" s="1244" t="s">
        <v>555</v>
      </c>
      <c r="D36" s="1245"/>
      <c r="E36" s="1246"/>
      <c r="F36" s="36">
        <v>0.47</v>
      </c>
      <c r="G36" s="37">
        <v>0.33</v>
      </c>
      <c r="H36" s="37">
        <v>0.15</v>
      </c>
      <c r="I36" s="37">
        <v>0.23</v>
      </c>
      <c r="J36" s="38">
        <v>0.11</v>
      </c>
      <c r="K36" s="22"/>
      <c r="L36" s="22"/>
      <c r="M36" s="22"/>
      <c r="N36" s="22"/>
      <c r="O36" s="22"/>
      <c r="P36" s="22"/>
    </row>
    <row r="37" spans="1:16" ht="39" customHeight="1">
      <c r="A37" s="22"/>
      <c r="B37" s="35"/>
      <c r="C37" s="1244" t="s">
        <v>556</v>
      </c>
      <c r="D37" s="1245"/>
      <c r="E37" s="1246"/>
      <c r="F37" s="36">
        <v>0.03</v>
      </c>
      <c r="G37" s="37">
        <v>0.04</v>
      </c>
      <c r="H37" s="37">
        <v>0.04</v>
      </c>
      <c r="I37" s="37">
        <v>0.05</v>
      </c>
      <c r="J37" s="38">
        <v>0.04</v>
      </c>
      <c r="K37" s="22"/>
      <c r="L37" s="22"/>
      <c r="M37" s="22"/>
      <c r="N37" s="22"/>
      <c r="O37" s="22"/>
      <c r="P37" s="22"/>
    </row>
    <row r="38" spans="1:16" ht="39" customHeight="1">
      <c r="A38" s="22"/>
      <c r="B38" s="35"/>
      <c r="C38" s="1244" t="s">
        <v>557</v>
      </c>
      <c r="D38" s="1245"/>
      <c r="E38" s="1246"/>
      <c r="F38" s="36">
        <v>0.06</v>
      </c>
      <c r="G38" s="37">
        <v>0.13</v>
      </c>
      <c r="H38" s="37">
        <v>0.13</v>
      </c>
      <c r="I38" s="37">
        <v>0.06</v>
      </c>
      <c r="J38" s="38">
        <v>0.03</v>
      </c>
      <c r="K38" s="22"/>
      <c r="L38" s="22"/>
      <c r="M38" s="22"/>
      <c r="N38" s="22"/>
      <c r="O38" s="22"/>
      <c r="P38" s="22"/>
    </row>
    <row r="39" spans="1:16" ht="39" customHeight="1">
      <c r="A39" s="22"/>
      <c r="B39" s="35"/>
      <c r="C39" s="1244"/>
      <c r="D39" s="1245"/>
      <c r="E39" s="1246"/>
      <c r="F39" s="36"/>
      <c r="G39" s="37"/>
      <c r="H39" s="37"/>
      <c r="I39" s="37"/>
      <c r="J39" s="38"/>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558</v>
      </c>
      <c r="D42" s="1245"/>
      <c r="E42" s="1246"/>
      <c r="F42" s="36" t="s">
        <v>504</v>
      </c>
      <c r="G42" s="37" t="s">
        <v>559</v>
      </c>
      <c r="H42" s="37" t="s">
        <v>504</v>
      </c>
      <c r="I42" s="37" t="s">
        <v>504</v>
      </c>
      <c r="J42" s="38" t="s">
        <v>504</v>
      </c>
      <c r="K42" s="22"/>
      <c r="L42" s="22"/>
      <c r="M42" s="22"/>
      <c r="N42" s="22"/>
      <c r="O42" s="22"/>
      <c r="P42" s="22"/>
    </row>
    <row r="43" spans="1:16" ht="39" customHeight="1" thickBot="1">
      <c r="A43" s="22"/>
      <c r="B43" s="40"/>
      <c r="C43" s="1247" t="s">
        <v>560</v>
      </c>
      <c r="D43" s="1248"/>
      <c r="E43" s="1249"/>
      <c r="F43" s="41">
        <v>0.05</v>
      </c>
      <c r="G43" s="42">
        <v>0.01</v>
      </c>
      <c r="H43" s="42">
        <v>0.01</v>
      </c>
      <c r="I43" s="42">
        <v>0</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ExYiaRK9baWeOejIHtbVZTt5o0weS27tgPXYuZn7PuyzkhTskF+ilMyBDXUgt6KPfM0ghAObq7V0GAE+lbj/w==" saltValue="GR1Pp0COT5aTt2ayQDsI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52" t="s">
        <v>11</v>
      </c>
      <c r="C45" s="1253"/>
      <c r="D45" s="58"/>
      <c r="E45" s="1258" t="s">
        <v>12</v>
      </c>
      <c r="F45" s="1258"/>
      <c r="G45" s="1258"/>
      <c r="H45" s="1258"/>
      <c r="I45" s="1258"/>
      <c r="J45" s="1259"/>
      <c r="K45" s="59">
        <v>761</v>
      </c>
      <c r="L45" s="60">
        <v>782</v>
      </c>
      <c r="M45" s="60">
        <v>836</v>
      </c>
      <c r="N45" s="60">
        <v>833</v>
      </c>
      <c r="O45" s="61">
        <v>868</v>
      </c>
      <c r="P45" s="48"/>
      <c r="Q45" s="48"/>
      <c r="R45" s="48"/>
      <c r="S45" s="48"/>
      <c r="T45" s="48"/>
      <c r="U45" s="48"/>
    </row>
    <row r="46" spans="1:21" ht="30.75" customHeight="1">
      <c r="A46" s="48"/>
      <c r="B46" s="1254"/>
      <c r="C46" s="1255"/>
      <c r="D46" s="62"/>
      <c r="E46" s="1260" t="s">
        <v>13</v>
      </c>
      <c r="F46" s="1260"/>
      <c r="G46" s="1260"/>
      <c r="H46" s="1260"/>
      <c r="I46" s="1260"/>
      <c r="J46" s="1261"/>
      <c r="K46" s="63" t="s">
        <v>504</v>
      </c>
      <c r="L46" s="64" t="s">
        <v>504</v>
      </c>
      <c r="M46" s="64" t="s">
        <v>504</v>
      </c>
      <c r="N46" s="64" t="s">
        <v>504</v>
      </c>
      <c r="O46" s="65" t="s">
        <v>504</v>
      </c>
      <c r="P46" s="48"/>
      <c r="Q46" s="48"/>
      <c r="R46" s="48"/>
      <c r="S46" s="48"/>
      <c r="T46" s="48"/>
      <c r="U46" s="48"/>
    </row>
    <row r="47" spans="1:21" ht="30.75" customHeight="1">
      <c r="A47" s="48"/>
      <c r="B47" s="1254"/>
      <c r="C47" s="1255"/>
      <c r="D47" s="62"/>
      <c r="E47" s="1260" t="s">
        <v>14</v>
      </c>
      <c r="F47" s="1260"/>
      <c r="G47" s="1260"/>
      <c r="H47" s="1260"/>
      <c r="I47" s="1260"/>
      <c r="J47" s="1261"/>
      <c r="K47" s="63" t="s">
        <v>504</v>
      </c>
      <c r="L47" s="64" t="s">
        <v>504</v>
      </c>
      <c r="M47" s="64" t="s">
        <v>504</v>
      </c>
      <c r="N47" s="64" t="s">
        <v>504</v>
      </c>
      <c r="O47" s="65" t="s">
        <v>504</v>
      </c>
      <c r="P47" s="48"/>
      <c r="Q47" s="48"/>
      <c r="R47" s="48"/>
      <c r="S47" s="48"/>
      <c r="T47" s="48"/>
      <c r="U47" s="48"/>
    </row>
    <row r="48" spans="1:21" ht="30.75" customHeight="1">
      <c r="A48" s="48"/>
      <c r="B48" s="1254"/>
      <c r="C48" s="1255"/>
      <c r="D48" s="62"/>
      <c r="E48" s="1260" t="s">
        <v>15</v>
      </c>
      <c r="F48" s="1260"/>
      <c r="G48" s="1260"/>
      <c r="H48" s="1260"/>
      <c r="I48" s="1260"/>
      <c r="J48" s="1261"/>
      <c r="K48" s="63">
        <v>40</v>
      </c>
      <c r="L48" s="64">
        <v>36</v>
      </c>
      <c r="M48" s="64">
        <v>50</v>
      </c>
      <c r="N48" s="64">
        <v>42</v>
      </c>
      <c r="O48" s="65">
        <v>49</v>
      </c>
      <c r="P48" s="48"/>
      <c r="Q48" s="48"/>
      <c r="R48" s="48"/>
      <c r="S48" s="48"/>
      <c r="T48" s="48"/>
      <c r="U48" s="48"/>
    </row>
    <row r="49" spans="1:21" ht="30.75" customHeight="1">
      <c r="A49" s="48"/>
      <c r="B49" s="1254"/>
      <c r="C49" s="1255"/>
      <c r="D49" s="62"/>
      <c r="E49" s="1260" t="s">
        <v>16</v>
      </c>
      <c r="F49" s="1260"/>
      <c r="G49" s="1260"/>
      <c r="H49" s="1260"/>
      <c r="I49" s="1260"/>
      <c r="J49" s="1261"/>
      <c r="K49" s="63">
        <v>162</v>
      </c>
      <c r="L49" s="64">
        <v>153</v>
      </c>
      <c r="M49" s="64">
        <v>105</v>
      </c>
      <c r="N49" s="64">
        <v>111</v>
      </c>
      <c r="O49" s="65">
        <v>111</v>
      </c>
      <c r="P49" s="48"/>
      <c r="Q49" s="48"/>
      <c r="R49" s="48"/>
      <c r="S49" s="48"/>
      <c r="T49" s="48"/>
      <c r="U49" s="48"/>
    </row>
    <row r="50" spans="1:21" ht="30.75" customHeight="1">
      <c r="A50" s="48"/>
      <c r="B50" s="1254"/>
      <c r="C50" s="1255"/>
      <c r="D50" s="62"/>
      <c r="E50" s="1260" t="s">
        <v>17</v>
      </c>
      <c r="F50" s="1260"/>
      <c r="G50" s="1260"/>
      <c r="H50" s="1260"/>
      <c r="I50" s="1260"/>
      <c r="J50" s="1261"/>
      <c r="K50" s="63">
        <v>0</v>
      </c>
      <c r="L50" s="64">
        <v>0</v>
      </c>
      <c r="M50" s="64">
        <v>0</v>
      </c>
      <c r="N50" s="64">
        <v>0</v>
      </c>
      <c r="O50" s="65">
        <v>0</v>
      </c>
      <c r="P50" s="48"/>
      <c r="Q50" s="48"/>
      <c r="R50" s="48"/>
      <c r="S50" s="48"/>
      <c r="T50" s="48"/>
      <c r="U50" s="48"/>
    </row>
    <row r="51" spans="1:21" ht="30.75" customHeight="1">
      <c r="A51" s="48"/>
      <c r="B51" s="1256"/>
      <c r="C51" s="1257"/>
      <c r="D51" s="66"/>
      <c r="E51" s="1260" t="s">
        <v>18</v>
      </c>
      <c r="F51" s="1260"/>
      <c r="G51" s="1260"/>
      <c r="H51" s="1260"/>
      <c r="I51" s="1260"/>
      <c r="J51" s="1261"/>
      <c r="K51" s="63">
        <v>0</v>
      </c>
      <c r="L51" s="64" t="s">
        <v>504</v>
      </c>
      <c r="M51" s="64">
        <v>0</v>
      </c>
      <c r="N51" s="64">
        <v>0</v>
      </c>
      <c r="O51" s="65">
        <v>0</v>
      </c>
      <c r="P51" s="48"/>
      <c r="Q51" s="48"/>
      <c r="R51" s="48"/>
      <c r="S51" s="48"/>
      <c r="T51" s="48"/>
      <c r="U51" s="48"/>
    </row>
    <row r="52" spans="1:21" ht="30.75" customHeight="1">
      <c r="A52" s="48"/>
      <c r="B52" s="1262" t="s">
        <v>19</v>
      </c>
      <c r="C52" s="1263"/>
      <c r="D52" s="66"/>
      <c r="E52" s="1260" t="s">
        <v>20</v>
      </c>
      <c r="F52" s="1260"/>
      <c r="G52" s="1260"/>
      <c r="H52" s="1260"/>
      <c r="I52" s="1260"/>
      <c r="J52" s="1261"/>
      <c r="K52" s="63">
        <v>703</v>
      </c>
      <c r="L52" s="64">
        <v>572</v>
      </c>
      <c r="M52" s="64">
        <v>662</v>
      </c>
      <c r="N52" s="64">
        <v>643</v>
      </c>
      <c r="O52" s="65">
        <v>676</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260</v>
      </c>
      <c r="L53" s="69">
        <v>399</v>
      </c>
      <c r="M53" s="69">
        <v>329</v>
      </c>
      <c r="N53" s="69">
        <v>343</v>
      </c>
      <c r="O53" s="70">
        <v>352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c r="B57" s="1268" t="s">
        <v>25</v>
      </c>
      <c r="C57" s="1269"/>
      <c r="D57" s="1272" t="s">
        <v>26</v>
      </c>
      <c r="E57" s="1273"/>
      <c r="F57" s="1273"/>
      <c r="G57" s="1273"/>
      <c r="H57" s="1273"/>
      <c r="I57" s="1273"/>
      <c r="J57" s="1274"/>
      <c r="K57" s="83" t="s">
        <v>585</v>
      </c>
      <c r="L57" s="84" t="s">
        <v>585</v>
      </c>
      <c r="M57" s="84" t="s">
        <v>585</v>
      </c>
      <c r="N57" s="84" t="s">
        <v>585</v>
      </c>
      <c r="O57" s="85" t="s">
        <v>585</v>
      </c>
    </row>
    <row r="58" spans="1:21" ht="31.5" customHeight="1" thickBot="1">
      <c r="B58" s="1270"/>
      <c r="C58" s="1271"/>
      <c r="D58" s="1275" t="s">
        <v>27</v>
      </c>
      <c r="E58" s="1276"/>
      <c r="F58" s="1276"/>
      <c r="G58" s="1276"/>
      <c r="H58" s="1276"/>
      <c r="I58" s="1276"/>
      <c r="J58" s="1277"/>
      <c r="K58" s="86" t="s">
        <v>504</v>
      </c>
      <c r="L58" s="87" t="s">
        <v>504</v>
      </c>
      <c r="M58" s="87" t="s">
        <v>504</v>
      </c>
      <c r="N58" s="87" t="s">
        <v>504</v>
      </c>
      <c r="O58" s="88" t="s">
        <v>504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vD1/RTjKBJ4FZU9zoScfXjGrwrhYk9jWV8tFhU1LSoV/9JUVGkdPrSVSkWz5UbDvevXGotyQOvYHtUS0fFWlg==" saltValue="+bwRcFO2giqV+OcTN0v/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546</v>
      </c>
      <c r="J40" s="100" t="s">
        <v>547</v>
      </c>
      <c r="K40" s="100" t="s">
        <v>548</v>
      </c>
      <c r="L40" s="100" t="s">
        <v>549</v>
      </c>
      <c r="M40" s="101" t="s">
        <v>550</v>
      </c>
    </row>
    <row r="41" spans="2:13" ht="27.75" customHeight="1">
      <c r="B41" s="1278" t="s">
        <v>30</v>
      </c>
      <c r="C41" s="1279"/>
      <c r="D41" s="102"/>
      <c r="E41" s="1284" t="s">
        <v>31</v>
      </c>
      <c r="F41" s="1284"/>
      <c r="G41" s="1284"/>
      <c r="H41" s="1285"/>
      <c r="I41" s="103">
        <v>7758</v>
      </c>
      <c r="J41" s="104">
        <v>7906</v>
      </c>
      <c r="K41" s="104">
        <v>7871</v>
      </c>
      <c r="L41" s="104">
        <v>7955</v>
      </c>
      <c r="M41" s="105">
        <v>8306</v>
      </c>
    </row>
    <row r="42" spans="2:13" ht="27.75" customHeight="1">
      <c r="B42" s="1280"/>
      <c r="C42" s="1281"/>
      <c r="D42" s="106"/>
      <c r="E42" s="1286" t="s">
        <v>32</v>
      </c>
      <c r="F42" s="1286"/>
      <c r="G42" s="1286"/>
      <c r="H42" s="1287"/>
      <c r="I42" s="107" t="s">
        <v>504</v>
      </c>
      <c r="J42" s="108" t="s">
        <v>504</v>
      </c>
      <c r="K42" s="108" t="s">
        <v>504</v>
      </c>
      <c r="L42" s="108" t="s">
        <v>504</v>
      </c>
      <c r="M42" s="109" t="s">
        <v>504</v>
      </c>
    </row>
    <row r="43" spans="2:13" ht="27.75" customHeight="1">
      <c r="B43" s="1280"/>
      <c r="C43" s="1281"/>
      <c r="D43" s="106"/>
      <c r="E43" s="1286" t="s">
        <v>33</v>
      </c>
      <c r="F43" s="1286"/>
      <c r="G43" s="1286"/>
      <c r="H43" s="1287"/>
      <c r="I43" s="107">
        <v>680</v>
      </c>
      <c r="J43" s="108">
        <v>653</v>
      </c>
      <c r="K43" s="108">
        <v>718</v>
      </c>
      <c r="L43" s="108">
        <v>712</v>
      </c>
      <c r="M43" s="109">
        <v>885</v>
      </c>
    </row>
    <row r="44" spans="2:13" ht="27.75" customHeight="1">
      <c r="B44" s="1280"/>
      <c r="C44" s="1281"/>
      <c r="D44" s="106"/>
      <c r="E44" s="1286" t="s">
        <v>34</v>
      </c>
      <c r="F44" s="1286"/>
      <c r="G44" s="1286"/>
      <c r="H44" s="1287"/>
      <c r="I44" s="107">
        <v>1598</v>
      </c>
      <c r="J44" s="108">
        <v>1410</v>
      </c>
      <c r="K44" s="108">
        <v>1284</v>
      </c>
      <c r="L44" s="108">
        <v>1151</v>
      </c>
      <c r="M44" s="109">
        <v>1023</v>
      </c>
    </row>
    <row r="45" spans="2:13" ht="27.75" customHeight="1">
      <c r="B45" s="1280"/>
      <c r="C45" s="1281"/>
      <c r="D45" s="106"/>
      <c r="E45" s="1286" t="s">
        <v>35</v>
      </c>
      <c r="F45" s="1286"/>
      <c r="G45" s="1286"/>
      <c r="H45" s="1287"/>
      <c r="I45" s="107">
        <v>1329</v>
      </c>
      <c r="J45" s="108">
        <v>1163</v>
      </c>
      <c r="K45" s="108">
        <v>1176</v>
      </c>
      <c r="L45" s="108">
        <v>1000</v>
      </c>
      <c r="M45" s="109">
        <v>978</v>
      </c>
    </row>
    <row r="46" spans="2:13" ht="27.75" customHeight="1">
      <c r="B46" s="1280"/>
      <c r="C46" s="1281"/>
      <c r="D46" s="110"/>
      <c r="E46" s="1286" t="s">
        <v>36</v>
      </c>
      <c r="F46" s="1286"/>
      <c r="G46" s="1286"/>
      <c r="H46" s="1287"/>
      <c r="I46" s="107">
        <v>2</v>
      </c>
      <c r="J46" s="108">
        <v>2</v>
      </c>
      <c r="K46" s="108">
        <v>1</v>
      </c>
      <c r="L46" s="108">
        <v>1</v>
      </c>
      <c r="M46" s="109" t="s">
        <v>504</v>
      </c>
    </row>
    <row r="47" spans="2:13" ht="27.75" customHeight="1">
      <c r="B47" s="1280"/>
      <c r="C47" s="1281"/>
      <c r="D47" s="111"/>
      <c r="E47" s="1288" t="s">
        <v>37</v>
      </c>
      <c r="F47" s="1289"/>
      <c r="G47" s="1289"/>
      <c r="H47" s="1290"/>
      <c r="I47" s="107" t="s">
        <v>504</v>
      </c>
      <c r="J47" s="108" t="s">
        <v>504</v>
      </c>
      <c r="K47" s="108" t="s">
        <v>504</v>
      </c>
      <c r="L47" s="108" t="s">
        <v>504</v>
      </c>
      <c r="M47" s="109" t="s">
        <v>504</v>
      </c>
    </row>
    <row r="48" spans="2:13" ht="27.75" customHeight="1">
      <c r="B48" s="1280"/>
      <c r="C48" s="1281"/>
      <c r="D48" s="106"/>
      <c r="E48" s="1286" t="s">
        <v>38</v>
      </c>
      <c r="F48" s="1286"/>
      <c r="G48" s="1286"/>
      <c r="H48" s="1287"/>
      <c r="I48" s="107" t="s">
        <v>504</v>
      </c>
      <c r="J48" s="108" t="s">
        <v>504</v>
      </c>
      <c r="K48" s="108" t="s">
        <v>504</v>
      </c>
      <c r="L48" s="108" t="s">
        <v>504</v>
      </c>
      <c r="M48" s="109" t="s">
        <v>504</v>
      </c>
    </row>
    <row r="49" spans="2:13" ht="27.75" customHeight="1">
      <c r="B49" s="1282"/>
      <c r="C49" s="1283"/>
      <c r="D49" s="106"/>
      <c r="E49" s="1286" t="s">
        <v>39</v>
      </c>
      <c r="F49" s="1286"/>
      <c r="G49" s="1286"/>
      <c r="H49" s="1287"/>
      <c r="I49" s="107" t="s">
        <v>504</v>
      </c>
      <c r="J49" s="108" t="s">
        <v>504</v>
      </c>
      <c r="K49" s="108" t="s">
        <v>504</v>
      </c>
      <c r="L49" s="108">
        <v>3</v>
      </c>
      <c r="M49" s="109" t="s">
        <v>504</v>
      </c>
    </row>
    <row r="50" spans="2:13" ht="27.75" customHeight="1">
      <c r="B50" s="1291" t="s">
        <v>40</v>
      </c>
      <c r="C50" s="1292"/>
      <c r="D50" s="112"/>
      <c r="E50" s="1286" t="s">
        <v>41</v>
      </c>
      <c r="F50" s="1286"/>
      <c r="G50" s="1286"/>
      <c r="H50" s="1287"/>
      <c r="I50" s="107">
        <v>3750</v>
      </c>
      <c r="J50" s="108">
        <v>3711</v>
      </c>
      <c r="K50" s="108">
        <v>3459</v>
      </c>
      <c r="L50" s="108">
        <v>3405</v>
      </c>
      <c r="M50" s="109">
        <v>3424</v>
      </c>
    </row>
    <row r="51" spans="2:13" ht="27.75" customHeight="1">
      <c r="B51" s="1280"/>
      <c r="C51" s="1281"/>
      <c r="D51" s="106"/>
      <c r="E51" s="1286" t="s">
        <v>42</v>
      </c>
      <c r="F51" s="1286"/>
      <c r="G51" s="1286"/>
      <c r="H51" s="1287"/>
      <c r="I51" s="107">
        <v>124</v>
      </c>
      <c r="J51" s="108">
        <v>167</v>
      </c>
      <c r="K51" s="108">
        <v>182</v>
      </c>
      <c r="L51" s="108">
        <v>207</v>
      </c>
      <c r="M51" s="109">
        <v>303</v>
      </c>
    </row>
    <row r="52" spans="2:13" ht="27.75" customHeight="1">
      <c r="B52" s="1282"/>
      <c r="C52" s="1283"/>
      <c r="D52" s="106"/>
      <c r="E52" s="1286" t="s">
        <v>43</v>
      </c>
      <c r="F52" s="1286"/>
      <c r="G52" s="1286"/>
      <c r="H52" s="1287"/>
      <c r="I52" s="107">
        <v>6484</v>
      </c>
      <c r="J52" s="108">
        <v>6525</v>
      </c>
      <c r="K52" s="108">
        <v>6518</v>
      </c>
      <c r="L52" s="108">
        <v>6513</v>
      </c>
      <c r="M52" s="109">
        <v>6557</v>
      </c>
    </row>
    <row r="53" spans="2:13" ht="27.75" customHeight="1" thickBot="1">
      <c r="B53" s="1293" t="s">
        <v>44</v>
      </c>
      <c r="C53" s="1294"/>
      <c r="D53" s="113"/>
      <c r="E53" s="1295" t="s">
        <v>45</v>
      </c>
      <c r="F53" s="1295"/>
      <c r="G53" s="1295"/>
      <c r="H53" s="1296"/>
      <c r="I53" s="114">
        <v>1009</v>
      </c>
      <c r="J53" s="115">
        <v>731</v>
      </c>
      <c r="K53" s="115">
        <v>891</v>
      </c>
      <c r="L53" s="115">
        <v>697</v>
      </c>
      <c r="M53" s="116">
        <v>907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Rhg3ugxhUCmhoYc3OGg3DdwerTPfxDEYGIKwBI7xxRDTpDkYgsN/UJbzOpo9FhC+ZjX3zBfoYSBa2I0CQtTmQ==" saltValue="MVf5MeOjY9/Wkh8BQxrn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548</v>
      </c>
      <c r="G54" s="125" t="s">
        <v>549</v>
      </c>
      <c r="H54" s="126" t="s">
        <v>550</v>
      </c>
    </row>
    <row r="55" spans="2:8" ht="52.5" customHeight="1">
      <c r="B55" s="127"/>
      <c r="C55" s="1305" t="s">
        <v>48</v>
      </c>
      <c r="D55" s="1305"/>
      <c r="E55" s="1306"/>
      <c r="F55" s="128">
        <v>801</v>
      </c>
      <c r="G55" s="128">
        <v>829</v>
      </c>
      <c r="H55" s="129">
        <v>790</v>
      </c>
    </row>
    <row r="56" spans="2:8" ht="52.5" customHeight="1">
      <c r="B56" s="130"/>
      <c r="C56" s="1307" t="s">
        <v>49</v>
      </c>
      <c r="D56" s="1307"/>
      <c r="E56" s="1308"/>
      <c r="F56" s="131">
        <v>1591</v>
      </c>
      <c r="G56" s="131">
        <v>1592</v>
      </c>
      <c r="H56" s="132">
        <v>1592</v>
      </c>
    </row>
    <row r="57" spans="2:8" ht="53.25" customHeight="1">
      <c r="B57" s="130"/>
      <c r="C57" s="1309" t="s">
        <v>50</v>
      </c>
      <c r="D57" s="1309"/>
      <c r="E57" s="1310"/>
      <c r="F57" s="133">
        <v>910</v>
      </c>
      <c r="G57" s="133">
        <v>826</v>
      </c>
      <c r="H57" s="134">
        <v>883</v>
      </c>
    </row>
    <row r="58" spans="2:8" ht="45.75" customHeight="1">
      <c r="B58" s="135"/>
      <c r="C58" s="1297" t="s">
        <v>579</v>
      </c>
      <c r="D58" s="1298"/>
      <c r="E58" s="1299"/>
      <c r="F58" s="136">
        <v>642</v>
      </c>
      <c r="G58" s="136">
        <v>592</v>
      </c>
      <c r="H58" s="137">
        <v>551</v>
      </c>
    </row>
    <row r="59" spans="2:8" ht="45.75" customHeight="1">
      <c r="B59" s="135"/>
      <c r="C59" s="1297" t="s">
        <v>580</v>
      </c>
      <c r="D59" s="1298"/>
      <c r="E59" s="1299"/>
      <c r="F59" s="136" t="s">
        <v>584</v>
      </c>
      <c r="G59" s="136">
        <v>50</v>
      </c>
      <c r="H59" s="137">
        <v>140</v>
      </c>
    </row>
    <row r="60" spans="2:8" ht="45.75" customHeight="1">
      <c r="B60" s="135"/>
      <c r="C60" s="1297" t="s">
        <v>581</v>
      </c>
      <c r="D60" s="1298"/>
      <c r="E60" s="1299"/>
      <c r="F60" s="136">
        <v>5</v>
      </c>
      <c r="G60" s="136">
        <v>35</v>
      </c>
      <c r="H60" s="137">
        <v>55</v>
      </c>
    </row>
    <row r="61" spans="2:8" ht="45.75" customHeight="1">
      <c r="B61" s="135"/>
      <c r="C61" s="1297" t="s">
        <v>582</v>
      </c>
      <c r="D61" s="1298"/>
      <c r="E61" s="1299"/>
      <c r="F61" s="136">
        <v>134</v>
      </c>
      <c r="G61" s="136">
        <v>39</v>
      </c>
      <c r="H61" s="137">
        <v>54</v>
      </c>
    </row>
    <row r="62" spans="2:8" ht="45.75" customHeight="1" thickBot="1">
      <c r="B62" s="138"/>
      <c r="C62" s="1300" t="s">
        <v>583</v>
      </c>
      <c r="D62" s="1301"/>
      <c r="E62" s="1302"/>
      <c r="F62" s="139">
        <v>79</v>
      </c>
      <c r="G62" s="139">
        <v>79</v>
      </c>
      <c r="H62" s="140">
        <v>49</v>
      </c>
    </row>
    <row r="63" spans="2:8" ht="52.5" customHeight="1" thickBot="1">
      <c r="B63" s="141"/>
      <c r="C63" s="1303" t="s">
        <v>51</v>
      </c>
      <c r="D63" s="1303"/>
      <c r="E63" s="1304"/>
      <c r="F63" s="142">
        <v>3301</v>
      </c>
      <c r="G63" s="142">
        <v>3246</v>
      </c>
      <c r="H63" s="143">
        <v>3266</v>
      </c>
    </row>
    <row r="64" spans="2:8" ht="15" customHeight="1"/>
  </sheetData>
  <sheetProtection algorithmName="SHA-512" hashValue="2JSY/vBjTDlRW+ZBcj207QCkummgbvn0DNzWpxjuwZCCHjSmdYeGFKHPyeISfYOKZxh5dofaJ7ckINtmzitnRQ==" saltValue="4ICTjPtA1WUv6eUkIU97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586</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586</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587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588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596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589</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546</v>
      </c>
      <c r="BQ50" s="1317"/>
      <c r="BR50" s="1317"/>
      <c r="BS50" s="1317"/>
      <c r="BT50" s="1317"/>
      <c r="BU50" s="1317"/>
      <c r="BV50" s="1317"/>
      <c r="BW50" s="1317"/>
      <c r="BX50" s="1317" t="s">
        <v>547</v>
      </c>
      <c r="BY50" s="1317"/>
      <c r="BZ50" s="1317"/>
      <c r="CA50" s="1317"/>
      <c r="CB50" s="1317"/>
      <c r="CC50" s="1317"/>
      <c r="CD50" s="1317"/>
      <c r="CE50" s="1317"/>
      <c r="CF50" s="1317" t="s">
        <v>548</v>
      </c>
      <c r="CG50" s="1317"/>
      <c r="CH50" s="1317"/>
      <c r="CI50" s="1317"/>
      <c r="CJ50" s="1317"/>
      <c r="CK50" s="1317"/>
      <c r="CL50" s="1317"/>
      <c r="CM50" s="1317"/>
      <c r="CN50" s="1317" t="s">
        <v>549</v>
      </c>
      <c r="CO50" s="1317"/>
      <c r="CP50" s="1317"/>
      <c r="CQ50" s="1317"/>
      <c r="CR50" s="1317"/>
      <c r="CS50" s="1317"/>
      <c r="CT50" s="1317"/>
      <c r="CU50" s="1317"/>
      <c r="CV50" s="1317" t="s">
        <v>550</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590</v>
      </c>
      <c r="AO51" s="1316"/>
      <c r="AP51" s="1316"/>
      <c r="AQ51" s="1316"/>
      <c r="AR51" s="1316"/>
      <c r="AS51" s="1316"/>
      <c r="AT51" s="1316"/>
      <c r="AU51" s="1316"/>
      <c r="AV51" s="1316"/>
      <c r="AW51" s="1316"/>
      <c r="AX51" s="1316"/>
      <c r="AY51" s="1316"/>
      <c r="AZ51" s="1316"/>
      <c r="BA51" s="1316"/>
      <c r="BB51" s="1316" t="s">
        <v>591</v>
      </c>
      <c r="BC51" s="1316"/>
      <c r="BD51" s="1316"/>
      <c r="BE51" s="1316"/>
      <c r="BF51" s="1316"/>
      <c r="BG51" s="1316"/>
      <c r="BH51" s="1316"/>
      <c r="BI51" s="1316"/>
      <c r="BJ51" s="1316"/>
      <c r="BK51" s="1316"/>
      <c r="BL51" s="1316"/>
      <c r="BM51" s="1316"/>
      <c r="BN51" s="1316"/>
      <c r="BO51" s="1316"/>
      <c r="BP51" s="1313">
        <v>31.3</v>
      </c>
      <c r="BQ51" s="1313"/>
      <c r="BR51" s="1313"/>
      <c r="BS51" s="1313"/>
      <c r="BT51" s="1313"/>
      <c r="BU51" s="1313"/>
      <c r="BV51" s="1313"/>
      <c r="BW51" s="1313"/>
      <c r="BX51" s="1313">
        <v>22.5</v>
      </c>
      <c r="BY51" s="1313"/>
      <c r="BZ51" s="1313"/>
      <c r="CA51" s="1313"/>
      <c r="CB51" s="1313"/>
      <c r="CC51" s="1313"/>
      <c r="CD51" s="1313"/>
      <c r="CE51" s="1313"/>
      <c r="CF51" s="1313">
        <v>27.6</v>
      </c>
      <c r="CG51" s="1313"/>
      <c r="CH51" s="1313"/>
      <c r="CI51" s="1313"/>
      <c r="CJ51" s="1313"/>
      <c r="CK51" s="1313"/>
      <c r="CL51" s="1313"/>
      <c r="CM51" s="1313"/>
      <c r="CN51" s="1313">
        <v>20.7</v>
      </c>
      <c r="CO51" s="1313"/>
      <c r="CP51" s="1313"/>
      <c r="CQ51" s="1313"/>
      <c r="CR51" s="1313"/>
      <c r="CS51" s="1313"/>
      <c r="CT51" s="1313"/>
      <c r="CU51" s="1313"/>
      <c r="CV51" s="1313">
        <v>26.3</v>
      </c>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592</v>
      </c>
      <c r="BC53" s="1316"/>
      <c r="BD53" s="1316"/>
      <c r="BE53" s="1316"/>
      <c r="BF53" s="1316"/>
      <c r="BG53" s="1316"/>
      <c r="BH53" s="1316"/>
      <c r="BI53" s="1316"/>
      <c r="BJ53" s="1316"/>
      <c r="BK53" s="1316"/>
      <c r="BL53" s="1316"/>
      <c r="BM53" s="1316"/>
      <c r="BN53" s="1316"/>
      <c r="BO53" s="1316"/>
      <c r="BP53" s="1313">
        <v>64.7</v>
      </c>
      <c r="BQ53" s="1313"/>
      <c r="BR53" s="1313"/>
      <c r="BS53" s="1313"/>
      <c r="BT53" s="1313"/>
      <c r="BU53" s="1313"/>
      <c r="BV53" s="1313"/>
      <c r="BW53" s="1313"/>
      <c r="BX53" s="1313">
        <v>66.900000000000006</v>
      </c>
      <c r="BY53" s="1313"/>
      <c r="BZ53" s="1313"/>
      <c r="CA53" s="1313"/>
      <c r="CB53" s="1313"/>
      <c r="CC53" s="1313"/>
      <c r="CD53" s="1313"/>
      <c r="CE53" s="1313"/>
      <c r="CF53" s="1313">
        <v>68.400000000000006</v>
      </c>
      <c r="CG53" s="1313"/>
      <c r="CH53" s="1313"/>
      <c r="CI53" s="1313"/>
      <c r="CJ53" s="1313"/>
      <c r="CK53" s="1313"/>
      <c r="CL53" s="1313"/>
      <c r="CM53" s="1313"/>
      <c r="CN53" s="1313">
        <v>69.900000000000006</v>
      </c>
      <c r="CO53" s="1313"/>
      <c r="CP53" s="1313"/>
      <c r="CQ53" s="1313"/>
      <c r="CR53" s="1313"/>
      <c r="CS53" s="1313"/>
      <c r="CT53" s="1313"/>
      <c r="CU53" s="1313"/>
      <c r="CV53" s="1313">
        <v>71.3</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593</v>
      </c>
      <c r="AO55" s="1317"/>
      <c r="AP55" s="1317"/>
      <c r="AQ55" s="1317"/>
      <c r="AR55" s="1317"/>
      <c r="AS55" s="1317"/>
      <c r="AT55" s="1317"/>
      <c r="AU55" s="1317"/>
      <c r="AV55" s="1317"/>
      <c r="AW55" s="1317"/>
      <c r="AX55" s="1317"/>
      <c r="AY55" s="1317"/>
      <c r="AZ55" s="1317"/>
      <c r="BA55" s="1317"/>
      <c r="BB55" s="1316" t="s">
        <v>591</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592</v>
      </c>
      <c r="BC57" s="1316"/>
      <c r="BD57" s="1316"/>
      <c r="BE57" s="1316"/>
      <c r="BF57" s="1316"/>
      <c r="BG57" s="1316"/>
      <c r="BH57" s="1316"/>
      <c r="BI57" s="1316"/>
      <c r="BJ57" s="1316"/>
      <c r="BK57" s="1316"/>
      <c r="BL57" s="1316"/>
      <c r="BM57" s="1316"/>
      <c r="BN57" s="1316"/>
      <c r="BO57" s="1316"/>
      <c r="BP57" s="1313">
        <v>56.2</v>
      </c>
      <c r="BQ57" s="1313"/>
      <c r="BR57" s="1313"/>
      <c r="BS57" s="1313"/>
      <c r="BT57" s="1313"/>
      <c r="BU57" s="1313"/>
      <c r="BV57" s="1313"/>
      <c r="BW57" s="1313"/>
      <c r="BX57" s="1313">
        <v>58.2</v>
      </c>
      <c r="BY57" s="1313"/>
      <c r="BZ57" s="1313"/>
      <c r="CA57" s="1313"/>
      <c r="CB57" s="1313"/>
      <c r="CC57" s="1313"/>
      <c r="CD57" s="1313"/>
      <c r="CE57" s="1313"/>
      <c r="CF57" s="1313">
        <v>60.1</v>
      </c>
      <c r="CG57" s="1313"/>
      <c r="CH57" s="1313"/>
      <c r="CI57" s="1313"/>
      <c r="CJ57" s="1313"/>
      <c r="CK57" s="1313"/>
      <c r="CL57" s="1313"/>
      <c r="CM57" s="1313"/>
      <c r="CN57" s="1313">
        <v>61.6</v>
      </c>
      <c r="CO57" s="1313"/>
      <c r="CP57" s="1313"/>
      <c r="CQ57" s="1313"/>
      <c r="CR57" s="1313"/>
      <c r="CS57" s="1313"/>
      <c r="CT57" s="1313"/>
      <c r="CU57" s="1313"/>
      <c r="CV57" s="1313">
        <v>64</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594</v>
      </c>
    </row>
    <row r="64" spans="1:109">
      <c r="B64" s="397"/>
      <c r="G64" s="404"/>
      <c r="I64" s="417"/>
      <c r="J64" s="417"/>
      <c r="K64" s="417"/>
      <c r="L64" s="417"/>
      <c r="M64" s="417"/>
      <c r="N64" s="418"/>
      <c r="AM64" s="404"/>
      <c r="AN64" s="404" t="s">
        <v>588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597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589</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546</v>
      </c>
      <c r="BQ72" s="1317"/>
      <c r="BR72" s="1317"/>
      <c r="BS72" s="1317"/>
      <c r="BT72" s="1317"/>
      <c r="BU72" s="1317"/>
      <c r="BV72" s="1317"/>
      <c r="BW72" s="1317"/>
      <c r="BX72" s="1317" t="s">
        <v>547</v>
      </c>
      <c r="BY72" s="1317"/>
      <c r="BZ72" s="1317"/>
      <c r="CA72" s="1317"/>
      <c r="CB72" s="1317"/>
      <c r="CC72" s="1317"/>
      <c r="CD72" s="1317"/>
      <c r="CE72" s="1317"/>
      <c r="CF72" s="1317" t="s">
        <v>548</v>
      </c>
      <c r="CG72" s="1317"/>
      <c r="CH72" s="1317"/>
      <c r="CI72" s="1317"/>
      <c r="CJ72" s="1317"/>
      <c r="CK72" s="1317"/>
      <c r="CL72" s="1317"/>
      <c r="CM72" s="1317"/>
      <c r="CN72" s="1317" t="s">
        <v>549</v>
      </c>
      <c r="CO72" s="1317"/>
      <c r="CP72" s="1317"/>
      <c r="CQ72" s="1317"/>
      <c r="CR72" s="1317"/>
      <c r="CS72" s="1317"/>
      <c r="CT72" s="1317"/>
      <c r="CU72" s="1317"/>
      <c r="CV72" s="1317" t="s">
        <v>550</v>
      </c>
      <c r="CW72" s="1317"/>
      <c r="CX72" s="1317"/>
      <c r="CY72" s="1317"/>
      <c r="CZ72" s="1317"/>
      <c r="DA72" s="1317"/>
      <c r="DB72" s="1317"/>
      <c r="DC72" s="1317"/>
    </row>
    <row r="73" spans="2:107">
      <c r="B73" s="397"/>
      <c r="G73" s="1328"/>
      <c r="H73" s="1328"/>
      <c r="I73" s="1328"/>
      <c r="J73" s="1328"/>
      <c r="K73" s="1312"/>
      <c r="L73" s="1312"/>
      <c r="M73" s="1312"/>
      <c r="N73" s="1312"/>
      <c r="AM73" s="406"/>
      <c r="AN73" s="1316" t="s">
        <v>590</v>
      </c>
      <c r="AO73" s="1316"/>
      <c r="AP73" s="1316"/>
      <c r="AQ73" s="1316"/>
      <c r="AR73" s="1316"/>
      <c r="AS73" s="1316"/>
      <c r="AT73" s="1316"/>
      <c r="AU73" s="1316"/>
      <c r="AV73" s="1316"/>
      <c r="AW73" s="1316"/>
      <c r="AX73" s="1316"/>
      <c r="AY73" s="1316"/>
      <c r="AZ73" s="1316"/>
      <c r="BA73" s="1316"/>
      <c r="BB73" s="1316" t="s">
        <v>591</v>
      </c>
      <c r="BC73" s="1316"/>
      <c r="BD73" s="1316"/>
      <c r="BE73" s="1316"/>
      <c r="BF73" s="1316"/>
      <c r="BG73" s="1316"/>
      <c r="BH73" s="1316"/>
      <c r="BI73" s="1316"/>
      <c r="BJ73" s="1316"/>
      <c r="BK73" s="1316"/>
      <c r="BL73" s="1316"/>
      <c r="BM73" s="1316"/>
      <c r="BN73" s="1316"/>
      <c r="BO73" s="1316"/>
      <c r="BP73" s="1313">
        <v>31.3</v>
      </c>
      <c r="BQ73" s="1313"/>
      <c r="BR73" s="1313"/>
      <c r="BS73" s="1313"/>
      <c r="BT73" s="1313"/>
      <c r="BU73" s="1313"/>
      <c r="BV73" s="1313"/>
      <c r="BW73" s="1313"/>
      <c r="BX73" s="1313">
        <v>22.5</v>
      </c>
      <c r="BY73" s="1313"/>
      <c r="BZ73" s="1313"/>
      <c r="CA73" s="1313"/>
      <c r="CB73" s="1313"/>
      <c r="CC73" s="1313"/>
      <c r="CD73" s="1313"/>
      <c r="CE73" s="1313"/>
      <c r="CF73" s="1313">
        <v>27.6</v>
      </c>
      <c r="CG73" s="1313"/>
      <c r="CH73" s="1313"/>
      <c r="CI73" s="1313"/>
      <c r="CJ73" s="1313"/>
      <c r="CK73" s="1313"/>
      <c r="CL73" s="1313"/>
      <c r="CM73" s="1313"/>
      <c r="CN73" s="1313">
        <v>20.7</v>
      </c>
      <c r="CO73" s="1313"/>
      <c r="CP73" s="1313"/>
      <c r="CQ73" s="1313"/>
      <c r="CR73" s="1313"/>
      <c r="CS73" s="1313"/>
      <c r="CT73" s="1313"/>
      <c r="CU73" s="1313"/>
      <c r="CV73" s="1313">
        <v>26.3</v>
      </c>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595</v>
      </c>
      <c r="BC75" s="1316"/>
      <c r="BD75" s="1316"/>
      <c r="BE75" s="1316"/>
      <c r="BF75" s="1316"/>
      <c r="BG75" s="1316"/>
      <c r="BH75" s="1316"/>
      <c r="BI75" s="1316"/>
      <c r="BJ75" s="1316"/>
      <c r="BK75" s="1316"/>
      <c r="BL75" s="1316"/>
      <c r="BM75" s="1316"/>
      <c r="BN75" s="1316"/>
      <c r="BO75" s="1316"/>
      <c r="BP75" s="1313">
        <v>7.9</v>
      </c>
      <c r="BQ75" s="1313"/>
      <c r="BR75" s="1313"/>
      <c r="BS75" s="1313"/>
      <c r="BT75" s="1313"/>
      <c r="BU75" s="1313"/>
      <c r="BV75" s="1313"/>
      <c r="BW75" s="1313"/>
      <c r="BX75" s="1313">
        <v>9.1</v>
      </c>
      <c r="BY75" s="1313"/>
      <c r="BZ75" s="1313"/>
      <c r="CA75" s="1313"/>
      <c r="CB75" s="1313"/>
      <c r="CC75" s="1313"/>
      <c r="CD75" s="1313"/>
      <c r="CE75" s="1313"/>
      <c r="CF75" s="1313">
        <v>10.1</v>
      </c>
      <c r="CG75" s="1313"/>
      <c r="CH75" s="1313"/>
      <c r="CI75" s="1313"/>
      <c r="CJ75" s="1313"/>
      <c r="CK75" s="1313"/>
      <c r="CL75" s="1313"/>
      <c r="CM75" s="1313"/>
      <c r="CN75" s="1313">
        <v>10.8</v>
      </c>
      <c r="CO75" s="1313"/>
      <c r="CP75" s="1313"/>
      <c r="CQ75" s="1313"/>
      <c r="CR75" s="1313"/>
      <c r="CS75" s="1313"/>
      <c r="CT75" s="1313"/>
      <c r="CU75" s="1313"/>
      <c r="CV75" s="1313">
        <v>10.199999999999999</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593</v>
      </c>
      <c r="AO77" s="1317"/>
      <c r="AP77" s="1317"/>
      <c r="AQ77" s="1317"/>
      <c r="AR77" s="1317"/>
      <c r="AS77" s="1317"/>
      <c r="AT77" s="1317"/>
      <c r="AU77" s="1317"/>
      <c r="AV77" s="1317"/>
      <c r="AW77" s="1317"/>
      <c r="AX77" s="1317"/>
      <c r="AY77" s="1317"/>
      <c r="AZ77" s="1317"/>
      <c r="BA77" s="1317"/>
      <c r="BB77" s="1316" t="s">
        <v>591</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595</v>
      </c>
      <c r="BC79" s="1316"/>
      <c r="BD79" s="1316"/>
      <c r="BE79" s="1316"/>
      <c r="BF79" s="1316"/>
      <c r="BG79" s="1316"/>
      <c r="BH79" s="1316"/>
      <c r="BI79" s="1316"/>
      <c r="BJ79" s="1316"/>
      <c r="BK79" s="1316"/>
      <c r="BL79" s="1316"/>
      <c r="BM79" s="1316"/>
      <c r="BN79" s="1316"/>
      <c r="BO79" s="1316"/>
      <c r="BP79" s="1313">
        <v>8.5</v>
      </c>
      <c r="BQ79" s="1313"/>
      <c r="BR79" s="1313"/>
      <c r="BS79" s="1313"/>
      <c r="BT79" s="1313"/>
      <c r="BU79" s="1313"/>
      <c r="BV79" s="1313"/>
      <c r="BW79" s="1313"/>
      <c r="BX79" s="1313">
        <v>8.5</v>
      </c>
      <c r="BY79" s="1313"/>
      <c r="BZ79" s="1313"/>
      <c r="CA79" s="1313"/>
      <c r="CB79" s="1313"/>
      <c r="CC79" s="1313"/>
      <c r="CD79" s="1313"/>
      <c r="CE79" s="1313"/>
      <c r="CF79" s="1313">
        <v>8.6</v>
      </c>
      <c r="CG79" s="1313"/>
      <c r="CH79" s="1313"/>
      <c r="CI79" s="1313"/>
      <c r="CJ79" s="1313"/>
      <c r="CK79" s="1313"/>
      <c r="CL79" s="1313"/>
      <c r="CM79" s="1313"/>
      <c r="CN79" s="1313">
        <v>8.6</v>
      </c>
      <c r="CO79" s="1313"/>
      <c r="CP79" s="1313"/>
      <c r="CQ79" s="1313"/>
      <c r="CR79" s="1313"/>
      <c r="CS79" s="1313"/>
      <c r="CT79" s="1313"/>
      <c r="CU79" s="1313"/>
      <c r="CV79" s="1313">
        <v>8.9</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hGWI/xLOdlWQinG4hGmHxT4nB87RTo1VL8K7Z6WxiZTmL+Nv5eFsaKZUw6VBPziP7neR9NfQZXo+eqN9H6CoPQ==" saltValue="HIzoebGrf3MSIb4H46juc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493</v>
      </c>
    </row>
  </sheetData>
  <sheetProtection algorithmName="SHA-512" hashValue="IiS5hs1Elp8Dh00motSXFEt4CdDKd+O2cvOtg3sJ7sKJk6kKR/zkkqGrkG60ZMLbbUEBvjTCEqe9/0w/iMxbXQ==" saltValue="zJzDJufUu5KvWhMFgr/d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493</v>
      </c>
    </row>
  </sheetData>
  <sheetProtection algorithmName="SHA-512" hashValue="RZXcvXU9EaaeNQT8ev92XfXzLKYmMS/di78tDE/cOZoT0LPuW/ad2E0JcOvE/KZz3wUU5gCma5u4ye4jCF4ipA==" saltValue="zTwo0Ue0k/10+7CvMiTva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543</v>
      </c>
      <c r="G2" s="157"/>
      <c r="H2" s="158"/>
    </row>
    <row r="3" spans="1:8">
      <c r="A3" s="154" t="s">
        <v>536</v>
      </c>
      <c r="B3" s="159"/>
      <c r="C3" s="160"/>
      <c r="D3" s="161">
        <v>159183</v>
      </c>
      <c r="E3" s="162"/>
      <c r="F3" s="163">
        <v>168868</v>
      </c>
      <c r="G3" s="164"/>
      <c r="H3" s="165"/>
    </row>
    <row r="4" spans="1:8">
      <c r="A4" s="166"/>
      <c r="B4" s="167"/>
      <c r="C4" s="168"/>
      <c r="D4" s="169">
        <v>107418</v>
      </c>
      <c r="E4" s="170"/>
      <c r="F4" s="171">
        <v>79360</v>
      </c>
      <c r="G4" s="172"/>
      <c r="H4" s="173"/>
    </row>
    <row r="5" spans="1:8">
      <c r="A5" s="154" t="s">
        <v>538</v>
      </c>
      <c r="B5" s="159"/>
      <c r="C5" s="160"/>
      <c r="D5" s="161">
        <v>167502</v>
      </c>
      <c r="E5" s="162"/>
      <c r="F5" s="163">
        <v>202870</v>
      </c>
      <c r="G5" s="164"/>
      <c r="H5" s="165"/>
    </row>
    <row r="6" spans="1:8">
      <c r="A6" s="166"/>
      <c r="B6" s="167"/>
      <c r="C6" s="168"/>
      <c r="D6" s="169">
        <v>103320</v>
      </c>
      <c r="E6" s="170"/>
      <c r="F6" s="171">
        <v>79735</v>
      </c>
      <c r="G6" s="172"/>
      <c r="H6" s="173"/>
    </row>
    <row r="7" spans="1:8">
      <c r="A7" s="154" t="s">
        <v>539</v>
      </c>
      <c r="B7" s="159"/>
      <c r="C7" s="160"/>
      <c r="D7" s="161">
        <v>146375</v>
      </c>
      <c r="E7" s="162"/>
      <c r="F7" s="163">
        <v>167497</v>
      </c>
      <c r="G7" s="164"/>
      <c r="H7" s="165"/>
    </row>
    <row r="8" spans="1:8">
      <c r="A8" s="166"/>
      <c r="B8" s="167"/>
      <c r="C8" s="168"/>
      <c r="D8" s="169">
        <v>77988</v>
      </c>
      <c r="E8" s="170"/>
      <c r="F8" s="171">
        <v>82571</v>
      </c>
      <c r="G8" s="172"/>
      <c r="H8" s="173"/>
    </row>
    <row r="9" spans="1:8">
      <c r="A9" s="154" t="s">
        <v>540</v>
      </c>
      <c r="B9" s="159"/>
      <c r="C9" s="160"/>
      <c r="D9" s="161">
        <v>159882</v>
      </c>
      <c r="E9" s="162"/>
      <c r="F9" s="163">
        <v>190274</v>
      </c>
      <c r="G9" s="164"/>
      <c r="H9" s="165"/>
    </row>
    <row r="10" spans="1:8">
      <c r="A10" s="166"/>
      <c r="B10" s="167"/>
      <c r="C10" s="168"/>
      <c r="D10" s="169">
        <v>88694</v>
      </c>
      <c r="E10" s="170"/>
      <c r="F10" s="171">
        <v>88584</v>
      </c>
      <c r="G10" s="172"/>
      <c r="H10" s="173"/>
    </row>
    <row r="11" spans="1:8">
      <c r="A11" s="154" t="s">
        <v>541</v>
      </c>
      <c r="B11" s="159"/>
      <c r="C11" s="160"/>
      <c r="D11" s="161">
        <v>159574</v>
      </c>
      <c r="E11" s="162"/>
      <c r="F11" s="163">
        <v>200194</v>
      </c>
      <c r="G11" s="164"/>
      <c r="H11" s="165"/>
    </row>
    <row r="12" spans="1:8">
      <c r="A12" s="166"/>
      <c r="B12" s="167"/>
      <c r="C12" s="174"/>
      <c r="D12" s="169">
        <v>87825</v>
      </c>
      <c r="E12" s="170"/>
      <c r="F12" s="171">
        <v>106422</v>
      </c>
      <c r="G12" s="172"/>
      <c r="H12" s="173"/>
    </row>
    <row r="13" spans="1:8">
      <c r="A13" s="154"/>
      <c r="B13" s="159"/>
      <c r="C13" s="175"/>
      <c r="D13" s="176">
        <v>158503</v>
      </c>
      <c r="E13" s="177"/>
      <c r="F13" s="178">
        <v>185941</v>
      </c>
      <c r="G13" s="179"/>
      <c r="H13" s="165"/>
    </row>
    <row r="14" spans="1:8">
      <c r="A14" s="166"/>
      <c r="B14" s="167"/>
      <c r="C14" s="168"/>
      <c r="D14" s="169">
        <v>93049</v>
      </c>
      <c r="E14" s="170"/>
      <c r="F14" s="171">
        <v>87334</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1.36</v>
      </c>
      <c r="C19" s="180">
        <f>ROUND(VALUE(SUBSTITUTE(実質収支比率等に係る経年分析!G$48,"▲","-")),2)</f>
        <v>1.44</v>
      </c>
      <c r="D19" s="180">
        <f>ROUND(VALUE(SUBSTITUTE(実質収支比率等に係る経年分析!H$48,"▲","-")),2)</f>
        <v>1.28</v>
      </c>
      <c r="E19" s="180">
        <f>ROUND(VALUE(SUBSTITUTE(実質収支比率等に係る経年分析!I$48,"▲","-")),2)</f>
        <v>1.44</v>
      </c>
      <c r="F19" s="180">
        <f>ROUND(VALUE(SUBSTITUTE(実質収支比率等に係る経年分析!J$48,"▲","-")),2)</f>
        <v>1.23</v>
      </c>
    </row>
    <row r="20" spans="1:11">
      <c r="A20" s="180" t="s">
        <v>55</v>
      </c>
      <c r="B20" s="180">
        <f>ROUND(VALUE(SUBSTITUTE(実質収支比率等に係る経年分析!F$47,"▲","-")),2)</f>
        <v>17.559999999999999</v>
      </c>
      <c r="C20" s="180">
        <f>ROUND(VALUE(SUBSTITUTE(実質収支比率等に係る経年分析!G$47,"▲","-")),2)</f>
        <v>19.63</v>
      </c>
      <c r="D20" s="180">
        <f>ROUND(VALUE(SUBSTITUTE(実質収支比率等に係る経年分析!H$47,"▲","-")),2)</f>
        <v>20.73</v>
      </c>
      <c r="E20" s="180">
        <f>ROUND(VALUE(SUBSTITUTE(実質収支比率等に係る経年分析!I$47,"▲","-")),2)</f>
        <v>20.84</v>
      </c>
      <c r="F20" s="180">
        <f>ROUND(VALUE(SUBSTITUTE(実質収支比率等に係る経年分析!J$47,"▲","-")),2)</f>
        <v>19.239999999999998</v>
      </c>
    </row>
    <row r="21" spans="1:11">
      <c r="A21" s="180" t="s">
        <v>56</v>
      </c>
      <c r="B21" s="180">
        <f>IF(ISNUMBER(VALUE(SUBSTITUTE(実質収支比率等に係る経年分析!F$49,"▲","-"))),ROUND(VALUE(SUBSTITUTE(実質収支比率等に係る経年分析!F$49,"▲","-")),2),NA())</f>
        <v>-0.06</v>
      </c>
      <c r="C21" s="180">
        <f>IF(ISNUMBER(VALUE(SUBSTITUTE(実質収支比率等に係る経年分析!G$49,"▲","-"))),ROUND(VALUE(SUBSTITUTE(実質収支比率等に係る経年分析!G$49,"▲","-")),2),NA())</f>
        <v>0.86</v>
      </c>
      <c r="D21" s="180">
        <f>IF(ISNUMBER(VALUE(SUBSTITUTE(実質収支比率等に係る経年分析!H$49,"▲","-"))),ROUND(VALUE(SUBSTITUTE(実質収支比率等に係る経年分析!H$49,"▲","-")),2),NA())</f>
        <v>0.65</v>
      </c>
      <c r="E21" s="180">
        <f>IF(ISNUMBER(VALUE(SUBSTITUTE(実質収支比率等に係る経年分析!I$49,"▲","-"))),ROUND(VALUE(SUBSTITUTE(実質収支比率等に係る経年分析!I$49,"▲","-")),2),NA())</f>
        <v>0.25</v>
      </c>
      <c r="F21" s="180">
        <f>IF(ISNUMBER(VALUE(SUBSTITUTE(実質収支比率等に係る経年分析!J$49,"▲","-"))),ROUND(VALUE(SUBSTITUTE(実質収支比率等に係る経年分析!J$49,"▲","-")),2),NA())</f>
        <v>-1.84</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0.82</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介護保険事業勘定特別会計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0.11</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1.22</v>
      </c>
    </row>
    <row r="36" spans="1:16">
      <c r="A36" s="181" t="str">
        <f>IF(連結実質赤字比率に係る赤字・黒字の構成分析!C$34="",NA(),連結実質赤字比率に係る赤字・黒字の構成分析!C$34)</f>
        <v>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2.99</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703</v>
      </c>
      <c r="E42" s="182"/>
      <c r="F42" s="182"/>
      <c r="G42" s="182">
        <f>'実質公債費比率（分子）の構造'!L$52</f>
        <v>572</v>
      </c>
      <c r="H42" s="182"/>
      <c r="I42" s="182"/>
      <c r="J42" s="182">
        <f>'実質公債費比率（分子）の構造'!M$52</f>
        <v>662</v>
      </c>
      <c r="K42" s="182"/>
      <c r="L42" s="182"/>
      <c r="M42" s="182">
        <f>'実質公債費比率（分子）の構造'!N$52</f>
        <v>643</v>
      </c>
      <c r="N42" s="182"/>
      <c r="O42" s="182"/>
      <c r="P42" s="182">
        <f>'実質公債費比率（分子）の構造'!O$52</f>
        <v>676</v>
      </c>
    </row>
    <row r="43" spans="1:16">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c r="A45" s="182" t="s">
        <v>66</v>
      </c>
      <c r="B45" s="182">
        <f>'実質公債費比率（分子）の構造'!K$49</f>
        <v>162</v>
      </c>
      <c r="C45" s="182"/>
      <c r="D45" s="182"/>
      <c r="E45" s="182">
        <f>'実質公債費比率（分子）の構造'!L$49</f>
        <v>153</v>
      </c>
      <c r="F45" s="182"/>
      <c r="G45" s="182"/>
      <c r="H45" s="182">
        <f>'実質公債費比率（分子）の構造'!M$49</f>
        <v>105</v>
      </c>
      <c r="I45" s="182"/>
      <c r="J45" s="182"/>
      <c r="K45" s="182">
        <f>'実質公債費比率（分子）の構造'!N$49</f>
        <v>111</v>
      </c>
      <c r="L45" s="182"/>
      <c r="M45" s="182"/>
      <c r="N45" s="182">
        <f>'実質公債費比率（分子）の構造'!O$49</f>
        <v>111</v>
      </c>
      <c r="O45" s="182"/>
      <c r="P45" s="182"/>
    </row>
    <row r="46" spans="1:16">
      <c r="A46" s="182" t="s">
        <v>67</v>
      </c>
      <c r="B46" s="182">
        <f>'実質公債費比率（分子）の構造'!K$48</f>
        <v>40</v>
      </c>
      <c r="C46" s="182"/>
      <c r="D46" s="182"/>
      <c r="E46" s="182">
        <f>'実質公債費比率（分子）の構造'!L$48</f>
        <v>36</v>
      </c>
      <c r="F46" s="182"/>
      <c r="G46" s="182"/>
      <c r="H46" s="182">
        <f>'実質公債費比率（分子）の構造'!M$48</f>
        <v>50</v>
      </c>
      <c r="I46" s="182"/>
      <c r="J46" s="182"/>
      <c r="K46" s="182">
        <f>'実質公債費比率（分子）の構造'!N$48</f>
        <v>42</v>
      </c>
      <c r="L46" s="182"/>
      <c r="M46" s="182"/>
      <c r="N46" s="182">
        <f>'実質公債費比率（分子）の構造'!O$48</f>
        <v>49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761</v>
      </c>
      <c r="C49" s="182"/>
      <c r="D49" s="182"/>
      <c r="E49" s="182">
        <f>'実質公債費比率（分子）の構造'!L$45</f>
        <v>782</v>
      </c>
      <c r="F49" s="182"/>
      <c r="G49" s="182"/>
      <c r="H49" s="182">
        <f>'実質公債費比率（分子）の構造'!M$45</f>
        <v>836</v>
      </c>
      <c r="I49" s="182"/>
      <c r="J49" s="182"/>
      <c r="K49" s="182">
        <f>'実質公債費比率（分子）の構造'!N$45</f>
        <v>833</v>
      </c>
      <c r="L49" s="182"/>
      <c r="M49" s="182"/>
      <c r="N49" s="182">
        <f>'実質公債費比率（分子）の構造'!O$45</f>
        <v>868</v>
      </c>
      <c r="O49" s="182"/>
      <c r="P49" s="182"/>
    </row>
    <row r="50" spans="1:16">
      <c r="A50" s="182" t="s">
        <v>71</v>
      </c>
      <c r="B50" s="182" t="e">
        <f>NA()</f>
        <v>#N/A</v>
      </c>
      <c r="C50" s="182">
        <f>IF(ISNUMBER('実質公債費比率（分子）の構造'!K$53),'実質公債費比率（分子）の構造'!K$53,NA())</f>
        <v>260</v>
      </c>
      <c r="D50" s="182" t="e">
        <f>NA()</f>
        <v>#N/A</v>
      </c>
      <c r="E50" s="182" t="e">
        <f>NA()</f>
        <v>#N/A</v>
      </c>
      <c r="F50" s="182">
        <f>IF(ISNUMBER('実質公債費比率（分子）の構造'!L$53),'実質公債費比率（分子）の構造'!L$53,NA())</f>
        <v>399</v>
      </c>
      <c r="G50" s="182" t="e">
        <f>NA()</f>
        <v>#N/A</v>
      </c>
      <c r="H50" s="182" t="e">
        <f>NA()</f>
        <v>#N/A</v>
      </c>
      <c r="I50" s="182">
        <f>IF(ISNUMBER('実質公債費比率（分子）の構造'!M$53),'実質公債費比率（分子）の構造'!M$53,NA())</f>
        <v>329</v>
      </c>
      <c r="J50" s="182" t="e">
        <f>NA()</f>
        <v>#N/A</v>
      </c>
      <c r="K50" s="182" t="e">
        <f>NA()</f>
        <v>#N/A</v>
      </c>
      <c r="L50" s="182">
        <f>IF(ISNUMBER('実質公債費比率（分子）の構造'!N$53),'実質公債費比率（分子）の構造'!N$53,NA())</f>
        <v>343</v>
      </c>
      <c r="M50" s="182" t="e">
        <f>NA()</f>
        <v>#N/A</v>
      </c>
      <c r="N50" s="182" t="e">
        <f>NA()</f>
        <v>#N/A</v>
      </c>
      <c r="O50" s="182">
        <f>IF(ISNUMBER('実質公債費比率（分子）の構造'!O$53),'実質公債費比率（分子）の構造'!O$53,NA())</f>
        <v>352</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6484</v>
      </c>
      <c r="E56" s="181"/>
      <c r="F56" s="181"/>
      <c r="G56" s="181">
        <f>'将来負担比率（分子）の構造'!J$52</f>
        <v>6525</v>
      </c>
      <c r="H56" s="181"/>
      <c r="I56" s="181"/>
      <c r="J56" s="181">
        <f>'将来負担比率（分子）の構造'!K$52</f>
        <v>6518</v>
      </c>
      <c r="K56" s="181"/>
      <c r="L56" s="181"/>
      <c r="M56" s="181">
        <f>'将来負担比率（分子）の構造'!L$52</f>
        <v>6513</v>
      </c>
      <c r="N56" s="181"/>
      <c r="O56" s="181"/>
      <c r="P56" s="181">
        <f>'将来負担比率（分子）の構造'!M$52</f>
        <v>6557</v>
      </c>
    </row>
    <row r="57" spans="1:16">
      <c r="A57" s="181" t="s">
        <v>42</v>
      </c>
      <c r="B57" s="181"/>
      <c r="C57" s="181"/>
      <c r="D57" s="181">
        <f>'将来負担比率（分子）の構造'!I$51</f>
        <v>124</v>
      </c>
      <c r="E57" s="181"/>
      <c r="F57" s="181"/>
      <c r="G57" s="181">
        <f>'将来負担比率（分子）の構造'!J$51</f>
        <v>167</v>
      </c>
      <c r="H57" s="181"/>
      <c r="I57" s="181"/>
      <c r="J57" s="181">
        <f>'将来負担比率（分子）の構造'!K$51</f>
        <v>182</v>
      </c>
      <c r="K57" s="181"/>
      <c r="L57" s="181"/>
      <c r="M57" s="181">
        <f>'将来負担比率（分子）の構造'!L$51</f>
        <v>207</v>
      </c>
      <c r="N57" s="181"/>
      <c r="O57" s="181"/>
      <c r="P57" s="181">
        <f>'将来負担比率（分子）の構造'!M$51</f>
        <v>303</v>
      </c>
    </row>
    <row r="58" spans="1:16">
      <c r="A58" s="181" t="s">
        <v>41</v>
      </c>
      <c r="B58" s="181"/>
      <c r="C58" s="181"/>
      <c r="D58" s="181">
        <f>'将来負担比率（分子）の構造'!I$50</f>
        <v>3750</v>
      </c>
      <c r="E58" s="181"/>
      <c r="F58" s="181"/>
      <c r="G58" s="181">
        <f>'将来負担比率（分子）の構造'!J$50</f>
        <v>3711</v>
      </c>
      <c r="H58" s="181"/>
      <c r="I58" s="181"/>
      <c r="J58" s="181">
        <f>'将来負担比率（分子）の構造'!K$50</f>
        <v>3459</v>
      </c>
      <c r="K58" s="181"/>
      <c r="L58" s="181"/>
      <c r="M58" s="181">
        <f>'将来負担比率（分子）の構造'!L$50</f>
        <v>3405</v>
      </c>
      <c r="N58" s="181"/>
      <c r="O58" s="181"/>
      <c r="P58" s="181">
        <f>'将来負担比率（分子）の構造'!M$50</f>
        <v>3424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f>'将来負担比率（分子）の構造'!L$49</f>
        <v>3</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v>
      </c>
      <c r="C61" s="181"/>
      <c r="D61" s="181"/>
      <c r="E61" s="181">
        <f>'将来負担比率（分子）の構造'!J$46</f>
        <v>2</v>
      </c>
      <c r="F61" s="181"/>
      <c r="G61" s="181"/>
      <c r="H61" s="181">
        <f>'将来負担比率（分子）の構造'!K$46</f>
        <v>1</v>
      </c>
      <c r="I61" s="181"/>
      <c r="J61" s="181"/>
      <c r="K61" s="181">
        <f>'将来負担比率（分子）の構造'!L$46</f>
        <v>1</v>
      </c>
      <c r="L61" s="181"/>
      <c r="M61" s="181"/>
      <c r="N61" s="181" t="str">
        <f>'将来負担比率（分子）の構造'!M$46</f>
        <v>-</v>
      </c>
      <c r="O61" s="181"/>
      <c r="P61" s="181"/>
    </row>
    <row r="62" spans="1:16">
      <c r="A62" s="181" t="s">
        <v>35</v>
      </c>
      <c r="B62" s="181">
        <f>'将来負担比率（分子）の構造'!I$45</f>
        <v>1329</v>
      </c>
      <c r="C62" s="181"/>
      <c r="D62" s="181"/>
      <c r="E62" s="181">
        <f>'将来負担比率（分子）の構造'!J$45</f>
        <v>1163</v>
      </c>
      <c r="F62" s="181"/>
      <c r="G62" s="181"/>
      <c r="H62" s="181">
        <f>'将来負担比率（分子）の構造'!K$45</f>
        <v>1176</v>
      </c>
      <c r="I62" s="181"/>
      <c r="J62" s="181"/>
      <c r="K62" s="181">
        <f>'将来負担比率（分子）の構造'!L$45</f>
        <v>1000</v>
      </c>
      <c r="L62" s="181"/>
      <c r="M62" s="181"/>
      <c r="N62" s="181">
        <f>'将来負担比率（分子）の構造'!M$45</f>
        <v>978</v>
      </c>
      <c r="O62" s="181"/>
      <c r="P62" s="181"/>
    </row>
    <row r="63" spans="1:16">
      <c r="A63" s="181" t="s">
        <v>34</v>
      </c>
      <c r="B63" s="181">
        <f>'将来負担比率（分子）の構造'!I$44</f>
        <v>1598</v>
      </c>
      <c r="C63" s="181"/>
      <c r="D63" s="181"/>
      <c r="E63" s="181">
        <f>'将来負担比率（分子）の構造'!J$44</f>
        <v>1410</v>
      </c>
      <c r="F63" s="181"/>
      <c r="G63" s="181"/>
      <c r="H63" s="181">
        <f>'将来負担比率（分子）の構造'!K$44</f>
        <v>1284</v>
      </c>
      <c r="I63" s="181"/>
      <c r="J63" s="181"/>
      <c r="K63" s="181">
        <f>'将来負担比率（分子）の構造'!L$44</f>
        <v>1151</v>
      </c>
      <c r="L63" s="181"/>
      <c r="M63" s="181"/>
      <c r="N63" s="181">
        <f>'将来負担比率（分子）の構造'!M$44</f>
        <v>1023</v>
      </c>
      <c r="O63" s="181"/>
      <c r="P63" s="181"/>
    </row>
    <row r="64" spans="1:16">
      <c r="A64" s="181" t="s">
        <v>33</v>
      </c>
      <c r="B64" s="181">
        <f>'将来負担比率（分子）の構造'!I$43</f>
        <v>680</v>
      </c>
      <c r="C64" s="181"/>
      <c r="D64" s="181"/>
      <c r="E64" s="181">
        <f>'将来負担比率（分子）の構造'!J$43</f>
        <v>653</v>
      </c>
      <c r="F64" s="181"/>
      <c r="G64" s="181"/>
      <c r="H64" s="181">
        <f>'将来負担比率（分子）の構造'!K$43</f>
        <v>718</v>
      </c>
      <c r="I64" s="181"/>
      <c r="J64" s="181"/>
      <c r="K64" s="181">
        <f>'将来負担比率（分子）の構造'!L$43</f>
        <v>712</v>
      </c>
      <c r="L64" s="181"/>
      <c r="M64" s="181"/>
      <c r="N64" s="181">
        <f>'将来負担比率（分子）の構造'!M$43</f>
        <v>885</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7758</v>
      </c>
      <c r="C66" s="181"/>
      <c r="D66" s="181"/>
      <c r="E66" s="181">
        <f>'将来負担比率（分子）の構造'!J$41</f>
        <v>7906</v>
      </c>
      <c r="F66" s="181"/>
      <c r="G66" s="181"/>
      <c r="H66" s="181">
        <f>'将来負担比率（分子）の構造'!K$41</f>
        <v>7871</v>
      </c>
      <c r="I66" s="181"/>
      <c r="J66" s="181"/>
      <c r="K66" s="181">
        <f>'将来負担比率（分子）の構造'!L$41</f>
        <v>7955</v>
      </c>
      <c r="L66" s="181"/>
      <c r="M66" s="181"/>
      <c r="N66" s="181">
        <f>'将来負担比率（分子）の構造'!M$41</f>
        <v>8306</v>
      </c>
      <c r="O66" s="181"/>
      <c r="P66" s="181"/>
    </row>
    <row r="67" spans="1:16">
      <c r="A67" s="181" t="s">
        <v>75</v>
      </c>
      <c r="B67" s="181" t="e">
        <f>NA()</f>
        <v>#N/A</v>
      </c>
      <c r="C67" s="181">
        <f>IF(ISNUMBER('将来負担比率（分子）の構造'!I$53), IF('将来負担比率（分子）の構造'!I$53 &lt; 0, 0, '将来負担比率（分子）の構造'!I$53), NA())</f>
        <v>1009</v>
      </c>
      <c r="D67" s="181" t="e">
        <f>NA()</f>
        <v>#N/A</v>
      </c>
      <c r="E67" s="181" t="e">
        <f>NA()</f>
        <v>#N/A</v>
      </c>
      <c r="F67" s="181">
        <f>IF(ISNUMBER('将来負担比率（分子）の構造'!J$53), IF('将来負担比率（分子）の構造'!J$53 &lt; 0, 0, '将来負担比率（分子）の構造'!J$53), NA())</f>
        <v>731</v>
      </c>
      <c r="G67" s="181" t="e">
        <f>NA()</f>
        <v>#N/A</v>
      </c>
      <c r="H67" s="181" t="e">
        <f>NA()</f>
        <v>#N/A</v>
      </c>
      <c r="I67" s="181">
        <f>IF(ISNUMBER('将来負担比率（分子）の構造'!K$53), IF('将来負担比率（分子）の構造'!K$53 &lt; 0, 0, '将来負担比率（分子）の構造'!K$53), NA())</f>
        <v>891</v>
      </c>
      <c r="J67" s="181" t="e">
        <f>NA()</f>
        <v>#N/A</v>
      </c>
      <c r="K67" s="181" t="e">
        <f>NA()</f>
        <v>#N/A</v>
      </c>
      <c r="L67" s="181">
        <f>IF(ISNUMBER('将来負担比率（分子）の構造'!L$53), IF('将来負担比率（分子）の構造'!L$53 &lt; 0, 0, '将来負担比率（分子）の構造'!L$53), NA())</f>
        <v>697</v>
      </c>
      <c r="M67" s="181" t="e">
        <f>NA()</f>
        <v>#N/A</v>
      </c>
      <c r="N67" s="181" t="e">
        <f>NA()</f>
        <v>#N/A</v>
      </c>
      <c r="O67" s="181">
        <f>IF(ISNUMBER('将来負担比率（分子）の構造'!M$53), IF('将来負担比率（分子）の構造'!M$53 &lt; 0, 0, '将来負担比率（分子）の構造'!M$53), NA())</f>
        <v>907</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801</v>
      </c>
      <c r="C72" s="185">
        <f>基金残高に係る経年分析!G55</f>
        <v>829</v>
      </c>
      <c r="D72" s="185">
        <f>基金残高に係る経年分析!H55</f>
        <v>790</v>
      </c>
    </row>
    <row r="73" spans="1:16">
      <c r="A73" s="184" t="s">
        <v>78</v>
      </c>
      <c r="B73" s="185">
        <f>基金残高に係る経年分析!F56</f>
        <v>1591</v>
      </c>
      <c r="C73" s="185">
        <f>基金残高に係る経年分析!G56</f>
        <v>1592</v>
      </c>
      <c r="D73" s="185">
        <f>基金残高に係る経年分析!H56</f>
        <v>1592</v>
      </c>
    </row>
    <row r="74" spans="1:16">
      <c r="A74" s="184" t="s">
        <v>79</v>
      </c>
      <c r="B74" s="185">
        <f>基金残高に係る経年分析!F57</f>
        <v>910</v>
      </c>
      <c r="C74" s="185">
        <f>基金残高に係る経年分析!G57</f>
        <v>826</v>
      </c>
      <c r="D74" s="185">
        <f>基金残高に係る経年分析!H57</f>
        <v>883</v>
      </c>
    </row>
  </sheetData>
  <sheetProtection algorithmName="SHA-512" hashValue="Kv89yQ8cL5dlQ4XPtEApjm8H3XFc1ryFNGmwLywx5orA0MYVTG8D6vONnF5V3/fakvjGHRtL2eldh7AFNYCCQA==" saltValue="06/AXOR9YZIbR6ha0njfo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228</v>
      </c>
      <c r="C5" s="672"/>
      <c r="D5" s="672"/>
      <c r="E5" s="672"/>
      <c r="F5" s="672"/>
      <c r="G5" s="672"/>
      <c r="H5" s="672"/>
      <c r="I5" s="672"/>
      <c r="J5" s="672"/>
      <c r="K5" s="672"/>
      <c r="L5" s="672"/>
      <c r="M5" s="672"/>
      <c r="N5" s="672"/>
      <c r="O5" s="672"/>
      <c r="P5" s="672"/>
      <c r="Q5" s="673"/>
      <c r="R5" s="674">
        <v>767311</v>
      </c>
      <c r="S5" s="675"/>
      <c r="T5" s="675"/>
      <c r="U5" s="675"/>
      <c r="V5" s="675"/>
      <c r="W5" s="675"/>
      <c r="X5" s="675"/>
      <c r="Y5" s="676"/>
      <c r="Z5" s="677">
        <v>9</v>
      </c>
      <c r="AA5" s="677"/>
      <c r="AB5" s="677"/>
      <c r="AC5" s="677"/>
      <c r="AD5" s="678">
        <v>767311</v>
      </c>
      <c r="AE5" s="678"/>
      <c r="AF5" s="678"/>
      <c r="AG5" s="678"/>
      <c r="AH5" s="678"/>
      <c r="AI5" s="678"/>
      <c r="AJ5" s="678"/>
      <c r="AK5" s="678"/>
      <c r="AL5" s="679">
        <v>19.2</v>
      </c>
      <c r="AM5" s="680"/>
      <c r="AN5" s="680"/>
      <c r="AO5" s="681"/>
      <c r="AP5" s="671" t="s">
        <v>229</v>
      </c>
      <c r="AQ5" s="672"/>
      <c r="AR5" s="672"/>
      <c r="AS5" s="672"/>
      <c r="AT5" s="672"/>
      <c r="AU5" s="672"/>
      <c r="AV5" s="672"/>
      <c r="AW5" s="672"/>
      <c r="AX5" s="672"/>
      <c r="AY5" s="672"/>
      <c r="AZ5" s="672"/>
      <c r="BA5" s="672"/>
      <c r="BB5" s="672"/>
      <c r="BC5" s="672"/>
      <c r="BD5" s="672"/>
      <c r="BE5" s="672"/>
      <c r="BF5" s="673"/>
      <c r="BG5" s="685">
        <v>767311</v>
      </c>
      <c r="BH5" s="686"/>
      <c r="BI5" s="686"/>
      <c r="BJ5" s="686"/>
      <c r="BK5" s="686"/>
      <c r="BL5" s="686"/>
      <c r="BM5" s="686"/>
      <c r="BN5" s="687"/>
      <c r="BO5" s="688">
        <v>100</v>
      </c>
      <c r="BP5" s="688"/>
      <c r="BQ5" s="688"/>
      <c r="BR5" s="688"/>
      <c r="BS5" s="689" t="s">
        <v>230</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222</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c r="B6" s="682" t="s">
        <v>234</v>
      </c>
      <c r="C6" s="683"/>
      <c r="D6" s="683"/>
      <c r="E6" s="683"/>
      <c r="F6" s="683"/>
      <c r="G6" s="683"/>
      <c r="H6" s="683"/>
      <c r="I6" s="683"/>
      <c r="J6" s="683"/>
      <c r="K6" s="683"/>
      <c r="L6" s="683"/>
      <c r="M6" s="683"/>
      <c r="N6" s="683"/>
      <c r="O6" s="683"/>
      <c r="P6" s="683"/>
      <c r="Q6" s="684"/>
      <c r="R6" s="685">
        <v>84189</v>
      </c>
      <c r="S6" s="686"/>
      <c r="T6" s="686"/>
      <c r="U6" s="686"/>
      <c r="V6" s="686"/>
      <c r="W6" s="686"/>
      <c r="X6" s="686"/>
      <c r="Y6" s="687"/>
      <c r="Z6" s="688">
        <v>1</v>
      </c>
      <c r="AA6" s="688"/>
      <c r="AB6" s="688"/>
      <c r="AC6" s="688"/>
      <c r="AD6" s="689">
        <v>84189</v>
      </c>
      <c r="AE6" s="689"/>
      <c r="AF6" s="689"/>
      <c r="AG6" s="689"/>
      <c r="AH6" s="689"/>
      <c r="AI6" s="689"/>
      <c r="AJ6" s="689"/>
      <c r="AK6" s="689"/>
      <c r="AL6" s="690">
        <v>2.1</v>
      </c>
      <c r="AM6" s="691"/>
      <c r="AN6" s="691"/>
      <c r="AO6" s="692"/>
      <c r="AP6" s="682" t="s">
        <v>235</v>
      </c>
      <c r="AQ6" s="683"/>
      <c r="AR6" s="683"/>
      <c r="AS6" s="683"/>
      <c r="AT6" s="683"/>
      <c r="AU6" s="683"/>
      <c r="AV6" s="683"/>
      <c r="AW6" s="683"/>
      <c r="AX6" s="683"/>
      <c r="AY6" s="683"/>
      <c r="AZ6" s="683"/>
      <c r="BA6" s="683"/>
      <c r="BB6" s="683"/>
      <c r="BC6" s="683"/>
      <c r="BD6" s="683"/>
      <c r="BE6" s="683"/>
      <c r="BF6" s="684"/>
      <c r="BG6" s="685">
        <v>767311</v>
      </c>
      <c r="BH6" s="686"/>
      <c r="BI6" s="686"/>
      <c r="BJ6" s="686"/>
      <c r="BK6" s="686"/>
      <c r="BL6" s="686"/>
      <c r="BM6" s="686"/>
      <c r="BN6" s="687"/>
      <c r="BO6" s="688">
        <v>100</v>
      </c>
      <c r="BP6" s="688"/>
      <c r="BQ6" s="688"/>
      <c r="BR6" s="688"/>
      <c r="BS6" s="689" t="s">
        <v>172</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73659</v>
      </c>
      <c r="CS6" s="686"/>
      <c r="CT6" s="686"/>
      <c r="CU6" s="686"/>
      <c r="CV6" s="686"/>
      <c r="CW6" s="686"/>
      <c r="CX6" s="686"/>
      <c r="CY6" s="687"/>
      <c r="CZ6" s="679">
        <v>0.9</v>
      </c>
      <c r="DA6" s="680"/>
      <c r="DB6" s="680"/>
      <c r="DC6" s="699"/>
      <c r="DD6" s="694" t="s">
        <v>230</v>
      </c>
      <c r="DE6" s="686"/>
      <c r="DF6" s="686"/>
      <c r="DG6" s="686"/>
      <c r="DH6" s="686"/>
      <c r="DI6" s="686"/>
      <c r="DJ6" s="686"/>
      <c r="DK6" s="686"/>
      <c r="DL6" s="686"/>
      <c r="DM6" s="686"/>
      <c r="DN6" s="686"/>
      <c r="DO6" s="686"/>
      <c r="DP6" s="687"/>
      <c r="DQ6" s="694">
        <v>73659</v>
      </c>
      <c r="DR6" s="686"/>
      <c r="DS6" s="686"/>
      <c r="DT6" s="686"/>
      <c r="DU6" s="686"/>
      <c r="DV6" s="686"/>
      <c r="DW6" s="686"/>
      <c r="DX6" s="686"/>
      <c r="DY6" s="686"/>
      <c r="DZ6" s="686"/>
      <c r="EA6" s="686"/>
      <c r="EB6" s="686"/>
      <c r="EC6" s="695"/>
    </row>
    <row r="7" spans="2:143" ht="11.25" customHeight="1">
      <c r="B7" s="682" t="s">
        <v>237</v>
      </c>
      <c r="C7" s="683"/>
      <c r="D7" s="683"/>
      <c r="E7" s="683"/>
      <c r="F7" s="683"/>
      <c r="G7" s="683"/>
      <c r="H7" s="683"/>
      <c r="I7" s="683"/>
      <c r="J7" s="683"/>
      <c r="K7" s="683"/>
      <c r="L7" s="683"/>
      <c r="M7" s="683"/>
      <c r="N7" s="683"/>
      <c r="O7" s="683"/>
      <c r="P7" s="683"/>
      <c r="Q7" s="684"/>
      <c r="R7" s="685">
        <v>449</v>
      </c>
      <c r="S7" s="686"/>
      <c r="T7" s="686"/>
      <c r="U7" s="686"/>
      <c r="V7" s="686"/>
      <c r="W7" s="686"/>
      <c r="X7" s="686"/>
      <c r="Y7" s="687"/>
      <c r="Z7" s="688">
        <v>0</v>
      </c>
      <c r="AA7" s="688"/>
      <c r="AB7" s="688"/>
      <c r="AC7" s="688"/>
      <c r="AD7" s="689">
        <v>449</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271583</v>
      </c>
      <c r="BH7" s="686"/>
      <c r="BI7" s="686"/>
      <c r="BJ7" s="686"/>
      <c r="BK7" s="686"/>
      <c r="BL7" s="686"/>
      <c r="BM7" s="686"/>
      <c r="BN7" s="687"/>
      <c r="BO7" s="688">
        <v>35.4</v>
      </c>
      <c r="BP7" s="688"/>
      <c r="BQ7" s="688"/>
      <c r="BR7" s="688"/>
      <c r="BS7" s="689" t="s">
        <v>127</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1870285</v>
      </c>
      <c r="CS7" s="686"/>
      <c r="CT7" s="686"/>
      <c r="CU7" s="686"/>
      <c r="CV7" s="686"/>
      <c r="CW7" s="686"/>
      <c r="CX7" s="686"/>
      <c r="CY7" s="687"/>
      <c r="CZ7" s="688">
        <v>22.1</v>
      </c>
      <c r="DA7" s="688"/>
      <c r="DB7" s="688"/>
      <c r="DC7" s="688"/>
      <c r="DD7" s="694">
        <v>132662</v>
      </c>
      <c r="DE7" s="686"/>
      <c r="DF7" s="686"/>
      <c r="DG7" s="686"/>
      <c r="DH7" s="686"/>
      <c r="DI7" s="686"/>
      <c r="DJ7" s="686"/>
      <c r="DK7" s="686"/>
      <c r="DL7" s="686"/>
      <c r="DM7" s="686"/>
      <c r="DN7" s="686"/>
      <c r="DO7" s="686"/>
      <c r="DP7" s="687"/>
      <c r="DQ7" s="694">
        <v>970642</v>
      </c>
      <c r="DR7" s="686"/>
      <c r="DS7" s="686"/>
      <c r="DT7" s="686"/>
      <c r="DU7" s="686"/>
      <c r="DV7" s="686"/>
      <c r="DW7" s="686"/>
      <c r="DX7" s="686"/>
      <c r="DY7" s="686"/>
      <c r="DZ7" s="686"/>
      <c r="EA7" s="686"/>
      <c r="EB7" s="686"/>
      <c r="EC7" s="695"/>
    </row>
    <row r="8" spans="2:143" ht="11.25" customHeight="1">
      <c r="B8" s="682" t="s">
        <v>240</v>
      </c>
      <c r="C8" s="683"/>
      <c r="D8" s="683"/>
      <c r="E8" s="683"/>
      <c r="F8" s="683"/>
      <c r="G8" s="683"/>
      <c r="H8" s="683"/>
      <c r="I8" s="683"/>
      <c r="J8" s="683"/>
      <c r="K8" s="683"/>
      <c r="L8" s="683"/>
      <c r="M8" s="683"/>
      <c r="N8" s="683"/>
      <c r="O8" s="683"/>
      <c r="P8" s="683"/>
      <c r="Q8" s="684"/>
      <c r="R8" s="685">
        <v>1311</v>
      </c>
      <c r="S8" s="686"/>
      <c r="T8" s="686"/>
      <c r="U8" s="686"/>
      <c r="V8" s="686"/>
      <c r="W8" s="686"/>
      <c r="X8" s="686"/>
      <c r="Y8" s="687"/>
      <c r="Z8" s="688">
        <v>0</v>
      </c>
      <c r="AA8" s="688"/>
      <c r="AB8" s="688"/>
      <c r="AC8" s="688"/>
      <c r="AD8" s="689">
        <v>1311</v>
      </c>
      <c r="AE8" s="689"/>
      <c r="AF8" s="689"/>
      <c r="AG8" s="689"/>
      <c r="AH8" s="689"/>
      <c r="AI8" s="689"/>
      <c r="AJ8" s="689"/>
      <c r="AK8" s="689"/>
      <c r="AL8" s="690">
        <v>0</v>
      </c>
      <c r="AM8" s="691"/>
      <c r="AN8" s="691"/>
      <c r="AO8" s="692"/>
      <c r="AP8" s="682" t="s">
        <v>241</v>
      </c>
      <c r="AQ8" s="683"/>
      <c r="AR8" s="683"/>
      <c r="AS8" s="683"/>
      <c r="AT8" s="683"/>
      <c r="AU8" s="683"/>
      <c r="AV8" s="683"/>
      <c r="AW8" s="683"/>
      <c r="AX8" s="683"/>
      <c r="AY8" s="683"/>
      <c r="AZ8" s="683"/>
      <c r="BA8" s="683"/>
      <c r="BB8" s="683"/>
      <c r="BC8" s="683"/>
      <c r="BD8" s="683"/>
      <c r="BE8" s="683"/>
      <c r="BF8" s="684"/>
      <c r="BG8" s="685">
        <v>12056</v>
      </c>
      <c r="BH8" s="686"/>
      <c r="BI8" s="686"/>
      <c r="BJ8" s="686"/>
      <c r="BK8" s="686"/>
      <c r="BL8" s="686"/>
      <c r="BM8" s="686"/>
      <c r="BN8" s="687"/>
      <c r="BO8" s="688">
        <v>1.6</v>
      </c>
      <c r="BP8" s="688"/>
      <c r="BQ8" s="688"/>
      <c r="BR8" s="688"/>
      <c r="BS8" s="694" t="s">
        <v>230</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1586856</v>
      </c>
      <c r="CS8" s="686"/>
      <c r="CT8" s="686"/>
      <c r="CU8" s="686"/>
      <c r="CV8" s="686"/>
      <c r="CW8" s="686"/>
      <c r="CX8" s="686"/>
      <c r="CY8" s="687"/>
      <c r="CZ8" s="688">
        <v>18.8</v>
      </c>
      <c r="DA8" s="688"/>
      <c r="DB8" s="688"/>
      <c r="DC8" s="688"/>
      <c r="DD8" s="694">
        <v>1381</v>
      </c>
      <c r="DE8" s="686"/>
      <c r="DF8" s="686"/>
      <c r="DG8" s="686"/>
      <c r="DH8" s="686"/>
      <c r="DI8" s="686"/>
      <c r="DJ8" s="686"/>
      <c r="DK8" s="686"/>
      <c r="DL8" s="686"/>
      <c r="DM8" s="686"/>
      <c r="DN8" s="686"/>
      <c r="DO8" s="686"/>
      <c r="DP8" s="687"/>
      <c r="DQ8" s="694">
        <v>929010</v>
      </c>
      <c r="DR8" s="686"/>
      <c r="DS8" s="686"/>
      <c r="DT8" s="686"/>
      <c r="DU8" s="686"/>
      <c r="DV8" s="686"/>
      <c r="DW8" s="686"/>
      <c r="DX8" s="686"/>
      <c r="DY8" s="686"/>
      <c r="DZ8" s="686"/>
      <c r="EA8" s="686"/>
      <c r="EB8" s="686"/>
      <c r="EC8" s="695"/>
    </row>
    <row r="9" spans="2:143" ht="11.25" customHeight="1">
      <c r="B9" s="682" t="s">
        <v>243</v>
      </c>
      <c r="C9" s="683"/>
      <c r="D9" s="683"/>
      <c r="E9" s="683"/>
      <c r="F9" s="683"/>
      <c r="G9" s="683"/>
      <c r="H9" s="683"/>
      <c r="I9" s="683"/>
      <c r="J9" s="683"/>
      <c r="K9" s="683"/>
      <c r="L9" s="683"/>
      <c r="M9" s="683"/>
      <c r="N9" s="683"/>
      <c r="O9" s="683"/>
      <c r="P9" s="683"/>
      <c r="Q9" s="684"/>
      <c r="R9" s="685">
        <v>1321</v>
      </c>
      <c r="S9" s="686"/>
      <c r="T9" s="686"/>
      <c r="U9" s="686"/>
      <c r="V9" s="686"/>
      <c r="W9" s="686"/>
      <c r="X9" s="686"/>
      <c r="Y9" s="687"/>
      <c r="Z9" s="688">
        <v>0</v>
      </c>
      <c r="AA9" s="688"/>
      <c r="AB9" s="688"/>
      <c r="AC9" s="688"/>
      <c r="AD9" s="689">
        <v>1321</v>
      </c>
      <c r="AE9" s="689"/>
      <c r="AF9" s="689"/>
      <c r="AG9" s="689"/>
      <c r="AH9" s="689"/>
      <c r="AI9" s="689"/>
      <c r="AJ9" s="689"/>
      <c r="AK9" s="689"/>
      <c r="AL9" s="690">
        <v>0</v>
      </c>
      <c r="AM9" s="691"/>
      <c r="AN9" s="691"/>
      <c r="AO9" s="692"/>
      <c r="AP9" s="682" t="s">
        <v>244</v>
      </c>
      <c r="AQ9" s="683"/>
      <c r="AR9" s="683"/>
      <c r="AS9" s="683"/>
      <c r="AT9" s="683"/>
      <c r="AU9" s="683"/>
      <c r="AV9" s="683"/>
      <c r="AW9" s="683"/>
      <c r="AX9" s="683"/>
      <c r="AY9" s="683"/>
      <c r="AZ9" s="683"/>
      <c r="BA9" s="683"/>
      <c r="BB9" s="683"/>
      <c r="BC9" s="683"/>
      <c r="BD9" s="683"/>
      <c r="BE9" s="683"/>
      <c r="BF9" s="684"/>
      <c r="BG9" s="685">
        <v>229047</v>
      </c>
      <c r="BH9" s="686"/>
      <c r="BI9" s="686"/>
      <c r="BJ9" s="686"/>
      <c r="BK9" s="686"/>
      <c r="BL9" s="686"/>
      <c r="BM9" s="686"/>
      <c r="BN9" s="687"/>
      <c r="BO9" s="688">
        <v>29.9</v>
      </c>
      <c r="BP9" s="688"/>
      <c r="BQ9" s="688"/>
      <c r="BR9" s="688"/>
      <c r="BS9" s="694" t="s">
        <v>230</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871522</v>
      </c>
      <c r="CS9" s="686"/>
      <c r="CT9" s="686"/>
      <c r="CU9" s="686"/>
      <c r="CV9" s="686"/>
      <c r="CW9" s="686"/>
      <c r="CX9" s="686"/>
      <c r="CY9" s="687"/>
      <c r="CZ9" s="688">
        <v>10.3</v>
      </c>
      <c r="DA9" s="688"/>
      <c r="DB9" s="688"/>
      <c r="DC9" s="688"/>
      <c r="DD9" s="694">
        <v>8570</v>
      </c>
      <c r="DE9" s="686"/>
      <c r="DF9" s="686"/>
      <c r="DG9" s="686"/>
      <c r="DH9" s="686"/>
      <c r="DI9" s="686"/>
      <c r="DJ9" s="686"/>
      <c r="DK9" s="686"/>
      <c r="DL9" s="686"/>
      <c r="DM9" s="686"/>
      <c r="DN9" s="686"/>
      <c r="DO9" s="686"/>
      <c r="DP9" s="687"/>
      <c r="DQ9" s="694">
        <v>525688</v>
      </c>
      <c r="DR9" s="686"/>
      <c r="DS9" s="686"/>
      <c r="DT9" s="686"/>
      <c r="DU9" s="686"/>
      <c r="DV9" s="686"/>
      <c r="DW9" s="686"/>
      <c r="DX9" s="686"/>
      <c r="DY9" s="686"/>
      <c r="DZ9" s="686"/>
      <c r="EA9" s="686"/>
      <c r="EB9" s="686"/>
      <c r="EC9" s="695"/>
    </row>
    <row r="10" spans="2:143" ht="11.25" customHeight="1">
      <c r="B10" s="682" t="s">
        <v>246</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230</v>
      </c>
      <c r="AA10" s="688"/>
      <c r="AB10" s="688"/>
      <c r="AC10" s="688"/>
      <c r="AD10" s="689" t="s">
        <v>172</v>
      </c>
      <c r="AE10" s="689"/>
      <c r="AF10" s="689"/>
      <c r="AG10" s="689"/>
      <c r="AH10" s="689"/>
      <c r="AI10" s="689"/>
      <c r="AJ10" s="689"/>
      <c r="AK10" s="689"/>
      <c r="AL10" s="690" t="s">
        <v>127</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18628</v>
      </c>
      <c r="BH10" s="686"/>
      <c r="BI10" s="686"/>
      <c r="BJ10" s="686"/>
      <c r="BK10" s="686"/>
      <c r="BL10" s="686"/>
      <c r="BM10" s="686"/>
      <c r="BN10" s="687"/>
      <c r="BO10" s="688">
        <v>2.4</v>
      </c>
      <c r="BP10" s="688"/>
      <c r="BQ10" s="688"/>
      <c r="BR10" s="688"/>
      <c r="BS10" s="694" t="s">
        <v>230</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t="s">
        <v>230</v>
      </c>
      <c r="CS10" s="686"/>
      <c r="CT10" s="686"/>
      <c r="CU10" s="686"/>
      <c r="CV10" s="686"/>
      <c r="CW10" s="686"/>
      <c r="CX10" s="686"/>
      <c r="CY10" s="687"/>
      <c r="CZ10" s="688" t="s">
        <v>172</v>
      </c>
      <c r="DA10" s="688"/>
      <c r="DB10" s="688"/>
      <c r="DC10" s="688"/>
      <c r="DD10" s="694" t="s">
        <v>127</v>
      </c>
      <c r="DE10" s="686"/>
      <c r="DF10" s="686"/>
      <c r="DG10" s="686"/>
      <c r="DH10" s="686"/>
      <c r="DI10" s="686"/>
      <c r="DJ10" s="686"/>
      <c r="DK10" s="686"/>
      <c r="DL10" s="686"/>
      <c r="DM10" s="686"/>
      <c r="DN10" s="686"/>
      <c r="DO10" s="686"/>
      <c r="DP10" s="687"/>
      <c r="DQ10" s="694" t="s">
        <v>230</v>
      </c>
      <c r="DR10" s="686"/>
      <c r="DS10" s="686"/>
      <c r="DT10" s="686"/>
      <c r="DU10" s="686"/>
      <c r="DV10" s="686"/>
      <c r="DW10" s="686"/>
      <c r="DX10" s="686"/>
      <c r="DY10" s="686"/>
      <c r="DZ10" s="686"/>
      <c r="EA10" s="686"/>
      <c r="EB10" s="686"/>
      <c r="EC10" s="695"/>
    </row>
    <row r="11" spans="2:143" ht="11.25" customHeight="1">
      <c r="B11" s="682" t="s">
        <v>249</v>
      </c>
      <c r="C11" s="683"/>
      <c r="D11" s="683"/>
      <c r="E11" s="683"/>
      <c r="F11" s="683"/>
      <c r="G11" s="683"/>
      <c r="H11" s="683"/>
      <c r="I11" s="683"/>
      <c r="J11" s="683"/>
      <c r="K11" s="683"/>
      <c r="L11" s="683"/>
      <c r="M11" s="683"/>
      <c r="N11" s="683"/>
      <c r="O11" s="683"/>
      <c r="P11" s="683"/>
      <c r="Q11" s="684"/>
      <c r="R11" s="685">
        <v>170338</v>
      </c>
      <c r="S11" s="686"/>
      <c r="T11" s="686"/>
      <c r="U11" s="686"/>
      <c r="V11" s="686"/>
      <c r="W11" s="686"/>
      <c r="X11" s="686"/>
      <c r="Y11" s="687"/>
      <c r="Z11" s="690">
        <v>2</v>
      </c>
      <c r="AA11" s="691"/>
      <c r="AB11" s="691"/>
      <c r="AC11" s="703"/>
      <c r="AD11" s="694">
        <v>170338</v>
      </c>
      <c r="AE11" s="686"/>
      <c r="AF11" s="686"/>
      <c r="AG11" s="686"/>
      <c r="AH11" s="686"/>
      <c r="AI11" s="686"/>
      <c r="AJ11" s="686"/>
      <c r="AK11" s="687"/>
      <c r="AL11" s="690">
        <v>4.3</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11852</v>
      </c>
      <c r="BH11" s="686"/>
      <c r="BI11" s="686"/>
      <c r="BJ11" s="686"/>
      <c r="BK11" s="686"/>
      <c r="BL11" s="686"/>
      <c r="BM11" s="686"/>
      <c r="BN11" s="687"/>
      <c r="BO11" s="688">
        <v>1.5</v>
      </c>
      <c r="BP11" s="688"/>
      <c r="BQ11" s="688"/>
      <c r="BR11" s="688"/>
      <c r="BS11" s="694" t="s">
        <v>230</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739584</v>
      </c>
      <c r="CS11" s="686"/>
      <c r="CT11" s="686"/>
      <c r="CU11" s="686"/>
      <c r="CV11" s="686"/>
      <c r="CW11" s="686"/>
      <c r="CX11" s="686"/>
      <c r="CY11" s="687"/>
      <c r="CZ11" s="688">
        <v>8.6999999999999993</v>
      </c>
      <c r="DA11" s="688"/>
      <c r="DB11" s="688"/>
      <c r="DC11" s="688"/>
      <c r="DD11" s="694">
        <v>225085</v>
      </c>
      <c r="DE11" s="686"/>
      <c r="DF11" s="686"/>
      <c r="DG11" s="686"/>
      <c r="DH11" s="686"/>
      <c r="DI11" s="686"/>
      <c r="DJ11" s="686"/>
      <c r="DK11" s="686"/>
      <c r="DL11" s="686"/>
      <c r="DM11" s="686"/>
      <c r="DN11" s="686"/>
      <c r="DO11" s="686"/>
      <c r="DP11" s="687"/>
      <c r="DQ11" s="694">
        <v>334005</v>
      </c>
      <c r="DR11" s="686"/>
      <c r="DS11" s="686"/>
      <c r="DT11" s="686"/>
      <c r="DU11" s="686"/>
      <c r="DV11" s="686"/>
      <c r="DW11" s="686"/>
      <c r="DX11" s="686"/>
      <c r="DY11" s="686"/>
      <c r="DZ11" s="686"/>
      <c r="EA11" s="686"/>
      <c r="EB11" s="686"/>
      <c r="EC11" s="695"/>
    </row>
    <row r="12" spans="2:143" ht="11.25" customHeight="1">
      <c r="B12" s="682" t="s">
        <v>252</v>
      </c>
      <c r="C12" s="683"/>
      <c r="D12" s="683"/>
      <c r="E12" s="683"/>
      <c r="F12" s="683"/>
      <c r="G12" s="683"/>
      <c r="H12" s="683"/>
      <c r="I12" s="683"/>
      <c r="J12" s="683"/>
      <c r="K12" s="683"/>
      <c r="L12" s="683"/>
      <c r="M12" s="683"/>
      <c r="N12" s="683"/>
      <c r="O12" s="683"/>
      <c r="P12" s="683"/>
      <c r="Q12" s="684"/>
      <c r="R12" s="685">
        <v>536</v>
      </c>
      <c r="S12" s="686"/>
      <c r="T12" s="686"/>
      <c r="U12" s="686"/>
      <c r="V12" s="686"/>
      <c r="W12" s="686"/>
      <c r="X12" s="686"/>
      <c r="Y12" s="687"/>
      <c r="Z12" s="688">
        <v>0</v>
      </c>
      <c r="AA12" s="688"/>
      <c r="AB12" s="688"/>
      <c r="AC12" s="688"/>
      <c r="AD12" s="689">
        <v>536</v>
      </c>
      <c r="AE12" s="689"/>
      <c r="AF12" s="689"/>
      <c r="AG12" s="689"/>
      <c r="AH12" s="689"/>
      <c r="AI12" s="689"/>
      <c r="AJ12" s="689"/>
      <c r="AK12" s="689"/>
      <c r="AL12" s="690">
        <v>0</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384669</v>
      </c>
      <c r="BH12" s="686"/>
      <c r="BI12" s="686"/>
      <c r="BJ12" s="686"/>
      <c r="BK12" s="686"/>
      <c r="BL12" s="686"/>
      <c r="BM12" s="686"/>
      <c r="BN12" s="687"/>
      <c r="BO12" s="688">
        <v>50.1</v>
      </c>
      <c r="BP12" s="688"/>
      <c r="BQ12" s="688"/>
      <c r="BR12" s="688"/>
      <c r="BS12" s="694" t="s">
        <v>230</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488502</v>
      </c>
      <c r="CS12" s="686"/>
      <c r="CT12" s="686"/>
      <c r="CU12" s="686"/>
      <c r="CV12" s="686"/>
      <c r="CW12" s="686"/>
      <c r="CX12" s="686"/>
      <c r="CY12" s="687"/>
      <c r="CZ12" s="688">
        <v>5.8</v>
      </c>
      <c r="DA12" s="688"/>
      <c r="DB12" s="688"/>
      <c r="DC12" s="688"/>
      <c r="DD12" s="694">
        <v>82719</v>
      </c>
      <c r="DE12" s="686"/>
      <c r="DF12" s="686"/>
      <c r="DG12" s="686"/>
      <c r="DH12" s="686"/>
      <c r="DI12" s="686"/>
      <c r="DJ12" s="686"/>
      <c r="DK12" s="686"/>
      <c r="DL12" s="686"/>
      <c r="DM12" s="686"/>
      <c r="DN12" s="686"/>
      <c r="DO12" s="686"/>
      <c r="DP12" s="687"/>
      <c r="DQ12" s="694">
        <v>223553</v>
      </c>
      <c r="DR12" s="686"/>
      <c r="DS12" s="686"/>
      <c r="DT12" s="686"/>
      <c r="DU12" s="686"/>
      <c r="DV12" s="686"/>
      <c r="DW12" s="686"/>
      <c r="DX12" s="686"/>
      <c r="DY12" s="686"/>
      <c r="DZ12" s="686"/>
      <c r="EA12" s="686"/>
      <c r="EB12" s="686"/>
      <c r="EC12" s="695"/>
    </row>
    <row r="13" spans="2:143" ht="11.25" customHeight="1">
      <c r="B13" s="682" t="s">
        <v>255</v>
      </c>
      <c r="C13" s="683"/>
      <c r="D13" s="683"/>
      <c r="E13" s="683"/>
      <c r="F13" s="683"/>
      <c r="G13" s="683"/>
      <c r="H13" s="683"/>
      <c r="I13" s="683"/>
      <c r="J13" s="683"/>
      <c r="K13" s="683"/>
      <c r="L13" s="683"/>
      <c r="M13" s="683"/>
      <c r="N13" s="683"/>
      <c r="O13" s="683"/>
      <c r="P13" s="683"/>
      <c r="Q13" s="684"/>
      <c r="R13" s="685" t="s">
        <v>230</v>
      </c>
      <c r="S13" s="686"/>
      <c r="T13" s="686"/>
      <c r="U13" s="686"/>
      <c r="V13" s="686"/>
      <c r="W13" s="686"/>
      <c r="X13" s="686"/>
      <c r="Y13" s="687"/>
      <c r="Z13" s="688" t="s">
        <v>127</v>
      </c>
      <c r="AA13" s="688"/>
      <c r="AB13" s="688"/>
      <c r="AC13" s="688"/>
      <c r="AD13" s="689" t="s">
        <v>127</v>
      </c>
      <c r="AE13" s="689"/>
      <c r="AF13" s="689"/>
      <c r="AG13" s="689"/>
      <c r="AH13" s="689"/>
      <c r="AI13" s="689"/>
      <c r="AJ13" s="689"/>
      <c r="AK13" s="689"/>
      <c r="AL13" s="690" t="s">
        <v>127</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371449</v>
      </c>
      <c r="BH13" s="686"/>
      <c r="BI13" s="686"/>
      <c r="BJ13" s="686"/>
      <c r="BK13" s="686"/>
      <c r="BL13" s="686"/>
      <c r="BM13" s="686"/>
      <c r="BN13" s="687"/>
      <c r="BO13" s="688">
        <v>48.4</v>
      </c>
      <c r="BP13" s="688"/>
      <c r="BQ13" s="688"/>
      <c r="BR13" s="688"/>
      <c r="BS13" s="694" t="s">
        <v>172</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693025</v>
      </c>
      <c r="CS13" s="686"/>
      <c r="CT13" s="686"/>
      <c r="CU13" s="686"/>
      <c r="CV13" s="686"/>
      <c r="CW13" s="686"/>
      <c r="CX13" s="686"/>
      <c r="CY13" s="687"/>
      <c r="CZ13" s="688">
        <v>8.1999999999999993</v>
      </c>
      <c r="DA13" s="688"/>
      <c r="DB13" s="688"/>
      <c r="DC13" s="688"/>
      <c r="DD13" s="694">
        <v>461505</v>
      </c>
      <c r="DE13" s="686"/>
      <c r="DF13" s="686"/>
      <c r="DG13" s="686"/>
      <c r="DH13" s="686"/>
      <c r="DI13" s="686"/>
      <c r="DJ13" s="686"/>
      <c r="DK13" s="686"/>
      <c r="DL13" s="686"/>
      <c r="DM13" s="686"/>
      <c r="DN13" s="686"/>
      <c r="DO13" s="686"/>
      <c r="DP13" s="687"/>
      <c r="DQ13" s="694">
        <v>211136</v>
      </c>
      <c r="DR13" s="686"/>
      <c r="DS13" s="686"/>
      <c r="DT13" s="686"/>
      <c r="DU13" s="686"/>
      <c r="DV13" s="686"/>
      <c r="DW13" s="686"/>
      <c r="DX13" s="686"/>
      <c r="DY13" s="686"/>
      <c r="DZ13" s="686"/>
      <c r="EA13" s="686"/>
      <c r="EB13" s="686"/>
      <c r="EC13" s="695"/>
    </row>
    <row r="14" spans="2:143" ht="11.25" customHeight="1">
      <c r="B14" s="682" t="s">
        <v>258</v>
      </c>
      <c r="C14" s="683"/>
      <c r="D14" s="683"/>
      <c r="E14" s="683"/>
      <c r="F14" s="683"/>
      <c r="G14" s="683"/>
      <c r="H14" s="683"/>
      <c r="I14" s="683"/>
      <c r="J14" s="683"/>
      <c r="K14" s="683"/>
      <c r="L14" s="683"/>
      <c r="M14" s="683"/>
      <c r="N14" s="683"/>
      <c r="O14" s="683"/>
      <c r="P14" s="683"/>
      <c r="Q14" s="684"/>
      <c r="R14" s="685" t="s">
        <v>127</v>
      </c>
      <c r="S14" s="686"/>
      <c r="T14" s="686"/>
      <c r="U14" s="686"/>
      <c r="V14" s="686"/>
      <c r="W14" s="686"/>
      <c r="X14" s="686"/>
      <c r="Y14" s="687"/>
      <c r="Z14" s="688" t="s">
        <v>230</v>
      </c>
      <c r="AA14" s="688"/>
      <c r="AB14" s="688"/>
      <c r="AC14" s="688"/>
      <c r="AD14" s="689" t="s">
        <v>230</v>
      </c>
      <c r="AE14" s="689"/>
      <c r="AF14" s="689"/>
      <c r="AG14" s="689"/>
      <c r="AH14" s="689"/>
      <c r="AI14" s="689"/>
      <c r="AJ14" s="689"/>
      <c r="AK14" s="689"/>
      <c r="AL14" s="690" t="s">
        <v>172</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43355</v>
      </c>
      <c r="BH14" s="686"/>
      <c r="BI14" s="686"/>
      <c r="BJ14" s="686"/>
      <c r="BK14" s="686"/>
      <c r="BL14" s="686"/>
      <c r="BM14" s="686"/>
      <c r="BN14" s="687"/>
      <c r="BO14" s="688">
        <v>5.7</v>
      </c>
      <c r="BP14" s="688"/>
      <c r="BQ14" s="688"/>
      <c r="BR14" s="688"/>
      <c r="BS14" s="694" t="s">
        <v>127</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291027</v>
      </c>
      <c r="CS14" s="686"/>
      <c r="CT14" s="686"/>
      <c r="CU14" s="686"/>
      <c r="CV14" s="686"/>
      <c r="CW14" s="686"/>
      <c r="CX14" s="686"/>
      <c r="CY14" s="687"/>
      <c r="CZ14" s="688">
        <v>3.4</v>
      </c>
      <c r="DA14" s="688"/>
      <c r="DB14" s="688"/>
      <c r="DC14" s="688"/>
      <c r="DD14" s="694">
        <v>55139</v>
      </c>
      <c r="DE14" s="686"/>
      <c r="DF14" s="686"/>
      <c r="DG14" s="686"/>
      <c r="DH14" s="686"/>
      <c r="DI14" s="686"/>
      <c r="DJ14" s="686"/>
      <c r="DK14" s="686"/>
      <c r="DL14" s="686"/>
      <c r="DM14" s="686"/>
      <c r="DN14" s="686"/>
      <c r="DO14" s="686"/>
      <c r="DP14" s="687"/>
      <c r="DQ14" s="694">
        <v>247991</v>
      </c>
      <c r="DR14" s="686"/>
      <c r="DS14" s="686"/>
      <c r="DT14" s="686"/>
      <c r="DU14" s="686"/>
      <c r="DV14" s="686"/>
      <c r="DW14" s="686"/>
      <c r="DX14" s="686"/>
      <c r="DY14" s="686"/>
      <c r="DZ14" s="686"/>
      <c r="EA14" s="686"/>
      <c r="EB14" s="686"/>
      <c r="EC14" s="695"/>
    </row>
    <row r="15" spans="2:143" ht="11.25" customHeight="1">
      <c r="B15" s="682" t="s">
        <v>261</v>
      </c>
      <c r="C15" s="683"/>
      <c r="D15" s="683"/>
      <c r="E15" s="683"/>
      <c r="F15" s="683"/>
      <c r="G15" s="683"/>
      <c r="H15" s="683"/>
      <c r="I15" s="683"/>
      <c r="J15" s="683"/>
      <c r="K15" s="683"/>
      <c r="L15" s="683"/>
      <c r="M15" s="683"/>
      <c r="N15" s="683"/>
      <c r="O15" s="683"/>
      <c r="P15" s="683"/>
      <c r="Q15" s="684"/>
      <c r="R15" s="685" t="s">
        <v>230</v>
      </c>
      <c r="S15" s="686"/>
      <c r="T15" s="686"/>
      <c r="U15" s="686"/>
      <c r="V15" s="686"/>
      <c r="W15" s="686"/>
      <c r="X15" s="686"/>
      <c r="Y15" s="687"/>
      <c r="Z15" s="688" t="s">
        <v>127</v>
      </c>
      <c r="AA15" s="688"/>
      <c r="AB15" s="688"/>
      <c r="AC15" s="688"/>
      <c r="AD15" s="689" t="s">
        <v>230</v>
      </c>
      <c r="AE15" s="689"/>
      <c r="AF15" s="689"/>
      <c r="AG15" s="689"/>
      <c r="AH15" s="689"/>
      <c r="AI15" s="689"/>
      <c r="AJ15" s="689"/>
      <c r="AK15" s="689"/>
      <c r="AL15" s="690" t="s">
        <v>230</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67704</v>
      </c>
      <c r="BH15" s="686"/>
      <c r="BI15" s="686"/>
      <c r="BJ15" s="686"/>
      <c r="BK15" s="686"/>
      <c r="BL15" s="686"/>
      <c r="BM15" s="686"/>
      <c r="BN15" s="687"/>
      <c r="BO15" s="688">
        <v>8.8000000000000007</v>
      </c>
      <c r="BP15" s="688"/>
      <c r="BQ15" s="688"/>
      <c r="BR15" s="688"/>
      <c r="BS15" s="694" t="s">
        <v>230</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844179</v>
      </c>
      <c r="CS15" s="686"/>
      <c r="CT15" s="686"/>
      <c r="CU15" s="686"/>
      <c r="CV15" s="686"/>
      <c r="CW15" s="686"/>
      <c r="CX15" s="686"/>
      <c r="CY15" s="687"/>
      <c r="CZ15" s="688">
        <v>10</v>
      </c>
      <c r="DA15" s="688"/>
      <c r="DB15" s="688"/>
      <c r="DC15" s="688"/>
      <c r="DD15" s="694">
        <v>273630</v>
      </c>
      <c r="DE15" s="686"/>
      <c r="DF15" s="686"/>
      <c r="DG15" s="686"/>
      <c r="DH15" s="686"/>
      <c r="DI15" s="686"/>
      <c r="DJ15" s="686"/>
      <c r="DK15" s="686"/>
      <c r="DL15" s="686"/>
      <c r="DM15" s="686"/>
      <c r="DN15" s="686"/>
      <c r="DO15" s="686"/>
      <c r="DP15" s="687"/>
      <c r="DQ15" s="694">
        <v>553404</v>
      </c>
      <c r="DR15" s="686"/>
      <c r="DS15" s="686"/>
      <c r="DT15" s="686"/>
      <c r="DU15" s="686"/>
      <c r="DV15" s="686"/>
      <c r="DW15" s="686"/>
      <c r="DX15" s="686"/>
      <c r="DY15" s="686"/>
      <c r="DZ15" s="686"/>
      <c r="EA15" s="686"/>
      <c r="EB15" s="686"/>
      <c r="EC15" s="695"/>
    </row>
    <row r="16" spans="2:143" ht="11.25" customHeight="1">
      <c r="B16" s="682" t="s">
        <v>264</v>
      </c>
      <c r="C16" s="683"/>
      <c r="D16" s="683"/>
      <c r="E16" s="683"/>
      <c r="F16" s="683"/>
      <c r="G16" s="683"/>
      <c r="H16" s="683"/>
      <c r="I16" s="683"/>
      <c r="J16" s="683"/>
      <c r="K16" s="683"/>
      <c r="L16" s="683"/>
      <c r="M16" s="683"/>
      <c r="N16" s="683"/>
      <c r="O16" s="683"/>
      <c r="P16" s="683"/>
      <c r="Q16" s="684"/>
      <c r="R16" s="685">
        <v>3391</v>
      </c>
      <c r="S16" s="686"/>
      <c r="T16" s="686"/>
      <c r="U16" s="686"/>
      <c r="V16" s="686"/>
      <c r="W16" s="686"/>
      <c r="X16" s="686"/>
      <c r="Y16" s="687"/>
      <c r="Z16" s="688">
        <v>0</v>
      </c>
      <c r="AA16" s="688"/>
      <c r="AB16" s="688"/>
      <c r="AC16" s="688"/>
      <c r="AD16" s="689">
        <v>3391</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230</v>
      </c>
      <c r="BH16" s="686"/>
      <c r="BI16" s="686"/>
      <c r="BJ16" s="686"/>
      <c r="BK16" s="686"/>
      <c r="BL16" s="686"/>
      <c r="BM16" s="686"/>
      <c r="BN16" s="687"/>
      <c r="BO16" s="688" t="s">
        <v>230</v>
      </c>
      <c r="BP16" s="688"/>
      <c r="BQ16" s="688"/>
      <c r="BR16" s="688"/>
      <c r="BS16" s="694" t="s">
        <v>127</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121963</v>
      </c>
      <c r="CS16" s="686"/>
      <c r="CT16" s="686"/>
      <c r="CU16" s="686"/>
      <c r="CV16" s="686"/>
      <c r="CW16" s="686"/>
      <c r="CX16" s="686"/>
      <c r="CY16" s="687"/>
      <c r="CZ16" s="688">
        <v>1.4</v>
      </c>
      <c r="DA16" s="688"/>
      <c r="DB16" s="688"/>
      <c r="DC16" s="688"/>
      <c r="DD16" s="694" t="s">
        <v>127</v>
      </c>
      <c r="DE16" s="686"/>
      <c r="DF16" s="686"/>
      <c r="DG16" s="686"/>
      <c r="DH16" s="686"/>
      <c r="DI16" s="686"/>
      <c r="DJ16" s="686"/>
      <c r="DK16" s="686"/>
      <c r="DL16" s="686"/>
      <c r="DM16" s="686"/>
      <c r="DN16" s="686"/>
      <c r="DO16" s="686"/>
      <c r="DP16" s="687"/>
      <c r="DQ16" s="694">
        <v>36936</v>
      </c>
      <c r="DR16" s="686"/>
      <c r="DS16" s="686"/>
      <c r="DT16" s="686"/>
      <c r="DU16" s="686"/>
      <c r="DV16" s="686"/>
      <c r="DW16" s="686"/>
      <c r="DX16" s="686"/>
      <c r="DY16" s="686"/>
      <c r="DZ16" s="686"/>
      <c r="EA16" s="686"/>
      <c r="EB16" s="686"/>
      <c r="EC16" s="695"/>
    </row>
    <row r="17" spans="2:133" ht="11.25" customHeight="1">
      <c r="B17" s="682" t="s">
        <v>267</v>
      </c>
      <c r="C17" s="683"/>
      <c r="D17" s="683"/>
      <c r="E17" s="683"/>
      <c r="F17" s="683"/>
      <c r="G17" s="683"/>
      <c r="H17" s="683"/>
      <c r="I17" s="683"/>
      <c r="J17" s="683"/>
      <c r="K17" s="683"/>
      <c r="L17" s="683"/>
      <c r="M17" s="683"/>
      <c r="N17" s="683"/>
      <c r="O17" s="683"/>
      <c r="P17" s="683"/>
      <c r="Q17" s="684"/>
      <c r="R17" s="685">
        <v>1764</v>
      </c>
      <c r="S17" s="686"/>
      <c r="T17" s="686"/>
      <c r="U17" s="686"/>
      <c r="V17" s="686"/>
      <c r="W17" s="686"/>
      <c r="X17" s="686"/>
      <c r="Y17" s="687"/>
      <c r="Z17" s="688">
        <v>0</v>
      </c>
      <c r="AA17" s="688"/>
      <c r="AB17" s="688"/>
      <c r="AC17" s="688"/>
      <c r="AD17" s="689">
        <v>1764</v>
      </c>
      <c r="AE17" s="689"/>
      <c r="AF17" s="689"/>
      <c r="AG17" s="689"/>
      <c r="AH17" s="689"/>
      <c r="AI17" s="689"/>
      <c r="AJ17" s="689"/>
      <c r="AK17" s="689"/>
      <c r="AL17" s="690">
        <v>0</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230</v>
      </c>
      <c r="BP17" s="688"/>
      <c r="BQ17" s="688"/>
      <c r="BR17" s="688"/>
      <c r="BS17" s="694" t="s">
        <v>230</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874550</v>
      </c>
      <c r="CS17" s="686"/>
      <c r="CT17" s="686"/>
      <c r="CU17" s="686"/>
      <c r="CV17" s="686"/>
      <c r="CW17" s="686"/>
      <c r="CX17" s="686"/>
      <c r="CY17" s="687"/>
      <c r="CZ17" s="688">
        <v>10.3</v>
      </c>
      <c r="DA17" s="688"/>
      <c r="DB17" s="688"/>
      <c r="DC17" s="688"/>
      <c r="DD17" s="694" t="s">
        <v>230</v>
      </c>
      <c r="DE17" s="686"/>
      <c r="DF17" s="686"/>
      <c r="DG17" s="686"/>
      <c r="DH17" s="686"/>
      <c r="DI17" s="686"/>
      <c r="DJ17" s="686"/>
      <c r="DK17" s="686"/>
      <c r="DL17" s="686"/>
      <c r="DM17" s="686"/>
      <c r="DN17" s="686"/>
      <c r="DO17" s="686"/>
      <c r="DP17" s="687"/>
      <c r="DQ17" s="694">
        <v>862601</v>
      </c>
      <c r="DR17" s="686"/>
      <c r="DS17" s="686"/>
      <c r="DT17" s="686"/>
      <c r="DU17" s="686"/>
      <c r="DV17" s="686"/>
      <c r="DW17" s="686"/>
      <c r="DX17" s="686"/>
      <c r="DY17" s="686"/>
      <c r="DZ17" s="686"/>
      <c r="EA17" s="686"/>
      <c r="EB17" s="686"/>
      <c r="EC17" s="695"/>
    </row>
    <row r="18" spans="2:133" ht="11.25" customHeight="1">
      <c r="B18" s="682" t="s">
        <v>270</v>
      </c>
      <c r="C18" s="683"/>
      <c r="D18" s="683"/>
      <c r="E18" s="683"/>
      <c r="F18" s="683"/>
      <c r="G18" s="683"/>
      <c r="H18" s="683"/>
      <c r="I18" s="683"/>
      <c r="J18" s="683"/>
      <c r="K18" s="683"/>
      <c r="L18" s="683"/>
      <c r="M18" s="683"/>
      <c r="N18" s="683"/>
      <c r="O18" s="683"/>
      <c r="P18" s="683"/>
      <c r="Q18" s="684"/>
      <c r="R18" s="685">
        <v>4823</v>
      </c>
      <c r="S18" s="686"/>
      <c r="T18" s="686"/>
      <c r="U18" s="686"/>
      <c r="V18" s="686"/>
      <c r="W18" s="686"/>
      <c r="X18" s="686"/>
      <c r="Y18" s="687"/>
      <c r="Z18" s="688">
        <v>0.1</v>
      </c>
      <c r="AA18" s="688"/>
      <c r="AB18" s="688"/>
      <c r="AC18" s="688"/>
      <c r="AD18" s="689">
        <v>4823</v>
      </c>
      <c r="AE18" s="689"/>
      <c r="AF18" s="689"/>
      <c r="AG18" s="689"/>
      <c r="AH18" s="689"/>
      <c r="AI18" s="689"/>
      <c r="AJ18" s="689"/>
      <c r="AK18" s="689"/>
      <c r="AL18" s="690">
        <v>0.1</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230</v>
      </c>
      <c r="BP18" s="688"/>
      <c r="BQ18" s="688"/>
      <c r="BR18" s="688"/>
      <c r="BS18" s="694" t="s">
        <v>230</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230</v>
      </c>
      <c r="CS18" s="686"/>
      <c r="CT18" s="686"/>
      <c r="CU18" s="686"/>
      <c r="CV18" s="686"/>
      <c r="CW18" s="686"/>
      <c r="CX18" s="686"/>
      <c r="CY18" s="687"/>
      <c r="CZ18" s="688" t="s">
        <v>127</v>
      </c>
      <c r="DA18" s="688"/>
      <c r="DB18" s="688"/>
      <c r="DC18" s="688"/>
      <c r="DD18" s="694" t="s">
        <v>127</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c r="B19" s="682" t="s">
        <v>273</v>
      </c>
      <c r="C19" s="683"/>
      <c r="D19" s="683"/>
      <c r="E19" s="683"/>
      <c r="F19" s="683"/>
      <c r="G19" s="683"/>
      <c r="H19" s="683"/>
      <c r="I19" s="683"/>
      <c r="J19" s="683"/>
      <c r="K19" s="683"/>
      <c r="L19" s="683"/>
      <c r="M19" s="683"/>
      <c r="N19" s="683"/>
      <c r="O19" s="683"/>
      <c r="P19" s="683"/>
      <c r="Q19" s="684"/>
      <c r="R19" s="685">
        <v>2587</v>
      </c>
      <c r="S19" s="686"/>
      <c r="T19" s="686"/>
      <c r="U19" s="686"/>
      <c r="V19" s="686"/>
      <c r="W19" s="686"/>
      <c r="X19" s="686"/>
      <c r="Y19" s="687"/>
      <c r="Z19" s="688">
        <v>0</v>
      </c>
      <c r="AA19" s="688"/>
      <c r="AB19" s="688"/>
      <c r="AC19" s="688"/>
      <c r="AD19" s="689">
        <v>2587</v>
      </c>
      <c r="AE19" s="689"/>
      <c r="AF19" s="689"/>
      <c r="AG19" s="689"/>
      <c r="AH19" s="689"/>
      <c r="AI19" s="689"/>
      <c r="AJ19" s="689"/>
      <c r="AK19" s="689"/>
      <c r="AL19" s="690">
        <v>0.1</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t="s">
        <v>230</v>
      </c>
      <c r="BH19" s="686"/>
      <c r="BI19" s="686"/>
      <c r="BJ19" s="686"/>
      <c r="BK19" s="686"/>
      <c r="BL19" s="686"/>
      <c r="BM19" s="686"/>
      <c r="BN19" s="687"/>
      <c r="BO19" s="688" t="s">
        <v>127</v>
      </c>
      <c r="BP19" s="688"/>
      <c r="BQ19" s="688"/>
      <c r="BR19" s="688"/>
      <c r="BS19" s="694" t="s">
        <v>230</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230</v>
      </c>
      <c r="DA19" s="688"/>
      <c r="DB19" s="688"/>
      <c r="DC19" s="688"/>
      <c r="DD19" s="694" t="s">
        <v>172</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c r="B20" s="682" t="s">
        <v>276</v>
      </c>
      <c r="C20" s="683"/>
      <c r="D20" s="683"/>
      <c r="E20" s="683"/>
      <c r="F20" s="683"/>
      <c r="G20" s="683"/>
      <c r="H20" s="683"/>
      <c r="I20" s="683"/>
      <c r="J20" s="683"/>
      <c r="K20" s="683"/>
      <c r="L20" s="683"/>
      <c r="M20" s="683"/>
      <c r="N20" s="683"/>
      <c r="O20" s="683"/>
      <c r="P20" s="683"/>
      <c r="Q20" s="684"/>
      <c r="R20" s="685">
        <v>1797</v>
      </c>
      <c r="S20" s="686"/>
      <c r="T20" s="686"/>
      <c r="U20" s="686"/>
      <c r="V20" s="686"/>
      <c r="W20" s="686"/>
      <c r="X20" s="686"/>
      <c r="Y20" s="687"/>
      <c r="Z20" s="688">
        <v>0</v>
      </c>
      <c r="AA20" s="688"/>
      <c r="AB20" s="688"/>
      <c r="AC20" s="688"/>
      <c r="AD20" s="689">
        <v>1797</v>
      </c>
      <c r="AE20" s="689"/>
      <c r="AF20" s="689"/>
      <c r="AG20" s="689"/>
      <c r="AH20" s="689"/>
      <c r="AI20" s="689"/>
      <c r="AJ20" s="689"/>
      <c r="AK20" s="689"/>
      <c r="AL20" s="690">
        <v>0</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t="s">
        <v>172</v>
      </c>
      <c r="BH20" s="686"/>
      <c r="BI20" s="686"/>
      <c r="BJ20" s="686"/>
      <c r="BK20" s="686"/>
      <c r="BL20" s="686"/>
      <c r="BM20" s="686"/>
      <c r="BN20" s="687"/>
      <c r="BO20" s="688" t="s">
        <v>127</v>
      </c>
      <c r="BP20" s="688"/>
      <c r="BQ20" s="688"/>
      <c r="BR20" s="688"/>
      <c r="BS20" s="694" t="s">
        <v>230</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8455152</v>
      </c>
      <c r="CS20" s="686"/>
      <c r="CT20" s="686"/>
      <c r="CU20" s="686"/>
      <c r="CV20" s="686"/>
      <c r="CW20" s="686"/>
      <c r="CX20" s="686"/>
      <c r="CY20" s="687"/>
      <c r="CZ20" s="688">
        <v>100</v>
      </c>
      <c r="DA20" s="688"/>
      <c r="DB20" s="688"/>
      <c r="DC20" s="688"/>
      <c r="DD20" s="694">
        <v>1240691</v>
      </c>
      <c r="DE20" s="686"/>
      <c r="DF20" s="686"/>
      <c r="DG20" s="686"/>
      <c r="DH20" s="686"/>
      <c r="DI20" s="686"/>
      <c r="DJ20" s="686"/>
      <c r="DK20" s="686"/>
      <c r="DL20" s="686"/>
      <c r="DM20" s="686"/>
      <c r="DN20" s="686"/>
      <c r="DO20" s="686"/>
      <c r="DP20" s="687"/>
      <c r="DQ20" s="694">
        <v>4968625</v>
      </c>
      <c r="DR20" s="686"/>
      <c r="DS20" s="686"/>
      <c r="DT20" s="686"/>
      <c r="DU20" s="686"/>
      <c r="DV20" s="686"/>
      <c r="DW20" s="686"/>
      <c r="DX20" s="686"/>
      <c r="DY20" s="686"/>
      <c r="DZ20" s="686"/>
      <c r="EA20" s="686"/>
      <c r="EB20" s="686"/>
      <c r="EC20" s="695"/>
    </row>
    <row r="21" spans="2:133" ht="11.25" customHeight="1">
      <c r="B21" s="682" t="s">
        <v>279</v>
      </c>
      <c r="C21" s="683"/>
      <c r="D21" s="683"/>
      <c r="E21" s="683"/>
      <c r="F21" s="683"/>
      <c r="G21" s="683"/>
      <c r="H21" s="683"/>
      <c r="I21" s="683"/>
      <c r="J21" s="683"/>
      <c r="K21" s="683"/>
      <c r="L21" s="683"/>
      <c r="M21" s="683"/>
      <c r="N21" s="683"/>
      <c r="O21" s="683"/>
      <c r="P21" s="683"/>
      <c r="Q21" s="684"/>
      <c r="R21" s="685">
        <v>439</v>
      </c>
      <c r="S21" s="686"/>
      <c r="T21" s="686"/>
      <c r="U21" s="686"/>
      <c r="V21" s="686"/>
      <c r="W21" s="686"/>
      <c r="X21" s="686"/>
      <c r="Y21" s="687"/>
      <c r="Z21" s="688">
        <v>0</v>
      </c>
      <c r="AA21" s="688"/>
      <c r="AB21" s="688"/>
      <c r="AC21" s="688"/>
      <c r="AD21" s="689">
        <v>439</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230</v>
      </c>
      <c r="BH21" s="686"/>
      <c r="BI21" s="686"/>
      <c r="BJ21" s="686"/>
      <c r="BK21" s="686"/>
      <c r="BL21" s="686"/>
      <c r="BM21" s="686"/>
      <c r="BN21" s="687"/>
      <c r="BO21" s="688" t="s">
        <v>230</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281</v>
      </c>
      <c r="C22" s="683"/>
      <c r="D22" s="683"/>
      <c r="E22" s="683"/>
      <c r="F22" s="683"/>
      <c r="G22" s="683"/>
      <c r="H22" s="683"/>
      <c r="I22" s="683"/>
      <c r="J22" s="683"/>
      <c r="K22" s="683"/>
      <c r="L22" s="683"/>
      <c r="M22" s="683"/>
      <c r="N22" s="683"/>
      <c r="O22" s="683"/>
      <c r="P22" s="683"/>
      <c r="Q22" s="684"/>
      <c r="R22" s="685">
        <v>3183451</v>
      </c>
      <c r="S22" s="686"/>
      <c r="T22" s="686"/>
      <c r="U22" s="686"/>
      <c r="V22" s="686"/>
      <c r="W22" s="686"/>
      <c r="X22" s="686"/>
      <c r="Y22" s="687"/>
      <c r="Z22" s="688">
        <v>37.200000000000003</v>
      </c>
      <c r="AA22" s="688"/>
      <c r="AB22" s="688"/>
      <c r="AC22" s="688"/>
      <c r="AD22" s="689">
        <v>2941812</v>
      </c>
      <c r="AE22" s="689"/>
      <c r="AF22" s="689"/>
      <c r="AG22" s="689"/>
      <c r="AH22" s="689"/>
      <c r="AI22" s="689"/>
      <c r="AJ22" s="689"/>
      <c r="AK22" s="689"/>
      <c r="AL22" s="690">
        <v>73.5</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172</v>
      </c>
      <c r="BH22" s="686"/>
      <c r="BI22" s="686"/>
      <c r="BJ22" s="686"/>
      <c r="BK22" s="686"/>
      <c r="BL22" s="686"/>
      <c r="BM22" s="686"/>
      <c r="BN22" s="687"/>
      <c r="BO22" s="688" t="s">
        <v>230</v>
      </c>
      <c r="BP22" s="688"/>
      <c r="BQ22" s="688"/>
      <c r="BR22" s="688"/>
      <c r="BS22" s="694" t="s">
        <v>172</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284</v>
      </c>
      <c r="C23" s="683"/>
      <c r="D23" s="683"/>
      <c r="E23" s="683"/>
      <c r="F23" s="683"/>
      <c r="G23" s="683"/>
      <c r="H23" s="683"/>
      <c r="I23" s="683"/>
      <c r="J23" s="683"/>
      <c r="K23" s="683"/>
      <c r="L23" s="683"/>
      <c r="M23" s="683"/>
      <c r="N23" s="683"/>
      <c r="O23" s="683"/>
      <c r="P23" s="683"/>
      <c r="Q23" s="684"/>
      <c r="R23" s="685">
        <v>2941812</v>
      </c>
      <c r="S23" s="686"/>
      <c r="T23" s="686"/>
      <c r="U23" s="686"/>
      <c r="V23" s="686"/>
      <c r="W23" s="686"/>
      <c r="X23" s="686"/>
      <c r="Y23" s="687"/>
      <c r="Z23" s="688">
        <v>34.4</v>
      </c>
      <c r="AA23" s="688"/>
      <c r="AB23" s="688"/>
      <c r="AC23" s="688"/>
      <c r="AD23" s="689">
        <v>2941812</v>
      </c>
      <c r="AE23" s="689"/>
      <c r="AF23" s="689"/>
      <c r="AG23" s="689"/>
      <c r="AH23" s="689"/>
      <c r="AI23" s="689"/>
      <c r="AJ23" s="689"/>
      <c r="AK23" s="689"/>
      <c r="AL23" s="690">
        <v>73.5</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230</v>
      </c>
      <c r="BH23" s="686"/>
      <c r="BI23" s="686"/>
      <c r="BJ23" s="686"/>
      <c r="BK23" s="686"/>
      <c r="BL23" s="686"/>
      <c r="BM23" s="686"/>
      <c r="BN23" s="687"/>
      <c r="BO23" s="688" t="s">
        <v>230</v>
      </c>
      <c r="BP23" s="688"/>
      <c r="BQ23" s="688"/>
      <c r="BR23" s="688"/>
      <c r="BS23" s="694" t="s">
        <v>230</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c r="B24" s="682" t="s">
        <v>291</v>
      </c>
      <c r="C24" s="683"/>
      <c r="D24" s="683"/>
      <c r="E24" s="683"/>
      <c r="F24" s="683"/>
      <c r="G24" s="683"/>
      <c r="H24" s="683"/>
      <c r="I24" s="683"/>
      <c r="J24" s="683"/>
      <c r="K24" s="683"/>
      <c r="L24" s="683"/>
      <c r="M24" s="683"/>
      <c r="N24" s="683"/>
      <c r="O24" s="683"/>
      <c r="P24" s="683"/>
      <c r="Q24" s="684"/>
      <c r="R24" s="685">
        <v>241639</v>
      </c>
      <c r="S24" s="686"/>
      <c r="T24" s="686"/>
      <c r="U24" s="686"/>
      <c r="V24" s="686"/>
      <c r="W24" s="686"/>
      <c r="X24" s="686"/>
      <c r="Y24" s="687"/>
      <c r="Z24" s="688">
        <v>2.8</v>
      </c>
      <c r="AA24" s="688"/>
      <c r="AB24" s="688"/>
      <c r="AC24" s="688"/>
      <c r="AD24" s="689" t="s">
        <v>230</v>
      </c>
      <c r="AE24" s="689"/>
      <c r="AF24" s="689"/>
      <c r="AG24" s="689"/>
      <c r="AH24" s="689"/>
      <c r="AI24" s="689"/>
      <c r="AJ24" s="689"/>
      <c r="AK24" s="689"/>
      <c r="AL24" s="690" t="s">
        <v>230</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230</v>
      </c>
      <c r="BP24" s="688"/>
      <c r="BQ24" s="688"/>
      <c r="BR24" s="688"/>
      <c r="BS24" s="694" t="s">
        <v>172</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3001650</v>
      </c>
      <c r="CS24" s="675"/>
      <c r="CT24" s="675"/>
      <c r="CU24" s="675"/>
      <c r="CV24" s="675"/>
      <c r="CW24" s="675"/>
      <c r="CX24" s="675"/>
      <c r="CY24" s="676"/>
      <c r="CZ24" s="679">
        <v>35.5</v>
      </c>
      <c r="DA24" s="680"/>
      <c r="DB24" s="680"/>
      <c r="DC24" s="699"/>
      <c r="DD24" s="724">
        <v>2391471</v>
      </c>
      <c r="DE24" s="675"/>
      <c r="DF24" s="675"/>
      <c r="DG24" s="675"/>
      <c r="DH24" s="675"/>
      <c r="DI24" s="675"/>
      <c r="DJ24" s="675"/>
      <c r="DK24" s="676"/>
      <c r="DL24" s="724">
        <v>2348107</v>
      </c>
      <c r="DM24" s="675"/>
      <c r="DN24" s="675"/>
      <c r="DO24" s="675"/>
      <c r="DP24" s="675"/>
      <c r="DQ24" s="675"/>
      <c r="DR24" s="675"/>
      <c r="DS24" s="675"/>
      <c r="DT24" s="675"/>
      <c r="DU24" s="675"/>
      <c r="DV24" s="676"/>
      <c r="DW24" s="679">
        <v>56.9</v>
      </c>
      <c r="DX24" s="680"/>
      <c r="DY24" s="680"/>
      <c r="DZ24" s="680"/>
      <c r="EA24" s="680"/>
      <c r="EB24" s="680"/>
      <c r="EC24" s="681"/>
    </row>
    <row r="25" spans="2:133" ht="11.25" customHeight="1">
      <c r="B25" s="682" t="s">
        <v>294</v>
      </c>
      <c r="C25" s="683"/>
      <c r="D25" s="683"/>
      <c r="E25" s="683"/>
      <c r="F25" s="683"/>
      <c r="G25" s="683"/>
      <c r="H25" s="683"/>
      <c r="I25" s="683"/>
      <c r="J25" s="683"/>
      <c r="K25" s="683"/>
      <c r="L25" s="683"/>
      <c r="M25" s="683"/>
      <c r="N25" s="683"/>
      <c r="O25" s="683"/>
      <c r="P25" s="683"/>
      <c r="Q25" s="684"/>
      <c r="R25" s="685" t="s">
        <v>127</v>
      </c>
      <c r="S25" s="686"/>
      <c r="T25" s="686"/>
      <c r="U25" s="686"/>
      <c r="V25" s="686"/>
      <c r="W25" s="686"/>
      <c r="X25" s="686"/>
      <c r="Y25" s="687"/>
      <c r="Z25" s="688" t="s">
        <v>230</v>
      </c>
      <c r="AA25" s="688"/>
      <c r="AB25" s="688"/>
      <c r="AC25" s="688"/>
      <c r="AD25" s="689" t="s">
        <v>230</v>
      </c>
      <c r="AE25" s="689"/>
      <c r="AF25" s="689"/>
      <c r="AG25" s="689"/>
      <c r="AH25" s="689"/>
      <c r="AI25" s="689"/>
      <c r="AJ25" s="689"/>
      <c r="AK25" s="689"/>
      <c r="AL25" s="690" t="s">
        <v>230</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230</v>
      </c>
      <c r="BP25" s="688"/>
      <c r="BQ25" s="688"/>
      <c r="BR25" s="688"/>
      <c r="BS25" s="694" t="s">
        <v>127</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1384230</v>
      </c>
      <c r="CS25" s="721"/>
      <c r="CT25" s="721"/>
      <c r="CU25" s="721"/>
      <c r="CV25" s="721"/>
      <c r="CW25" s="721"/>
      <c r="CX25" s="721"/>
      <c r="CY25" s="722"/>
      <c r="CZ25" s="690">
        <v>16.399999999999999</v>
      </c>
      <c r="DA25" s="719"/>
      <c r="DB25" s="719"/>
      <c r="DC25" s="723"/>
      <c r="DD25" s="694">
        <v>1282774</v>
      </c>
      <c r="DE25" s="721"/>
      <c r="DF25" s="721"/>
      <c r="DG25" s="721"/>
      <c r="DH25" s="721"/>
      <c r="DI25" s="721"/>
      <c r="DJ25" s="721"/>
      <c r="DK25" s="722"/>
      <c r="DL25" s="694">
        <v>1245595</v>
      </c>
      <c r="DM25" s="721"/>
      <c r="DN25" s="721"/>
      <c r="DO25" s="721"/>
      <c r="DP25" s="721"/>
      <c r="DQ25" s="721"/>
      <c r="DR25" s="721"/>
      <c r="DS25" s="721"/>
      <c r="DT25" s="721"/>
      <c r="DU25" s="721"/>
      <c r="DV25" s="722"/>
      <c r="DW25" s="690">
        <v>30.2</v>
      </c>
      <c r="DX25" s="719"/>
      <c r="DY25" s="719"/>
      <c r="DZ25" s="719"/>
      <c r="EA25" s="719"/>
      <c r="EB25" s="719"/>
      <c r="EC25" s="720"/>
    </row>
    <row r="26" spans="2:133" ht="11.25" customHeight="1">
      <c r="B26" s="682" t="s">
        <v>297</v>
      </c>
      <c r="C26" s="683"/>
      <c r="D26" s="683"/>
      <c r="E26" s="683"/>
      <c r="F26" s="683"/>
      <c r="G26" s="683"/>
      <c r="H26" s="683"/>
      <c r="I26" s="683"/>
      <c r="J26" s="683"/>
      <c r="K26" s="683"/>
      <c r="L26" s="683"/>
      <c r="M26" s="683"/>
      <c r="N26" s="683"/>
      <c r="O26" s="683"/>
      <c r="P26" s="683"/>
      <c r="Q26" s="684"/>
      <c r="R26" s="685">
        <v>4218884</v>
      </c>
      <c r="S26" s="686"/>
      <c r="T26" s="686"/>
      <c r="U26" s="686"/>
      <c r="V26" s="686"/>
      <c r="W26" s="686"/>
      <c r="X26" s="686"/>
      <c r="Y26" s="687"/>
      <c r="Z26" s="688">
        <v>49.3</v>
      </c>
      <c r="AA26" s="688"/>
      <c r="AB26" s="688"/>
      <c r="AC26" s="688"/>
      <c r="AD26" s="689">
        <v>3977245</v>
      </c>
      <c r="AE26" s="689"/>
      <c r="AF26" s="689"/>
      <c r="AG26" s="689"/>
      <c r="AH26" s="689"/>
      <c r="AI26" s="689"/>
      <c r="AJ26" s="689"/>
      <c r="AK26" s="689"/>
      <c r="AL26" s="690">
        <v>99.3</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127</v>
      </c>
      <c r="BH26" s="686"/>
      <c r="BI26" s="686"/>
      <c r="BJ26" s="686"/>
      <c r="BK26" s="686"/>
      <c r="BL26" s="686"/>
      <c r="BM26" s="686"/>
      <c r="BN26" s="687"/>
      <c r="BO26" s="688" t="s">
        <v>230</v>
      </c>
      <c r="BP26" s="688"/>
      <c r="BQ26" s="688"/>
      <c r="BR26" s="688"/>
      <c r="BS26" s="694" t="s">
        <v>230</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856798</v>
      </c>
      <c r="CS26" s="686"/>
      <c r="CT26" s="686"/>
      <c r="CU26" s="686"/>
      <c r="CV26" s="686"/>
      <c r="CW26" s="686"/>
      <c r="CX26" s="686"/>
      <c r="CY26" s="687"/>
      <c r="CZ26" s="690">
        <v>10.1</v>
      </c>
      <c r="DA26" s="719"/>
      <c r="DB26" s="719"/>
      <c r="DC26" s="723"/>
      <c r="DD26" s="694">
        <v>784107</v>
      </c>
      <c r="DE26" s="686"/>
      <c r="DF26" s="686"/>
      <c r="DG26" s="686"/>
      <c r="DH26" s="686"/>
      <c r="DI26" s="686"/>
      <c r="DJ26" s="686"/>
      <c r="DK26" s="687"/>
      <c r="DL26" s="694" t="s">
        <v>230</v>
      </c>
      <c r="DM26" s="686"/>
      <c r="DN26" s="686"/>
      <c r="DO26" s="686"/>
      <c r="DP26" s="686"/>
      <c r="DQ26" s="686"/>
      <c r="DR26" s="686"/>
      <c r="DS26" s="686"/>
      <c r="DT26" s="686"/>
      <c r="DU26" s="686"/>
      <c r="DV26" s="687"/>
      <c r="DW26" s="690" t="s">
        <v>127</v>
      </c>
      <c r="DX26" s="719"/>
      <c r="DY26" s="719"/>
      <c r="DZ26" s="719"/>
      <c r="EA26" s="719"/>
      <c r="EB26" s="719"/>
      <c r="EC26" s="720"/>
    </row>
    <row r="27" spans="2:133" ht="11.25" customHeight="1">
      <c r="B27" s="682" t="s">
        <v>300</v>
      </c>
      <c r="C27" s="683"/>
      <c r="D27" s="683"/>
      <c r="E27" s="683"/>
      <c r="F27" s="683"/>
      <c r="G27" s="683"/>
      <c r="H27" s="683"/>
      <c r="I27" s="683"/>
      <c r="J27" s="683"/>
      <c r="K27" s="683"/>
      <c r="L27" s="683"/>
      <c r="M27" s="683"/>
      <c r="N27" s="683"/>
      <c r="O27" s="683"/>
      <c r="P27" s="683"/>
      <c r="Q27" s="684"/>
      <c r="R27" s="685">
        <v>1097</v>
      </c>
      <c r="S27" s="686"/>
      <c r="T27" s="686"/>
      <c r="U27" s="686"/>
      <c r="V27" s="686"/>
      <c r="W27" s="686"/>
      <c r="X27" s="686"/>
      <c r="Y27" s="687"/>
      <c r="Z27" s="688">
        <v>0</v>
      </c>
      <c r="AA27" s="688"/>
      <c r="AB27" s="688"/>
      <c r="AC27" s="688"/>
      <c r="AD27" s="689">
        <v>1097</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767311</v>
      </c>
      <c r="BH27" s="686"/>
      <c r="BI27" s="686"/>
      <c r="BJ27" s="686"/>
      <c r="BK27" s="686"/>
      <c r="BL27" s="686"/>
      <c r="BM27" s="686"/>
      <c r="BN27" s="687"/>
      <c r="BO27" s="688">
        <v>100</v>
      </c>
      <c r="BP27" s="688"/>
      <c r="BQ27" s="688"/>
      <c r="BR27" s="688"/>
      <c r="BS27" s="694" t="s">
        <v>230</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742870</v>
      </c>
      <c r="CS27" s="721"/>
      <c r="CT27" s="721"/>
      <c r="CU27" s="721"/>
      <c r="CV27" s="721"/>
      <c r="CW27" s="721"/>
      <c r="CX27" s="721"/>
      <c r="CY27" s="722"/>
      <c r="CZ27" s="690">
        <v>8.8000000000000007</v>
      </c>
      <c r="DA27" s="719"/>
      <c r="DB27" s="719"/>
      <c r="DC27" s="723"/>
      <c r="DD27" s="694">
        <v>246096</v>
      </c>
      <c r="DE27" s="721"/>
      <c r="DF27" s="721"/>
      <c r="DG27" s="721"/>
      <c r="DH27" s="721"/>
      <c r="DI27" s="721"/>
      <c r="DJ27" s="721"/>
      <c r="DK27" s="722"/>
      <c r="DL27" s="694">
        <v>246066</v>
      </c>
      <c r="DM27" s="721"/>
      <c r="DN27" s="721"/>
      <c r="DO27" s="721"/>
      <c r="DP27" s="721"/>
      <c r="DQ27" s="721"/>
      <c r="DR27" s="721"/>
      <c r="DS27" s="721"/>
      <c r="DT27" s="721"/>
      <c r="DU27" s="721"/>
      <c r="DV27" s="722"/>
      <c r="DW27" s="690">
        <v>6</v>
      </c>
      <c r="DX27" s="719"/>
      <c r="DY27" s="719"/>
      <c r="DZ27" s="719"/>
      <c r="EA27" s="719"/>
      <c r="EB27" s="719"/>
      <c r="EC27" s="720"/>
    </row>
    <row r="28" spans="2:133" ht="11.25" customHeight="1">
      <c r="B28" s="682" t="s">
        <v>303</v>
      </c>
      <c r="C28" s="683"/>
      <c r="D28" s="683"/>
      <c r="E28" s="683"/>
      <c r="F28" s="683"/>
      <c r="G28" s="683"/>
      <c r="H28" s="683"/>
      <c r="I28" s="683"/>
      <c r="J28" s="683"/>
      <c r="K28" s="683"/>
      <c r="L28" s="683"/>
      <c r="M28" s="683"/>
      <c r="N28" s="683"/>
      <c r="O28" s="683"/>
      <c r="P28" s="683"/>
      <c r="Q28" s="684"/>
      <c r="R28" s="685">
        <v>18445</v>
      </c>
      <c r="S28" s="686"/>
      <c r="T28" s="686"/>
      <c r="U28" s="686"/>
      <c r="V28" s="686"/>
      <c r="W28" s="686"/>
      <c r="X28" s="686"/>
      <c r="Y28" s="687"/>
      <c r="Z28" s="688">
        <v>0.2</v>
      </c>
      <c r="AA28" s="688"/>
      <c r="AB28" s="688"/>
      <c r="AC28" s="688"/>
      <c r="AD28" s="689" t="s">
        <v>230</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874550</v>
      </c>
      <c r="CS28" s="686"/>
      <c r="CT28" s="686"/>
      <c r="CU28" s="686"/>
      <c r="CV28" s="686"/>
      <c r="CW28" s="686"/>
      <c r="CX28" s="686"/>
      <c r="CY28" s="687"/>
      <c r="CZ28" s="690">
        <v>10.3</v>
      </c>
      <c r="DA28" s="719"/>
      <c r="DB28" s="719"/>
      <c r="DC28" s="723"/>
      <c r="DD28" s="694">
        <v>862601</v>
      </c>
      <c r="DE28" s="686"/>
      <c r="DF28" s="686"/>
      <c r="DG28" s="686"/>
      <c r="DH28" s="686"/>
      <c r="DI28" s="686"/>
      <c r="DJ28" s="686"/>
      <c r="DK28" s="687"/>
      <c r="DL28" s="694">
        <v>856446</v>
      </c>
      <c r="DM28" s="686"/>
      <c r="DN28" s="686"/>
      <c r="DO28" s="686"/>
      <c r="DP28" s="686"/>
      <c r="DQ28" s="686"/>
      <c r="DR28" s="686"/>
      <c r="DS28" s="686"/>
      <c r="DT28" s="686"/>
      <c r="DU28" s="686"/>
      <c r="DV28" s="687"/>
      <c r="DW28" s="690">
        <v>20.8</v>
      </c>
      <c r="DX28" s="719"/>
      <c r="DY28" s="719"/>
      <c r="DZ28" s="719"/>
      <c r="EA28" s="719"/>
      <c r="EB28" s="719"/>
      <c r="EC28" s="720"/>
    </row>
    <row r="29" spans="2:133" ht="11.25" customHeight="1">
      <c r="B29" s="682" t="s">
        <v>305</v>
      </c>
      <c r="C29" s="683"/>
      <c r="D29" s="683"/>
      <c r="E29" s="683"/>
      <c r="F29" s="683"/>
      <c r="G29" s="683"/>
      <c r="H29" s="683"/>
      <c r="I29" s="683"/>
      <c r="J29" s="683"/>
      <c r="K29" s="683"/>
      <c r="L29" s="683"/>
      <c r="M29" s="683"/>
      <c r="N29" s="683"/>
      <c r="O29" s="683"/>
      <c r="P29" s="683"/>
      <c r="Q29" s="684"/>
      <c r="R29" s="685">
        <v>85317</v>
      </c>
      <c r="S29" s="686"/>
      <c r="T29" s="686"/>
      <c r="U29" s="686"/>
      <c r="V29" s="686"/>
      <c r="W29" s="686"/>
      <c r="X29" s="686"/>
      <c r="Y29" s="687"/>
      <c r="Z29" s="688">
        <v>1</v>
      </c>
      <c r="AA29" s="688"/>
      <c r="AB29" s="688"/>
      <c r="AC29" s="688"/>
      <c r="AD29" s="689">
        <v>5581</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874432</v>
      </c>
      <c r="CS29" s="721"/>
      <c r="CT29" s="721"/>
      <c r="CU29" s="721"/>
      <c r="CV29" s="721"/>
      <c r="CW29" s="721"/>
      <c r="CX29" s="721"/>
      <c r="CY29" s="722"/>
      <c r="CZ29" s="690">
        <v>10.3</v>
      </c>
      <c r="DA29" s="719"/>
      <c r="DB29" s="719"/>
      <c r="DC29" s="723"/>
      <c r="DD29" s="694">
        <v>862483</v>
      </c>
      <c r="DE29" s="721"/>
      <c r="DF29" s="721"/>
      <c r="DG29" s="721"/>
      <c r="DH29" s="721"/>
      <c r="DI29" s="721"/>
      <c r="DJ29" s="721"/>
      <c r="DK29" s="722"/>
      <c r="DL29" s="694">
        <v>856328</v>
      </c>
      <c r="DM29" s="721"/>
      <c r="DN29" s="721"/>
      <c r="DO29" s="721"/>
      <c r="DP29" s="721"/>
      <c r="DQ29" s="721"/>
      <c r="DR29" s="721"/>
      <c r="DS29" s="721"/>
      <c r="DT29" s="721"/>
      <c r="DU29" s="721"/>
      <c r="DV29" s="722"/>
      <c r="DW29" s="690">
        <v>20.8</v>
      </c>
      <c r="DX29" s="719"/>
      <c r="DY29" s="719"/>
      <c r="DZ29" s="719"/>
      <c r="EA29" s="719"/>
      <c r="EB29" s="719"/>
      <c r="EC29" s="720"/>
    </row>
    <row r="30" spans="2:133" ht="11.25" customHeight="1">
      <c r="B30" s="682" t="s">
        <v>308</v>
      </c>
      <c r="C30" s="683"/>
      <c r="D30" s="683"/>
      <c r="E30" s="683"/>
      <c r="F30" s="683"/>
      <c r="G30" s="683"/>
      <c r="H30" s="683"/>
      <c r="I30" s="683"/>
      <c r="J30" s="683"/>
      <c r="K30" s="683"/>
      <c r="L30" s="683"/>
      <c r="M30" s="683"/>
      <c r="N30" s="683"/>
      <c r="O30" s="683"/>
      <c r="P30" s="683"/>
      <c r="Q30" s="684"/>
      <c r="R30" s="685">
        <v>12903</v>
      </c>
      <c r="S30" s="686"/>
      <c r="T30" s="686"/>
      <c r="U30" s="686"/>
      <c r="V30" s="686"/>
      <c r="W30" s="686"/>
      <c r="X30" s="686"/>
      <c r="Y30" s="687"/>
      <c r="Z30" s="688">
        <v>0.2</v>
      </c>
      <c r="AA30" s="688"/>
      <c r="AB30" s="688"/>
      <c r="AC30" s="688"/>
      <c r="AD30" s="689" t="s">
        <v>230</v>
      </c>
      <c r="AE30" s="689"/>
      <c r="AF30" s="689"/>
      <c r="AG30" s="689"/>
      <c r="AH30" s="689"/>
      <c r="AI30" s="689"/>
      <c r="AJ30" s="689"/>
      <c r="AK30" s="689"/>
      <c r="AL30" s="690" t="s">
        <v>127</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27"/>
      <c r="CE30" s="728"/>
      <c r="CF30" s="700" t="s">
        <v>311</v>
      </c>
      <c r="CG30" s="701"/>
      <c r="CH30" s="701"/>
      <c r="CI30" s="701"/>
      <c r="CJ30" s="701"/>
      <c r="CK30" s="701"/>
      <c r="CL30" s="701"/>
      <c r="CM30" s="701"/>
      <c r="CN30" s="701"/>
      <c r="CO30" s="701"/>
      <c r="CP30" s="701"/>
      <c r="CQ30" s="702"/>
      <c r="CR30" s="685">
        <v>848737</v>
      </c>
      <c r="CS30" s="686"/>
      <c r="CT30" s="686"/>
      <c r="CU30" s="686"/>
      <c r="CV30" s="686"/>
      <c r="CW30" s="686"/>
      <c r="CX30" s="686"/>
      <c r="CY30" s="687"/>
      <c r="CZ30" s="690">
        <v>10</v>
      </c>
      <c r="DA30" s="719"/>
      <c r="DB30" s="719"/>
      <c r="DC30" s="723"/>
      <c r="DD30" s="694">
        <v>837789</v>
      </c>
      <c r="DE30" s="686"/>
      <c r="DF30" s="686"/>
      <c r="DG30" s="686"/>
      <c r="DH30" s="686"/>
      <c r="DI30" s="686"/>
      <c r="DJ30" s="686"/>
      <c r="DK30" s="687"/>
      <c r="DL30" s="694">
        <v>831634</v>
      </c>
      <c r="DM30" s="686"/>
      <c r="DN30" s="686"/>
      <c r="DO30" s="686"/>
      <c r="DP30" s="686"/>
      <c r="DQ30" s="686"/>
      <c r="DR30" s="686"/>
      <c r="DS30" s="686"/>
      <c r="DT30" s="686"/>
      <c r="DU30" s="686"/>
      <c r="DV30" s="687"/>
      <c r="DW30" s="690">
        <v>20.2</v>
      </c>
      <c r="DX30" s="719"/>
      <c r="DY30" s="719"/>
      <c r="DZ30" s="719"/>
      <c r="EA30" s="719"/>
      <c r="EB30" s="719"/>
      <c r="EC30" s="720"/>
    </row>
    <row r="31" spans="2:133" ht="11.25" customHeight="1">
      <c r="B31" s="682" t="s">
        <v>312</v>
      </c>
      <c r="C31" s="683"/>
      <c r="D31" s="683"/>
      <c r="E31" s="683"/>
      <c r="F31" s="683"/>
      <c r="G31" s="683"/>
      <c r="H31" s="683"/>
      <c r="I31" s="683"/>
      <c r="J31" s="683"/>
      <c r="K31" s="683"/>
      <c r="L31" s="683"/>
      <c r="M31" s="683"/>
      <c r="N31" s="683"/>
      <c r="O31" s="683"/>
      <c r="P31" s="683"/>
      <c r="Q31" s="684"/>
      <c r="R31" s="685">
        <v>1538607</v>
      </c>
      <c r="S31" s="686"/>
      <c r="T31" s="686"/>
      <c r="U31" s="686"/>
      <c r="V31" s="686"/>
      <c r="W31" s="686"/>
      <c r="X31" s="686"/>
      <c r="Y31" s="687"/>
      <c r="Z31" s="688">
        <v>18</v>
      </c>
      <c r="AA31" s="688"/>
      <c r="AB31" s="688"/>
      <c r="AC31" s="688"/>
      <c r="AD31" s="689" t="s">
        <v>127</v>
      </c>
      <c r="AE31" s="689"/>
      <c r="AF31" s="689"/>
      <c r="AG31" s="689"/>
      <c r="AH31" s="689"/>
      <c r="AI31" s="689"/>
      <c r="AJ31" s="689"/>
      <c r="AK31" s="689"/>
      <c r="AL31" s="690" t="s">
        <v>230</v>
      </c>
      <c r="AM31" s="691"/>
      <c r="AN31" s="691"/>
      <c r="AO31" s="692"/>
      <c r="AP31" s="742" t="s">
        <v>313</v>
      </c>
      <c r="AQ31" s="743"/>
      <c r="AR31" s="743"/>
      <c r="AS31" s="743"/>
      <c r="AT31" s="748" t="s">
        <v>314</v>
      </c>
      <c r="AU31" s="231"/>
      <c r="AV31" s="231"/>
      <c r="AW31" s="231"/>
      <c r="AX31" s="671" t="s">
        <v>188</v>
      </c>
      <c r="AY31" s="672"/>
      <c r="AZ31" s="672"/>
      <c r="BA31" s="672"/>
      <c r="BB31" s="672"/>
      <c r="BC31" s="672"/>
      <c r="BD31" s="672"/>
      <c r="BE31" s="672"/>
      <c r="BF31" s="673"/>
      <c r="BG31" s="753">
        <v>98.1</v>
      </c>
      <c r="BH31" s="740"/>
      <c r="BI31" s="740"/>
      <c r="BJ31" s="740"/>
      <c r="BK31" s="740"/>
      <c r="BL31" s="740"/>
      <c r="BM31" s="680">
        <v>94.2</v>
      </c>
      <c r="BN31" s="740"/>
      <c r="BO31" s="740"/>
      <c r="BP31" s="740"/>
      <c r="BQ31" s="741"/>
      <c r="BR31" s="753">
        <v>98</v>
      </c>
      <c r="BS31" s="740"/>
      <c r="BT31" s="740"/>
      <c r="BU31" s="740"/>
      <c r="BV31" s="740"/>
      <c r="BW31" s="740"/>
      <c r="BX31" s="680">
        <v>93.3</v>
      </c>
      <c r="BY31" s="740"/>
      <c r="BZ31" s="740"/>
      <c r="CA31" s="740"/>
      <c r="CB31" s="741"/>
      <c r="CD31" s="727"/>
      <c r="CE31" s="728"/>
      <c r="CF31" s="700" t="s">
        <v>315</v>
      </c>
      <c r="CG31" s="701"/>
      <c r="CH31" s="701"/>
      <c r="CI31" s="701"/>
      <c r="CJ31" s="701"/>
      <c r="CK31" s="701"/>
      <c r="CL31" s="701"/>
      <c r="CM31" s="701"/>
      <c r="CN31" s="701"/>
      <c r="CO31" s="701"/>
      <c r="CP31" s="701"/>
      <c r="CQ31" s="702"/>
      <c r="CR31" s="685">
        <v>25695</v>
      </c>
      <c r="CS31" s="721"/>
      <c r="CT31" s="721"/>
      <c r="CU31" s="721"/>
      <c r="CV31" s="721"/>
      <c r="CW31" s="721"/>
      <c r="CX31" s="721"/>
      <c r="CY31" s="722"/>
      <c r="CZ31" s="690">
        <v>0.3</v>
      </c>
      <c r="DA31" s="719"/>
      <c r="DB31" s="719"/>
      <c r="DC31" s="723"/>
      <c r="DD31" s="694">
        <v>24694</v>
      </c>
      <c r="DE31" s="721"/>
      <c r="DF31" s="721"/>
      <c r="DG31" s="721"/>
      <c r="DH31" s="721"/>
      <c r="DI31" s="721"/>
      <c r="DJ31" s="721"/>
      <c r="DK31" s="722"/>
      <c r="DL31" s="694">
        <v>24694</v>
      </c>
      <c r="DM31" s="721"/>
      <c r="DN31" s="721"/>
      <c r="DO31" s="721"/>
      <c r="DP31" s="721"/>
      <c r="DQ31" s="721"/>
      <c r="DR31" s="721"/>
      <c r="DS31" s="721"/>
      <c r="DT31" s="721"/>
      <c r="DU31" s="721"/>
      <c r="DV31" s="722"/>
      <c r="DW31" s="690">
        <v>0.6</v>
      </c>
      <c r="DX31" s="719"/>
      <c r="DY31" s="719"/>
      <c r="DZ31" s="719"/>
      <c r="EA31" s="719"/>
      <c r="EB31" s="719"/>
      <c r="EC31" s="720"/>
    </row>
    <row r="32" spans="2:133" ht="11.25" customHeight="1">
      <c r="B32" s="731" t="s">
        <v>316</v>
      </c>
      <c r="C32" s="732"/>
      <c r="D32" s="732"/>
      <c r="E32" s="732"/>
      <c r="F32" s="732"/>
      <c r="G32" s="732"/>
      <c r="H32" s="732"/>
      <c r="I32" s="732"/>
      <c r="J32" s="732"/>
      <c r="K32" s="732"/>
      <c r="L32" s="732"/>
      <c r="M32" s="732"/>
      <c r="N32" s="732"/>
      <c r="O32" s="732"/>
      <c r="P32" s="732"/>
      <c r="Q32" s="733"/>
      <c r="R32" s="685" t="s">
        <v>230</v>
      </c>
      <c r="S32" s="686"/>
      <c r="T32" s="686"/>
      <c r="U32" s="686"/>
      <c r="V32" s="686"/>
      <c r="W32" s="686"/>
      <c r="X32" s="686"/>
      <c r="Y32" s="687"/>
      <c r="Z32" s="688" t="s">
        <v>230</v>
      </c>
      <c r="AA32" s="688"/>
      <c r="AB32" s="688"/>
      <c r="AC32" s="688"/>
      <c r="AD32" s="689" t="s">
        <v>230</v>
      </c>
      <c r="AE32" s="689"/>
      <c r="AF32" s="689"/>
      <c r="AG32" s="689"/>
      <c r="AH32" s="689"/>
      <c r="AI32" s="689"/>
      <c r="AJ32" s="689"/>
      <c r="AK32" s="689"/>
      <c r="AL32" s="690" t="s">
        <v>230</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99</v>
      </c>
      <c r="BH32" s="721"/>
      <c r="BI32" s="721"/>
      <c r="BJ32" s="721"/>
      <c r="BK32" s="721"/>
      <c r="BL32" s="721"/>
      <c r="BM32" s="691">
        <v>97</v>
      </c>
      <c r="BN32" s="751"/>
      <c r="BO32" s="751"/>
      <c r="BP32" s="751"/>
      <c r="BQ32" s="752"/>
      <c r="BR32" s="754">
        <v>98.7</v>
      </c>
      <c r="BS32" s="721"/>
      <c r="BT32" s="721"/>
      <c r="BU32" s="721"/>
      <c r="BV32" s="721"/>
      <c r="BW32" s="721"/>
      <c r="BX32" s="691">
        <v>96.1</v>
      </c>
      <c r="BY32" s="751"/>
      <c r="BZ32" s="751"/>
      <c r="CA32" s="751"/>
      <c r="CB32" s="752"/>
      <c r="CD32" s="729"/>
      <c r="CE32" s="730"/>
      <c r="CF32" s="700" t="s">
        <v>319</v>
      </c>
      <c r="CG32" s="701"/>
      <c r="CH32" s="701"/>
      <c r="CI32" s="701"/>
      <c r="CJ32" s="701"/>
      <c r="CK32" s="701"/>
      <c r="CL32" s="701"/>
      <c r="CM32" s="701"/>
      <c r="CN32" s="701"/>
      <c r="CO32" s="701"/>
      <c r="CP32" s="701"/>
      <c r="CQ32" s="702"/>
      <c r="CR32" s="685">
        <v>118</v>
      </c>
      <c r="CS32" s="686"/>
      <c r="CT32" s="686"/>
      <c r="CU32" s="686"/>
      <c r="CV32" s="686"/>
      <c r="CW32" s="686"/>
      <c r="CX32" s="686"/>
      <c r="CY32" s="687"/>
      <c r="CZ32" s="690">
        <v>0</v>
      </c>
      <c r="DA32" s="719"/>
      <c r="DB32" s="719"/>
      <c r="DC32" s="723"/>
      <c r="DD32" s="694">
        <v>118</v>
      </c>
      <c r="DE32" s="686"/>
      <c r="DF32" s="686"/>
      <c r="DG32" s="686"/>
      <c r="DH32" s="686"/>
      <c r="DI32" s="686"/>
      <c r="DJ32" s="686"/>
      <c r="DK32" s="687"/>
      <c r="DL32" s="694">
        <v>118</v>
      </c>
      <c r="DM32" s="686"/>
      <c r="DN32" s="686"/>
      <c r="DO32" s="686"/>
      <c r="DP32" s="686"/>
      <c r="DQ32" s="686"/>
      <c r="DR32" s="686"/>
      <c r="DS32" s="686"/>
      <c r="DT32" s="686"/>
      <c r="DU32" s="686"/>
      <c r="DV32" s="687"/>
      <c r="DW32" s="690">
        <v>0</v>
      </c>
      <c r="DX32" s="719"/>
      <c r="DY32" s="719"/>
      <c r="DZ32" s="719"/>
      <c r="EA32" s="719"/>
      <c r="EB32" s="719"/>
      <c r="EC32" s="720"/>
    </row>
    <row r="33" spans="2:133" ht="11.25" customHeight="1">
      <c r="B33" s="682" t="s">
        <v>320</v>
      </c>
      <c r="C33" s="683"/>
      <c r="D33" s="683"/>
      <c r="E33" s="683"/>
      <c r="F33" s="683"/>
      <c r="G33" s="683"/>
      <c r="H33" s="683"/>
      <c r="I33" s="683"/>
      <c r="J33" s="683"/>
      <c r="K33" s="683"/>
      <c r="L33" s="683"/>
      <c r="M33" s="683"/>
      <c r="N33" s="683"/>
      <c r="O33" s="683"/>
      <c r="P33" s="683"/>
      <c r="Q33" s="684"/>
      <c r="R33" s="685">
        <v>615773</v>
      </c>
      <c r="S33" s="686"/>
      <c r="T33" s="686"/>
      <c r="U33" s="686"/>
      <c r="V33" s="686"/>
      <c r="W33" s="686"/>
      <c r="X33" s="686"/>
      <c r="Y33" s="687"/>
      <c r="Z33" s="688">
        <v>7.2</v>
      </c>
      <c r="AA33" s="688"/>
      <c r="AB33" s="688"/>
      <c r="AC33" s="688"/>
      <c r="AD33" s="689" t="s">
        <v>230</v>
      </c>
      <c r="AE33" s="689"/>
      <c r="AF33" s="689"/>
      <c r="AG33" s="689"/>
      <c r="AH33" s="689"/>
      <c r="AI33" s="689"/>
      <c r="AJ33" s="689"/>
      <c r="AK33" s="689"/>
      <c r="AL33" s="690" t="s">
        <v>230</v>
      </c>
      <c r="AM33" s="691"/>
      <c r="AN33" s="691"/>
      <c r="AO33" s="692"/>
      <c r="AP33" s="746"/>
      <c r="AQ33" s="747"/>
      <c r="AR33" s="747"/>
      <c r="AS33" s="747"/>
      <c r="AT33" s="750"/>
      <c r="AU33" s="232"/>
      <c r="AV33" s="232"/>
      <c r="AW33" s="232"/>
      <c r="AX33" s="735" t="s">
        <v>321</v>
      </c>
      <c r="AY33" s="736"/>
      <c r="AZ33" s="736"/>
      <c r="BA33" s="736"/>
      <c r="BB33" s="736"/>
      <c r="BC33" s="736"/>
      <c r="BD33" s="736"/>
      <c r="BE33" s="736"/>
      <c r="BF33" s="737"/>
      <c r="BG33" s="755">
        <v>97.1</v>
      </c>
      <c r="BH33" s="756"/>
      <c r="BI33" s="756"/>
      <c r="BJ33" s="756"/>
      <c r="BK33" s="756"/>
      <c r="BL33" s="756"/>
      <c r="BM33" s="757">
        <v>91</v>
      </c>
      <c r="BN33" s="756"/>
      <c r="BO33" s="756"/>
      <c r="BP33" s="756"/>
      <c r="BQ33" s="758"/>
      <c r="BR33" s="755">
        <v>97.1</v>
      </c>
      <c r="BS33" s="756"/>
      <c r="BT33" s="756"/>
      <c r="BU33" s="756"/>
      <c r="BV33" s="756"/>
      <c r="BW33" s="756"/>
      <c r="BX33" s="757">
        <v>90.2</v>
      </c>
      <c r="BY33" s="756"/>
      <c r="BZ33" s="756"/>
      <c r="CA33" s="756"/>
      <c r="CB33" s="758"/>
      <c r="CD33" s="700" t="s">
        <v>322</v>
      </c>
      <c r="CE33" s="701"/>
      <c r="CF33" s="701"/>
      <c r="CG33" s="701"/>
      <c r="CH33" s="701"/>
      <c r="CI33" s="701"/>
      <c r="CJ33" s="701"/>
      <c r="CK33" s="701"/>
      <c r="CL33" s="701"/>
      <c r="CM33" s="701"/>
      <c r="CN33" s="701"/>
      <c r="CO33" s="701"/>
      <c r="CP33" s="701"/>
      <c r="CQ33" s="702"/>
      <c r="CR33" s="685">
        <v>4090848</v>
      </c>
      <c r="CS33" s="721"/>
      <c r="CT33" s="721"/>
      <c r="CU33" s="721"/>
      <c r="CV33" s="721"/>
      <c r="CW33" s="721"/>
      <c r="CX33" s="721"/>
      <c r="CY33" s="722"/>
      <c r="CZ33" s="690">
        <v>48.4</v>
      </c>
      <c r="DA33" s="719"/>
      <c r="DB33" s="719"/>
      <c r="DC33" s="723"/>
      <c r="DD33" s="694">
        <v>2290578</v>
      </c>
      <c r="DE33" s="721"/>
      <c r="DF33" s="721"/>
      <c r="DG33" s="721"/>
      <c r="DH33" s="721"/>
      <c r="DI33" s="721"/>
      <c r="DJ33" s="721"/>
      <c r="DK33" s="722"/>
      <c r="DL33" s="694">
        <v>1340783</v>
      </c>
      <c r="DM33" s="721"/>
      <c r="DN33" s="721"/>
      <c r="DO33" s="721"/>
      <c r="DP33" s="721"/>
      <c r="DQ33" s="721"/>
      <c r="DR33" s="721"/>
      <c r="DS33" s="721"/>
      <c r="DT33" s="721"/>
      <c r="DU33" s="721"/>
      <c r="DV33" s="722"/>
      <c r="DW33" s="690">
        <v>32.5</v>
      </c>
      <c r="DX33" s="719"/>
      <c r="DY33" s="719"/>
      <c r="DZ33" s="719"/>
      <c r="EA33" s="719"/>
      <c r="EB33" s="719"/>
      <c r="EC33" s="720"/>
    </row>
    <row r="34" spans="2:133" ht="11.25" customHeight="1">
      <c r="B34" s="682" t="s">
        <v>323</v>
      </c>
      <c r="C34" s="683"/>
      <c r="D34" s="683"/>
      <c r="E34" s="683"/>
      <c r="F34" s="683"/>
      <c r="G34" s="683"/>
      <c r="H34" s="683"/>
      <c r="I34" s="683"/>
      <c r="J34" s="683"/>
      <c r="K34" s="683"/>
      <c r="L34" s="683"/>
      <c r="M34" s="683"/>
      <c r="N34" s="683"/>
      <c r="O34" s="683"/>
      <c r="P34" s="683"/>
      <c r="Q34" s="684"/>
      <c r="R34" s="685">
        <v>13914</v>
      </c>
      <c r="S34" s="686"/>
      <c r="T34" s="686"/>
      <c r="U34" s="686"/>
      <c r="V34" s="686"/>
      <c r="W34" s="686"/>
      <c r="X34" s="686"/>
      <c r="Y34" s="687"/>
      <c r="Z34" s="688">
        <v>0.2</v>
      </c>
      <c r="AA34" s="688"/>
      <c r="AB34" s="688"/>
      <c r="AC34" s="688"/>
      <c r="AD34" s="689">
        <v>11839</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666365</v>
      </c>
      <c r="CS34" s="686"/>
      <c r="CT34" s="686"/>
      <c r="CU34" s="686"/>
      <c r="CV34" s="686"/>
      <c r="CW34" s="686"/>
      <c r="CX34" s="686"/>
      <c r="CY34" s="687"/>
      <c r="CZ34" s="690">
        <v>7.9</v>
      </c>
      <c r="DA34" s="719"/>
      <c r="DB34" s="719"/>
      <c r="DC34" s="723"/>
      <c r="DD34" s="694">
        <v>528974</v>
      </c>
      <c r="DE34" s="686"/>
      <c r="DF34" s="686"/>
      <c r="DG34" s="686"/>
      <c r="DH34" s="686"/>
      <c r="DI34" s="686"/>
      <c r="DJ34" s="686"/>
      <c r="DK34" s="687"/>
      <c r="DL34" s="694">
        <v>366823</v>
      </c>
      <c r="DM34" s="686"/>
      <c r="DN34" s="686"/>
      <c r="DO34" s="686"/>
      <c r="DP34" s="686"/>
      <c r="DQ34" s="686"/>
      <c r="DR34" s="686"/>
      <c r="DS34" s="686"/>
      <c r="DT34" s="686"/>
      <c r="DU34" s="686"/>
      <c r="DV34" s="687"/>
      <c r="DW34" s="690">
        <v>8.9</v>
      </c>
      <c r="DX34" s="719"/>
      <c r="DY34" s="719"/>
      <c r="DZ34" s="719"/>
      <c r="EA34" s="719"/>
      <c r="EB34" s="719"/>
      <c r="EC34" s="720"/>
    </row>
    <row r="35" spans="2:133" ht="11.25" customHeight="1">
      <c r="B35" s="682" t="s">
        <v>325</v>
      </c>
      <c r="C35" s="683"/>
      <c r="D35" s="683"/>
      <c r="E35" s="683"/>
      <c r="F35" s="683"/>
      <c r="G35" s="683"/>
      <c r="H35" s="683"/>
      <c r="I35" s="683"/>
      <c r="J35" s="683"/>
      <c r="K35" s="683"/>
      <c r="L35" s="683"/>
      <c r="M35" s="683"/>
      <c r="N35" s="683"/>
      <c r="O35" s="683"/>
      <c r="P35" s="683"/>
      <c r="Q35" s="684"/>
      <c r="R35" s="685">
        <v>99916</v>
      </c>
      <c r="S35" s="686"/>
      <c r="T35" s="686"/>
      <c r="U35" s="686"/>
      <c r="V35" s="686"/>
      <c r="W35" s="686"/>
      <c r="X35" s="686"/>
      <c r="Y35" s="687"/>
      <c r="Z35" s="688">
        <v>1.2</v>
      </c>
      <c r="AA35" s="688"/>
      <c r="AB35" s="688"/>
      <c r="AC35" s="688"/>
      <c r="AD35" s="689" t="s">
        <v>127</v>
      </c>
      <c r="AE35" s="689"/>
      <c r="AF35" s="689"/>
      <c r="AG35" s="689"/>
      <c r="AH35" s="689"/>
      <c r="AI35" s="689"/>
      <c r="AJ35" s="689"/>
      <c r="AK35" s="689"/>
      <c r="AL35" s="690" t="s">
        <v>230</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59828</v>
      </c>
      <c r="CS35" s="721"/>
      <c r="CT35" s="721"/>
      <c r="CU35" s="721"/>
      <c r="CV35" s="721"/>
      <c r="CW35" s="721"/>
      <c r="CX35" s="721"/>
      <c r="CY35" s="722"/>
      <c r="CZ35" s="690">
        <v>0.7</v>
      </c>
      <c r="DA35" s="719"/>
      <c r="DB35" s="719"/>
      <c r="DC35" s="723"/>
      <c r="DD35" s="694">
        <v>29765</v>
      </c>
      <c r="DE35" s="721"/>
      <c r="DF35" s="721"/>
      <c r="DG35" s="721"/>
      <c r="DH35" s="721"/>
      <c r="DI35" s="721"/>
      <c r="DJ35" s="721"/>
      <c r="DK35" s="722"/>
      <c r="DL35" s="694">
        <v>29675</v>
      </c>
      <c r="DM35" s="721"/>
      <c r="DN35" s="721"/>
      <c r="DO35" s="721"/>
      <c r="DP35" s="721"/>
      <c r="DQ35" s="721"/>
      <c r="DR35" s="721"/>
      <c r="DS35" s="721"/>
      <c r="DT35" s="721"/>
      <c r="DU35" s="721"/>
      <c r="DV35" s="722"/>
      <c r="DW35" s="690">
        <v>0.7</v>
      </c>
      <c r="DX35" s="719"/>
      <c r="DY35" s="719"/>
      <c r="DZ35" s="719"/>
      <c r="EA35" s="719"/>
      <c r="EB35" s="719"/>
      <c r="EC35" s="720"/>
    </row>
    <row r="36" spans="2:133" ht="11.25" customHeight="1">
      <c r="B36" s="682" t="s">
        <v>329</v>
      </c>
      <c r="C36" s="683"/>
      <c r="D36" s="683"/>
      <c r="E36" s="683"/>
      <c r="F36" s="683"/>
      <c r="G36" s="683"/>
      <c r="H36" s="683"/>
      <c r="I36" s="683"/>
      <c r="J36" s="683"/>
      <c r="K36" s="683"/>
      <c r="L36" s="683"/>
      <c r="M36" s="683"/>
      <c r="N36" s="683"/>
      <c r="O36" s="683"/>
      <c r="P36" s="683"/>
      <c r="Q36" s="684"/>
      <c r="R36" s="685">
        <v>415348</v>
      </c>
      <c r="S36" s="686"/>
      <c r="T36" s="686"/>
      <c r="U36" s="686"/>
      <c r="V36" s="686"/>
      <c r="W36" s="686"/>
      <c r="X36" s="686"/>
      <c r="Y36" s="687"/>
      <c r="Z36" s="688">
        <v>4.9000000000000004</v>
      </c>
      <c r="AA36" s="688"/>
      <c r="AB36" s="688"/>
      <c r="AC36" s="688"/>
      <c r="AD36" s="689" t="s">
        <v>172</v>
      </c>
      <c r="AE36" s="689"/>
      <c r="AF36" s="689"/>
      <c r="AG36" s="689"/>
      <c r="AH36" s="689"/>
      <c r="AI36" s="689"/>
      <c r="AJ36" s="689"/>
      <c r="AK36" s="689"/>
      <c r="AL36" s="690" t="s">
        <v>230</v>
      </c>
      <c r="AM36" s="691"/>
      <c r="AN36" s="691"/>
      <c r="AO36" s="692"/>
      <c r="AP36" s="235"/>
      <c r="AQ36" s="759" t="s">
        <v>330</v>
      </c>
      <c r="AR36" s="760"/>
      <c r="AS36" s="760"/>
      <c r="AT36" s="760"/>
      <c r="AU36" s="760"/>
      <c r="AV36" s="760"/>
      <c r="AW36" s="760"/>
      <c r="AX36" s="760"/>
      <c r="AY36" s="761"/>
      <c r="AZ36" s="674">
        <v>781638</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4661</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2302868</v>
      </c>
      <c r="CS36" s="686"/>
      <c r="CT36" s="686"/>
      <c r="CU36" s="686"/>
      <c r="CV36" s="686"/>
      <c r="CW36" s="686"/>
      <c r="CX36" s="686"/>
      <c r="CY36" s="687"/>
      <c r="CZ36" s="690">
        <v>27.2</v>
      </c>
      <c r="DA36" s="719"/>
      <c r="DB36" s="719"/>
      <c r="DC36" s="723"/>
      <c r="DD36" s="694">
        <v>915282</v>
      </c>
      <c r="DE36" s="686"/>
      <c r="DF36" s="686"/>
      <c r="DG36" s="686"/>
      <c r="DH36" s="686"/>
      <c r="DI36" s="686"/>
      <c r="DJ36" s="686"/>
      <c r="DK36" s="687"/>
      <c r="DL36" s="694">
        <v>574728</v>
      </c>
      <c r="DM36" s="686"/>
      <c r="DN36" s="686"/>
      <c r="DO36" s="686"/>
      <c r="DP36" s="686"/>
      <c r="DQ36" s="686"/>
      <c r="DR36" s="686"/>
      <c r="DS36" s="686"/>
      <c r="DT36" s="686"/>
      <c r="DU36" s="686"/>
      <c r="DV36" s="687"/>
      <c r="DW36" s="690">
        <v>13.9</v>
      </c>
      <c r="DX36" s="719"/>
      <c r="DY36" s="719"/>
      <c r="DZ36" s="719"/>
      <c r="EA36" s="719"/>
      <c r="EB36" s="719"/>
      <c r="EC36" s="720"/>
    </row>
    <row r="37" spans="2:133" ht="11.25" customHeight="1">
      <c r="B37" s="682" t="s">
        <v>333</v>
      </c>
      <c r="C37" s="683"/>
      <c r="D37" s="683"/>
      <c r="E37" s="683"/>
      <c r="F37" s="683"/>
      <c r="G37" s="683"/>
      <c r="H37" s="683"/>
      <c r="I37" s="683"/>
      <c r="J37" s="683"/>
      <c r="K37" s="683"/>
      <c r="L37" s="683"/>
      <c r="M37" s="683"/>
      <c r="N37" s="683"/>
      <c r="O37" s="683"/>
      <c r="P37" s="683"/>
      <c r="Q37" s="684"/>
      <c r="R37" s="685">
        <v>41549</v>
      </c>
      <c r="S37" s="686"/>
      <c r="T37" s="686"/>
      <c r="U37" s="686"/>
      <c r="V37" s="686"/>
      <c r="W37" s="686"/>
      <c r="X37" s="686"/>
      <c r="Y37" s="687"/>
      <c r="Z37" s="688">
        <v>0.5</v>
      </c>
      <c r="AA37" s="688"/>
      <c r="AB37" s="688"/>
      <c r="AC37" s="688"/>
      <c r="AD37" s="689" t="s">
        <v>127</v>
      </c>
      <c r="AE37" s="689"/>
      <c r="AF37" s="689"/>
      <c r="AG37" s="689"/>
      <c r="AH37" s="689"/>
      <c r="AI37" s="689"/>
      <c r="AJ37" s="689"/>
      <c r="AK37" s="689"/>
      <c r="AL37" s="690" t="s">
        <v>172</v>
      </c>
      <c r="AM37" s="691"/>
      <c r="AN37" s="691"/>
      <c r="AO37" s="692"/>
      <c r="AQ37" s="763" t="s">
        <v>334</v>
      </c>
      <c r="AR37" s="764"/>
      <c r="AS37" s="764"/>
      <c r="AT37" s="764"/>
      <c r="AU37" s="764"/>
      <c r="AV37" s="764"/>
      <c r="AW37" s="764"/>
      <c r="AX37" s="764"/>
      <c r="AY37" s="765"/>
      <c r="AZ37" s="685">
        <v>173057</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-39738</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610647</v>
      </c>
      <c r="CS37" s="721"/>
      <c r="CT37" s="721"/>
      <c r="CU37" s="721"/>
      <c r="CV37" s="721"/>
      <c r="CW37" s="721"/>
      <c r="CX37" s="721"/>
      <c r="CY37" s="722"/>
      <c r="CZ37" s="690">
        <v>7.2</v>
      </c>
      <c r="DA37" s="719"/>
      <c r="DB37" s="719"/>
      <c r="DC37" s="723"/>
      <c r="DD37" s="694">
        <v>422247</v>
      </c>
      <c r="DE37" s="721"/>
      <c r="DF37" s="721"/>
      <c r="DG37" s="721"/>
      <c r="DH37" s="721"/>
      <c r="DI37" s="721"/>
      <c r="DJ37" s="721"/>
      <c r="DK37" s="722"/>
      <c r="DL37" s="694">
        <v>346632</v>
      </c>
      <c r="DM37" s="721"/>
      <c r="DN37" s="721"/>
      <c r="DO37" s="721"/>
      <c r="DP37" s="721"/>
      <c r="DQ37" s="721"/>
      <c r="DR37" s="721"/>
      <c r="DS37" s="721"/>
      <c r="DT37" s="721"/>
      <c r="DU37" s="721"/>
      <c r="DV37" s="722"/>
      <c r="DW37" s="690">
        <v>8.4</v>
      </c>
      <c r="DX37" s="719"/>
      <c r="DY37" s="719"/>
      <c r="DZ37" s="719"/>
      <c r="EA37" s="719"/>
      <c r="EB37" s="719"/>
      <c r="EC37" s="720"/>
    </row>
    <row r="38" spans="2:133" ht="11.25" customHeight="1">
      <c r="B38" s="682" t="s">
        <v>337</v>
      </c>
      <c r="C38" s="683"/>
      <c r="D38" s="683"/>
      <c r="E38" s="683"/>
      <c r="F38" s="683"/>
      <c r="G38" s="683"/>
      <c r="H38" s="683"/>
      <c r="I38" s="683"/>
      <c r="J38" s="683"/>
      <c r="K38" s="683"/>
      <c r="L38" s="683"/>
      <c r="M38" s="683"/>
      <c r="N38" s="683"/>
      <c r="O38" s="683"/>
      <c r="P38" s="683"/>
      <c r="Q38" s="684"/>
      <c r="R38" s="685">
        <v>288960</v>
      </c>
      <c r="S38" s="686"/>
      <c r="T38" s="686"/>
      <c r="U38" s="686"/>
      <c r="V38" s="686"/>
      <c r="W38" s="686"/>
      <c r="X38" s="686"/>
      <c r="Y38" s="687"/>
      <c r="Z38" s="688">
        <v>3.4</v>
      </c>
      <c r="AA38" s="688"/>
      <c r="AB38" s="688"/>
      <c r="AC38" s="688"/>
      <c r="AD38" s="689">
        <v>7913</v>
      </c>
      <c r="AE38" s="689"/>
      <c r="AF38" s="689"/>
      <c r="AG38" s="689"/>
      <c r="AH38" s="689"/>
      <c r="AI38" s="689"/>
      <c r="AJ38" s="689"/>
      <c r="AK38" s="689"/>
      <c r="AL38" s="690">
        <v>0.2</v>
      </c>
      <c r="AM38" s="691"/>
      <c r="AN38" s="691"/>
      <c r="AO38" s="692"/>
      <c r="AQ38" s="763" t="s">
        <v>338</v>
      </c>
      <c r="AR38" s="764"/>
      <c r="AS38" s="764"/>
      <c r="AT38" s="764"/>
      <c r="AU38" s="764"/>
      <c r="AV38" s="764"/>
      <c r="AW38" s="764"/>
      <c r="AX38" s="764"/>
      <c r="AY38" s="765"/>
      <c r="AZ38" s="685">
        <v>59098</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1456</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521175</v>
      </c>
      <c r="CS38" s="686"/>
      <c r="CT38" s="686"/>
      <c r="CU38" s="686"/>
      <c r="CV38" s="686"/>
      <c r="CW38" s="686"/>
      <c r="CX38" s="686"/>
      <c r="CY38" s="687"/>
      <c r="CZ38" s="690">
        <v>6.2</v>
      </c>
      <c r="DA38" s="719"/>
      <c r="DB38" s="719"/>
      <c r="DC38" s="723"/>
      <c r="DD38" s="694">
        <v>417305</v>
      </c>
      <c r="DE38" s="686"/>
      <c r="DF38" s="686"/>
      <c r="DG38" s="686"/>
      <c r="DH38" s="686"/>
      <c r="DI38" s="686"/>
      <c r="DJ38" s="686"/>
      <c r="DK38" s="687"/>
      <c r="DL38" s="694">
        <v>369557</v>
      </c>
      <c r="DM38" s="686"/>
      <c r="DN38" s="686"/>
      <c r="DO38" s="686"/>
      <c r="DP38" s="686"/>
      <c r="DQ38" s="686"/>
      <c r="DR38" s="686"/>
      <c r="DS38" s="686"/>
      <c r="DT38" s="686"/>
      <c r="DU38" s="686"/>
      <c r="DV38" s="687"/>
      <c r="DW38" s="690">
        <v>9</v>
      </c>
      <c r="DX38" s="719"/>
      <c r="DY38" s="719"/>
      <c r="DZ38" s="719"/>
      <c r="EA38" s="719"/>
      <c r="EB38" s="719"/>
      <c r="EC38" s="720"/>
    </row>
    <row r="39" spans="2:133" ht="11.25" customHeight="1">
      <c r="B39" s="682" t="s">
        <v>341</v>
      </c>
      <c r="C39" s="683"/>
      <c r="D39" s="683"/>
      <c r="E39" s="683"/>
      <c r="F39" s="683"/>
      <c r="G39" s="683"/>
      <c r="H39" s="683"/>
      <c r="I39" s="683"/>
      <c r="J39" s="683"/>
      <c r="K39" s="683"/>
      <c r="L39" s="683"/>
      <c r="M39" s="683"/>
      <c r="N39" s="683"/>
      <c r="O39" s="683"/>
      <c r="P39" s="683"/>
      <c r="Q39" s="684"/>
      <c r="R39" s="685">
        <v>1199893</v>
      </c>
      <c r="S39" s="686"/>
      <c r="T39" s="686"/>
      <c r="U39" s="686"/>
      <c r="V39" s="686"/>
      <c r="W39" s="686"/>
      <c r="X39" s="686"/>
      <c r="Y39" s="687"/>
      <c r="Z39" s="688">
        <v>14</v>
      </c>
      <c r="AA39" s="688"/>
      <c r="AB39" s="688"/>
      <c r="AC39" s="688"/>
      <c r="AD39" s="689" t="s">
        <v>172</v>
      </c>
      <c r="AE39" s="689"/>
      <c r="AF39" s="689"/>
      <c r="AG39" s="689"/>
      <c r="AH39" s="689"/>
      <c r="AI39" s="689"/>
      <c r="AJ39" s="689"/>
      <c r="AK39" s="689"/>
      <c r="AL39" s="690" t="s">
        <v>230</v>
      </c>
      <c r="AM39" s="691"/>
      <c r="AN39" s="691"/>
      <c r="AO39" s="692"/>
      <c r="AQ39" s="763" t="s">
        <v>342</v>
      </c>
      <c r="AR39" s="764"/>
      <c r="AS39" s="764"/>
      <c r="AT39" s="764"/>
      <c r="AU39" s="764"/>
      <c r="AV39" s="764"/>
      <c r="AW39" s="764"/>
      <c r="AX39" s="764"/>
      <c r="AY39" s="765"/>
      <c r="AZ39" s="685">
        <v>28308</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2298</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402063</v>
      </c>
      <c r="CS39" s="721"/>
      <c r="CT39" s="721"/>
      <c r="CU39" s="721"/>
      <c r="CV39" s="721"/>
      <c r="CW39" s="721"/>
      <c r="CX39" s="721"/>
      <c r="CY39" s="722"/>
      <c r="CZ39" s="690">
        <v>4.8</v>
      </c>
      <c r="DA39" s="719"/>
      <c r="DB39" s="719"/>
      <c r="DC39" s="723"/>
      <c r="DD39" s="694">
        <v>399213</v>
      </c>
      <c r="DE39" s="721"/>
      <c r="DF39" s="721"/>
      <c r="DG39" s="721"/>
      <c r="DH39" s="721"/>
      <c r="DI39" s="721"/>
      <c r="DJ39" s="721"/>
      <c r="DK39" s="722"/>
      <c r="DL39" s="694" t="s">
        <v>127</v>
      </c>
      <c r="DM39" s="721"/>
      <c r="DN39" s="721"/>
      <c r="DO39" s="721"/>
      <c r="DP39" s="721"/>
      <c r="DQ39" s="721"/>
      <c r="DR39" s="721"/>
      <c r="DS39" s="721"/>
      <c r="DT39" s="721"/>
      <c r="DU39" s="721"/>
      <c r="DV39" s="722"/>
      <c r="DW39" s="690" t="s">
        <v>127</v>
      </c>
      <c r="DX39" s="719"/>
      <c r="DY39" s="719"/>
      <c r="DZ39" s="719"/>
      <c r="EA39" s="719"/>
      <c r="EB39" s="719"/>
      <c r="EC39" s="720"/>
    </row>
    <row r="40" spans="2:133" ht="11.25" customHeight="1">
      <c r="B40" s="682" t="s">
        <v>345</v>
      </c>
      <c r="C40" s="683"/>
      <c r="D40" s="683"/>
      <c r="E40" s="683"/>
      <c r="F40" s="683"/>
      <c r="G40" s="683"/>
      <c r="H40" s="683"/>
      <c r="I40" s="683"/>
      <c r="J40" s="683"/>
      <c r="K40" s="683"/>
      <c r="L40" s="683"/>
      <c r="M40" s="683"/>
      <c r="N40" s="683"/>
      <c r="O40" s="683"/>
      <c r="P40" s="683"/>
      <c r="Q40" s="684"/>
      <c r="R40" s="685" t="s">
        <v>230</v>
      </c>
      <c r="S40" s="686"/>
      <c r="T40" s="686"/>
      <c r="U40" s="686"/>
      <c r="V40" s="686"/>
      <c r="W40" s="686"/>
      <c r="X40" s="686"/>
      <c r="Y40" s="687"/>
      <c r="Z40" s="688" t="s">
        <v>172</v>
      </c>
      <c r="AA40" s="688"/>
      <c r="AB40" s="688"/>
      <c r="AC40" s="688"/>
      <c r="AD40" s="689" t="s">
        <v>230</v>
      </c>
      <c r="AE40" s="689"/>
      <c r="AF40" s="689"/>
      <c r="AG40" s="689"/>
      <c r="AH40" s="689"/>
      <c r="AI40" s="689"/>
      <c r="AJ40" s="689"/>
      <c r="AK40" s="689"/>
      <c r="AL40" s="690" t="s">
        <v>127</v>
      </c>
      <c r="AM40" s="691"/>
      <c r="AN40" s="691"/>
      <c r="AO40" s="692"/>
      <c r="AQ40" s="763" t="s">
        <v>346</v>
      </c>
      <c r="AR40" s="764"/>
      <c r="AS40" s="764"/>
      <c r="AT40" s="764"/>
      <c r="AU40" s="764"/>
      <c r="AV40" s="764"/>
      <c r="AW40" s="764"/>
      <c r="AX40" s="764"/>
      <c r="AY40" s="765"/>
      <c r="AZ40" s="685" t="s">
        <v>230</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96</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138549</v>
      </c>
      <c r="CS40" s="686"/>
      <c r="CT40" s="686"/>
      <c r="CU40" s="686"/>
      <c r="CV40" s="686"/>
      <c r="CW40" s="686"/>
      <c r="CX40" s="686"/>
      <c r="CY40" s="687"/>
      <c r="CZ40" s="690">
        <v>1.6</v>
      </c>
      <c r="DA40" s="719"/>
      <c r="DB40" s="719"/>
      <c r="DC40" s="723"/>
      <c r="DD40" s="694">
        <v>39</v>
      </c>
      <c r="DE40" s="686"/>
      <c r="DF40" s="686"/>
      <c r="DG40" s="686"/>
      <c r="DH40" s="686"/>
      <c r="DI40" s="686"/>
      <c r="DJ40" s="686"/>
      <c r="DK40" s="687"/>
      <c r="DL40" s="694" t="s">
        <v>127</v>
      </c>
      <c r="DM40" s="686"/>
      <c r="DN40" s="686"/>
      <c r="DO40" s="686"/>
      <c r="DP40" s="686"/>
      <c r="DQ40" s="686"/>
      <c r="DR40" s="686"/>
      <c r="DS40" s="686"/>
      <c r="DT40" s="686"/>
      <c r="DU40" s="686"/>
      <c r="DV40" s="687"/>
      <c r="DW40" s="690" t="s">
        <v>230</v>
      </c>
      <c r="DX40" s="719"/>
      <c r="DY40" s="719"/>
      <c r="DZ40" s="719"/>
      <c r="EA40" s="719"/>
      <c r="EB40" s="719"/>
      <c r="EC40" s="720"/>
    </row>
    <row r="41" spans="2:133" ht="11.25" customHeight="1">
      <c r="B41" s="682" t="s">
        <v>350</v>
      </c>
      <c r="C41" s="683"/>
      <c r="D41" s="683"/>
      <c r="E41" s="683"/>
      <c r="F41" s="683"/>
      <c r="G41" s="683"/>
      <c r="H41" s="683"/>
      <c r="I41" s="683"/>
      <c r="J41" s="683"/>
      <c r="K41" s="683"/>
      <c r="L41" s="683"/>
      <c r="M41" s="683"/>
      <c r="N41" s="683"/>
      <c r="O41" s="683"/>
      <c r="P41" s="683"/>
      <c r="Q41" s="684"/>
      <c r="R41" s="685" t="s">
        <v>230</v>
      </c>
      <c r="S41" s="686"/>
      <c r="T41" s="686"/>
      <c r="U41" s="686"/>
      <c r="V41" s="686"/>
      <c r="W41" s="686"/>
      <c r="X41" s="686"/>
      <c r="Y41" s="687"/>
      <c r="Z41" s="688" t="s">
        <v>230</v>
      </c>
      <c r="AA41" s="688"/>
      <c r="AB41" s="688"/>
      <c r="AC41" s="688"/>
      <c r="AD41" s="689" t="s">
        <v>127</v>
      </c>
      <c r="AE41" s="689"/>
      <c r="AF41" s="689"/>
      <c r="AG41" s="689"/>
      <c r="AH41" s="689"/>
      <c r="AI41" s="689"/>
      <c r="AJ41" s="689"/>
      <c r="AK41" s="689"/>
      <c r="AL41" s="690" t="s">
        <v>230</v>
      </c>
      <c r="AM41" s="691"/>
      <c r="AN41" s="691"/>
      <c r="AO41" s="692"/>
      <c r="AQ41" s="763" t="s">
        <v>351</v>
      </c>
      <c r="AR41" s="764"/>
      <c r="AS41" s="764"/>
      <c r="AT41" s="764"/>
      <c r="AU41" s="764"/>
      <c r="AV41" s="764"/>
      <c r="AW41" s="764"/>
      <c r="AX41" s="764"/>
      <c r="AY41" s="765"/>
      <c r="AZ41" s="685">
        <v>137583</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t="s">
        <v>230</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127</v>
      </c>
      <c r="CS41" s="721"/>
      <c r="CT41" s="721"/>
      <c r="CU41" s="721"/>
      <c r="CV41" s="721"/>
      <c r="CW41" s="721"/>
      <c r="CX41" s="721"/>
      <c r="CY41" s="722"/>
      <c r="CZ41" s="690" t="s">
        <v>230</v>
      </c>
      <c r="DA41" s="719"/>
      <c r="DB41" s="719"/>
      <c r="DC41" s="723"/>
      <c r="DD41" s="694" t="s">
        <v>230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354</v>
      </c>
      <c r="C42" s="683"/>
      <c r="D42" s="683"/>
      <c r="E42" s="683"/>
      <c r="F42" s="683"/>
      <c r="G42" s="683"/>
      <c r="H42" s="683"/>
      <c r="I42" s="683"/>
      <c r="J42" s="683"/>
      <c r="K42" s="683"/>
      <c r="L42" s="683"/>
      <c r="M42" s="683"/>
      <c r="N42" s="683"/>
      <c r="O42" s="683"/>
      <c r="P42" s="683"/>
      <c r="Q42" s="684"/>
      <c r="R42" s="685">
        <v>120600</v>
      </c>
      <c r="S42" s="686"/>
      <c r="T42" s="686"/>
      <c r="U42" s="686"/>
      <c r="V42" s="686"/>
      <c r="W42" s="686"/>
      <c r="X42" s="686"/>
      <c r="Y42" s="687"/>
      <c r="Z42" s="688">
        <v>1.4</v>
      </c>
      <c r="AA42" s="688"/>
      <c r="AB42" s="688"/>
      <c r="AC42" s="688"/>
      <c r="AD42" s="689" t="s">
        <v>230</v>
      </c>
      <c r="AE42" s="689"/>
      <c r="AF42" s="689"/>
      <c r="AG42" s="689"/>
      <c r="AH42" s="689"/>
      <c r="AI42" s="689"/>
      <c r="AJ42" s="689"/>
      <c r="AK42" s="689"/>
      <c r="AL42" s="690" t="s">
        <v>127</v>
      </c>
      <c r="AM42" s="691"/>
      <c r="AN42" s="691"/>
      <c r="AO42" s="692"/>
      <c r="AQ42" s="784" t="s">
        <v>355</v>
      </c>
      <c r="AR42" s="785"/>
      <c r="AS42" s="785"/>
      <c r="AT42" s="785"/>
      <c r="AU42" s="785"/>
      <c r="AV42" s="785"/>
      <c r="AW42" s="785"/>
      <c r="AX42" s="785"/>
      <c r="AY42" s="786"/>
      <c r="AZ42" s="776">
        <v>383592</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371</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1362654</v>
      </c>
      <c r="CS42" s="686"/>
      <c r="CT42" s="686"/>
      <c r="CU42" s="686"/>
      <c r="CV42" s="686"/>
      <c r="CW42" s="686"/>
      <c r="CX42" s="686"/>
      <c r="CY42" s="687"/>
      <c r="CZ42" s="690">
        <v>16.100000000000001</v>
      </c>
      <c r="DA42" s="691"/>
      <c r="DB42" s="691"/>
      <c r="DC42" s="703"/>
      <c r="DD42" s="694">
        <v>286576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358</v>
      </c>
      <c r="C43" s="736"/>
      <c r="D43" s="736"/>
      <c r="E43" s="736"/>
      <c r="F43" s="736"/>
      <c r="G43" s="736"/>
      <c r="H43" s="736"/>
      <c r="I43" s="736"/>
      <c r="J43" s="736"/>
      <c r="K43" s="736"/>
      <c r="L43" s="736"/>
      <c r="M43" s="736"/>
      <c r="N43" s="736"/>
      <c r="O43" s="736"/>
      <c r="P43" s="736"/>
      <c r="Q43" s="737"/>
      <c r="R43" s="776">
        <v>8550606</v>
      </c>
      <c r="S43" s="777"/>
      <c r="T43" s="777"/>
      <c r="U43" s="777"/>
      <c r="V43" s="777"/>
      <c r="W43" s="777"/>
      <c r="X43" s="777"/>
      <c r="Y43" s="778"/>
      <c r="Z43" s="779">
        <v>100</v>
      </c>
      <c r="AA43" s="779"/>
      <c r="AB43" s="779"/>
      <c r="AC43" s="779"/>
      <c r="AD43" s="780">
        <v>4003675</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31790</v>
      </c>
      <c r="CS43" s="721"/>
      <c r="CT43" s="721"/>
      <c r="CU43" s="721"/>
      <c r="CV43" s="721"/>
      <c r="CW43" s="721"/>
      <c r="CX43" s="721"/>
      <c r="CY43" s="722"/>
      <c r="CZ43" s="690">
        <v>0.4</v>
      </c>
      <c r="DA43" s="719"/>
      <c r="DB43" s="719"/>
      <c r="DC43" s="723"/>
      <c r="DD43" s="694">
        <v>21921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1240691</v>
      </c>
      <c r="CS44" s="686"/>
      <c r="CT44" s="686"/>
      <c r="CU44" s="686"/>
      <c r="CV44" s="686"/>
      <c r="CW44" s="686"/>
      <c r="CX44" s="686"/>
      <c r="CY44" s="687"/>
      <c r="CZ44" s="690">
        <v>14.7</v>
      </c>
      <c r="DA44" s="691"/>
      <c r="DB44" s="691"/>
      <c r="DC44" s="703"/>
      <c r="DD44" s="694">
        <v>249640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516300</v>
      </c>
      <c r="CS45" s="721"/>
      <c r="CT45" s="721"/>
      <c r="CU45" s="721"/>
      <c r="CV45" s="721"/>
      <c r="CW45" s="721"/>
      <c r="CX45" s="721"/>
      <c r="CY45" s="722"/>
      <c r="CZ45" s="690">
        <v>6.1</v>
      </c>
      <c r="DA45" s="719"/>
      <c r="DB45" s="719"/>
      <c r="DC45" s="723"/>
      <c r="DD45" s="694">
        <v>23529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682838</v>
      </c>
      <c r="CS46" s="686"/>
      <c r="CT46" s="686"/>
      <c r="CU46" s="686"/>
      <c r="CV46" s="686"/>
      <c r="CW46" s="686"/>
      <c r="CX46" s="686"/>
      <c r="CY46" s="687"/>
      <c r="CZ46" s="690">
        <v>8.1</v>
      </c>
      <c r="DA46" s="691"/>
      <c r="DB46" s="691"/>
      <c r="DC46" s="703"/>
      <c r="DD46" s="694">
        <v>216058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121963</v>
      </c>
      <c r="CS47" s="721"/>
      <c r="CT47" s="721"/>
      <c r="CU47" s="721"/>
      <c r="CV47" s="721"/>
      <c r="CW47" s="721"/>
      <c r="CX47" s="721"/>
      <c r="CY47" s="722"/>
      <c r="CZ47" s="690">
        <v>1.4</v>
      </c>
      <c r="DA47" s="719"/>
      <c r="DB47" s="719"/>
      <c r="DC47" s="723"/>
      <c r="DD47" s="694">
        <v>36936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127</v>
      </c>
      <c r="CS48" s="686"/>
      <c r="CT48" s="686"/>
      <c r="CU48" s="686"/>
      <c r="CV48" s="686"/>
      <c r="CW48" s="686"/>
      <c r="CX48" s="686"/>
      <c r="CY48" s="687"/>
      <c r="CZ48" s="690" t="s">
        <v>172</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368</v>
      </c>
      <c r="CE49" s="736"/>
      <c r="CF49" s="736"/>
      <c r="CG49" s="736"/>
      <c r="CH49" s="736"/>
      <c r="CI49" s="736"/>
      <c r="CJ49" s="736"/>
      <c r="CK49" s="736"/>
      <c r="CL49" s="736"/>
      <c r="CM49" s="736"/>
      <c r="CN49" s="736"/>
      <c r="CO49" s="736"/>
      <c r="CP49" s="736"/>
      <c r="CQ49" s="737"/>
      <c r="CR49" s="776">
        <v>8455152</v>
      </c>
      <c r="CS49" s="756"/>
      <c r="CT49" s="756"/>
      <c r="CU49" s="756"/>
      <c r="CV49" s="756"/>
      <c r="CW49" s="756"/>
      <c r="CX49" s="756"/>
      <c r="CY49" s="787"/>
      <c r="CZ49" s="781">
        <v>100</v>
      </c>
      <c r="DA49" s="788"/>
      <c r="DB49" s="788"/>
      <c r="DC49" s="789"/>
      <c r="DD49" s="790">
        <v>4968625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L2D3UMFswGboSWqjqAnEUllbInjp+HDJ2G2zGA9lA1gGUe0fI6hbcpcZ2QyafgxaIictt6aOgSrvY7BJGdzupQ==" saltValue="aNSkWXQJvW0diL7aOHirE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391</v>
      </c>
      <c r="C7" s="818"/>
      <c r="D7" s="818"/>
      <c r="E7" s="818"/>
      <c r="F7" s="818"/>
      <c r="G7" s="818"/>
      <c r="H7" s="818"/>
      <c r="I7" s="818"/>
      <c r="J7" s="818"/>
      <c r="K7" s="818"/>
      <c r="L7" s="818"/>
      <c r="M7" s="818"/>
      <c r="N7" s="818"/>
      <c r="O7" s="818"/>
      <c r="P7" s="819"/>
      <c r="Q7" s="820">
        <v>8552</v>
      </c>
      <c r="R7" s="821"/>
      <c r="S7" s="821"/>
      <c r="T7" s="821"/>
      <c r="U7" s="821"/>
      <c r="V7" s="821">
        <v>8457</v>
      </c>
      <c r="W7" s="821"/>
      <c r="X7" s="821"/>
      <c r="Y7" s="821"/>
      <c r="Z7" s="821"/>
      <c r="AA7" s="821">
        <v>95</v>
      </c>
      <c r="AB7" s="821"/>
      <c r="AC7" s="821"/>
      <c r="AD7" s="821"/>
      <c r="AE7" s="822"/>
      <c r="AF7" s="823">
        <v>50</v>
      </c>
      <c r="AG7" s="824"/>
      <c r="AH7" s="824"/>
      <c r="AI7" s="824"/>
      <c r="AJ7" s="825"/>
      <c r="AK7" s="860">
        <v>415</v>
      </c>
      <c r="AL7" s="861"/>
      <c r="AM7" s="861"/>
      <c r="AN7" s="861"/>
      <c r="AO7" s="861"/>
      <c r="AP7" s="861">
        <v>8306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576</v>
      </c>
      <c r="BT7" s="865"/>
      <c r="BU7" s="865"/>
      <c r="BV7" s="865"/>
      <c r="BW7" s="865"/>
      <c r="BX7" s="865"/>
      <c r="BY7" s="865"/>
      <c r="BZ7" s="865"/>
      <c r="CA7" s="865"/>
      <c r="CB7" s="865"/>
      <c r="CC7" s="865"/>
      <c r="CD7" s="865"/>
      <c r="CE7" s="865"/>
      <c r="CF7" s="865"/>
      <c r="CG7" s="866"/>
      <c r="CH7" s="857">
        <v>2</v>
      </c>
      <c r="CI7" s="858"/>
      <c r="CJ7" s="858"/>
      <c r="CK7" s="858"/>
      <c r="CL7" s="859"/>
      <c r="CM7" s="857">
        <v>174</v>
      </c>
      <c r="CN7" s="858"/>
      <c r="CO7" s="858"/>
      <c r="CP7" s="858"/>
      <c r="CQ7" s="859"/>
      <c r="CR7" s="857">
        <v>37</v>
      </c>
      <c r="CS7" s="858"/>
      <c r="CT7" s="858"/>
      <c r="CU7" s="858"/>
      <c r="CV7" s="859"/>
      <c r="CW7" s="857">
        <v>2</v>
      </c>
      <c r="CX7" s="858"/>
      <c r="CY7" s="858"/>
      <c r="CZ7" s="858"/>
      <c r="DA7" s="859"/>
      <c r="DB7" s="857" t="s">
        <v>578</v>
      </c>
      <c r="DC7" s="858"/>
      <c r="DD7" s="858"/>
      <c r="DE7" s="858"/>
      <c r="DF7" s="859"/>
      <c r="DG7" s="857" t="s">
        <v>578</v>
      </c>
      <c r="DH7" s="858"/>
      <c r="DI7" s="858"/>
      <c r="DJ7" s="858"/>
      <c r="DK7" s="859"/>
      <c r="DL7" s="857" t="s">
        <v>578</v>
      </c>
      <c r="DM7" s="858"/>
      <c r="DN7" s="858"/>
      <c r="DO7" s="858"/>
      <c r="DP7" s="859"/>
      <c r="DQ7" s="857" t="s">
        <v>578</v>
      </c>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577</v>
      </c>
      <c r="BT8" s="855"/>
      <c r="BU8" s="855"/>
      <c r="BV8" s="855"/>
      <c r="BW8" s="855"/>
      <c r="BX8" s="855"/>
      <c r="BY8" s="855"/>
      <c r="BZ8" s="855"/>
      <c r="CA8" s="855"/>
      <c r="CB8" s="855"/>
      <c r="CC8" s="855"/>
      <c r="CD8" s="855"/>
      <c r="CE8" s="855"/>
      <c r="CF8" s="855"/>
      <c r="CG8" s="856"/>
      <c r="CH8" s="867">
        <v>5</v>
      </c>
      <c r="CI8" s="868"/>
      <c r="CJ8" s="868"/>
      <c r="CK8" s="868"/>
      <c r="CL8" s="869"/>
      <c r="CM8" s="867">
        <v>259</v>
      </c>
      <c r="CN8" s="868"/>
      <c r="CO8" s="868"/>
      <c r="CP8" s="868"/>
      <c r="CQ8" s="869"/>
      <c r="CR8" s="867">
        <v>53</v>
      </c>
      <c r="CS8" s="868"/>
      <c r="CT8" s="868"/>
      <c r="CU8" s="868"/>
      <c r="CV8" s="869"/>
      <c r="CW8" s="867" t="s">
        <v>578</v>
      </c>
      <c r="CX8" s="868"/>
      <c r="CY8" s="868"/>
      <c r="CZ8" s="868"/>
      <c r="DA8" s="869"/>
      <c r="DB8" s="867" t="s">
        <v>578</v>
      </c>
      <c r="DC8" s="868"/>
      <c r="DD8" s="868"/>
      <c r="DE8" s="868"/>
      <c r="DF8" s="869"/>
      <c r="DG8" s="867" t="s">
        <v>578</v>
      </c>
      <c r="DH8" s="868"/>
      <c r="DI8" s="868"/>
      <c r="DJ8" s="868"/>
      <c r="DK8" s="869"/>
      <c r="DL8" s="867" t="s">
        <v>578</v>
      </c>
      <c r="DM8" s="868"/>
      <c r="DN8" s="868"/>
      <c r="DO8" s="868"/>
      <c r="DP8" s="869"/>
      <c r="DQ8" s="867" t="s">
        <v>578</v>
      </c>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393</v>
      </c>
      <c r="B23" s="876" t="s">
        <v>394</v>
      </c>
      <c r="C23" s="877"/>
      <c r="D23" s="877"/>
      <c r="E23" s="877"/>
      <c r="F23" s="877"/>
      <c r="G23" s="877"/>
      <c r="H23" s="877"/>
      <c r="I23" s="877"/>
      <c r="J23" s="877"/>
      <c r="K23" s="877"/>
      <c r="L23" s="877"/>
      <c r="M23" s="877"/>
      <c r="N23" s="877"/>
      <c r="O23" s="877"/>
      <c r="P23" s="878"/>
      <c r="Q23" s="879">
        <v>8550</v>
      </c>
      <c r="R23" s="880"/>
      <c r="S23" s="880"/>
      <c r="T23" s="880"/>
      <c r="U23" s="880"/>
      <c r="V23" s="880">
        <v>8455</v>
      </c>
      <c r="W23" s="880"/>
      <c r="X23" s="880"/>
      <c r="Y23" s="880"/>
      <c r="Z23" s="880"/>
      <c r="AA23" s="880">
        <v>95</v>
      </c>
      <c r="AB23" s="880"/>
      <c r="AC23" s="880"/>
      <c r="AD23" s="880"/>
      <c r="AE23" s="881"/>
      <c r="AF23" s="882">
        <v>50</v>
      </c>
      <c r="AG23" s="880"/>
      <c r="AH23" s="880"/>
      <c r="AI23" s="880"/>
      <c r="AJ23" s="883"/>
      <c r="AK23" s="884"/>
      <c r="AL23" s="885"/>
      <c r="AM23" s="885"/>
      <c r="AN23" s="885"/>
      <c r="AO23" s="885"/>
      <c r="AP23" s="880">
        <v>8306</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374</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405</v>
      </c>
      <c r="C28" s="818"/>
      <c r="D28" s="818"/>
      <c r="E28" s="818"/>
      <c r="F28" s="818"/>
      <c r="G28" s="818"/>
      <c r="H28" s="818"/>
      <c r="I28" s="818"/>
      <c r="J28" s="818"/>
      <c r="K28" s="818"/>
      <c r="L28" s="818"/>
      <c r="M28" s="818"/>
      <c r="N28" s="818"/>
      <c r="O28" s="818"/>
      <c r="P28" s="819"/>
      <c r="Q28" s="908">
        <v>1255</v>
      </c>
      <c r="R28" s="909"/>
      <c r="S28" s="909"/>
      <c r="T28" s="909"/>
      <c r="U28" s="909"/>
      <c r="V28" s="909">
        <v>1250</v>
      </c>
      <c r="W28" s="909"/>
      <c r="X28" s="909"/>
      <c r="Y28" s="909"/>
      <c r="Z28" s="909"/>
      <c r="AA28" s="909">
        <v>5</v>
      </c>
      <c r="AB28" s="909"/>
      <c r="AC28" s="909"/>
      <c r="AD28" s="909"/>
      <c r="AE28" s="910"/>
      <c r="AF28" s="911">
        <v>5</v>
      </c>
      <c r="AG28" s="909"/>
      <c r="AH28" s="909"/>
      <c r="AI28" s="909"/>
      <c r="AJ28" s="912"/>
      <c r="AK28" s="913">
        <v>138</v>
      </c>
      <c r="AL28" s="904"/>
      <c r="AM28" s="904"/>
      <c r="AN28" s="904"/>
      <c r="AO28" s="904"/>
      <c r="AP28" s="904" t="s">
        <v>578</v>
      </c>
      <c r="AQ28" s="904"/>
      <c r="AR28" s="904"/>
      <c r="AS28" s="904"/>
      <c r="AT28" s="904"/>
      <c r="AU28" s="904" t="s">
        <v>578</v>
      </c>
      <c r="AV28" s="904"/>
      <c r="AW28" s="904"/>
      <c r="AX28" s="904"/>
      <c r="AY28" s="904"/>
      <c r="AZ28" s="905" t="s">
        <v>127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406</v>
      </c>
      <c r="C29" s="842"/>
      <c r="D29" s="842"/>
      <c r="E29" s="842"/>
      <c r="F29" s="842"/>
      <c r="G29" s="842"/>
      <c r="H29" s="842"/>
      <c r="I29" s="842"/>
      <c r="J29" s="842"/>
      <c r="K29" s="842"/>
      <c r="L29" s="842"/>
      <c r="M29" s="842"/>
      <c r="N29" s="842"/>
      <c r="O29" s="842"/>
      <c r="P29" s="843"/>
      <c r="Q29" s="844">
        <v>1154</v>
      </c>
      <c r="R29" s="845"/>
      <c r="S29" s="845"/>
      <c r="T29" s="845"/>
      <c r="U29" s="845"/>
      <c r="V29" s="845">
        <v>1152</v>
      </c>
      <c r="W29" s="845"/>
      <c r="X29" s="845"/>
      <c r="Y29" s="845"/>
      <c r="Z29" s="845"/>
      <c r="AA29" s="845">
        <v>2</v>
      </c>
      <c r="AB29" s="845"/>
      <c r="AC29" s="845"/>
      <c r="AD29" s="845"/>
      <c r="AE29" s="846"/>
      <c r="AF29" s="847">
        <v>2</v>
      </c>
      <c r="AG29" s="848"/>
      <c r="AH29" s="848"/>
      <c r="AI29" s="848"/>
      <c r="AJ29" s="849"/>
      <c r="AK29" s="916">
        <v>198</v>
      </c>
      <c r="AL29" s="917"/>
      <c r="AM29" s="917"/>
      <c r="AN29" s="917"/>
      <c r="AO29" s="917"/>
      <c r="AP29" s="917" t="s">
        <v>578</v>
      </c>
      <c r="AQ29" s="917"/>
      <c r="AR29" s="917"/>
      <c r="AS29" s="917"/>
      <c r="AT29" s="917"/>
      <c r="AU29" s="917" t="s">
        <v>578</v>
      </c>
      <c r="AV29" s="917"/>
      <c r="AW29" s="917"/>
      <c r="AX29" s="917"/>
      <c r="AY29" s="917"/>
      <c r="AZ29" s="918" t="s">
        <v>127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407</v>
      </c>
      <c r="C30" s="842"/>
      <c r="D30" s="842"/>
      <c r="E30" s="842"/>
      <c r="F30" s="842"/>
      <c r="G30" s="842"/>
      <c r="H30" s="842"/>
      <c r="I30" s="842"/>
      <c r="J30" s="842"/>
      <c r="K30" s="842"/>
      <c r="L30" s="842"/>
      <c r="M30" s="842"/>
      <c r="N30" s="842"/>
      <c r="O30" s="842"/>
      <c r="P30" s="843"/>
      <c r="Q30" s="844">
        <v>155</v>
      </c>
      <c r="R30" s="845"/>
      <c r="S30" s="845"/>
      <c r="T30" s="845"/>
      <c r="U30" s="845"/>
      <c r="V30" s="845">
        <v>153</v>
      </c>
      <c r="W30" s="845"/>
      <c r="X30" s="845"/>
      <c r="Y30" s="845"/>
      <c r="Z30" s="845"/>
      <c r="AA30" s="845">
        <v>2</v>
      </c>
      <c r="AB30" s="845"/>
      <c r="AC30" s="845"/>
      <c r="AD30" s="845"/>
      <c r="AE30" s="846"/>
      <c r="AF30" s="847">
        <v>2</v>
      </c>
      <c r="AG30" s="848"/>
      <c r="AH30" s="848"/>
      <c r="AI30" s="848"/>
      <c r="AJ30" s="849"/>
      <c r="AK30" s="916">
        <v>68</v>
      </c>
      <c r="AL30" s="917"/>
      <c r="AM30" s="917"/>
      <c r="AN30" s="917"/>
      <c r="AO30" s="917"/>
      <c r="AP30" s="917" t="s">
        <v>578</v>
      </c>
      <c r="AQ30" s="917"/>
      <c r="AR30" s="917"/>
      <c r="AS30" s="917"/>
      <c r="AT30" s="917"/>
      <c r="AU30" s="917" t="s">
        <v>578</v>
      </c>
      <c r="AV30" s="917"/>
      <c r="AW30" s="917"/>
      <c r="AX30" s="917"/>
      <c r="AY30" s="917"/>
      <c r="AZ30" s="918" t="s">
        <v>127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408</v>
      </c>
      <c r="C31" s="842"/>
      <c r="D31" s="842"/>
      <c r="E31" s="842"/>
      <c r="F31" s="842"/>
      <c r="G31" s="842"/>
      <c r="H31" s="842"/>
      <c r="I31" s="842"/>
      <c r="J31" s="842"/>
      <c r="K31" s="842"/>
      <c r="L31" s="842"/>
      <c r="M31" s="842"/>
      <c r="N31" s="842"/>
      <c r="O31" s="842"/>
      <c r="P31" s="843"/>
      <c r="Q31" s="844">
        <v>276</v>
      </c>
      <c r="R31" s="845"/>
      <c r="S31" s="845"/>
      <c r="T31" s="845"/>
      <c r="U31" s="845"/>
      <c r="V31" s="845">
        <v>310</v>
      </c>
      <c r="W31" s="845"/>
      <c r="X31" s="845"/>
      <c r="Y31" s="845"/>
      <c r="Z31" s="845"/>
      <c r="AA31" s="845">
        <v>-34</v>
      </c>
      <c r="AB31" s="845"/>
      <c r="AC31" s="845"/>
      <c r="AD31" s="845"/>
      <c r="AE31" s="846"/>
      <c r="AF31" s="847">
        <v>123</v>
      </c>
      <c r="AG31" s="848"/>
      <c r="AH31" s="848"/>
      <c r="AI31" s="848"/>
      <c r="AJ31" s="849"/>
      <c r="AK31" s="916">
        <v>20</v>
      </c>
      <c r="AL31" s="917"/>
      <c r="AM31" s="917"/>
      <c r="AN31" s="917"/>
      <c r="AO31" s="917"/>
      <c r="AP31" s="917">
        <v>1451</v>
      </c>
      <c r="AQ31" s="917"/>
      <c r="AR31" s="917"/>
      <c r="AS31" s="917"/>
      <c r="AT31" s="917"/>
      <c r="AU31" s="917">
        <v>885</v>
      </c>
      <c r="AV31" s="917"/>
      <c r="AW31" s="917"/>
      <c r="AX31" s="917"/>
      <c r="AY31" s="917"/>
      <c r="AZ31" s="918" t="s">
        <v>127</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393</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131</v>
      </c>
      <c r="AG63" s="928"/>
      <c r="AH63" s="928"/>
      <c r="AI63" s="928"/>
      <c r="AJ63" s="929"/>
      <c r="AK63" s="930"/>
      <c r="AL63" s="925"/>
      <c r="AM63" s="925"/>
      <c r="AN63" s="925"/>
      <c r="AO63" s="925"/>
      <c r="AP63" s="928">
        <v>1451</v>
      </c>
      <c r="AQ63" s="928"/>
      <c r="AR63" s="928"/>
      <c r="AS63" s="928"/>
      <c r="AT63" s="928"/>
      <c r="AU63" s="928">
        <v>89</v>
      </c>
      <c r="AV63" s="928"/>
      <c r="AW63" s="928"/>
      <c r="AX63" s="928"/>
      <c r="AY63" s="928"/>
      <c r="AZ63" s="932"/>
      <c r="BA63" s="932"/>
      <c r="BB63" s="932"/>
      <c r="BC63" s="932"/>
      <c r="BD63" s="932"/>
      <c r="BE63" s="933"/>
      <c r="BF63" s="933"/>
      <c r="BG63" s="933"/>
      <c r="BH63" s="933"/>
      <c r="BI63" s="934"/>
      <c r="BJ63" s="935" t="s">
        <v>127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413</v>
      </c>
      <c r="B66" s="827"/>
      <c r="C66" s="827"/>
      <c r="D66" s="827"/>
      <c r="E66" s="827"/>
      <c r="F66" s="827"/>
      <c r="G66" s="827"/>
      <c r="H66" s="827"/>
      <c r="I66" s="827"/>
      <c r="J66" s="827"/>
      <c r="K66" s="827"/>
      <c r="L66" s="827"/>
      <c r="M66" s="827"/>
      <c r="N66" s="827"/>
      <c r="O66" s="827"/>
      <c r="P66" s="828"/>
      <c r="Q66" s="803" t="s">
        <v>397</v>
      </c>
      <c r="R66" s="804"/>
      <c r="S66" s="804"/>
      <c r="T66" s="804"/>
      <c r="U66" s="805"/>
      <c r="V66" s="803" t="s">
        <v>398</v>
      </c>
      <c r="W66" s="804"/>
      <c r="X66" s="804"/>
      <c r="Y66" s="804"/>
      <c r="Z66" s="805"/>
      <c r="AA66" s="803" t="s">
        <v>414</v>
      </c>
      <c r="AB66" s="804"/>
      <c r="AC66" s="804"/>
      <c r="AD66" s="804"/>
      <c r="AE66" s="805"/>
      <c r="AF66" s="938" t="s">
        <v>400</v>
      </c>
      <c r="AG66" s="899"/>
      <c r="AH66" s="899"/>
      <c r="AI66" s="899"/>
      <c r="AJ66" s="939"/>
      <c r="AK66" s="803" t="s">
        <v>401</v>
      </c>
      <c r="AL66" s="827"/>
      <c r="AM66" s="827"/>
      <c r="AN66" s="827"/>
      <c r="AO66" s="828"/>
      <c r="AP66" s="803" t="s">
        <v>402</v>
      </c>
      <c r="AQ66" s="804"/>
      <c r="AR66" s="804"/>
      <c r="AS66" s="804"/>
      <c r="AT66" s="805"/>
      <c r="AU66" s="803" t="s">
        <v>415</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567</v>
      </c>
      <c r="C68" s="956"/>
      <c r="D68" s="956"/>
      <c r="E68" s="956"/>
      <c r="F68" s="956"/>
      <c r="G68" s="956"/>
      <c r="H68" s="956"/>
      <c r="I68" s="956"/>
      <c r="J68" s="956"/>
      <c r="K68" s="956"/>
      <c r="L68" s="956"/>
      <c r="M68" s="956"/>
      <c r="N68" s="956"/>
      <c r="O68" s="956"/>
      <c r="P68" s="957"/>
      <c r="Q68" s="958">
        <v>12990</v>
      </c>
      <c r="R68" s="952"/>
      <c r="S68" s="952"/>
      <c r="T68" s="952"/>
      <c r="U68" s="952"/>
      <c r="V68" s="952">
        <v>12426</v>
      </c>
      <c r="W68" s="952"/>
      <c r="X68" s="952"/>
      <c r="Y68" s="952"/>
      <c r="Z68" s="952"/>
      <c r="AA68" s="952">
        <v>564</v>
      </c>
      <c r="AB68" s="952"/>
      <c r="AC68" s="952"/>
      <c r="AD68" s="952"/>
      <c r="AE68" s="952"/>
      <c r="AF68" s="952">
        <v>564</v>
      </c>
      <c r="AG68" s="952"/>
      <c r="AH68" s="952"/>
      <c r="AI68" s="952"/>
      <c r="AJ68" s="952"/>
      <c r="AK68" s="952">
        <v>408</v>
      </c>
      <c r="AL68" s="952"/>
      <c r="AM68" s="952"/>
      <c r="AN68" s="952"/>
      <c r="AO68" s="952"/>
      <c r="AP68" s="952">
        <v>0</v>
      </c>
      <c r="AQ68" s="952"/>
      <c r="AR68" s="952"/>
      <c r="AS68" s="952"/>
      <c r="AT68" s="952"/>
      <c r="AU68" s="952" t="s">
        <v>575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568</v>
      </c>
      <c r="C69" s="960"/>
      <c r="D69" s="960"/>
      <c r="E69" s="960"/>
      <c r="F69" s="960"/>
      <c r="G69" s="960"/>
      <c r="H69" s="960"/>
      <c r="I69" s="960"/>
      <c r="J69" s="960"/>
      <c r="K69" s="960"/>
      <c r="L69" s="960"/>
      <c r="M69" s="960"/>
      <c r="N69" s="960"/>
      <c r="O69" s="960"/>
      <c r="P69" s="961"/>
      <c r="Q69" s="962">
        <v>441</v>
      </c>
      <c r="R69" s="917"/>
      <c r="S69" s="917"/>
      <c r="T69" s="917"/>
      <c r="U69" s="917"/>
      <c r="V69" s="917">
        <v>427</v>
      </c>
      <c r="W69" s="917"/>
      <c r="X69" s="917"/>
      <c r="Y69" s="917"/>
      <c r="Z69" s="917"/>
      <c r="AA69" s="917">
        <v>14</v>
      </c>
      <c r="AB69" s="917"/>
      <c r="AC69" s="917"/>
      <c r="AD69" s="917"/>
      <c r="AE69" s="917"/>
      <c r="AF69" s="917">
        <v>14</v>
      </c>
      <c r="AG69" s="917"/>
      <c r="AH69" s="917"/>
      <c r="AI69" s="917"/>
      <c r="AJ69" s="917"/>
      <c r="AK69" s="917">
        <v>0</v>
      </c>
      <c r="AL69" s="917"/>
      <c r="AM69" s="917"/>
      <c r="AN69" s="917"/>
      <c r="AO69" s="917"/>
      <c r="AP69" s="917">
        <v>2</v>
      </c>
      <c r="AQ69" s="917"/>
      <c r="AR69" s="917"/>
      <c r="AS69" s="917"/>
      <c r="AT69" s="917"/>
      <c r="AU69" s="917">
        <v>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569</v>
      </c>
      <c r="C70" s="960"/>
      <c r="D70" s="960"/>
      <c r="E70" s="960"/>
      <c r="F70" s="960"/>
      <c r="G70" s="960"/>
      <c r="H70" s="960"/>
      <c r="I70" s="960"/>
      <c r="J70" s="960"/>
      <c r="K70" s="960"/>
      <c r="L70" s="960"/>
      <c r="M70" s="960"/>
      <c r="N70" s="960"/>
      <c r="O70" s="960"/>
      <c r="P70" s="961"/>
      <c r="Q70" s="962">
        <v>948</v>
      </c>
      <c r="R70" s="917"/>
      <c r="S70" s="917"/>
      <c r="T70" s="917"/>
      <c r="U70" s="917"/>
      <c r="V70" s="917">
        <v>922</v>
      </c>
      <c r="W70" s="917"/>
      <c r="X70" s="917"/>
      <c r="Y70" s="917"/>
      <c r="Z70" s="917"/>
      <c r="AA70" s="917">
        <v>26</v>
      </c>
      <c r="AB70" s="917"/>
      <c r="AC70" s="917"/>
      <c r="AD70" s="917"/>
      <c r="AE70" s="917"/>
      <c r="AF70" s="917">
        <v>26</v>
      </c>
      <c r="AG70" s="917"/>
      <c r="AH70" s="917"/>
      <c r="AI70" s="917"/>
      <c r="AJ70" s="917"/>
      <c r="AK70" s="917">
        <v>0</v>
      </c>
      <c r="AL70" s="917"/>
      <c r="AM70" s="917"/>
      <c r="AN70" s="917"/>
      <c r="AO70" s="917"/>
      <c r="AP70" s="917">
        <v>0</v>
      </c>
      <c r="AQ70" s="917"/>
      <c r="AR70" s="917"/>
      <c r="AS70" s="917"/>
      <c r="AT70" s="917"/>
      <c r="AU70" s="917" t="s">
        <v>575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570</v>
      </c>
      <c r="C71" s="960"/>
      <c r="D71" s="960"/>
      <c r="E71" s="960"/>
      <c r="F71" s="960"/>
      <c r="G71" s="960"/>
      <c r="H71" s="960"/>
      <c r="I71" s="960"/>
      <c r="J71" s="960"/>
      <c r="K71" s="960"/>
      <c r="L71" s="960"/>
      <c r="M71" s="960"/>
      <c r="N71" s="960"/>
      <c r="O71" s="960"/>
      <c r="P71" s="961"/>
      <c r="Q71" s="962">
        <v>726</v>
      </c>
      <c r="R71" s="917"/>
      <c r="S71" s="917"/>
      <c r="T71" s="917"/>
      <c r="U71" s="917"/>
      <c r="V71" s="917">
        <v>708</v>
      </c>
      <c r="W71" s="917"/>
      <c r="X71" s="917"/>
      <c r="Y71" s="917"/>
      <c r="Z71" s="917"/>
      <c r="AA71" s="917">
        <v>18</v>
      </c>
      <c r="AB71" s="917"/>
      <c r="AC71" s="917"/>
      <c r="AD71" s="917"/>
      <c r="AE71" s="917"/>
      <c r="AF71" s="917">
        <v>18</v>
      </c>
      <c r="AG71" s="917"/>
      <c r="AH71" s="917"/>
      <c r="AI71" s="917"/>
      <c r="AJ71" s="917"/>
      <c r="AK71" s="917" t="s">
        <v>575</v>
      </c>
      <c r="AL71" s="917"/>
      <c r="AM71" s="917"/>
      <c r="AN71" s="917"/>
      <c r="AO71" s="917"/>
      <c r="AP71" s="917">
        <v>1584</v>
      </c>
      <c r="AQ71" s="917"/>
      <c r="AR71" s="917"/>
      <c r="AS71" s="917"/>
      <c r="AT71" s="917"/>
      <c r="AU71" s="917">
        <v>589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571</v>
      </c>
      <c r="C72" s="960"/>
      <c r="D72" s="960"/>
      <c r="E72" s="960"/>
      <c r="F72" s="960"/>
      <c r="G72" s="960"/>
      <c r="H72" s="960"/>
      <c r="I72" s="960"/>
      <c r="J72" s="960"/>
      <c r="K72" s="960"/>
      <c r="L72" s="960"/>
      <c r="M72" s="960"/>
      <c r="N72" s="960"/>
      <c r="O72" s="960"/>
      <c r="P72" s="961"/>
      <c r="Q72" s="962">
        <v>430</v>
      </c>
      <c r="R72" s="917"/>
      <c r="S72" s="917"/>
      <c r="T72" s="917"/>
      <c r="U72" s="917"/>
      <c r="V72" s="917">
        <v>425</v>
      </c>
      <c r="W72" s="917"/>
      <c r="X72" s="917"/>
      <c r="Y72" s="917"/>
      <c r="Z72" s="917"/>
      <c r="AA72" s="917">
        <v>5</v>
      </c>
      <c r="AB72" s="917"/>
      <c r="AC72" s="917"/>
      <c r="AD72" s="917"/>
      <c r="AE72" s="917"/>
      <c r="AF72" s="917">
        <v>5</v>
      </c>
      <c r="AG72" s="917"/>
      <c r="AH72" s="917"/>
      <c r="AI72" s="917"/>
      <c r="AJ72" s="917"/>
      <c r="AK72" s="917">
        <v>0</v>
      </c>
      <c r="AL72" s="917"/>
      <c r="AM72" s="917"/>
      <c r="AN72" s="917"/>
      <c r="AO72" s="917"/>
      <c r="AP72" s="917">
        <v>0</v>
      </c>
      <c r="AQ72" s="917"/>
      <c r="AR72" s="917"/>
      <c r="AS72" s="917"/>
      <c r="AT72" s="917"/>
      <c r="AU72" s="917" t="s">
        <v>575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572</v>
      </c>
      <c r="C73" s="960"/>
      <c r="D73" s="960"/>
      <c r="E73" s="960"/>
      <c r="F73" s="960"/>
      <c r="G73" s="960"/>
      <c r="H73" s="960"/>
      <c r="I73" s="960"/>
      <c r="J73" s="960"/>
      <c r="K73" s="960"/>
      <c r="L73" s="960"/>
      <c r="M73" s="960"/>
      <c r="N73" s="960"/>
      <c r="O73" s="960"/>
      <c r="P73" s="961"/>
      <c r="Q73" s="962">
        <v>285091</v>
      </c>
      <c r="R73" s="917"/>
      <c r="S73" s="917"/>
      <c r="T73" s="917"/>
      <c r="U73" s="917"/>
      <c r="V73" s="917">
        <v>273242</v>
      </c>
      <c r="W73" s="917"/>
      <c r="X73" s="917"/>
      <c r="Y73" s="917"/>
      <c r="Z73" s="917"/>
      <c r="AA73" s="917">
        <v>11849</v>
      </c>
      <c r="AB73" s="917"/>
      <c r="AC73" s="917"/>
      <c r="AD73" s="917"/>
      <c r="AE73" s="917"/>
      <c r="AF73" s="917">
        <v>11849</v>
      </c>
      <c r="AG73" s="917"/>
      <c r="AH73" s="917"/>
      <c r="AI73" s="917"/>
      <c r="AJ73" s="917"/>
      <c r="AK73" s="917">
        <v>343</v>
      </c>
      <c r="AL73" s="917"/>
      <c r="AM73" s="917"/>
      <c r="AN73" s="917"/>
      <c r="AO73" s="917"/>
      <c r="AP73" s="917">
        <v>0</v>
      </c>
      <c r="AQ73" s="917"/>
      <c r="AR73" s="917"/>
      <c r="AS73" s="917"/>
      <c r="AT73" s="917"/>
      <c r="AU73" s="917" t="s">
        <v>575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573</v>
      </c>
      <c r="C74" s="960"/>
      <c r="D74" s="960"/>
      <c r="E74" s="960"/>
      <c r="F74" s="960"/>
      <c r="G74" s="960"/>
      <c r="H74" s="960"/>
      <c r="I74" s="960"/>
      <c r="J74" s="960"/>
      <c r="K74" s="960"/>
      <c r="L74" s="960"/>
      <c r="M74" s="960"/>
      <c r="N74" s="960"/>
      <c r="O74" s="960"/>
      <c r="P74" s="961"/>
      <c r="Q74" s="962">
        <v>859</v>
      </c>
      <c r="R74" s="917"/>
      <c r="S74" s="917"/>
      <c r="T74" s="917"/>
      <c r="U74" s="917"/>
      <c r="V74" s="917">
        <v>861</v>
      </c>
      <c r="W74" s="917"/>
      <c r="X74" s="917"/>
      <c r="Y74" s="917"/>
      <c r="Z74" s="917"/>
      <c r="AA74" s="917">
        <v>-3</v>
      </c>
      <c r="AB74" s="917"/>
      <c r="AC74" s="917"/>
      <c r="AD74" s="917"/>
      <c r="AE74" s="917"/>
      <c r="AF74" s="917">
        <v>-664</v>
      </c>
      <c r="AG74" s="917"/>
      <c r="AH74" s="917"/>
      <c r="AI74" s="917"/>
      <c r="AJ74" s="917"/>
      <c r="AK74" s="917">
        <v>284</v>
      </c>
      <c r="AL74" s="917"/>
      <c r="AM74" s="917"/>
      <c r="AN74" s="917"/>
      <c r="AO74" s="917"/>
      <c r="AP74" s="917">
        <v>1344</v>
      </c>
      <c r="AQ74" s="917"/>
      <c r="AR74" s="917"/>
      <c r="AS74" s="917"/>
      <c r="AT74" s="917"/>
      <c r="AU74" s="917">
        <v>400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574</v>
      </c>
      <c r="C75" s="960"/>
      <c r="D75" s="960"/>
      <c r="E75" s="960"/>
      <c r="F75" s="960"/>
      <c r="G75" s="960"/>
      <c r="H75" s="960"/>
      <c r="I75" s="960"/>
      <c r="J75" s="960"/>
      <c r="K75" s="960"/>
      <c r="L75" s="960"/>
      <c r="M75" s="960"/>
      <c r="N75" s="960"/>
      <c r="O75" s="960"/>
      <c r="P75" s="961"/>
      <c r="Q75" s="965">
        <v>256</v>
      </c>
      <c r="R75" s="966"/>
      <c r="S75" s="966"/>
      <c r="T75" s="966"/>
      <c r="U75" s="916"/>
      <c r="V75" s="967">
        <v>249</v>
      </c>
      <c r="W75" s="966"/>
      <c r="X75" s="966"/>
      <c r="Y75" s="966"/>
      <c r="Z75" s="916"/>
      <c r="AA75" s="967">
        <v>7</v>
      </c>
      <c r="AB75" s="966"/>
      <c r="AC75" s="966"/>
      <c r="AD75" s="966"/>
      <c r="AE75" s="916"/>
      <c r="AF75" s="967">
        <v>-81</v>
      </c>
      <c r="AG75" s="966"/>
      <c r="AH75" s="966"/>
      <c r="AI75" s="966"/>
      <c r="AJ75" s="916"/>
      <c r="AK75" s="967" t="s">
        <v>575</v>
      </c>
      <c r="AL75" s="966"/>
      <c r="AM75" s="966"/>
      <c r="AN75" s="966"/>
      <c r="AO75" s="916"/>
      <c r="AP75" s="967">
        <v>269</v>
      </c>
      <c r="AQ75" s="966"/>
      <c r="AR75" s="966"/>
      <c r="AS75" s="966"/>
      <c r="AT75" s="916"/>
      <c r="AU75" s="967">
        <v>32</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393</v>
      </c>
      <c r="B88" s="876" t="s">
        <v>416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11731</v>
      </c>
      <c r="AG88" s="928"/>
      <c r="AH88" s="928"/>
      <c r="AI88" s="928"/>
      <c r="AJ88" s="928"/>
      <c r="AK88" s="925"/>
      <c r="AL88" s="925"/>
      <c r="AM88" s="925"/>
      <c r="AN88" s="925"/>
      <c r="AO88" s="925"/>
      <c r="AP88" s="928">
        <v>3199</v>
      </c>
      <c r="AQ88" s="928"/>
      <c r="AR88" s="928"/>
      <c r="AS88" s="928"/>
      <c r="AT88" s="928"/>
      <c r="AU88" s="928">
        <v>1022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417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90</v>
      </c>
      <c r="CS102" s="936"/>
      <c r="CT102" s="936"/>
      <c r="CU102" s="936"/>
      <c r="CV102" s="979"/>
      <c r="CW102" s="978">
        <v>2</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424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425</v>
      </c>
      <c r="AB109" s="981"/>
      <c r="AC109" s="981"/>
      <c r="AD109" s="981"/>
      <c r="AE109" s="982"/>
      <c r="AF109" s="980" t="s">
        <v>426</v>
      </c>
      <c r="AG109" s="981"/>
      <c r="AH109" s="981"/>
      <c r="AI109" s="981"/>
      <c r="AJ109" s="982"/>
      <c r="AK109" s="980" t="s">
        <v>309</v>
      </c>
      <c r="AL109" s="981"/>
      <c r="AM109" s="981"/>
      <c r="AN109" s="981"/>
      <c r="AO109" s="982"/>
      <c r="AP109" s="980" t="s">
        <v>427</v>
      </c>
      <c r="AQ109" s="981"/>
      <c r="AR109" s="981"/>
      <c r="AS109" s="981"/>
      <c r="AT109" s="983"/>
      <c r="AU109" s="1000" t="s">
        <v>424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425</v>
      </c>
      <c r="BR109" s="981"/>
      <c r="BS109" s="981"/>
      <c r="BT109" s="981"/>
      <c r="BU109" s="982"/>
      <c r="BV109" s="980" t="s">
        <v>426</v>
      </c>
      <c r="BW109" s="981"/>
      <c r="BX109" s="981"/>
      <c r="BY109" s="981"/>
      <c r="BZ109" s="982"/>
      <c r="CA109" s="980" t="s">
        <v>309</v>
      </c>
      <c r="CB109" s="981"/>
      <c r="CC109" s="981"/>
      <c r="CD109" s="981"/>
      <c r="CE109" s="982"/>
      <c r="CF109" s="1001" t="s">
        <v>427</v>
      </c>
      <c r="CG109" s="1001"/>
      <c r="CH109" s="1001"/>
      <c r="CI109" s="1001"/>
      <c r="CJ109" s="1001"/>
      <c r="CK109" s="980" t="s">
        <v>428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425</v>
      </c>
      <c r="DH109" s="981"/>
      <c r="DI109" s="981"/>
      <c r="DJ109" s="981"/>
      <c r="DK109" s="982"/>
      <c r="DL109" s="980" t="s">
        <v>426</v>
      </c>
      <c r="DM109" s="981"/>
      <c r="DN109" s="981"/>
      <c r="DO109" s="981"/>
      <c r="DP109" s="982"/>
      <c r="DQ109" s="980" t="s">
        <v>309</v>
      </c>
      <c r="DR109" s="981"/>
      <c r="DS109" s="981"/>
      <c r="DT109" s="981"/>
      <c r="DU109" s="982"/>
      <c r="DV109" s="980" t="s">
        <v>427</v>
      </c>
      <c r="DW109" s="981"/>
      <c r="DX109" s="981"/>
      <c r="DY109" s="981"/>
      <c r="DZ109" s="983"/>
    </row>
    <row r="110" spans="1:131" s="248" customFormat="1" ht="26.25" customHeight="1">
      <c r="A110" s="984" t="s">
        <v>429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835678</v>
      </c>
      <c r="AB110" s="988"/>
      <c r="AC110" s="988"/>
      <c r="AD110" s="988"/>
      <c r="AE110" s="989"/>
      <c r="AF110" s="990">
        <v>832613</v>
      </c>
      <c r="AG110" s="988"/>
      <c r="AH110" s="988"/>
      <c r="AI110" s="988"/>
      <c r="AJ110" s="989"/>
      <c r="AK110" s="990">
        <v>868277</v>
      </c>
      <c r="AL110" s="988"/>
      <c r="AM110" s="988"/>
      <c r="AN110" s="988"/>
      <c r="AO110" s="989"/>
      <c r="AP110" s="991">
        <v>25.2</v>
      </c>
      <c r="AQ110" s="992"/>
      <c r="AR110" s="992"/>
      <c r="AS110" s="992"/>
      <c r="AT110" s="993"/>
      <c r="AU110" s="994" t="s">
        <v>73</v>
      </c>
      <c r="AV110" s="995"/>
      <c r="AW110" s="995"/>
      <c r="AX110" s="995"/>
      <c r="AY110" s="995"/>
      <c r="AZ110" s="1036" t="s">
        <v>430</v>
      </c>
      <c r="BA110" s="985"/>
      <c r="BB110" s="985"/>
      <c r="BC110" s="985"/>
      <c r="BD110" s="985"/>
      <c r="BE110" s="985"/>
      <c r="BF110" s="985"/>
      <c r="BG110" s="985"/>
      <c r="BH110" s="985"/>
      <c r="BI110" s="985"/>
      <c r="BJ110" s="985"/>
      <c r="BK110" s="985"/>
      <c r="BL110" s="985"/>
      <c r="BM110" s="985"/>
      <c r="BN110" s="985"/>
      <c r="BO110" s="985"/>
      <c r="BP110" s="986"/>
      <c r="BQ110" s="1022">
        <v>7871346</v>
      </c>
      <c r="BR110" s="1023"/>
      <c r="BS110" s="1023"/>
      <c r="BT110" s="1023"/>
      <c r="BU110" s="1023"/>
      <c r="BV110" s="1023">
        <v>7954575</v>
      </c>
      <c r="BW110" s="1023"/>
      <c r="BX110" s="1023"/>
      <c r="BY110" s="1023"/>
      <c r="BZ110" s="1023"/>
      <c r="CA110" s="1023">
        <v>8305731</v>
      </c>
      <c r="CB110" s="1023"/>
      <c r="CC110" s="1023"/>
      <c r="CD110" s="1023"/>
      <c r="CE110" s="1023"/>
      <c r="CF110" s="1037">
        <v>241.2</v>
      </c>
      <c r="CG110" s="1038"/>
      <c r="CH110" s="1038"/>
      <c r="CI110" s="1038"/>
      <c r="CJ110" s="1038"/>
      <c r="CK110" s="1039" t="s">
        <v>431</v>
      </c>
      <c r="CL110" s="1040"/>
      <c r="CM110" s="1019" t="s">
        <v>432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433</v>
      </c>
      <c r="DH110" s="1023"/>
      <c r="DI110" s="1023"/>
      <c r="DJ110" s="1023"/>
      <c r="DK110" s="1023"/>
      <c r="DL110" s="1023" t="s">
        <v>127</v>
      </c>
      <c r="DM110" s="1023"/>
      <c r="DN110" s="1023"/>
      <c r="DO110" s="1023"/>
      <c r="DP110" s="1023"/>
      <c r="DQ110" s="1023" t="s">
        <v>127</v>
      </c>
      <c r="DR110" s="1023"/>
      <c r="DS110" s="1023"/>
      <c r="DT110" s="1023"/>
      <c r="DU110" s="1023"/>
      <c r="DV110" s="1024" t="s">
        <v>433</v>
      </c>
      <c r="DW110" s="1024"/>
      <c r="DX110" s="1024"/>
      <c r="DY110" s="1024"/>
      <c r="DZ110" s="1025"/>
    </row>
    <row r="111" spans="1:131" s="248" customFormat="1" ht="26.25" customHeight="1">
      <c r="A111" s="1026" t="s">
        <v>434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435</v>
      </c>
      <c r="AB111" s="1030"/>
      <c r="AC111" s="1030"/>
      <c r="AD111" s="1030"/>
      <c r="AE111" s="1031"/>
      <c r="AF111" s="1032" t="s">
        <v>435</v>
      </c>
      <c r="AG111" s="1030"/>
      <c r="AH111" s="1030"/>
      <c r="AI111" s="1030"/>
      <c r="AJ111" s="1031"/>
      <c r="AK111" s="1032" t="s">
        <v>435</v>
      </c>
      <c r="AL111" s="1030"/>
      <c r="AM111" s="1030"/>
      <c r="AN111" s="1030"/>
      <c r="AO111" s="1031"/>
      <c r="AP111" s="1033" t="s">
        <v>435</v>
      </c>
      <c r="AQ111" s="1034"/>
      <c r="AR111" s="1034"/>
      <c r="AS111" s="1034"/>
      <c r="AT111" s="1035"/>
      <c r="AU111" s="996"/>
      <c r="AV111" s="997"/>
      <c r="AW111" s="997"/>
      <c r="AX111" s="997"/>
      <c r="AY111" s="997"/>
      <c r="AZ111" s="1045" t="s">
        <v>436</v>
      </c>
      <c r="BA111" s="1046"/>
      <c r="BB111" s="1046"/>
      <c r="BC111" s="1046"/>
      <c r="BD111" s="1046"/>
      <c r="BE111" s="1046"/>
      <c r="BF111" s="1046"/>
      <c r="BG111" s="1046"/>
      <c r="BH111" s="1046"/>
      <c r="BI111" s="1046"/>
      <c r="BJ111" s="1046"/>
      <c r="BK111" s="1046"/>
      <c r="BL111" s="1046"/>
      <c r="BM111" s="1046"/>
      <c r="BN111" s="1046"/>
      <c r="BO111" s="1046"/>
      <c r="BP111" s="1047"/>
      <c r="BQ111" s="1015" t="s">
        <v>127</v>
      </c>
      <c r="BR111" s="1016"/>
      <c r="BS111" s="1016"/>
      <c r="BT111" s="1016"/>
      <c r="BU111" s="1016"/>
      <c r="BV111" s="1016" t="s">
        <v>435</v>
      </c>
      <c r="BW111" s="1016"/>
      <c r="BX111" s="1016"/>
      <c r="BY111" s="1016"/>
      <c r="BZ111" s="1016"/>
      <c r="CA111" s="1016" t="s">
        <v>127</v>
      </c>
      <c r="CB111" s="1016"/>
      <c r="CC111" s="1016"/>
      <c r="CD111" s="1016"/>
      <c r="CE111" s="1016"/>
      <c r="CF111" s="1010" t="s">
        <v>127</v>
      </c>
      <c r="CG111" s="1011"/>
      <c r="CH111" s="1011"/>
      <c r="CI111" s="1011"/>
      <c r="CJ111" s="1011"/>
      <c r="CK111" s="1041"/>
      <c r="CL111" s="1042"/>
      <c r="CM111" s="1012" t="s">
        <v>437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127</v>
      </c>
      <c r="DH111" s="1016"/>
      <c r="DI111" s="1016"/>
      <c r="DJ111" s="1016"/>
      <c r="DK111" s="1016"/>
      <c r="DL111" s="1016" t="s">
        <v>127</v>
      </c>
      <c r="DM111" s="1016"/>
      <c r="DN111" s="1016"/>
      <c r="DO111" s="1016"/>
      <c r="DP111" s="1016"/>
      <c r="DQ111" s="1016" t="s">
        <v>127</v>
      </c>
      <c r="DR111" s="1016"/>
      <c r="DS111" s="1016"/>
      <c r="DT111" s="1016"/>
      <c r="DU111" s="1016"/>
      <c r="DV111" s="1017" t="s">
        <v>127</v>
      </c>
      <c r="DW111" s="1017"/>
      <c r="DX111" s="1017"/>
      <c r="DY111" s="1017"/>
      <c r="DZ111" s="1018"/>
    </row>
    <row r="112" spans="1:131" s="248" customFormat="1" ht="26.25" customHeight="1">
      <c r="A112" s="1048" t="s">
        <v>438</v>
      </c>
      <c r="B112" s="1049"/>
      <c r="C112" s="1046" t="s">
        <v>439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127</v>
      </c>
      <c r="AB112" s="1055"/>
      <c r="AC112" s="1055"/>
      <c r="AD112" s="1055"/>
      <c r="AE112" s="1056"/>
      <c r="AF112" s="1057" t="s">
        <v>127</v>
      </c>
      <c r="AG112" s="1055"/>
      <c r="AH112" s="1055"/>
      <c r="AI112" s="1055"/>
      <c r="AJ112" s="1056"/>
      <c r="AK112" s="1057" t="s">
        <v>127</v>
      </c>
      <c r="AL112" s="1055"/>
      <c r="AM112" s="1055"/>
      <c r="AN112" s="1055"/>
      <c r="AO112" s="1056"/>
      <c r="AP112" s="1058" t="s">
        <v>127</v>
      </c>
      <c r="AQ112" s="1059"/>
      <c r="AR112" s="1059"/>
      <c r="AS112" s="1059"/>
      <c r="AT112" s="1060"/>
      <c r="AU112" s="996"/>
      <c r="AV112" s="997"/>
      <c r="AW112" s="997"/>
      <c r="AX112" s="997"/>
      <c r="AY112" s="997"/>
      <c r="AZ112" s="1045" t="s">
        <v>440</v>
      </c>
      <c r="BA112" s="1046"/>
      <c r="BB112" s="1046"/>
      <c r="BC112" s="1046"/>
      <c r="BD112" s="1046"/>
      <c r="BE112" s="1046"/>
      <c r="BF112" s="1046"/>
      <c r="BG112" s="1046"/>
      <c r="BH112" s="1046"/>
      <c r="BI112" s="1046"/>
      <c r="BJ112" s="1046"/>
      <c r="BK112" s="1046"/>
      <c r="BL112" s="1046"/>
      <c r="BM112" s="1046"/>
      <c r="BN112" s="1046"/>
      <c r="BO112" s="1046"/>
      <c r="BP112" s="1047"/>
      <c r="BQ112" s="1015">
        <v>717908</v>
      </c>
      <c r="BR112" s="1016"/>
      <c r="BS112" s="1016"/>
      <c r="BT112" s="1016"/>
      <c r="BU112" s="1016"/>
      <c r="BV112" s="1016">
        <v>712351</v>
      </c>
      <c r="BW112" s="1016"/>
      <c r="BX112" s="1016"/>
      <c r="BY112" s="1016"/>
      <c r="BZ112" s="1016"/>
      <c r="CA112" s="1016">
        <v>885098</v>
      </c>
      <c r="CB112" s="1016"/>
      <c r="CC112" s="1016"/>
      <c r="CD112" s="1016"/>
      <c r="CE112" s="1016"/>
      <c r="CF112" s="1010">
        <v>25.7</v>
      </c>
      <c r="CG112" s="1011"/>
      <c r="CH112" s="1011"/>
      <c r="CI112" s="1011"/>
      <c r="CJ112" s="1011"/>
      <c r="CK112" s="1041"/>
      <c r="CL112" s="1042"/>
      <c r="CM112" s="1012" t="s">
        <v>441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127</v>
      </c>
      <c r="DH112" s="1016"/>
      <c r="DI112" s="1016"/>
      <c r="DJ112" s="1016"/>
      <c r="DK112" s="1016"/>
      <c r="DL112" s="1016" t="s">
        <v>127</v>
      </c>
      <c r="DM112" s="1016"/>
      <c r="DN112" s="1016"/>
      <c r="DO112" s="1016"/>
      <c r="DP112" s="1016"/>
      <c r="DQ112" s="1016" t="s">
        <v>127</v>
      </c>
      <c r="DR112" s="1016"/>
      <c r="DS112" s="1016"/>
      <c r="DT112" s="1016"/>
      <c r="DU112" s="1016"/>
      <c r="DV112" s="1017" t="s">
        <v>127</v>
      </c>
      <c r="DW112" s="1017"/>
      <c r="DX112" s="1017"/>
      <c r="DY112" s="1017"/>
      <c r="DZ112" s="1018"/>
    </row>
    <row r="113" spans="1:130" s="248" customFormat="1" ht="26.25" customHeight="1">
      <c r="A113" s="1050"/>
      <c r="B113" s="1051"/>
      <c r="C113" s="1046" t="s">
        <v>442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49772</v>
      </c>
      <c r="AB113" s="1030"/>
      <c r="AC113" s="1030"/>
      <c r="AD113" s="1030"/>
      <c r="AE113" s="1031"/>
      <c r="AF113" s="1032">
        <v>42066</v>
      </c>
      <c r="AG113" s="1030"/>
      <c r="AH113" s="1030"/>
      <c r="AI113" s="1030"/>
      <c r="AJ113" s="1031"/>
      <c r="AK113" s="1032">
        <v>49090</v>
      </c>
      <c r="AL113" s="1030"/>
      <c r="AM113" s="1030"/>
      <c r="AN113" s="1030"/>
      <c r="AO113" s="1031"/>
      <c r="AP113" s="1033">
        <v>1.4</v>
      </c>
      <c r="AQ113" s="1034"/>
      <c r="AR113" s="1034"/>
      <c r="AS113" s="1034"/>
      <c r="AT113" s="1035"/>
      <c r="AU113" s="996"/>
      <c r="AV113" s="997"/>
      <c r="AW113" s="997"/>
      <c r="AX113" s="997"/>
      <c r="AY113" s="997"/>
      <c r="AZ113" s="1045" t="s">
        <v>443</v>
      </c>
      <c r="BA113" s="1046"/>
      <c r="BB113" s="1046"/>
      <c r="BC113" s="1046"/>
      <c r="BD113" s="1046"/>
      <c r="BE113" s="1046"/>
      <c r="BF113" s="1046"/>
      <c r="BG113" s="1046"/>
      <c r="BH113" s="1046"/>
      <c r="BI113" s="1046"/>
      <c r="BJ113" s="1046"/>
      <c r="BK113" s="1046"/>
      <c r="BL113" s="1046"/>
      <c r="BM113" s="1046"/>
      <c r="BN113" s="1046"/>
      <c r="BO113" s="1046"/>
      <c r="BP113" s="1047"/>
      <c r="BQ113" s="1015">
        <v>1284141</v>
      </c>
      <c r="BR113" s="1016"/>
      <c r="BS113" s="1016"/>
      <c r="BT113" s="1016"/>
      <c r="BU113" s="1016"/>
      <c r="BV113" s="1016">
        <v>1151358</v>
      </c>
      <c r="BW113" s="1016"/>
      <c r="BX113" s="1016"/>
      <c r="BY113" s="1016"/>
      <c r="BZ113" s="1016"/>
      <c r="CA113" s="1016">
        <v>1022555</v>
      </c>
      <c r="CB113" s="1016"/>
      <c r="CC113" s="1016"/>
      <c r="CD113" s="1016"/>
      <c r="CE113" s="1016"/>
      <c r="CF113" s="1010">
        <v>29.7</v>
      </c>
      <c r="CG113" s="1011"/>
      <c r="CH113" s="1011"/>
      <c r="CI113" s="1011"/>
      <c r="CJ113" s="1011"/>
      <c r="CK113" s="1041"/>
      <c r="CL113" s="1042"/>
      <c r="CM113" s="1012" t="s">
        <v>444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127</v>
      </c>
      <c r="DH113" s="1055"/>
      <c r="DI113" s="1055"/>
      <c r="DJ113" s="1055"/>
      <c r="DK113" s="1056"/>
      <c r="DL113" s="1057" t="s">
        <v>127</v>
      </c>
      <c r="DM113" s="1055"/>
      <c r="DN113" s="1055"/>
      <c r="DO113" s="1055"/>
      <c r="DP113" s="1056"/>
      <c r="DQ113" s="1057" t="s">
        <v>127</v>
      </c>
      <c r="DR113" s="1055"/>
      <c r="DS113" s="1055"/>
      <c r="DT113" s="1055"/>
      <c r="DU113" s="1056"/>
      <c r="DV113" s="1058" t="s">
        <v>127</v>
      </c>
      <c r="DW113" s="1059"/>
      <c r="DX113" s="1059"/>
      <c r="DY113" s="1059"/>
      <c r="DZ113" s="1060"/>
    </row>
    <row r="114" spans="1:130" s="248" customFormat="1" ht="26.25" customHeight="1">
      <c r="A114" s="1050"/>
      <c r="B114" s="1051"/>
      <c r="C114" s="1046" t="s">
        <v>445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105296</v>
      </c>
      <c r="AB114" s="1055"/>
      <c r="AC114" s="1055"/>
      <c r="AD114" s="1055"/>
      <c r="AE114" s="1056"/>
      <c r="AF114" s="1057">
        <v>110700</v>
      </c>
      <c r="AG114" s="1055"/>
      <c r="AH114" s="1055"/>
      <c r="AI114" s="1055"/>
      <c r="AJ114" s="1056"/>
      <c r="AK114" s="1057">
        <v>111224</v>
      </c>
      <c r="AL114" s="1055"/>
      <c r="AM114" s="1055"/>
      <c r="AN114" s="1055"/>
      <c r="AO114" s="1056"/>
      <c r="AP114" s="1058">
        <v>3.2</v>
      </c>
      <c r="AQ114" s="1059"/>
      <c r="AR114" s="1059"/>
      <c r="AS114" s="1059"/>
      <c r="AT114" s="1060"/>
      <c r="AU114" s="996"/>
      <c r="AV114" s="997"/>
      <c r="AW114" s="997"/>
      <c r="AX114" s="997"/>
      <c r="AY114" s="997"/>
      <c r="AZ114" s="1045" t="s">
        <v>446</v>
      </c>
      <c r="BA114" s="1046"/>
      <c r="BB114" s="1046"/>
      <c r="BC114" s="1046"/>
      <c r="BD114" s="1046"/>
      <c r="BE114" s="1046"/>
      <c r="BF114" s="1046"/>
      <c r="BG114" s="1046"/>
      <c r="BH114" s="1046"/>
      <c r="BI114" s="1046"/>
      <c r="BJ114" s="1046"/>
      <c r="BK114" s="1046"/>
      <c r="BL114" s="1046"/>
      <c r="BM114" s="1046"/>
      <c r="BN114" s="1046"/>
      <c r="BO114" s="1046"/>
      <c r="BP114" s="1047"/>
      <c r="BQ114" s="1015">
        <v>1175662</v>
      </c>
      <c r="BR114" s="1016"/>
      <c r="BS114" s="1016"/>
      <c r="BT114" s="1016"/>
      <c r="BU114" s="1016"/>
      <c r="BV114" s="1016">
        <v>999706</v>
      </c>
      <c r="BW114" s="1016"/>
      <c r="BX114" s="1016"/>
      <c r="BY114" s="1016"/>
      <c r="BZ114" s="1016"/>
      <c r="CA114" s="1016">
        <v>978164</v>
      </c>
      <c r="CB114" s="1016"/>
      <c r="CC114" s="1016"/>
      <c r="CD114" s="1016"/>
      <c r="CE114" s="1016"/>
      <c r="CF114" s="1010">
        <v>28.4</v>
      </c>
      <c r="CG114" s="1011"/>
      <c r="CH114" s="1011"/>
      <c r="CI114" s="1011"/>
      <c r="CJ114" s="1011"/>
      <c r="CK114" s="1041"/>
      <c r="CL114" s="1042"/>
      <c r="CM114" s="1012" t="s">
        <v>447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127</v>
      </c>
      <c r="DH114" s="1055"/>
      <c r="DI114" s="1055"/>
      <c r="DJ114" s="1055"/>
      <c r="DK114" s="1056"/>
      <c r="DL114" s="1057" t="s">
        <v>127</v>
      </c>
      <c r="DM114" s="1055"/>
      <c r="DN114" s="1055"/>
      <c r="DO114" s="1055"/>
      <c r="DP114" s="1056"/>
      <c r="DQ114" s="1057" t="s">
        <v>127</v>
      </c>
      <c r="DR114" s="1055"/>
      <c r="DS114" s="1055"/>
      <c r="DT114" s="1055"/>
      <c r="DU114" s="1056"/>
      <c r="DV114" s="1058" t="s">
        <v>127</v>
      </c>
      <c r="DW114" s="1059"/>
      <c r="DX114" s="1059"/>
      <c r="DY114" s="1059"/>
      <c r="DZ114" s="1060"/>
    </row>
    <row r="115" spans="1:130" s="248" customFormat="1" ht="26.25" customHeight="1">
      <c r="A115" s="1050"/>
      <c r="B115" s="1051"/>
      <c r="C115" s="1046" t="s">
        <v>448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58</v>
      </c>
      <c r="AB115" s="1030"/>
      <c r="AC115" s="1030"/>
      <c r="AD115" s="1030"/>
      <c r="AE115" s="1031"/>
      <c r="AF115" s="1032">
        <v>26</v>
      </c>
      <c r="AG115" s="1030"/>
      <c r="AH115" s="1030"/>
      <c r="AI115" s="1030"/>
      <c r="AJ115" s="1031"/>
      <c r="AK115" s="1032">
        <v>14</v>
      </c>
      <c r="AL115" s="1030"/>
      <c r="AM115" s="1030"/>
      <c r="AN115" s="1030"/>
      <c r="AO115" s="1031"/>
      <c r="AP115" s="1033">
        <v>0</v>
      </c>
      <c r="AQ115" s="1034"/>
      <c r="AR115" s="1034"/>
      <c r="AS115" s="1034"/>
      <c r="AT115" s="1035"/>
      <c r="AU115" s="996"/>
      <c r="AV115" s="997"/>
      <c r="AW115" s="997"/>
      <c r="AX115" s="997"/>
      <c r="AY115" s="997"/>
      <c r="AZ115" s="1045" t="s">
        <v>449</v>
      </c>
      <c r="BA115" s="1046"/>
      <c r="BB115" s="1046"/>
      <c r="BC115" s="1046"/>
      <c r="BD115" s="1046"/>
      <c r="BE115" s="1046"/>
      <c r="BF115" s="1046"/>
      <c r="BG115" s="1046"/>
      <c r="BH115" s="1046"/>
      <c r="BI115" s="1046"/>
      <c r="BJ115" s="1046"/>
      <c r="BK115" s="1046"/>
      <c r="BL115" s="1046"/>
      <c r="BM115" s="1046"/>
      <c r="BN115" s="1046"/>
      <c r="BO115" s="1046"/>
      <c r="BP115" s="1047"/>
      <c r="BQ115" s="1015">
        <v>1193</v>
      </c>
      <c r="BR115" s="1016"/>
      <c r="BS115" s="1016"/>
      <c r="BT115" s="1016"/>
      <c r="BU115" s="1016"/>
      <c r="BV115" s="1016">
        <v>592</v>
      </c>
      <c r="BW115" s="1016"/>
      <c r="BX115" s="1016"/>
      <c r="BY115" s="1016"/>
      <c r="BZ115" s="1016"/>
      <c r="CA115" s="1016" t="s">
        <v>127</v>
      </c>
      <c r="CB115" s="1016"/>
      <c r="CC115" s="1016"/>
      <c r="CD115" s="1016"/>
      <c r="CE115" s="1016"/>
      <c r="CF115" s="1010" t="s">
        <v>127</v>
      </c>
      <c r="CG115" s="1011"/>
      <c r="CH115" s="1011"/>
      <c r="CI115" s="1011"/>
      <c r="CJ115" s="1011"/>
      <c r="CK115" s="1041"/>
      <c r="CL115" s="1042"/>
      <c r="CM115" s="1045" t="s">
        <v>450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127</v>
      </c>
      <c r="DH115" s="1055"/>
      <c r="DI115" s="1055"/>
      <c r="DJ115" s="1055"/>
      <c r="DK115" s="1056"/>
      <c r="DL115" s="1057" t="s">
        <v>127</v>
      </c>
      <c r="DM115" s="1055"/>
      <c r="DN115" s="1055"/>
      <c r="DO115" s="1055"/>
      <c r="DP115" s="1056"/>
      <c r="DQ115" s="1057" t="s">
        <v>127</v>
      </c>
      <c r="DR115" s="1055"/>
      <c r="DS115" s="1055"/>
      <c r="DT115" s="1055"/>
      <c r="DU115" s="1056"/>
      <c r="DV115" s="1058" t="s">
        <v>127</v>
      </c>
      <c r="DW115" s="1059"/>
      <c r="DX115" s="1059"/>
      <c r="DY115" s="1059"/>
      <c r="DZ115" s="1060"/>
    </row>
    <row r="116" spans="1:130" s="248" customFormat="1" ht="26.25" customHeight="1">
      <c r="A116" s="1052"/>
      <c r="B116" s="1053"/>
      <c r="C116" s="1061" t="s">
        <v>451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28</v>
      </c>
      <c r="AB116" s="1055"/>
      <c r="AC116" s="1055"/>
      <c r="AD116" s="1055"/>
      <c r="AE116" s="1056"/>
      <c r="AF116" s="1057">
        <v>40</v>
      </c>
      <c r="AG116" s="1055"/>
      <c r="AH116" s="1055"/>
      <c r="AI116" s="1055"/>
      <c r="AJ116" s="1056"/>
      <c r="AK116" s="1057">
        <v>28</v>
      </c>
      <c r="AL116" s="1055"/>
      <c r="AM116" s="1055"/>
      <c r="AN116" s="1055"/>
      <c r="AO116" s="1056"/>
      <c r="AP116" s="1058">
        <v>0</v>
      </c>
      <c r="AQ116" s="1059"/>
      <c r="AR116" s="1059"/>
      <c r="AS116" s="1059"/>
      <c r="AT116" s="1060"/>
      <c r="AU116" s="996"/>
      <c r="AV116" s="997"/>
      <c r="AW116" s="997"/>
      <c r="AX116" s="997"/>
      <c r="AY116" s="997"/>
      <c r="AZ116" s="1063" t="s">
        <v>452</v>
      </c>
      <c r="BA116" s="1064"/>
      <c r="BB116" s="1064"/>
      <c r="BC116" s="1064"/>
      <c r="BD116" s="1064"/>
      <c r="BE116" s="1064"/>
      <c r="BF116" s="1064"/>
      <c r="BG116" s="1064"/>
      <c r="BH116" s="1064"/>
      <c r="BI116" s="1064"/>
      <c r="BJ116" s="1064"/>
      <c r="BK116" s="1064"/>
      <c r="BL116" s="1064"/>
      <c r="BM116" s="1064"/>
      <c r="BN116" s="1064"/>
      <c r="BO116" s="1064"/>
      <c r="BP116" s="1065"/>
      <c r="BQ116" s="1015" t="s">
        <v>127</v>
      </c>
      <c r="BR116" s="1016"/>
      <c r="BS116" s="1016"/>
      <c r="BT116" s="1016"/>
      <c r="BU116" s="1016"/>
      <c r="BV116" s="1016" t="s">
        <v>127</v>
      </c>
      <c r="BW116" s="1016"/>
      <c r="BX116" s="1016"/>
      <c r="BY116" s="1016"/>
      <c r="BZ116" s="1016"/>
      <c r="CA116" s="1016" t="s">
        <v>127</v>
      </c>
      <c r="CB116" s="1016"/>
      <c r="CC116" s="1016"/>
      <c r="CD116" s="1016"/>
      <c r="CE116" s="1016"/>
      <c r="CF116" s="1010" t="s">
        <v>127</v>
      </c>
      <c r="CG116" s="1011"/>
      <c r="CH116" s="1011"/>
      <c r="CI116" s="1011"/>
      <c r="CJ116" s="1011"/>
      <c r="CK116" s="1041"/>
      <c r="CL116" s="1042"/>
      <c r="CM116" s="1012" t="s">
        <v>453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127</v>
      </c>
      <c r="DH116" s="1055"/>
      <c r="DI116" s="1055"/>
      <c r="DJ116" s="1055"/>
      <c r="DK116" s="1056"/>
      <c r="DL116" s="1057" t="s">
        <v>127</v>
      </c>
      <c r="DM116" s="1055"/>
      <c r="DN116" s="1055"/>
      <c r="DO116" s="1055"/>
      <c r="DP116" s="1056"/>
      <c r="DQ116" s="1057" t="s">
        <v>127</v>
      </c>
      <c r="DR116" s="1055"/>
      <c r="DS116" s="1055"/>
      <c r="DT116" s="1055"/>
      <c r="DU116" s="1056"/>
      <c r="DV116" s="1058" t="s">
        <v>127</v>
      </c>
      <c r="DW116" s="1059"/>
      <c r="DX116" s="1059"/>
      <c r="DY116" s="1059"/>
      <c r="DZ116" s="1060"/>
    </row>
    <row r="117" spans="1:130" s="248" customFormat="1" ht="26.25" customHeight="1">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454</v>
      </c>
      <c r="Z117" s="982"/>
      <c r="AA117" s="1072">
        <v>990832</v>
      </c>
      <c r="AB117" s="1073"/>
      <c r="AC117" s="1073"/>
      <c r="AD117" s="1073"/>
      <c r="AE117" s="1074"/>
      <c r="AF117" s="1075">
        <v>985445</v>
      </c>
      <c r="AG117" s="1073"/>
      <c r="AH117" s="1073"/>
      <c r="AI117" s="1073"/>
      <c r="AJ117" s="1074"/>
      <c r="AK117" s="1075">
        <v>1028633</v>
      </c>
      <c r="AL117" s="1073"/>
      <c r="AM117" s="1073"/>
      <c r="AN117" s="1073"/>
      <c r="AO117" s="1074"/>
      <c r="AP117" s="1076"/>
      <c r="AQ117" s="1077"/>
      <c r="AR117" s="1077"/>
      <c r="AS117" s="1077"/>
      <c r="AT117" s="1078"/>
      <c r="AU117" s="996"/>
      <c r="AV117" s="997"/>
      <c r="AW117" s="997"/>
      <c r="AX117" s="997"/>
      <c r="AY117" s="997"/>
      <c r="AZ117" s="1063" t="s">
        <v>455</v>
      </c>
      <c r="BA117" s="1064"/>
      <c r="BB117" s="1064"/>
      <c r="BC117" s="1064"/>
      <c r="BD117" s="1064"/>
      <c r="BE117" s="1064"/>
      <c r="BF117" s="1064"/>
      <c r="BG117" s="1064"/>
      <c r="BH117" s="1064"/>
      <c r="BI117" s="1064"/>
      <c r="BJ117" s="1064"/>
      <c r="BK117" s="1064"/>
      <c r="BL117" s="1064"/>
      <c r="BM117" s="1064"/>
      <c r="BN117" s="1064"/>
      <c r="BO117" s="1064"/>
      <c r="BP117" s="1065"/>
      <c r="BQ117" s="1015" t="s">
        <v>127</v>
      </c>
      <c r="BR117" s="1016"/>
      <c r="BS117" s="1016"/>
      <c r="BT117" s="1016"/>
      <c r="BU117" s="1016"/>
      <c r="BV117" s="1016" t="s">
        <v>127</v>
      </c>
      <c r="BW117" s="1016"/>
      <c r="BX117" s="1016"/>
      <c r="BY117" s="1016"/>
      <c r="BZ117" s="1016"/>
      <c r="CA117" s="1016" t="s">
        <v>127</v>
      </c>
      <c r="CB117" s="1016"/>
      <c r="CC117" s="1016"/>
      <c r="CD117" s="1016"/>
      <c r="CE117" s="1016"/>
      <c r="CF117" s="1010" t="s">
        <v>127</v>
      </c>
      <c r="CG117" s="1011"/>
      <c r="CH117" s="1011"/>
      <c r="CI117" s="1011"/>
      <c r="CJ117" s="1011"/>
      <c r="CK117" s="1041"/>
      <c r="CL117" s="1042"/>
      <c r="CM117" s="1012" t="s">
        <v>456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127</v>
      </c>
      <c r="DM117" s="1055"/>
      <c r="DN117" s="1055"/>
      <c r="DO117" s="1055"/>
      <c r="DP117" s="1056"/>
      <c r="DQ117" s="1057" t="s">
        <v>127</v>
      </c>
      <c r="DR117" s="1055"/>
      <c r="DS117" s="1055"/>
      <c r="DT117" s="1055"/>
      <c r="DU117" s="1056"/>
      <c r="DV117" s="1058" t="s">
        <v>127</v>
      </c>
      <c r="DW117" s="1059"/>
      <c r="DX117" s="1059"/>
      <c r="DY117" s="1059"/>
      <c r="DZ117" s="1060"/>
    </row>
    <row r="118" spans="1:130" s="248" customFormat="1" ht="26.25" customHeight="1">
      <c r="A118" s="1000" t="s">
        <v>428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425</v>
      </c>
      <c r="AB118" s="981"/>
      <c r="AC118" s="981"/>
      <c r="AD118" s="981"/>
      <c r="AE118" s="982"/>
      <c r="AF118" s="980" t="s">
        <v>426</v>
      </c>
      <c r="AG118" s="981"/>
      <c r="AH118" s="981"/>
      <c r="AI118" s="981"/>
      <c r="AJ118" s="982"/>
      <c r="AK118" s="980" t="s">
        <v>309</v>
      </c>
      <c r="AL118" s="981"/>
      <c r="AM118" s="981"/>
      <c r="AN118" s="981"/>
      <c r="AO118" s="982"/>
      <c r="AP118" s="1067" t="s">
        <v>427</v>
      </c>
      <c r="AQ118" s="1068"/>
      <c r="AR118" s="1068"/>
      <c r="AS118" s="1068"/>
      <c r="AT118" s="1069"/>
      <c r="AU118" s="996"/>
      <c r="AV118" s="997"/>
      <c r="AW118" s="997"/>
      <c r="AX118" s="997"/>
      <c r="AY118" s="997"/>
      <c r="AZ118" s="1070" t="s">
        <v>457</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v>3268</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458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127</v>
      </c>
      <c r="DM118" s="1055"/>
      <c r="DN118" s="1055"/>
      <c r="DO118" s="1055"/>
      <c r="DP118" s="1056"/>
      <c r="DQ118" s="1057" t="s">
        <v>127</v>
      </c>
      <c r="DR118" s="1055"/>
      <c r="DS118" s="1055"/>
      <c r="DT118" s="1055"/>
      <c r="DU118" s="1056"/>
      <c r="DV118" s="1058" t="s">
        <v>127</v>
      </c>
      <c r="DW118" s="1059"/>
      <c r="DX118" s="1059"/>
      <c r="DY118" s="1059"/>
      <c r="DZ118" s="1060"/>
    </row>
    <row r="119" spans="1:130" s="248" customFormat="1" ht="26.25" customHeight="1">
      <c r="A119" s="1154" t="s">
        <v>431</v>
      </c>
      <c r="B119" s="1040"/>
      <c r="C119" s="1019" t="s">
        <v>432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127</v>
      </c>
      <c r="AB119" s="988"/>
      <c r="AC119" s="988"/>
      <c r="AD119" s="988"/>
      <c r="AE119" s="989"/>
      <c r="AF119" s="990" t="s">
        <v>127</v>
      </c>
      <c r="AG119" s="988"/>
      <c r="AH119" s="988"/>
      <c r="AI119" s="988"/>
      <c r="AJ119" s="989"/>
      <c r="AK119" s="990" t="s">
        <v>127</v>
      </c>
      <c r="AL119" s="988"/>
      <c r="AM119" s="988"/>
      <c r="AN119" s="988"/>
      <c r="AO119" s="989"/>
      <c r="AP119" s="991" t="s">
        <v>127</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459</v>
      </c>
      <c r="BP119" s="1102"/>
      <c r="BQ119" s="1093">
        <v>11050250</v>
      </c>
      <c r="BR119" s="1094"/>
      <c r="BS119" s="1094"/>
      <c r="BT119" s="1094"/>
      <c r="BU119" s="1094"/>
      <c r="BV119" s="1094">
        <v>10821850</v>
      </c>
      <c r="BW119" s="1094"/>
      <c r="BX119" s="1094"/>
      <c r="BY119" s="1094"/>
      <c r="BZ119" s="1094"/>
      <c r="CA119" s="1094">
        <v>11191548</v>
      </c>
      <c r="CB119" s="1094"/>
      <c r="CC119" s="1094"/>
      <c r="CD119" s="1094"/>
      <c r="CE119" s="1094"/>
      <c r="CF119" s="1095"/>
      <c r="CG119" s="1096"/>
      <c r="CH119" s="1096"/>
      <c r="CI119" s="1096"/>
      <c r="CJ119" s="1097"/>
      <c r="CK119" s="1043"/>
      <c r="CL119" s="1044"/>
      <c r="CM119" s="1098" t="s">
        <v>460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127</v>
      </c>
      <c r="DH119" s="1080"/>
      <c r="DI119" s="1080"/>
      <c r="DJ119" s="1080"/>
      <c r="DK119" s="1081"/>
      <c r="DL119" s="1079" t="s">
        <v>127</v>
      </c>
      <c r="DM119" s="1080"/>
      <c r="DN119" s="1080"/>
      <c r="DO119" s="1080"/>
      <c r="DP119" s="1081"/>
      <c r="DQ119" s="1079" t="s">
        <v>127</v>
      </c>
      <c r="DR119" s="1080"/>
      <c r="DS119" s="1080"/>
      <c r="DT119" s="1080"/>
      <c r="DU119" s="1081"/>
      <c r="DV119" s="1082" t="s">
        <v>127</v>
      </c>
      <c r="DW119" s="1083"/>
      <c r="DX119" s="1083"/>
      <c r="DY119" s="1083"/>
      <c r="DZ119" s="1084"/>
    </row>
    <row r="120" spans="1:130" s="248" customFormat="1" ht="26.25" customHeight="1">
      <c r="A120" s="1155"/>
      <c r="B120" s="1042"/>
      <c r="C120" s="1012" t="s">
        <v>437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127</v>
      </c>
      <c r="AB120" s="1055"/>
      <c r="AC120" s="1055"/>
      <c r="AD120" s="1055"/>
      <c r="AE120" s="1056"/>
      <c r="AF120" s="1057" t="s">
        <v>127</v>
      </c>
      <c r="AG120" s="1055"/>
      <c r="AH120" s="1055"/>
      <c r="AI120" s="1055"/>
      <c r="AJ120" s="1056"/>
      <c r="AK120" s="1057" t="s">
        <v>127</v>
      </c>
      <c r="AL120" s="1055"/>
      <c r="AM120" s="1055"/>
      <c r="AN120" s="1055"/>
      <c r="AO120" s="1056"/>
      <c r="AP120" s="1058" t="s">
        <v>127</v>
      </c>
      <c r="AQ120" s="1059"/>
      <c r="AR120" s="1059"/>
      <c r="AS120" s="1059"/>
      <c r="AT120" s="1060"/>
      <c r="AU120" s="1085" t="s">
        <v>461</v>
      </c>
      <c r="AV120" s="1086"/>
      <c r="AW120" s="1086"/>
      <c r="AX120" s="1086"/>
      <c r="AY120" s="1087"/>
      <c r="AZ120" s="1036" t="s">
        <v>462</v>
      </c>
      <c r="BA120" s="985"/>
      <c r="BB120" s="985"/>
      <c r="BC120" s="985"/>
      <c r="BD120" s="985"/>
      <c r="BE120" s="985"/>
      <c r="BF120" s="985"/>
      <c r="BG120" s="985"/>
      <c r="BH120" s="985"/>
      <c r="BI120" s="985"/>
      <c r="BJ120" s="985"/>
      <c r="BK120" s="985"/>
      <c r="BL120" s="985"/>
      <c r="BM120" s="985"/>
      <c r="BN120" s="985"/>
      <c r="BO120" s="985"/>
      <c r="BP120" s="986"/>
      <c r="BQ120" s="1022">
        <v>3458840</v>
      </c>
      <c r="BR120" s="1023"/>
      <c r="BS120" s="1023"/>
      <c r="BT120" s="1023"/>
      <c r="BU120" s="1023"/>
      <c r="BV120" s="1023">
        <v>3405330</v>
      </c>
      <c r="BW120" s="1023"/>
      <c r="BX120" s="1023"/>
      <c r="BY120" s="1023"/>
      <c r="BZ120" s="1023"/>
      <c r="CA120" s="1023">
        <v>3423911</v>
      </c>
      <c r="CB120" s="1023"/>
      <c r="CC120" s="1023"/>
      <c r="CD120" s="1023"/>
      <c r="CE120" s="1023"/>
      <c r="CF120" s="1037">
        <v>99.4</v>
      </c>
      <c r="CG120" s="1038"/>
      <c r="CH120" s="1038"/>
      <c r="CI120" s="1038"/>
      <c r="CJ120" s="1038"/>
      <c r="CK120" s="1103" t="s">
        <v>463</v>
      </c>
      <c r="CL120" s="1104"/>
      <c r="CM120" s="1104"/>
      <c r="CN120" s="1104"/>
      <c r="CO120" s="1105"/>
      <c r="CP120" s="1111" t="s">
        <v>408</v>
      </c>
      <c r="CQ120" s="1112"/>
      <c r="CR120" s="1112"/>
      <c r="CS120" s="1112"/>
      <c r="CT120" s="1112"/>
      <c r="CU120" s="1112"/>
      <c r="CV120" s="1112"/>
      <c r="CW120" s="1112"/>
      <c r="CX120" s="1112"/>
      <c r="CY120" s="1112"/>
      <c r="CZ120" s="1112"/>
      <c r="DA120" s="1112"/>
      <c r="DB120" s="1112"/>
      <c r="DC120" s="1112"/>
      <c r="DD120" s="1112"/>
      <c r="DE120" s="1112"/>
      <c r="DF120" s="1113"/>
      <c r="DG120" s="1022">
        <v>717908</v>
      </c>
      <c r="DH120" s="1023"/>
      <c r="DI120" s="1023"/>
      <c r="DJ120" s="1023"/>
      <c r="DK120" s="1023"/>
      <c r="DL120" s="1023">
        <v>712351</v>
      </c>
      <c r="DM120" s="1023"/>
      <c r="DN120" s="1023"/>
      <c r="DO120" s="1023"/>
      <c r="DP120" s="1023"/>
      <c r="DQ120" s="1023">
        <v>885098</v>
      </c>
      <c r="DR120" s="1023"/>
      <c r="DS120" s="1023"/>
      <c r="DT120" s="1023"/>
      <c r="DU120" s="1023"/>
      <c r="DV120" s="1024">
        <v>25.7</v>
      </c>
      <c r="DW120" s="1024"/>
      <c r="DX120" s="1024"/>
      <c r="DY120" s="1024"/>
      <c r="DZ120" s="1025"/>
    </row>
    <row r="121" spans="1:130" s="248" customFormat="1" ht="26.25" customHeight="1">
      <c r="A121" s="1155"/>
      <c r="B121" s="1042"/>
      <c r="C121" s="1063" t="s">
        <v>464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127</v>
      </c>
      <c r="AG121" s="1055"/>
      <c r="AH121" s="1055"/>
      <c r="AI121" s="1055"/>
      <c r="AJ121" s="1056"/>
      <c r="AK121" s="1057" t="s">
        <v>127</v>
      </c>
      <c r="AL121" s="1055"/>
      <c r="AM121" s="1055"/>
      <c r="AN121" s="1055"/>
      <c r="AO121" s="1056"/>
      <c r="AP121" s="1058" t="s">
        <v>127</v>
      </c>
      <c r="AQ121" s="1059"/>
      <c r="AR121" s="1059"/>
      <c r="AS121" s="1059"/>
      <c r="AT121" s="1060"/>
      <c r="AU121" s="1088"/>
      <c r="AV121" s="1089"/>
      <c r="AW121" s="1089"/>
      <c r="AX121" s="1089"/>
      <c r="AY121" s="1090"/>
      <c r="AZ121" s="1045" t="s">
        <v>465</v>
      </c>
      <c r="BA121" s="1046"/>
      <c r="BB121" s="1046"/>
      <c r="BC121" s="1046"/>
      <c r="BD121" s="1046"/>
      <c r="BE121" s="1046"/>
      <c r="BF121" s="1046"/>
      <c r="BG121" s="1046"/>
      <c r="BH121" s="1046"/>
      <c r="BI121" s="1046"/>
      <c r="BJ121" s="1046"/>
      <c r="BK121" s="1046"/>
      <c r="BL121" s="1046"/>
      <c r="BM121" s="1046"/>
      <c r="BN121" s="1046"/>
      <c r="BO121" s="1046"/>
      <c r="BP121" s="1047"/>
      <c r="BQ121" s="1015">
        <v>182269</v>
      </c>
      <c r="BR121" s="1016"/>
      <c r="BS121" s="1016"/>
      <c r="BT121" s="1016"/>
      <c r="BU121" s="1016"/>
      <c r="BV121" s="1016">
        <v>206708</v>
      </c>
      <c r="BW121" s="1016"/>
      <c r="BX121" s="1016"/>
      <c r="BY121" s="1016"/>
      <c r="BZ121" s="1016"/>
      <c r="CA121" s="1016">
        <v>303262</v>
      </c>
      <c r="CB121" s="1016"/>
      <c r="CC121" s="1016"/>
      <c r="CD121" s="1016"/>
      <c r="CE121" s="1016"/>
      <c r="CF121" s="1010">
        <v>8.8000000000000007</v>
      </c>
      <c r="CG121" s="1011"/>
      <c r="CH121" s="1011"/>
      <c r="CI121" s="1011"/>
      <c r="CJ121" s="1011"/>
      <c r="CK121" s="1106"/>
      <c r="CL121" s="1107"/>
      <c r="CM121" s="1107"/>
      <c r="CN121" s="1107"/>
      <c r="CO121" s="1108"/>
      <c r="CP121" s="1116" t="s">
        <v>406</v>
      </c>
      <c r="CQ121" s="1117"/>
      <c r="CR121" s="1117"/>
      <c r="CS121" s="1117"/>
      <c r="CT121" s="1117"/>
      <c r="CU121" s="1117"/>
      <c r="CV121" s="1117"/>
      <c r="CW121" s="1117"/>
      <c r="CX121" s="1117"/>
      <c r="CY121" s="1117"/>
      <c r="CZ121" s="1117"/>
      <c r="DA121" s="1117"/>
      <c r="DB121" s="1117"/>
      <c r="DC121" s="1117"/>
      <c r="DD121" s="1117"/>
      <c r="DE121" s="1117"/>
      <c r="DF121" s="1118"/>
      <c r="DG121" s="1015" t="s">
        <v>127</v>
      </c>
      <c r="DH121" s="1016"/>
      <c r="DI121" s="1016"/>
      <c r="DJ121" s="1016"/>
      <c r="DK121" s="1016"/>
      <c r="DL121" s="1016" t="s">
        <v>127</v>
      </c>
      <c r="DM121" s="1016"/>
      <c r="DN121" s="1016"/>
      <c r="DO121" s="1016"/>
      <c r="DP121" s="1016"/>
      <c r="DQ121" s="1016" t="s">
        <v>127</v>
      </c>
      <c r="DR121" s="1016"/>
      <c r="DS121" s="1016"/>
      <c r="DT121" s="1016"/>
      <c r="DU121" s="1016"/>
      <c r="DV121" s="1017" t="s">
        <v>127</v>
      </c>
      <c r="DW121" s="1017"/>
      <c r="DX121" s="1017"/>
      <c r="DY121" s="1017"/>
      <c r="DZ121" s="1018"/>
    </row>
    <row r="122" spans="1:130" s="248" customFormat="1" ht="26.25" customHeight="1">
      <c r="A122" s="1155"/>
      <c r="B122" s="1042"/>
      <c r="C122" s="1012" t="s">
        <v>447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127</v>
      </c>
      <c r="AG122" s="1055"/>
      <c r="AH122" s="1055"/>
      <c r="AI122" s="1055"/>
      <c r="AJ122" s="1056"/>
      <c r="AK122" s="1057" t="s">
        <v>127</v>
      </c>
      <c r="AL122" s="1055"/>
      <c r="AM122" s="1055"/>
      <c r="AN122" s="1055"/>
      <c r="AO122" s="1056"/>
      <c r="AP122" s="1058" t="s">
        <v>127</v>
      </c>
      <c r="AQ122" s="1059"/>
      <c r="AR122" s="1059"/>
      <c r="AS122" s="1059"/>
      <c r="AT122" s="1060"/>
      <c r="AU122" s="1088"/>
      <c r="AV122" s="1089"/>
      <c r="AW122" s="1089"/>
      <c r="AX122" s="1089"/>
      <c r="AY122" s="1090"/>
      <c r="AZ122" s="1070" t="s">
        <v>466</v>
      </c>
      <c r="BA122" s="1061"/>
      <c r="BB122" s="1061"/>
      <c r="BC122" s="1061"/>
      <c r="BD122" s="1061"/>
      <c r="BE122" s="1061"/>
      <c r="BF122" s="1061"/>
      <c r="BG122" s="1061"/>
      <c r="BH122" s="1061"/>
      <c r="BI122" s="1061"/>
      <c r="BJ122" s="1061"/>
      <c r="BK122" s="1061"/>
      <c r="BL122" s="1061"/>
      <c r="BM122" s="1061"/>
      <c r="BN122" s="1061"/>
      <c r="BO122" s="1061"/>
      <c r="BP122" s="1062"/>
      <c r="BQ122" s="1093">
        <v>6517771</v>
      </c>
      <c r="BR122" s="1094"/>
      <c r="BS122" s="1094"/>
      <c r="BT122" s="1094"/>
      <c r="BU122" s="1094"/>
      <c r="BV122" s="1094">
        <v>6512888</v>
      </c>
      <c r="BW122" s="1094"/>
      <c r="BX122" s="1094"/>
      <c r="BY122" s="1094"/>
      <c r="BZ122" s="1094"/>
      <c r="CA122" s="1094">
        <v>6557310</v>
      </c>
      <c r="CB122" s="1094"/>
      <c r="CC122" s="1094"/>
      <c r="CD122" s="1094"/>
      <c r="CE122" s="1094"/>
      <c r="CF122" s="1114">
        <v>190.5</v>
      </c>
      <c r="CG122" s="1115"/>
      <c r="CH122" s="1115"/>
      <c r="CI122" s="1115"/>
      <c r="CJ122" s="1115"/>
      <c r="CK122" s="1106"/>
      <c r="CL122" s="1107"/>
      <c r="CM122" s="1107"/>
      <c r="CN122" s="1107"/>
      <c r="CO122" s="1108"/>
      <c r="CP122" s="1116" t="s">
        <v>407</v>
      </c>
      <c r="CQ122" s="1117"/>
      <c r="CR122" s="1117"/>
      <c r="CS122" s="1117"/>
      <c r="CT122" s="1117"/>
      <c r="CU122" s="1117"/>
      <c r="CV122" s="1117"/>
      <c r="CW122" s="1117"/>
      <c r="CX122" s="1117"/>
      <c r="CY122" s="1117"/>
      <c r="CZ122" s="1117"/>
      <c r="DA122" s="1117"/>
      <c r="DB122" s="1117"/>
      <c r="DC122" s="1117"/>
      <c r="DD122" s="1117"/>
      <c r="DE122" s="1117"/>
      <c r="DF122" s="1118"/>
      <c r="DG122" s="1015" t="s">
        <v>127</v>
      </c>
      <c r="DH122" s="1016"/>
      <c r="DI122" s="1016"/>
      <c r="DJ122" s="1016"/>
      <c r="DK122" s="1016"/>
      <c r="DL122" s="1016" t="s">
        <v>127</v>
      </c>
      <c r="DM122" s="1016"/>
      <c r="DN122" s="1016"/>
      <c r="DO122" s="1016"/>
      <c r="DP122" s="1016"/>
      <c r="DQ122" s="1016" t="s">
        <v>127</v>
      </c>
      <c r="DR122" s="1016"/>
      <c r="DS122" s="1016"/>
      <c r="DT122" s="1016"/>
      <c r="DU122" s="1016"/>
      <c r="DV122" s="1017" t="s">
        <v>127</v>
      </c>
      <c r="DW122" s="1017"/>
      <c r="DX122" s="1017"/>
      <c r="DY122" s="1017"/>
      <c r="DZ122" s="1018"/>
    </row>
    <row r="123" spans="1:130" s="248" customFormat="1" ht="26.25" customHeight="1">
      <c r="A123" s="1155"/>
      <c r="B123" s="1042"/>
      <c r="C123" s="1012" t="s">
        <v>453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127</v>
      </c>
      <c r="AB123" s="1055"/>
      <c r="AC123" s="1055"/>
      <c r="AD123" s="1055"/>
      <c r="AE123" s="1056"/>
      <c r="AF123" s="1057" t="s">
        <v>127</v>
      </c>
      <c r="AG123" s="1055"/>
      <c r="AH123" s="1055"/>
      <c r="AI123" s="1055"/>
      <c r="AJ123" s="1056"/>
      <c r="AK123" s="1057" t="s">
        <v>127</v>
      </c>
      <c r="AL123" s="1055"/>
      <c r="AM123" s="1055"/>
      <c r="AN123" s="1055"/>
      <c r="AO123" s="1056"/>
      <c r="AP123" s="1058" t="s">
        <v>127</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467</v>
      </c>
      <c r="BP123" s="1102"/>
      <c r="BQ123" s="1161">
        <v>10158880</v>
      </c>
      <c r="BR123" s="1162"/>
      <c r="BS123" s="1162"/>
      <c r="BT123" s="1162"/>
      <c r="BU123" s="1162"/>
      <c r="BV123" s="1162">
        <v>10124926</v>
      </c>
      <c r="BW123" s="1162"/>
      <c r="BX123" s="1162"/>
      <c r="BY123" s="1162"/>
      <c r="BZ123" s="1162"/>
      <c r="CA123" s="1162">
        <v>10284483</v>
      </c>
      <c r="CB123" s="1162"/>
      <c r="CC123" s="1162"/>
      <c r="CD123" s="1162"/>
      <c r="CE123" s="1162"/>
      <c r="CF123" s="1095"/>
      <c r="CG123" s="1096"/>
      <c r="CH123" s="1096"/>
      <c r="CI123" s="1096"/>
      <c r="CJ123" s="1097"/>
      <c r="CK123" s="1106"/>
      <c r="CL123" s="1107"/>
      <c r="CM123" s="1107"/>
      <c r="CN123" s="1107"/>
      <c r="CO123" s="1108"/>
      <c r="CP123" s="1116" t="s">
        <v>405</v>
      </c>
      <c r="CQ123" s="1117"/>
      <c r="CR123" s="1117"/>
      <c r="CS123" s="1117"/>
      <c r="CT123" s="1117"/>
      <c r="CU123" s="1117"/>
      <c r="CV123" s="1117"/>
      <c r="CW123" s="1117"/>
      <c r="CX123" s="1117"/>
      <c r="CY123" s="1117"/>
      <c r="CZ123" s="1117"/>
      <c r="DA123" s="1117"/>
      <c r="DB123" s="1117"/>
      <c r="DC123" s="1117"/>
      <c r="DD123" s="1117"/>
      <c r="DE123" s="1117"/>
      <c r="DF123" s="1118"/>
      <c r="DG123" s="1054" t="s">
        <v>127</v>
      </c>
      <c r="DH123" s="1055"/>
      <c r="DI123" s="1055"/>
      <c r="DJ123" s="1055"/>
      <c r="DK123" s="1056"/>
      <c r="DL123" s="1057" t="s">
        <v>127</v>
      </c>
      <c r="DM123" s="1055"/>
      <c r="DN123" s="1055"/>
      <c r="DO123" s="1055"/>
      <c r="DP123" s="1056"/>
      <c r="DQ123" s="1057" t="s">
        <v>127</v>
      </c>
      <c r="DR123" s="1055"/>
      <c r="DS123" s="1055"/>
      <c r="DT123" s="1055"/>
      <c r="DU123" s="1056"/>
      <c r="DV123" s="1058" t="s">
        <v>127</v>
      </c>
      <c r="DW123" s="1059"/>
      <c r="DX123" s="1059"/>
      <c r="DY123" s="1059"/>
      <c r="DZ123" s="1060"/>
    </row>
    <row r="124" spans="1:130" s="248" customFormat="1" ht="26.25" customHeight="1" thickBot="1">
      <c r="A124" s="1155"/>
      <c r="B124" s="1042"/>
      <c r="C124" s="1012" t="s">
        <v>456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127</v>
      </c>
      <c r="AB124" s="1055"/>
      <c r="AC124" s="1055"/>
      <c r="AD124" s="1055"/>
      <c r="AE124" s="1056"/>
      <c r="AF124" s="1057" t="s">
        <v>127</v>
      </c>
      <c r="AG124" s="1055"/>
      <c r="AH124" s="1055"/>
      <c r="AI124" s="1055"/>
      <c r="AJ124" s="1056"/>
      <c r="AK124" s="1057" t="s">
        <v>127</v>
      </c>
      <c r="AL124" s="1055"/>
      <c r="AM124" s="1055"/>
      <c r="AN124" s="1055"/>
      <c r="AO124" s="1056"/>
      <c r="AP124" s="1058" t="s">
        <v>127</v>
      </c>
      <c r="AQ124" s="1059"/>
      <c r="AR124" s="1059"/>
      <c r="AS124" s="1059"/>
      <c r="AT124" s="1060"/>
      <c r="AU124" s="1157" t="s">
        <v>468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27.6</v>
      </c>
      <c r="BR124" s="1124"/>
      <c r="BS124" s="1124"/>
      <c r="BT124" s="1124"/>
      <c r="BU124" s="1124"/>
      <c r="BV124" s="1124">
        <v>20.7</v>
      </c>
      <c r="BW124" s="1124"/>
      <c r="BX124" s="1124"/>
      <c r="BY124" s="1124"/>
      <c r="BZ124" s="1124"/>
      <c r="CA124" s="1124">
        <v>26.3</v>
      </c>
      <c r="CB124" s="1124"/>
      <c r="CC124" s="1124"/>
      <c r="CD124" s="1124"/>
      <c r="CE124" s="1124"/>
      <c r="CF124" s="1125"/>
      <c r="CG124" s="1126"/>
      <c r="CH124" s="1126"/>
      <c r="CI124" s="1126"/>
      <c r="CJ124" s="1127"/>
      <c r="CK124" s="1109"/>
      <c r="CL124" s="1109"/>
      <c r="CM124" s="1109"/>
      <c r="CN124" s="1109"/>
      <c r="CO124" s="1110"/>
      <c r="CP124" s="1116" t="s">
        <v>469</v>
      </c>
      <c r="CQ124" s="1117"/>
      <c r="CR124" s="1117"/>
      <c r="CS124" s="1117"/>
      <c r="CT124" s="1117"/>
      <c r="CU124" s="1117"/>
      <c r="CV124" s="1117"/>
      <c r="CW124" s="1117"/>
      <c r="CX124" s="1117"/>
      <c r="CY124" s="1117"/>
      <c r="CZ124" s="1117"/>
      <c r="DA124" s="1117"/>
      <c r="DB124" s="1117"/>
      <c r="DC124" s="1117"/>
      <c r="DD124" s="1117"/>
      <c r="DE124" s="1117"/>
      <c r="DF124" s="1118"/>
      <c r="DG124" s="1101" t="s">
        <v>127</v>
      </c>
      <c r="DH124" s="1080"/>
      <c r="DI124" s="1080"/>
      <c r="DJ124" s="1080"/>
      <c r="DK124" s="1081"/>
      <c r="DL124" s="1079" t="s">
        <v>127</v>
      </c>
      <c r="DM124" s="1080"/>
      <c r="DN124" s="1080"/>
      <c r="DO124" s="1080"/>
      <c r="DP124" s="1081"/>
      <c r="DQ124" s="1079" t="s">
        <v>127</v>
      </c>
      <c r="DR124" s="1080"/>
      <c r="DS124" s="1080"/>
      <c r="DT124" s="1080"/>
      <c r="DU124" s="1081"/>
      <c r="DV124" s="1082" t="s">
        <v>127</v>
      </c>
      <c r="DW124" s="1083"/>
      <c r="DX124" s="1083"/>
      <c r="DY124" s="1083"/>
      <c r="DZ124" s="1084"/>
    </row>
    <row r="125" spans="1:130" s="248" customFormat="1" ht="26.25" customHeight="1">
      <c r="A125" s="1155"/>
      <c r="B125" s="1042"/>
      <c r="C125" s="1012" t="s">
        <v>458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127</v>
      </c>
      <c r="AB125" s="1055"/>
      <c r="AC125" s="1055"/>
      <c r="AD125" s="1055"/>
      <c r="AE125" s="1056"/>
      <c r="AF125" s="1057" t="s">
        <v>127</v>
      </c>
      <c r="AG125" s="1055"/>
      <c r="AH125" s="1055"/>
      <c r="AI125" s="1055"/>
      <c r="AJ125" s="1056"/>
      <c r="AK125" s="1057" t="s">
        <v>127</v>
      </c>
      <c r="AL125" s="1055"/>
      <c r="AM125" s="1055"/>
      <c r="AN125" s="1055"/>
      <c r="AO125" s="1056"/>
      <c r="AP125" s="1058" t="s">
        <v>127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470</v>
      </c>
      <c r="CL125" s="1104"/>
      <c r="CM125" s="1104"/>
      <c r="CN125" s="1104"/>
      <c r="CO125" s="1105"/>
      <c r="CP125" s="1036" t="s">
        <v>471</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127</v>
      </c>
      <c r="DM125" s="1023"/>
      <c r="DN125" s="1023"/>
      <c r="DO125" s="1023"/>
      <c r="DP125" s="1023"/>
      <c r="DQ125" s="1023" t="s">
        <v>127</v>
      </c>
      <c r="DR125" s="1023"/>
      <c r="DS125" s="1023"/>
      <c r="DT125" s="1023"/>
      <c r="DU125" s="1023"/>
      <c r="DV125" s="1024" t="s">
        <v>127</v>
      </c>
      <c r="DW125" s="1024"/>
      <c r="DX125" s="1024"/>
      <c r="DY125" s="1024"/>
      <c r="DZ125" s="1025"/>
    </row>
    <row r="126" spans="1:130" s="248" customFormat="1" ht="26.25" customHeight="1" thickBot="1">
      <c r="A126" s="1155"/>
      <c r="B126" s="1042"/>
      <c r="C126" s="1012" t="s">
        <v>460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127</v>
      </c>
      <c r="AB126" s="1055"/>
      <c r="AC126" s="1055"/>
      <c r="AD126" s="1055"/>
      <c r="AE126" s="1056"/>
      <c r="AF126" s="1057" t="s">
        <v>127</v>
      </c>
      <c r="AG126" s="1055"/>
      <c r="AH126" s="1055"/>
      <c r="AI126" s="1055"/>
      <c r="AJ126" s="1056"/>
      <c r="AK126" s="1057" t="s">
        <v>127</v>
      </c>
      <c r="AL126" s="1055"/>
      <c r="AM126" s="1055"/>
      <c r="AN126" s="1055"/>
      <c r="AO126" s="1056"/>
      <c r="AP126" s="1058" t="s">
        <v>127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472</v>
      </c>
      <c r="CQ126" s="1046"/>
      <c r="CR126" s="1046"/>
      <c r="CS126" s="1046"/>
      <c r="CT126" s="1046"/>
      <c r="CU126" s="1046"/>
      <c r="CV126" s="1046"/>
      <c r="CW126" s="1046"/>
      <c r="CX126" s="1046"/>
      <c r="CY126" s="1046"/>
      <c r="CZ126" s="1046"/>
      <c r="DA126" s="1046"/>
      <c r="DB126" s="1046"/>
      <c r="DC126" s="1046"/>
      <c r="DD126" s="1046"/>
      <c r="DE126" s="1046"/>
      <c r="DF126" s="1047"/>
      <c r="DG126" s="1015" t="s">
        <v>127</v>
      </c>
      <c r="DH126" s="1016"/>
      <c r="DI126" s="1016"/>
      <c r="DJ126" s="1016"/>
      <c r="DK126" s="1016"/>
      <c r="DL126" s="1016" t="s">
        <v>127</v>
      </c>
      <c r="DM126" s="1016"/>
      <c r="DN126" s="1016"/>
      <c r="DO126" s="1016"/>
      <c r="DP126" s="1016"/>
      <c r="DQ126" s="1016" t="s">
        <v>127</v>
      </c>
      <c r="DR126" s="1016"/>
      <c r="DS126" s="1016"/>
      <c r="DT126" s="1016"/>
      <c r="DU126" s="1016"/>
      <c r="DV126" s="1017" t="s">
        <v>127</v>
      </c>
      <c r="DW126" s="1017"/>
      <c r="DX126" s="1017"/>
      <c r="DY126" s="1017"/>
      <c r="DZ126" s="1018"/>
    </row>
    <row r="127" spans="1:130" s="248" customFormat="1" ht="26.25" customHeight="1">
      <c r="A127" s="1156"/>
      <c r="B127" s="1044"/>
      <c r="C127" s="1098" t="s">
        <v>473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58</v>
      </c>
      <c r="AB127" s="1055"/>
      <c r="AC127" s="1055"/>
      <c r="AD127" s="1055"/>
      <c r="AE127" s="1056"/>
      <c r="AF127" s="1057">
        <v>26</v>
      </c>
      <c r="AG127" s="1055"/>
      <c r="AH127" s="1055"/>
      <c r="AI127" s="1055"/>
      <c r="AJ127" s="1056"/>
      <c r="AK127" s="1057">
        <v>14</v>
      </c>
      <c r="AL127" s="1055"/>
      <c r="AM127" s="1055"/>
      <c r="AN127" s="1055"/>
      <c r="AO127" s="1056"/>
      <c r="AP127" s="1058">
        <v>0</v>
      </c>
      <c r="AQ127" s="1059"/>
      <c r="AR127" s="1059"/>
      <c r="AS127" s="1059"/>
      <c r="AT127" s="1060"/>
      <c r="AU127" s="284"/>
      <c r="AV127" s="284"/>
      <c r="AW127" s="284"/>
      <c r="AX127" s="1128" t="s">
        <v>474</v>
      </c>
      <c r="AY127" s="1129"/>
      <c r="AZ127" s="1129"/>
      <c r="BA127" s="1129"/>
      <c r="BB127" s="1129"/>
      <c r="BC127" s="1129"/>
      <c r="BD127" s="1129"/>
      <c r="BE127" s="1130"/>
      <c r="BF127" s="1131" t="s">
        <v>475</v>
      </c>
      <c r="BG127" s="1129"/>
      <c r="BH127" s="1129"/>
      <c r="BI127" s="1129"/>
      <c r="BJ127" s="1129"/>
      <c r="BK127" s="1129"/>
      <c r="BL127" s="1130"/>
      <c r="BM127" s="1131" t="s">
        <v>476</v>
      </c>
      <c r="BN127" s="1129"/>
      <c r="BO127" s="1129"/>
      <c r="BP127" s="1129"/>
      <c r="BQ127" s="1129"/>
      <c r="BR127" s="1129"/>
      <c r="BS127" s="1130"/>
      <c r="BT127" s="1131" t="s">
        <v>477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478</v>
      </c>
      <c r="CQ127" s="1046"/>
      <c r="CR127" s="1046"/>
      <c r="CS127" s="1046"/>
      <c r="CT127" s="1046"/>
      <c r="CU127" s="1046"/>
      <c r="CV127" s="1046"/>
      <c r="CW127" s="1046"/>
      <c r="CX127" s="1046"/>
      <c r="CY127" s="1046"/>
      <c r="CZ127" s="1046"/>
      <c r="DA127" s="1046"/>
      <c r="DB127" s="1046"/>
      <c r="DC127" s="1046"/>
      <c r="DD127" s="1046"/>
      <c r="DE127" s="1046"/>
      <c r="DF127" s="1047"/>
      <c r="DG127" s="1015" t="s">
        <v>127</v>
      </c>
      <c r="DH127" s="1016"/>
      <c r="DI127" s="1016"/>
      <c r="DJ127" s="1016"/>
      <c r="DK127" s="1016"/>
      <c r="DL127" s="1016" t="s">
        <v>127</v>
      </c>
      <c r="DM127" s="1016"/>
      <c r="DN127" s="1016"/>
      <c r="DO127" s="1016"/>
      <c r="DP127" s="1016"/>
      <c r="DQ127" s="1016" t="s">
        <v>127</v>
      </c>
      <c r="DR127" s="1016"/>
      <c r="DS127" s="1016"/>
      <c r="DT127" s="1016"/>
      <c r="DU127" s="1016"/>
      <c r="DV127" s="1017" t="s">
        <v>127</v>
      </c>
      <c r="DW127" s="1017"/>
      <c r="DX127" s="1017"/>
      <c r="DY127" s="1017"/>
      <c r="DZ127" s="1018"/>
    </row>
    <row r="128" spans="1:130" s="248" customFormat="1" ht="26.25" customHeight="1" thickBot="1">
      <c r="A128" s="1139" t="s">
        <v>479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480</v>
      </c>
      <c r="X128" s="1141"/>
      <c r="Y128" s="1141"/>
      <c r="Z128" s="1142"/>
      <c r="AA128" s="1143">
        <v>28078</v>
      </c>
      <c r="AB128" s="1144"/>
      <c r="AC128" s="1144"/>
      <c r="AD128" s="1144"/>
      <c r="AE128" s="1145"/>
      <c r="AF128" s="1146">
        <v>16466</v>
      </c>
      <c r="AG128" s="1144"/>
      <c r="AH128" s="1144"/>
      <c r="AI128" s="1144"/>
      <c r="AJ128" s="1145"/>
      <c r="AK128" s="1146">
        <v>11949</v>
      </c>
      <c r="AL128" s="1144"/>
      <c r="AM128" s="1144"/>
      <c r="AN128" s="1144"/>
      <c r="AO128" s="1145"/>
      <c r="AP128" s="1147"/>
      <c r="AQ128" s="1148"/>
      <c r="AR128" s="1148"/>
      <c r="AS128" s="1148"/>
      <c r="AT128" s="1149"/>
      <c r="AU128" s="284"/>
      <c r="AV128" s="284"/>
      <c r="AW128" s="284"/>
      <c r="AX128" s="984" t="s">
        <v>481</v>
      </c>
      <c r="AY128" s="985"/>
      <c r="AZ128" s="985"/>
      <c r="BA128" s="985"/>
      <c r="BB128" s="985"/>
      <c r="BC128" s="985"/>
      <c r="BD128" s="985"/>
      <c r="BE128" s="986"/>
      <c r="BF128" s="1150" t="s">
        <v>127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482</v>
      </c>
      <c r="CQ128" s="1133"/>
      <c r="CR128" s="1133"/>
      <c r="CS128" s="1133"/>
      <c r="CT128" s="1133"/>
      <c r="CU128" s="1133"/>
      <c r="CV128" s="1133"/>
      <c r="CW128" s="1133"/>
      <c r="CX128" s="1133"/>
      <c r="CY128" s="1133"/>
      <c r="CZ128" s="1133"/>
      <c r="DA128" s="1133"/>
      <c r="DB128" s="1133"/>
      <c r="DC128" s="1133"/>
      <c r="DD128" s="1133"/>
      <c r="DE128" s="1133"/>
      <c r="DF128" s="1134"/>
      <c r="DG128" s="1135">
        <v>1193</v>
      </c>
      <c r="DH128" s="1136"/>
      <c r="DI128" s="1136"/>
      <c r="DJ128" s="1136"/>
      <c r="DK128" s="1136"/>
      <c r="DL128" s="1136">
        <v>592</v>
      </c>
      <c r="DM128" s="1136"/>
      <c r="DN128" s="1136"/>
      <c r="DO128" s="1136"/>
      <c r="DP128" s="1136"/>
      <c r="DQ128" s="1136" t="s">
        <v>127</v>
      </c>
      <c r="DR128" s="1136"/>
      <c r="DS128" s="1136"/>
      <c r="DT128" s="1136"/>
      <c r="DU128" s="1136"/>
      <c r="DV128" s="1137" t="s">
        <v>127</v>
      </c>
      <c r="DW128" s="1137"/>
      <c r="DX128" s="1137"/>
      <c r="DY128" s="1137"/>
      <c r="DZ128" s="1138"/>
    </row>
    <row r="129" spans="1:131" s="248" customFormat="1" ht="26.25" customHeight="1">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483</v>
      </c>
      <c r="X129" s="1170"/>
      <c r="Y129" s="1170"/>
      <c r="Z129" s="1171"/>
      <c r="AA129" s="1054">
        <v>3862161</v>
      </c>
      <c r="AB129" s="1055"/>
      <c r="AC129" s="1055"/>
      <c r="AD129" s="1055"/>
      <c r="AE129" s="1056"/>
      <c r="AF129" s="1057">
        <v>3977539</v>
      </c>
      <c r="AG129" s="1055"/>
      <c r="AH129" s="1055"/>
      <c r="AI129" s="1055"/>
      <c r="AJ129" s="1056"/>
      <c r="AK129" s="1057">
        <v>4106649</v>
      </c>
      <c r="AL129" s="1055"/>
      <c r="AM129" s="1055"/>
      <c r="AN129" s="1055"/>
      <c r="AO129" s="1056"/>
      <c r="AP129" s="1172"/>
      <c r="AQ129" s="1173"/>
      <c r="AR129" s="1173"/>
      <c r="AS129" s="1173"/>
      <c r="AT129" s="1174"/>
      <c r="AU129" s="286"/>
      <c r="AV129" s="286"/>
      <c r="AW129" s="286"/>
      <c r="AX129" s="1163" t="s">
        <v>484</v>
      </c>
      <c r="AY129" s="1046"/>
      <c r="AZ129" s="1046"/>
      <c r="BA129" s="1046"/>
      <c r="BB129" s="1046"/>
      <c r="BC129" s="1046"/>
      <c r="BD129" s="1046"/>
      <c r="BE129" s="1047"/>
      <c r="BF129" s="1164" t="s">
        <v>127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485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486</v>
      </c>
      <c r="X130" s="1170"/>
      <c r="Y130" s="1170"/>
      <c r="Z130" s="1171"/>
      <c r="AA130" s="1054">
        <v>634594</v>
      </c>
      <c r="AB130" s="1055"/>
      <c r="AC130" s="1055"/>
      <c r="AD130" s="1055"/>
      <c r="AE130" s="1056"/>
      <c r="AF130" s="1057">
        <v>626692</v>
      </c>
      <c r="AG130" s="1055"/>
      <c r="AH130" s="1055"/>
      <c r="AI130" s="1055"/>
      <c r="AJ130" s="1056"/>
      <c r="AK130" s="1057">
        <v>663685</v>
      </c>
      <c r="AL130" s="1055"/>
      <c r="AM130" s="1055"/>
      <c r="AN130" s="1055"/>
      <c r="AO130" s="1056"/>
      <c r="AP130" s="1172"/>
      <c r="AQ130" s="1173"/>
      <c r="AR130" s="1173"/>
      <c r="AS130" s="1173"/>
      <c r="AT130" s="1174"/>
      <c r="AU130" s="286"/>
      <c r="AV130" s="286"/>
      <c r="AW130" s="286"/>
      <c r="AX130" s="1163" t="s">
        <v>487</v>
      </c>
      <c r="AY130" s="1046"/>
      <c r="AZ130" s="1046"/>
      <c r="BA130" s="1046"/>
      <c r="BB130" s="1046"/>
      <c r="BC130" s="1046"/>
      <c r="BD130" s="1046"/>
      <c r="BE130" s="1047"/>
      <c r="BF130" s="1200">
        <v>10.199999999999999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488</v>
      </c>
      <c r="X131" s="1208"/>
      <c r="Y131" s="1208"/>
      <c r="Z131" s="1209"/>
      <c r="AA131" s="1101">
        <v>3227567</v>
      </c>
      <c r="AB131" s="1080"/>
      <c r="AC131" s="1080"/>
      <c r="AD131" s="1080"/>
      <c r="AE131" s="1081"/>
      <c r="AF131" s="1079">
        <v>3350847</v>
      </c>
      <c r="AG131" s="1080"/>
      <c r="AH131" s="1080"/>
      <c r="AI131" s="1080"/>
      <c r="AJ131" s="1081"/>
      <c r="AK131" s="1079">
        <v>3442964</v>
      </c>
      <c r="AL131" s="1080"/>
      <c r="AM131" s="1080"/>
      <c r="AN131" s="1080"/>
      <c r="AO131" s="1081"/>
      <c r="AP131" s="1210"/>
      <c r="AQ131" s="1211"/>
      <c r="AR131" s="1211"/>
      <c r="AS131" s="1211"/>
      <c r="AT131" s="1212"/>
      <c r="AU131" s="286"/>
      <c r="AV131" s="286"/>
      <c r="AW131" s="286"/>
      <c r="AX131" s="1182" t="s">
        <v>489</v>
      </c>
      <c r="AY131" s="1133"/>
      <c r="AZ131" s="1133"/>
      <c r="BA131" s="1133"/>
      <c r="BB131" s="1133"/>
      <c r="BC131" s="1133"/>
      <c r="BD131" s="1133"/>
      <c r="BE131" s="1134"/>
      <c r="BF131" s="1183">
        <v>26.3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490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491</v>
      </c>
      <c r="W132" s="1193"/>
      <c r="X132" s="1193"/>
      <c r="Y132" s="1193"/>
      <c r="Z132" s="1194"/>
      <c r="AA132" s="1195">
        <v>10.167410930000001</v>
      </c>
      <c r="AB132" s="1196"/>
      <c r="AC132" s="1196"/>
      <c r="AD132" s="1196"/>
      <c r="AE132" s="1197"/>
      <c r="AF132" s="1198">
        <v>10.21493969</v>
      </c>
      <c r="AG132" s="1196"/>
      <c r="AH132" s="1196"/>
      <c r="AI132" s="1196"/>
      <c r="AJ132" s="1197"/>
      <c r="AK132" s="1198">
        <v>10.252764770000001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492</v>
      </c>
      <c r="W133" s="1176"/>
      <c r="X133" s="1176"/>
      <c r="Y133" s="1176"/>
      <c r="Z133" s="1177"/>
      <c r="AA133" s="1178">
        <v>10.1</v>
      </c>
      <c r="AB133" s="1179"/>
      <c r="AC133" s="1179"/>
      <c r="AD133" s="1179"/>
      <c r="AE133" s="1180"/>
      <c r="AF133" s="1178">
        <v>10.8</v>
      </c>
      <c r="AG133" s="1179"/>
      <c r="AH133" s="1179"/>
      <c r="AI133" s="1179"/>
      <c r="AJ133" s="1180"/>
      <c r="AK133" s="1178">
        <v>10.199999999999999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hdfMBfcdgq+E5Mdwi/JjE1znGKNtSgkk8boPpX+txfYmFMWzRq6JWWusOlmilpPVYlq3hxcLDc+smgbkxEuTg==" saltValue="3g8cAUutr4HTCbs0lrru8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493</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BBTq3+Mrd9N49OtT/lH8x/Ha9+LTxLL6s+PklToL3DEVZL9IUJCJUvIkvHkhvp0JMOYzx6mByDr5pooaR5H3Q==" saltValue="8Tw6cC5d9BH8m8SNOTLE3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MT8vl7VIJhx5Mzb18bm5WCYkFKd3Kl702UcSBwJtOOC8mI5A8y9vh5paMbBG7yznVCSuXgnBg0zzTlbeJgWSQQ==" saltValue="D0fv7u0lV4BEsVDJbfv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495</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496</v>
      </c>
      <c r="AP7" s="305"/>
      <c r="AQ7" s="306" t="s">
        <v>497</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498</v>
      </c>
      <c r="AQ8" s="312" t="s">
        <v>499</v>
      </c>
      <c r="AR8" s="313" t="s">
        <v>500</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501</v>
      </c>
      <c r="AL9" s="1216"/>
      <c r="AM9" s="1216"/>
      <c r="AN9" s="1217"/>
      <c r="AO9" s="314">
        <v>1384230</v>
      </c>
      <c r="AP9" s="314">
        <v>178036</v>
      </c>
      <c r="AQ9" s="315">
        <v>156065</v>
      </c>
      <c r="AR9" s="316">
        <v>14.1</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502</v>
      </c>
      <c r="AL10" s="1216"/>
      <c r="AM10" s="1216"/>
      <c r="AN10" s="1217"/>
      <c r="AO10" s="317">
        <v>179933</v>
      </c>
      <c r="AP10" s="317">
        <v>23143</v>
      </c>
      <c r="AQ10" s="318">
        <v>24089</v>
      </c>
      <c r="AR10" s="319">
        <v>-3.9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503</v>
      </c>
      <c r="AL11" s="1216"/>
      <c r="AM11" s="1216"/>
      <c r="AN11" s="1217"/>
      <c r="AO11" s="317" t="s">
        <v>504</v>
      </c>
      <c r="AP11" s="317" t="s">
        <v>504</v>
      </c>
      <c r="AQ11" s="318">
        <v>3903</v>
      </c>
      <c r="AR11" s="319" t="s">
        <v>504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505</v>
      </c>
      <c r="AL12" s="1216"/>
      <c r="AM12" s="1216"/>
      <c r="AN12" s="1217"/>
      <c r="AO12" s="317" t="s">
        <v>504</v>
      </c>
      <c r="AP12" s="317" t="s">
        <v>504</v>
      </c>
      <c r="AQ12" s="318" t="s">
        <v>504</v>
      </c>
      <c r="AR12" s="319" t="s">
        <v>504</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506</v>
      </c>
      <c r="AL13" s="1216"/>
      <c r="AM13" s="1216"/>
      <c r="AN13" s="1217"/>
      <c r="AO13" s="317">
        <v>59896</v>
      </c>
      <c r="AP13" s="317">
        <v>7704</v>
      </c>
      <c r="AQ13" s="318">
        <v>6134</v>
      </c>
      <c r="AR13" s="319">
        <v>25.6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507</v>
      </c>
      <c r="AL14" s="1216"/>
      <c r="AM14" s="1216"/>
      <c r="AN14" s="1217"/>
      <c r="AO14" s="317">
        <v>31790</v>
      </c>
      <c r="AP14" s="317">
        <v>4089</v>
      </c>
      <c r="AQ14" s="318">
        <v>6841</v>
      </c>
      <c r="AR14" s="319">
        <v>-40.200000000000003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508</v>
      </c>
      <c r="AL15" s="1222"/>
      <c r="AM15" s="1222"/>
      <c r="AN15" s="1223"/>
      <c r="AO15" s="317">
        <v>-130464</v>
      </c>
      <c r="AP15" s="317">
        <v>-16780</v>
      </c>
      <c r="AQ15" s="318">
        <v>-12699</v>
      </c>
      <c r="AR15" s="319">
        <v>32.1</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1525385</v>
      </c>
      <c r="AP16" s="317">
        <v>196191</v>
      </c>
      <c r="AQ16" s="318">
        <v>184332</v>
      </c>
      <c r="AR16" s="319">
        <v>6.4</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509</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510</v>
      </c>
      <c r="AP20" s="326" t="s">
        <v>511</v>
      </c>
      <c r="AQ20" s="327" t="s">
        <v>512</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513</v>
      </c>
      <c r="AL21" s="1225"/>
      <c r="AM21" s="1225"/>
      <c r="AN21" s="1226"/>
      <c r="AO21" s="330">
        <v>17.23</v>
      </c>
      <c r="AP21" s="331">
        <v>15.68</v>
      </c>
      <c r="AQ21" s="332">
        <v>1.55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514</v>
      </c>
      <c r="AL22" s="1225"/>
      <c r="AM22" s="1225"/>
      <c r="AN22" s="1226"/>
      <c r="AO22" s="335">
        <v>97.1</v>
      </c>
      <c r="AP22" s="336">
        <v>95.9</v>
      </c>
      <c r="AQ22" s="337">
        <v>1.2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517</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496</v>
      </c>
      <c r="AP30" s="305"/>
      <c r="AQ30" s="306" t="s">
        <v>497</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498</v>
      </c>
      <c r="AQ31" s="312" t="s">
        <v>499</v>
      </c>
      <c r="AR31" s="313" t="s">
        <v>500</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518</v>
      </c>
      <c r="AL32" s="1219"/>
      <c r="AM32" s="1219"/>
      <c r="AN32" s="1220"/>
      <c r="AO32" s="345">
        <v>868277</v>
      </c>
      <c r="AP32" s="345">
        <v>111675</v>
      </c>
      <c r="AQ32" s="346">
        <v>108331</v>
      </c>
      <c r="AR32" s="347">
        <v>3.1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519</v>
      </c>
      <c r="AL33" s="1219"/>
      <c r="AM33" s="1219"/>
      <c r="AN33" s="1220"/>
      <c r="AO33" s="345" t="s">
        <v>504</v>
      </c>
      <c r="AP33" s="345" t="s">
        <v>504</v>
      </c>
      <c r="AQ33" s="346">
        <v>132</v>
      </c>
      <c r="AR33" s="347" t="s">
        <v>504</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520</v>
      </c>
      <c r="AL34" s="1219"/>
      <c r="AM34" s="1219"/>
      <c r="AN34" s="1220"/>
      <c r="AO34" s="345" t="s">
        <v>504</v>
      </c>
      <c r="AP34" s="345" t="s">
        <v>504</v>
      </c>
      <c r="AQ34" s="346">
        <v>205</v>
      </c>
      <c r="AR34" s="347" t="s">
        <v>504</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521</v>
      </c>
      <c r="AL35" s="1219"/>
      <c r="AM35" s="1219"/>
      <c r="AN35" s="1220"/>
      <c r="AO35" s="345">
        <v>49090</v>
      </c>
      <c r="AP35" s="345">
        <v>6314</v>
      </c>
      <c r="AQ35" s="346">
        <v>22911</v>
      </c>
      <c r="AR35" s="347">
        <v>-72.400000000000006</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522</v>
      </c>
      <c r="AL36" s="1219"/>
      <c r="AM36" s="1219"/>
      <c r="AN36" s="1220"/>
      <c r="AO36" s="345">
        <v>111224</v>
      </c>
      <c r="AP36" s="345">
        <v>14305</v>
      </c>
      <c r="AQ36" s="346">
        <v>3832</v>
      </c>
      <c r="AR36" s="347">
        <v>273.3</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523</v>
      </c>
      <c r="AL37" s="1219"/>
      <c r="AM37" s="1219"/>
      <c r="AN37" s="1220"/>
      <c r="AO37" s="345">
        <v>14</v>
      </c>
      <c r="AP37" s="345">
        <v>2</v>
      </c>
      <c r="AQ37" s="346">
        <v>1000</v>
      </c>
      <c r="AR37" s="347">
        <v>-99.8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524</v>
      </c>
      <c r="AL38" s="1228"/>
      <c r="AM38" s="1228"/>
      <c r="AN38" s="1229"/>
      <c r="AO38" s="348">
        <v>28</v>
      </c>
      <c r="AP38" s="348">
        <v>4</v>
      </c>
      <c r="AQ38" s="349">
        <v>21</v>
      </c>
      <c r="AR38" s="337">
        <v>-81</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525</v>
      </c>
      <c r="AL39" s="1228"/>
      <c r="AM39" s="1228"/>
      <c r="AN39" s="1229"/>
      <c r="AO39" s="345">
        <v>-11949</v>
      </c>
      <c r="AP39" s="345">
        <v>-1537</v>
      </c>
      <c r="AQ39" s="346">
        <v>-5292</v>
      </c>
      <c r="AR39" s="347">
        <v>-71</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526</v>
      </c>
      <c r="AL40" s="1219"/>
      <c r="AM40" s="1219"/>
      <c r="AN40" s="1220"/>
      <c r="AO40" s="345">
        <v>-663685</v>
      </c>
      <c r="AP40" s="345">
        <v>-85361</v>
      </c>
      <c r="AQ40" s="346">
        <v>-91315</v>
      </c>
      <c r="AR40" s="347">
        <v>-6.5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352999</v>
      </c>
      <c r="AP41" s="345">
        <v>45402</v>
      </c>
      <c r="AQ41" s="346">
        <v>39824</v>
      </c>
      <c r="AR41" s="347">
        <v>14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527</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528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529</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496</v>
      </c>
      <c r="AN49" s="1235" t="s">
        <v>530</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531</v>
      </c>
      <c r="AO50" s="362" t="s">
        <v>532</v>
      </c>
      <c r="AP50" s="363" t="s">
        <v>533</v>
      </c>
      <c r="AQ50" s="364" t="s">
        <v>534</v>
      </c>
      <c r="AR50" s="365" t="s">
        <v>535</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536</v>
      </c>
      <c r="AL51" s="358"/>
      <c r="AM51" s="366">
        <v>1316758</v>
      </c>
      <c r="AN51" s="367">
        <v>159183</v>
      </c>
      <c r="AO51" s="368">
        <v>14.5</v>
      </c>
      <c r="AP51" s="369">
        <v>168868</v>
      </c>
      <c r="AQ51" s="370">
        <v>4.0999999999999996</v>
      </c>
      <c r="AR51" s="371">
        <v>10.4</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537</v>
      </c>
      <c r="AM52" s="374">
        <v>888565</v>
      </c>
      <c r="AN52" s="375">
        <v>107418</v>
      </c>
      <c r="AO52" s="376">
        <v>-6.4</v>
      </c>
      <c r="AP52" s="377">
        <v>79360</v>
      </c>
      <c r="AQ52" s="378">
        <v>-0.8</v>
      </c>
      <c r="AR52" s="379">
        <v>-5.6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538</v>
      </c>
      <c r="AL53" s="358"/>
      <c r="AM53" s="366">
        <v>1360285</v>
      </c>
      <c r="AN53" s="367">
        <v>167502</v>
      </c>
      <c r="AO53" s="368">
        <v>5.2</v>
      </c>
      <c r="AP53" s="369">
        <v>202870</v>
      </c>
      <c r="AQ53" s="370">
        <v>20.100000000000001</v>
      </c>
      <c r="AR53" s="371">
        <v>-14.9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537</v>
      </c>
      <c r="AM54" s="374">
        <v>839064</v>
      </c>
      <c r="AN54" s="375">
        <v>103320</v>
      </c>
      <c r="AO54" s="376">
        <v>-3.8</v>
      </c>
      <c r="AP54" s="377">
        <v>79735</v>
      </c>
      <c r="AQ54" s="378">
        <v>0.5</v>
      </c>
      <c r="AR54" s="379">
        <v>-4.3</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539</v>
      </c>
      <c r="AL55" s="358"/>
      <c r="AM55" s="366">
        <v>1175245</v>
      </c>
      <c r="AN55" s="367">
        <v>146375</v>
      </c>
      <c r="AO55" s="368">
        <v>-12.6</v>
      </c>
      <c r="AP55" s="369">
        <v>167497</v>
      </c>
      <c r="AQ55" s="370">
        <v>-17.399999999999999</v>
      </c>
      <c r="AR55" s="371">
        <v>4.8</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537</v>
      </c>
      <c r="AM56" s="374">
        <v>626163</v>
      </c>
      <c r="AN56" s="375">
        <v>77988</v>
      </c>
      <c r="AO56" s="376">
        <v>-24.5</v>
      </c>
      <c r="AP56" s="377">
        <v>82571</v>
      </c>
      <c r="AQ56" s="378">
        <v>3.6</v>
      </c>
      <c r="AR56" s="379">
        <v>-28.1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540</v>
      </c>
      <c r="AL57" s="358"/>
      <c r="AM57" s="366">
        <v>1266906</v>
      </c>
      <c r="AN57" s="367">
        <v>159882</v>
      </c>
      <c r="AO57" s="368">
        <v>9.1999999999999993</v>
      </c>
      <c r="AP57" s="369">
        <v>190274</v>
      </c>
      <c r="AQ57" s="370">
        <v>13.6</v>
      </c>
      <c r="AR57" s="371">
        <v>-4.4000000000000004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537</v>
      </c>
      <c r="AM58" s="374">
        <v>702810</v>
      </c>
      <c r="AN58" s="375">
        <v>88694</v>
      </c>
      <c r="AO58" s="376">
        <v>13.7</v>
      </c>
      <c r="AP58" s="377">
        <v>88584</v>
      </c>
      <c r="AQ58" s="378">
        <v>7.3</v>
      </c>
      <c r="AR58" s="379">
        <v>6.4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541</v>
      </c>
      <c r="AL59" s="358"/>
      <c r="AM59" s="366">
        <v>1240691</v>
      </c>
      <c r="AN59" s="367">
        <v>159574</v>
      </c>
      <c r="AO59" s="368">
        <v>-0.2</v>
      </c>
      <c r="AP59" s="369">
        <v>200194</v>
      </c>
      <c r="AQ59" s="370">
        <v>5.2</v>
      </c>
      <c r="AR59" s="371">
        <v>-5.4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537</v>
      </c>
      <c r="AM60" s="374">
        <v>682838</v>
      </c>
      <c r="AN60" s="375">
        <v>87825</v>
      </c>
      <c r="AO60" s="376">
        <v>-1</v>
      </c>
      <c r="AP60" s="377">
        <v>106422</v>
      </c>
      <c r="AQ60" s="378">
        <v>20.100000000000001</v>
      </c>
      <c r="AR60" s="379">
        <v>-21.1</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542</v>
      </c>
      <c r="AL61" s="380"/>
      <c r="AM61" s="381">
        <v>1271977</v>
      </c>
      <c r="AN61" s="382">
        <v>158503</v>
      </c>
      <c r="AO61" s="383">
        <v>3.2</v>
      </c>
      <c r="AP61" s="384">
        <v>185941</v>
      </c>
      <c r="AQ61" s="385">
        <v>5.0999999999999996</v>
      </c>
      <c r="AR61" s="371">
        <v>-1.9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537</v>
      </c>
      <c r="AM62" s="374">
        <v>747888</v>
      </c>
      <c r="AN62" s="375">
        <v>93049</v>
      </c>
      <c r="AO62" s="376">
        <v>-4.4000000000000004</v>
      </c>
      <c r="AP62" s="377">
        <v>87334</v>
      </c>
      <c r="AQ62" s="378">
        <v>6.1</v>
      </c>
      <c r="AR62" s="379">
        <v>-10.5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60+WAuDqp1AHPlxdzwqcUeLGlLdG3SP63koHGb5SlA89a70DBolN8tGQCvb5rygC+xSRtTwNx3T095c3jzh7RA==" saltValue="2CSeKCpgx5fROocfd8KS8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544</v>
      </c>
    </row>
    <row r="120" spans="125:125" ht="13.5" hidden="1" customHeight="1"/>
    <row r="121" spans="125:125" ht="13.5" hidden="1" customHeight="1">
      <c r="DU121" s="292"/>
    </row>
  </sheetData>
  <sheetProtection algorithmName="SHA-512" hashValue="jE1ls4JThUZLlNmx6a7CXx6Ez5uO42bJsdfVupAC7gde85gz0VucYYwUDSfnDfePo4wOgxl5APxxZGETN3X1YA==" saltValue="fVmy4E54tc4HGvoIL19oM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545</v>
      </c>
    </row>
  </sheetData>
  <sheetProtection algorithmName="SHA-512" hashValue="EJHY4P050IzuN8ee9qDO7dnr6hZ4qIWmoig4WK4IBzPwyNdNomQ8ah6rGUsVYx2KFIfsYNZeBXLbcF4y1iN8pQ==" saltValue="grKREUzjDFTYgfwCJy5zl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38" t="s">
        <v>3</v>
      </c>
      <c r="D47" s="1238"/>
      <c r="E47" s="1239"/>
      <c r="F47" s="11">
        <v>17.559999999999999</v>
      </c>
      <c r="G47" s="12">
        <v>19.63</v>
      </c>
      <c r="H47" s="12">
        <v>20.73</v>
      </c>
      <c r="I47" s="12">
        <v>20.84</v>
      </c>
      <c r="J47" s="13">
        <v>19.239999999999998</v>
      </c>
    </row>
    <row r="48" spans="2:10" ht="57.75" customHeight="1">
      <c r="B48" s="14"/>
      <c r="C48" s="1240" t="s">
        <v>4</v>
      </c>
      <c r="D48" s="1240"/>
      <c r="E48" s="1241"/>
      <c r="F48" s="15">
        <v>1.36</v>
      </c>
      <c r="G48" s="16">
        <v>1.44</v>
      </c>
      <c r="H48" s="16">
        <v>1.28</v>
      </c>
      <c r="I48" s="16">
        <v>1.44</v>
      </c>
      <c r="J48" s="17">
        <v>1.23</v>
      </c>
    </row>
    <row r="49" spans="2:10" ht="57.75" customHeight="1" thickBot="1">
      <c r="B49" s="18"/>
      <c r="C49" s="1242" t="s">
        <v>5</v>
      </c>
      <c r="D49" s="1242"/>
      <c r="E49" s="1243"/>
      <c r="F49" s="19" t="s">
        <v>551</v>
      </c>
      <c r="G49" s="20">
        <v>0.86</v>
      </c>
      <c r="H49" s="20">
        <v>0.65</v>
      </c>
      <c r="I49" s="20">
        <v>0.25</v>
      </c>
      <c r="J49" s="21" t="s">
        <v>552</v>
      </c>
    </row>
    <row r="50" spans="2:10" ht="13.5" customHeight="1"/>
  </sheetData>
  <sheetProtection algorithmName="SHA-512" hashValue="t/SCy8Kouh3HlTfk5MAKIKl3PoTm7Y9KzRK8WxG8bhzJipxpQroN9zuKGKdLtm4pXQgZB6Lt4RK8RTQ7ed0l6w==" saltValue="/rdeh5r8P26JqgYdHXmh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2022-09-12T07:25:45Z</cp:lastPrinted>
  <dcterms:created xsi:type="dcterms:W3CDTF">2022-02-02T07:41:11Z</dcterms:created>
  <dcterms:modified xsi:type="dcterms:W3CDTF">2022-09-22T10:57:51Z</dcterms:modified>
  <cp:category/>
</cp:coreProperties>
</file>