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120" yWindow="-120" windowWidth="20730" windowHeight="11160"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O34" i="10"/>
  <c r="BW34" i="10"/>
  <c r="BW35" i="10" s="1"/>
  <c r="BW36" i="10" s="1"/>
  <c r="BW37"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<sst xmlns="http://schemas.openxmlformats.org/spreadsheetml/2006/main" count="1132" uniqueCount="614">
  <si>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</si>
  <si>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</si>
  <si>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</si>
  <si>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</si>
  <si>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</si>
  <si>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</si>
  <si>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</si>
  <si>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</si>
  <si>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</si>
  <si>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</si>
  <si>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</si>
  <si>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</si>
  <si>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</si>
  <si>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</si>
  <si>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</si>
  <si>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</si>
  <si>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</si>
  <si>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</si>
  <si>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</si>
  <si>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</si>
  <si>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</si>
  <si>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</si>
  <si>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</si>
  <si>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</si>
  <si>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</si>
  <si>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</si>
  <si>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</si>
  <si>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</si>
  <si>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</si>
  <si>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</si>
  <si>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</si>
  <si>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</si>
  <si>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</si>
  <si>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</si>
  <si>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</si>
  <si>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</si>
  <si>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</si>
  <si>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</si>
  <si>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</si>
  <si>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</si>
  <si>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</si>
  <si>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</si>
  <si>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</si>
  <si>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</si>
  <si>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</si>
  <si>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</si>
  <si>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</si>
  <si>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</si>
  <si>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</si>
  <si>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</si>
  <si>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</si>
  <si>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</si>
  <si>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</si>
  <si>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</si>
  <si>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</si>
  <si>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</si>
  <si>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</si>
  <si>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</si>
  <si>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</si>
  <si>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</si>
  <si>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</si>
  <si>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</si>
  <si>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</si>
  <si>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</si>
  <si>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</si>
  <si>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</si>
  <si>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</si>
  <si>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</si>
  <si>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</si>
  <si>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</si>
  <si>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</si>
  <si>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</si>
  <si>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</si>
  <si>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</si>
  <si>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</si>
  <si>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</si>
  <si>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</si>
  <si>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</si>
  <si>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</si>
  <si>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</si>
  <si>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</si>
  <si>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</si>
  <si>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</si>
  <si>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</si>
  <si>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</si>
  <si>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</si>
  <si>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</si>
  <si>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</si>
  <si>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</si>
  <si>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</si>
  <si>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</si>
  <si>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</si>
  <si>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</si>
  <si>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</si>
  <si>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</si>
  <si>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</si>
  <si>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</si>
  <si>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</si>
  <si>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</si>
  <si>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</si>
  <si>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</si>
  <si>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</si>
  <si>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</si>
  <si>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</si>
  <si>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</si>
  <si>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</si>
  <si>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</si>
  <si>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</si>
  <si>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</si>
  <si>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</si>
  <si>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</si>
  <si>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</si>
  <si>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</si>
  <si>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</si>
  <si>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</si>
  <si>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</si>
  <si>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</si>
  <si>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</si>
  <si>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</si>
  <si>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</si>
  <si>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</si>
  <si>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</si>
  <si>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</si>
  <si>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</si>
  <si>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</si>
  <si>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</si>
  <si>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</si>
  <si>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</si>
  <si>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</si>
  <si>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</si>
  <si>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</si>
  <si>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</si>
  <si>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</si>
  <si>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</si>
  <si>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</si>
  <si>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</si>
  <si>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</si>
  <si>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</si>
  <si>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</si>
  <si>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</si>
  <si>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</si>
  <si>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</si>
  <si>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</si>
  <si>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</si>
  <si>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</si>
  <si>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</si>
  <si>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</si>
  <si>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</si>
  <si>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</si>
  <si>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</si>
  <si>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</si>
  <si>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</si>
  <si>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</si>
  <si>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屋久島町農業集落排水事業特別会計</t>
    <phoneticPr fontId="5"/>
  </si>
  <si>
    <t>-</t>
    <phoneticPr fontId="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</si>
  <si>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</si>
  <si>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</si>
  <si>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</si>
  <si>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</si>
  <si>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</si>
  <si>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</si>
  <si>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</si>
  <si>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</si>
  <si>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</si>
  <si>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</si>
  <si>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</si>
  <si>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</si>
  <si>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</si>
  <si>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</si>
  <si>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</si>
  <si>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</si>
  <si>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</si>
  <si>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</si>
  <si>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</si>
  <si>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</si>
  <si>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</si>
  <si>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</si>
  <si>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</si>
  <si>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</si>
  <si>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</si>
  <si>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</si>
  <si>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</si>
  <si>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</si>
  <si>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</si>
  <si>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</si>
  <si>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</si>
  <si>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</si>
  <si>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</si>
  <si>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</si>
  <si>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</si>
  <si>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</si>
  <si>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</si>
  <si>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</si>
  <si>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</si>
  <si>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</si>
  <si>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</si>
  <si>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</si>
  <si>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</si>
  <si>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</si>
  <si>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</si>
  <si>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</si>
  <si>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</si>
  <si>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</si>
  <si>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</si>
  <si>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</si>
  <si>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</si>
  <si>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</si>
  <si>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</si>
  <si>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</si>
  <si>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</si>
  <si>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</si>
  <si>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</si>
  <si>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</si>
  <si>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</si>
  <si>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</si>
  <si>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</si>
  <si>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</si>
  <si>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</si>
  <si>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</si>
  <si>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</si>
  <si>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</si>
  <si>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</si>
  <si>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</si>
  <si>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</si>
  <si>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</si>
  <si>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</si>
  <si>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</si>
  <si>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</si>
  <si>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</si>
  <si>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</si>
  <si>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</si>
  <si>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</si>
  <si>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</si>
  <si>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</si>
  <si>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</si>
  <si>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</si>
  <si>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</si>
  <si>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</si>
  <si>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</si>
  <si>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</si>
  <si>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</si>
  <si>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</si>
  <si>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</si>
  <si>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</si>
  <si>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</si>
  <si>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</si>
  <si>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</si>
  <si>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</si>
  <si>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</si>
  <si>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</si>
  <si>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</si>
  <si>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</si>
  <si>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</si>
  <si>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</si>
  <si>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</si>
  <si>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</si>
  <si>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</si>
  <si>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</si>
  <si>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</si>
  <si>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</si>
  <si>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</si>
  <si>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</si>
  <si>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</si>
  <si>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</si>
  <si>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</si>
  <si>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</si>
  <si>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</si>
  <si>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</si>
  <si>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</si>
  <si>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</si>
  <si>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</si>
  <si>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</si>
  <si>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</si>
  <si>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</si>
  <si>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</si>
  <si>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</si>
  <si>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</si>
  <si>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</si>
  <si>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</si>
  <si>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</si>
  <si>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</si>
  <si>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</si>
  <si>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</si>
  <si>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</si>
  <si>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</si>
  <si>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</si>
  <si>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</si>
  <si>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</si>
  <si>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</si>
  <si>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</si>
  <si>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</si>
  <si>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</si>
  <si>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</si>
  <si>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</si>
  <si>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</si>
  <si>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</si>
  <si>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</si>
  <si>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</si>
  <si>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</si>
  <si>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</si>
  <si>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</si>
  <si>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</si>
  <si>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</si>
  <si>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</si>
  <si>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</si>
  <si>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</si>
  <si>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</si>
  <si>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</si>
  <si>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</si>
  <si>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</si>
  <si>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</si>
  <si>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</si>
  <si>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</si>
  <si>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</si>
  <si>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</si>
  <si>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</si>
  <si>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</si>
  <si>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</si>
  <si>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</si>
  <si>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</si>
  <si>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</si>
  <si>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</si>
  <si>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</si>
  <si>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</si>
  <si>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</si>
  <si>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</si>
  <si>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</si>
  <si>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</si>
  <si>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</si>
  <si>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</si>
  <si>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</si>
  <si>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</si>
  <si>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</si>
  <si>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</si>
  <si>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</si>
  <si>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</si>
  <si>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</si>
  <si>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</si>
  <si>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</si>
  <si>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</si>
  <si>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</si>
  <si>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</si>
  <si>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</si>
  <si>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</si>
  <si>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</si>
  <si>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</si>
  <si>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</si>
  <si>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</si>
  <si>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</si>
  <si>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</si>
  <si>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</si>
  <si>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</si>
  <si>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</si>
  <si>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</si>
  <si>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</si>
  <si>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</si>
  <si>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</si>
  <si>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</si>
  <si>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</si>
  <si>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</si>
  <si>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</si>
  <si>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</si>
  <si>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</si>
  <si>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</si>
  <si>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</si>
  <si>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</si>
  <si>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</si>
  <si>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</si>
  <si>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</si>
  <si>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</si>
  <si>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</si>
  <si>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</si>
  <si>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</si>
  <si>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</si>
  <si>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</si>
  <si>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</si>
  <si>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</si>
  <si>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</si>
  <si>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</si>
  <si>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</si>
  <si>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</si>
  <si>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</si>
  <si>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</si>
  <si>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</si>
  <si>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</si>
  <si>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</si>
  <si>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</si>
  <si>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</si>
  <si>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</si>
  <si>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</si>
  <si>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</si>
  <si>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</si>
  <si>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</si>
  <si>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</si>
  <si>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</si>
  <si>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</si>
  <si>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</si>
  <si>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</si>
  <si>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</si>
  <si>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</si>
  <si>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</si>
  <si>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</si>
  <si>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</si>
  <si>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</si>
  <si>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</si>
  <si>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</si>
  <si>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</si>
  <si>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</si>
  <si>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</si>
  <si>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</si>
  <si>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</si>
  <si>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屋久島町上水道事業特別会計</t>
    <phoneticPr fontId="5"/>
  </si>
  <si>
    <t>法適用企業</t>
    <phoneticPr fontId="5"/>
  </si>
  <si>
    <t>屋久島町農業集落排水事業特別会計</t>
    <phoneticPr fontId="5"/>
  </si>
  <si>
    <t>屋久島町船舶事業特別会計</t>
    <phoneticPr fontId="5"/>
  </si>
  <si>
    <t>法適用企業</t>
    <phoneticPr fontId="5"/>
  </si>
  <si>
    <t>屋久島町簡易水道事業特別会計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</si>
  <si>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</si>
  <si>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</si>
  <si>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</si>
  <si>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</si>
  <si>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</si>
  <si>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</si>
  <si>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</si>
  <si>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</si>
  <si>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</si>
  <si>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</si>
  <si>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</si>
  <si>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</si>
  <si>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</si>
  <si>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</si>
  <si>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</si>
  <si>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</si>
  <si>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</si>
  <si>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</si>
  <si>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</si>
  <si>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</si>
  <si>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</si>
  <si>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</si>
  <si>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</si>
  <si>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</si>
  <si>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</si>
  <si>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</si>
  <si>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</si>
  <si>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</si>
  <si>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</si>
  <si>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</si>
  <si>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</si>
  <si>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</si>
  <si>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</si>
  <si>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</si>
  <si>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</si>
  <si>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</si>
  <si>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</si>
  <si>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</si>
  <si>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</si>
  <si>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</si>
  <si>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</si>
  <si>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</si>
  <si>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</si>
  <si>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</si>
  <si>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</si>
  <si>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</si>
  <si>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</si>
  <si>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</si>
  <si>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</si>
  <si>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</si>
  <si>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</si>
  <si>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</si>
  <si>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</si>
  <si>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</si>
  <si>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</si>
  <si>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</si>
  <si>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</si>
  <si>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</si>
  <si>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</si>
  <si>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</si>
  <si>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</si>
  <si>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</si>
  <si>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</si>
  <si>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</si>
  <si>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</si>
  <si>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</si>
  <si>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</si>
  <si>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</si>
  <si>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</si>
  <si>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</si>
  <si>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</si>
  <si>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</si>
  <si>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</si>
  <si>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</si>
  <si>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</si>
  <si>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</si>
  <si>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</si>
  <si>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</si>
  <si>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</si>
  <si>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</si>
  <si>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</si>
  <si>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</si>
  <si>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</si>
  <si>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</si>
  <si>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</si>
  <si>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</si>
  <si>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</si>
  <si>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</si>
  <si>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</si>
  <si>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</si>
  <si>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</si>
  <si>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</si>
  <si>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</si>
  <si>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</si>
  <si>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</si>
  <si>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</si>
  <si>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</si>
  <si>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</si>
  <si>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</si>
  <si>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</si>
  <si>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</si>
  <si>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</si>
  <si>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</si>
  <si>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</si>
  <si>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</si>
  <si>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</si>
  <si>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</si>
  <si>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</si>
  <si>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</si>
  <si>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</si>
  <si>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</si>
  <si>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</si>
  <si>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</si>
  <si>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</si>
  <si>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</si>
  <si>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</si>
  <si>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</si>
  <si>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</si>
  <si>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</si>
  <si>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</si>
  <si>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</si>
  <si>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</si>
  <si>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</si>
  <si>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</si>
  <si>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</si>
  <si>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</si>
  <si>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</si>
  <si>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</si>
  <si>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</si>
  <si>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</si>
  <si>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</si>
  <si>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</si>
  <si>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</si>
  <si>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</si>
  <si>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</si>
  <si>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</si>
  <si>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</si>
  <si>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</si>
  <si>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</si>
  <si>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</si>
  <si>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</si>
  <si>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</si>
  <si>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</si>
  <si>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</si>
  <si>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</si>
  <si>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</si>
  <si>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</si>
  <si>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</si>
  <si>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</si>
  <si>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</si>
  <si>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</si>
  <si>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</si>
  <si>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0.29</t>
  </si>
  <si>
    <t>▲ 0.03</t>
  </si>
  <si>
    <t>屋久島町農業集落排水事業特別会計</t>
  </si>
  <si>
    <t>一般会計</t>
  </si>
  <si>
    <t>屋久島町船舶事業特別会計</t>
  </si>
  <si>
    <t>屋久島町介護保険事業特別会計</t>
  </si>
  <si>
    <t>屋久島町国民健康保険事業特別会計</t>
  </si>
  <si>
    <t>屋久島町診療所事業特別会計</t>
  </si>
  <si>
    <t>屋久島町後期高齢者医療事業特別会計</t>
  </si>
  <si>
    <t>屋久島町上水道事業特別会計</t>
  </si>
  <si>
    <t>その他会計（赤字）</t>
  </si>
  <si>
    <t>▲ 0.17</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</si>
  <si>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</si>
  <si>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</si>
  <si>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</si>
  <si>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</si>
  <si>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</si>
  <si>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</si>
  <si>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</si>
  <si>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</si>
  <si>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屋久島町だいすき基金</t>
    <phoneticPr fontId="5"/>
  </si>
  <si>
    <t>岩崎育英奨学基金</t>
    <phoneticPr fontId="5"/>
  </si>
  <si>
    <t>未来を担う人材育成基金</t>
    <phoneticPr fontId="5"/>
  </si>
  <si>
    <t>中山間ふるさと・水と土保全基金</t>
    <phoneticPr fontId="5"/>
  </si>
  <si>
    <t>-</t>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</si>
  <si>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</si>
  <si>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</si>
  <si>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</si>
  <si>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</si>
  <si>
    <t>〇</t>
    <phoneticPr fontId="2"/>
  </si>
  <si>
    <t>屋久島森林組合</t>
    <rPh sb="0" eb="3">
      <t>ヤクシマ</t>
    </rPh>
    <rPh sb="3" eb="5">
      <t>シンリン</t>
    </rPh>
    <rPh sb="5" eb="7">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</si>
  <si>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</si>
  <si>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</si>
  <si>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</si>
  <si>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</si>
  <si>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</si>
  <si>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</si>
  <si>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</si>
  <si>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</si>
  <si>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</si>
  <si>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</si>
  <si>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</si>
  <si>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</si>
  <si>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19年10月の合併以降から取り組んできた事業の厳選による地方債発行抑制や長期的視点に立った基金への積立てなどの効果によって年々減少傾向にあり、令和2年度は類似団体を下回ることとなった。一方で、有形固定資産減価償却率は類似団体を上回っており、さらには上昇傾向にある。主な要因としては、旧町で整備した施設を維持補修しながら継続利用していることなどが考えられる。今後は、これまで同様に地方債発行抑制や公共施設整備のための基金造成を行って将来負担比率の上昇を抑えるとともに、公共施設個別計画に基づいて、延べ床面積を令和6年までに7.7%削減する目標達成に向けた施設の集約化・複合化、さらには老朽化した施設の除却により有形固定資産減価償却率の上昇を抑えるよう努める。</t>
    <phoneticPr fontId="5"/>
  </si>
  <si>
    <t>　実質公債費比率は、類似団体と比較して依然として高い状況にあるものの年々減少傾向にあり、将来負担比率については類似団体を下回った。これは、平成19年10月の合併から歳出抑制の一環として、事業を厳選して地方債発行額を公債費未満に抑えるよう努めてきたことなどによるものであると考えられる。なお、今後は令和元年５月に開庁した本庁舎の償還(元金)が令和2年度から始まったことによる公債費の増や、ごみ処理施設及びし尿処理施設の整備を予定していることなどによる地方債発行増、さらには基金の取崩しなどにより実質公債費比率及び将来負担比率ともに上昇していくことが考えられるため、これまで以上に長期的視点に立った公債費の適正化等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</si>
</sst>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825-4F9E-84A2-5184D7D8B3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96569</c:v>
                </c:pt>
                <c:pt idx="1">
                  <c:v>149029</c:v>
                </c:pt>
                <c:pt idx="2">
                  <c:v>165075</c:v>
                </c:pt>
                <c:pt idx="3">
                  <c:v>145459</c:v>
                </c:pt>
                <c:pt idx="4">
                  <c:v>101420</c:v>
                </c:pt>
              </c:numCache>
            </c:numRef>
          </c:val>
          <c:smooth val="0"/>
          <c:extLst>
            <c:ext xmlns:c16="http://schemas.microsoft.com/office/drawing/2014/chart" uri="{C3380CC4-5D6E-409C-BE32-E72D297353CC}">
              <c16:uniqueId val="{00000001-6825-4F9E-84A2-5184D7D8B3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6.66</c:v>
                </c:pt>
                <c:pt idx="1">
                  <c:v>5.6</c:v>
                </c:pt>
                <c:pt idx="2">
                  <c:v>4.4800000000000004</c:v>
                </c:pt>
                <c:pt idx="3">
                  <c:v>5.87</c:v>
                </c:pt>
                <c:pt idx="4">
                  <c:v>5.26</c:v>
                </c:pt>
              </c:numCache>
            </c:numRef>
          </c:val>
          <c:extLst>
            <c:ext xmlns:c16="http://schemas.microsoft.com/office/drawing/2014/chart" uri="{C3380CC4-5D6E-409C-BE32-E72D297353CC}">
              <c16:uniqueId val="{00000000-5746-4040-977C-747424F983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34.270000000000003</c:v>
                </c:pt>
                <c:pt idx="1">
                  <c:v>36.99</c:v>
                </c:pt>
                <c:pt idx="2">
                  <c:v>38.26</c:v>
                </c:pt>
                <c:pt idx="3">
                  <c:v>37.86</c:v>
                </c:pt>
                <c:pt idx="4">
                  <c:v>40.619999999999997</c:v>
                </c:pt>
              </c:numCache>
            </c:numRef>
          </c:val>
          <c:extLst>
            <c:ext xmlns:c16="http://schemas.microsoft.com/office/drawing/2014/chart" uri="{C3380CC4-5D6E-409C-BE32-E72D297353CC}">
              <c16:uniqueId val="{00000001-5746-4040-977C-747424F983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6.49</c:v>
                </c:pt>
                <c:pt idx="1">
                  <c:v>2.9</c:v>
                </c:pt>
                <c:pt idx="2">
                  <c:v>-0.28999999999999998</c:v>
                </c:pt>
                <c:pt idx="3">
                  <c:v>-0.03</c:v>
                </c:pt>
                <c:pt idx="4">
                  <c:v>3.04</c:v>
                </c:pt>
              </c:numCache>
            </c:numRef>
          </c:val>
          <c:smooth val="0"/>
          <c:extLst>
            <c:ext xmlns:c16="http://schemas.microsoft.com/office/drawing/2014/chart" uri="{C3380CC4-5D6E-409C-BE32-E72D297353CC}">
              <c16:uniqueId val="{00000002-5746-4040-977C-747424F983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#N/A</c:v>
                </c:pt>
                <c:pt idx="9">
                  <c:v>0</c:v>
                </c:pt>
              </c:numCache>
            </c:numRef>
          </c:val>
          <c:extLst>
            <c:ext xmlns:c16="http://schemas.microsoft.com/office/drawing/2014/chart" uri="{C3380CC4-5D6E-409C-BE32-E72D297353CC}">
              <c16:uniqueId val="{00000000-A000-430A-866D-996828AA9C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0.17</c:v>
                </c:pt>
                <c:pt idx="7">
                  <c:v>#N/A</c:v>
                </c:pt>
                <c:pt idx="8">
                  <c:v>0</c:v>
                </c:pt>
                <c:pt idx="9">
                  <c:v>0</c:v>
                </c:pt>
              </c:numCache>
            </c:numRef>
          </c:val>
          <c:extLst>
            <c:ext xmlns:c16="http://schemas.microsoft.com/office/drawing/2014/chart" uri="{C3380CC4-5D6E-409C-BE32-E72D297353CC}">
              <c16:uniqueId val="{00000001-A000-430A-866D-996828AA9C8A}"/>
            </c:ext>
          </c:extLst>
        </c:ser>
        <c:ser>
          <c:idx val="2"/>
          <c:order val="2"/>
          <c:tx>
            <c:strRef>
              <c:f>データシート!$A$29</c:f>
              <c:strCache>
                <c:ptCount val="1"/>
                <c:pt idx="0">
                  <c:v>屋久島町上水道事業特別会計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A000-430A-866D-996828AA9C8A}"/>
            </c:ext>
          </c:extLst>
        </c:ser>
        <c:ser>
          <c:idx val="3"/>
          <c:order val="3"/>
          <c:tx>
            <c:strRef>
              <c:f>データシート!$A$30</c:f>
              <c:strCache>
                <c:ptCount val="1"/>
                <c:pt idx="0">
                  <c:v>屋久島町後期高齢者医療事業特別会計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00-430A-866D-996828AA9C8A}"/>
            </c:ext>
          </c:extLst>
        </c:ser>
        <c:ser>
          <c:idx val="4"/>
          <c:order val="4"/>
          <c:tx>
            <c:strRef>
              <c:f>データシート!$A$31</c:f>
              <c:strCache>
                <c:ptCount val="1"/>
                <c:pt idx="0">
                  <c:v>屋久島町診療所事業特別会計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00-430A-866D-996828AA9C8A}"/>
            </c:ext>
          </c:extLst>
        </c:ser>
        <c:ser>
          <c:idx val="5"/>
          <c:order val="5"/>
          <c:tx>
            <c:strRef>
              <c:f>データシート!$A$32</c:f>
              <c:strCache>
                <c:ptCount val="1"/>
                <c:pt idx="0">
                  <c:v>屋久島町国民健康保険事業特別会計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0.44</c:v>
                </c:pt>
                <c:pt idx="6">
                  <c:v>#N/A</c:v>
                </c:pt>
                <c:pt idx="7">
                  <c:v>0.37</c:v>
                </c:pt>
                <c:pt idx="8">
                  <c:v>#N/A</c:v>
                </c:pt>
                <c:pt idx="9">
                  <c:v>0.38</c:v>
                </c:pt>
              </c:numCache>
            </c:numRef>
          </c:val>
          <c:extLst>
            <c:ext xmlns:c16="http://schemas.microsoft.com/office/drawing/2014/chart" uri="{C3380CC4-5D6E-409C-BE32-E72D297353CC}">
              <c16:uniqueId val="{00000005-A000-430A-866D-996828AA9C8A}"/>
            </c:ext>
          </c:extLst>
        </c:ser>
        <c:ser>
          <c:idx val="6"/>
          <c:order val="6"/>
          <c:tx>
            <c:strRef>
              <c:f>データシート!$A$33</c:f>
              <c:strCache>
                <c:ptCount val="1"/>
                <c:pt idx="0">
                  <c:v>屋久島町介護保険事業特別会計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0.85</c:v>
                </c:pt>
                <c:pt idx="2">
                  <c:v>#N/A</c:v>
                </c:pt>
                <c:pt idx="3">
                  <c:v>0.65</c:v>
                </c:pt>
                <c:pt idx="4">
                  <c:v>#N/A</c:v>
                </c:pt>
                <c:pt idx="5">
                  <c:v>0.56000000000000005</c:v>
                </c:pt>
                <c:pt idx="6">
                  <c:v>#N/A</c:v>
                </c:pt>
                <c:pt idx="7">
                  <c:v>0.65</c:v>
                </c:pt>
                <c:pt idx="8">
                  <c:v>#N/A</c:v>
                </c:pt>
                <c:pt idx="9">
                  <c:v>0.95</c:v>
                </c:pt>
              </c:numCache>
            </c:numRef>
          </c:val>
          <c:extLst>
            <c:ext xmlns:c16="http://schemas.microsoft.com/office/drawing/2014/chart" uri="{C3380CC4-5D6E-409C-BE32-E72D297353CC}">
              <c16:uniqueId val="{00000006-A000-430A-866D-996828AA9C8A}"/>
            </c:ext>
          </c:extLst>
        </c:ser>
        <c:ser>
          <c:idx val="7"/>
          <c:order val="7"/>
          <c:tx>
            <c:strRef>
              <c:f>データシート!$A$34</c:f>
              <c:strCache>
                <c:ptCount val="1"/>
                <c:pt idx="0">
                  <c:v>屋久島町船舶事業特別会計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0.24</c:v>
                </c:pt>
                <c:pt idx="8">
                  <c:v>#N/A</c:v>
                </c:pt>
                <c:pt idx="9">
                  <c:v>1.33</c:v>
                </c:pt>
              </c:numCache>
            </c:numRef>
          </c:val>
          <c:extLst>
            <c:ext xmlns:c16="http://schemas.microsoft.com/office/drawing/2014/chart" uri="{C3380CC4-5D6E-409C-BE32-E72D297353CC}">
              <c16:uniqueId val="{00000007-A000-430A-866D-996828AA9C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5.59</c:v>
                </c:pt>
                <c:pt idx="4">
                  <c:v>#N/A</c:v>
                </c:pt>
                <c:pt idx="5">
                  <c:v>4.47</c:v>
                </c:pt>
                <c:pt idx="6">
                  <c:v>#N/A</c:v>
                </c:pt>
                <c:pt idx="7">
                  <c:v>5.86</c:v>
                </c:pt>
                <c:pt idx="8">
                  <c:v>#N/A</c:v>
                </c:pt>
                <c:pt idx="9">
                  <c:v>5.26</c:v>
                </c:pt>
              </c:numCache>
            </c:numRef>
          </c:val>
          <c:extLst>
            <c:ext xmlns:c16="http://schemas.microsoft.com/office/drawing/2014/chart" uri="{C3380CC4-5D6E-409C-BE32-E72D297353CC}">
              <c16:uniqueId val="{00000008-A000-430A-866D-996828AA9C8A}"/>
            </c:ext>
          </c:extLst>
        </c:ser>
        <c:ser>
          <c:idx val="9"/>
          <c:order val="9"/>
          <c:tx>
            <c:strRef>
              <c:f>データシート!$A$36</c:f>
              <c:strCache>
                <c:ptCount val="1"/>
                <c:pt idx="0">
                  <c:v>屋久島町農業集落排水事業特別会計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0.03</c:v>
                </c:pt>
                <c:pt idx="9">
                  <c:v>#N/A</c:v>
                </c:pt>
              </c:numCache>
            </c:numRef>
          </c:val>
          <c:extLst>
            <c:ext xmlns:c16="http://schemas.microsoft.com/office/drawing/2014/chart" uri="{C3380CC4-5D6E-409C-BE32-E72D297353CC}">
              <c16:uniqueId val="{00000009-A000-430A-866D-996828AA9C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1132</c:v>
                </c:pt>
                <c:pt idx="5">
                  <c:v>1142</c:v>
                </c:pt>
                <c:pt idx="8">
                  <c:v>1135</c:v>
                </c:pt>
                <c:pt idx="11">
                  <c:v>1016</c:v>
                </c:pt>
                <c:pt idx="14">
                  <c:v>979</c:v>
                </c:pt>
              </c:numCache>
            </c:numRef>
          </c:val>
          <c:extLst>
            <c:ext xmlns:c16="http://schemas.microsoft.com/office/drawing/2014/chart" uri="{C3380CC4-5D6E-409C-BE32-E72D297353CC}">
              <c16:uniqueId val="{00000000-9C27-4921-95AB-4B2D59F105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7-4921-95AB-4B2D59F105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80</c:v>
                </c:pt>
                <c:pt idx="6">
                  <c:v>80</c:v>
                </c:pt>
                <c:pt idx="9">
                  <c:v>79</c:v>
                </c:pt>
                <c:pt idx="12">
                  <c:v>36</c:v>
                </c:pt>
              </c:numCache>
            </c:numRef>
          </c:val>
          <c:extLst>
            <c:ext xmlns:c16="http://schemas.microsoft.com/office/drawing/2014/chart" uri="{C3380CC4-5D6E-409C-BE32-E72D297353CC}">
              <c16:uniqueId val="{00000002-9C27-4921-95AB-4B2D59F105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27-4921-95AB-4B2D59F105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139</c:v>
                </c:pt>
                <c:pt idx="6">
                  <c:v>146</c:v>
                </c:pt>
                <c:pt idx="9">
                  <c:v>143</c:v>
                </c:pt>
                <c:pt idx="12">
                  <c:v>188</c:v>
                </c:pt>
              </c:numCache>
            </c:numRef>
          </c:val>
          <c:extLst>
            <c:ext xmlns:c16="http://schemas.microsoft.com/office/drawing/2014/chart" uri="{C3380CC4-5D6E-409C-BE32-E72D297353CC}">
              <c16:uniqueId val="{00000004-9C27-4921-95AB-4B2D59F105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27-4921-95AB-4B2D59F105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7-4921-95AB-4B2D59F105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1615</c:v>
                </c:pt>
                <c:pt idx="3">
                  <c:v>1606</c:v>
                </c:pt>
                <c:pt idx="6">
                  <c:v>1585</c:v>
                </c:pt>
                <c:pt idx="9">
                  <c:v>1533</c:v>
                </c:pt>
                <c:pt idx="12">
                  <c:v>1322</c:v>
                </c:pt>
              </c:numCache>
            </c:numRef>
          </c:val>
          <c:extLst>
            <c:ext xmlns:c16="http://schemas.microsoft.com/office/drawing/2014/chart" uri="{C3380CC4-5D6E-409C-BE32-E72D297353CC}">
              <c16:uniqueId val="{00000007-9C27-4921-95AB-4B2D59F105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693</c:v>
                </c:pt>
                <c:pt idx="2">
                  <c:v>#N/A</c:v>
                </c:pt>
                <c:pt idx="3">
                  <c:v>#N/A</c:v>
                </c:pt>
                <c:pt idx="4">
                  <c:v>683</c:v>
                </c:pt>
                <c:pt idx="5">
                  <c:v>#N/A</c:v>
                </c:pt>
                <c:pt idx="6">
                  <c:v>#N/A</c:v>
                </c:pt>
                <c:pt idx="7">
                  <c:v>676</c:v>
                </c:pt>
                <c:pt idx="8">
                  <c:v>#N/A</c:v>
                </c:pt>
                <c:pt idx="9">
                  <c:v>#N/A</c:v>
                </c:pt>
                <c:pt idx="10">
                  <c:v>739</c:v>
                </c:pt>
                <c:pt idx="11">
                  <c:v>#N/A</c:v>
                </c:pt>
                <c:pt idx="12">
                  <c:v>#N/A</c:v>
                </c:pt>
                <c:pt idx="13">
                  <c:v>567</c:v>
                </c:pt>
                <c:pt idx="14">
                  <c:v>#N/A</c:v>
                </c:pt>
              </c:numCache>
            </c:numRef>
          </c:val>
          <c:smooth val="0"/>
          <c:extLst>
            <c:ext xmlns:c16="http://schemas.microsoft.com/office/drawing/2014/chart" uri="{C3380CC4-5D6E-409C-BE32-E72D297353CC}">
              <c16:uniqueId val="{00000008-9C27-4921-95AB-4B2D59F105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9411</c:v>
                </c:pt>
                <c:pt idx="5">
                  <c:v>9306</c:v>
                </c:pt>
                <c:pt idx="8">
                  <c:v>9258</c:v>
                </c:pt>
                <c:pt idx="11">
                  <c:v>9109</c:v>
                </c:pt>
                <c:pt idx="14">
                  <c:v>8990</c:v>
                </c:pt>
              </c:numCache>
            </c:numRef>
          </c:val>
          <c:extLst>
            <c:ext xmlns:c16="http://schemas.microsoft.com/office/drawing/2014/chart" uri="{C3380CC4-5D6E-409C-BE32-E72D297353CC}">
              <c16:uniqueId val="{00000000-1986-49CF-B529-12497550E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442</c:v>
                </c:pt>
                <c:pt idx="5">
                  <c:v>381</c:v>
                </c:pt>
                <c:pt idx="8">
                  <c:v>310</c:v>
                </c:pt>
                <c:pt idx="11">
                  <c:v>249</c:v>
                </c:pt>
                <c:pt idx="14">
                  <c:v>181</c:v>
                </c:pt>
              </c:numCache>
            </c:numRef>
          </c:val>
          <c:extLst>
            <c:ext xmlns:c16="http://schemas.microsoft.com/office/drawing/2014/chart" uri="{C3380CC4-5D6E-409C-BE32-E72D297353CC}">
              <c16:uniqueId val="{00000001-1986-49CF-B529-12497550E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3295</c:v>
                </c:pt>
                <c:pt idx="5">
                  <c:v>3852</c:v>
                </c:pt>
                <c:pt idx="8">
                  <c:v>3926</c:v>
                </c:pt>
                <c:pt idx="11">
                  <c:v>4053</c:v>
                </c:pt>
                <c:pt idx="14">
                  <c:v>4435</c:v>
                </c:pt>
              </c:numCache>
            </c:numRef>
          </c:val>
          <c:extLst>
            <c:ext xmlns:c16="http://schemas.microsoft.com/office/drawing/2014/chart" uri="{C3380CC4-5D6E-409C-BE32-E72D297353CC}">
              <c16:uniqueId val="{00000002-1986-49CF-B529-12497550E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86-49CF-B529-12497550E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86-49CF-B529-12497550E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1986-49CF-B529-12497550E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773</c:v>
                </c:pt>
                <c:pt idx="3">
                  <c:v>638</c:v>
                </c:pt>
                <c:pt idx="6">
                  <c:v>543</c:v>
                </c:pt>
                <c:pt idx="9">
                  <c:v>544</c:v>
                </c:pt>
                <c:pt idx="12">
                  <c:v>534</c:v>
                </c:pt>
              </c:numCache>
            </c:numRef>
          </c:val>
          <c:extLst>
            <c:ext xmlns:c16="http://schemas.microsoft.com/office/drawing/2014/chart" uri="{C3380CC4-5D6E-409C-BE32-E72D297353CC}">
              <c16:uniqueId val="{00000006-1986-49CF-B529-12497550E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86-49CF-B529-12497550E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1466</c:v>
                </c:pt>
                <c:pt idx="3">
                  <c:v>1443</c:v>
                </c:pt>
                <c:pt idx="6">
                  <c:v>1494</c:v>
                </c:pt>
                <c:pt idx="9">
                  <c:v>1558</c:v>
                </c:pt>
                <c:pt idx="12">
                  <c:v>1637</c:v>
                </c:pt>
              </c:numCache>
            </c:numRef>
          </c:val>
          <c:extLst>
            <c:ext xmlns:c16="http://schemas.microsoft.com/office/drawing/2014/chart" uri="{C3380CC4-5D6E-409C-BE32-E72D297353CC}">
              <c16:uniqueId val="{00000008-1986-49CF-B529-12497550E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387</c:v>
                </c:pt>
                <c:pt idx="3">
                  <c:v>307</c:v>
                </c:pt>
                <c:pt idx="6">
                  <c:v>226</c:v>
                </c:pt>
                <c:pt idx="9">
                  <c:v>147</c:v>
                </c:pt>
                <c:pt idx="12">
                  <c:v>111</c:v>
                </c:pt>
              </c:numCache>
            </c:numRef>
          </c:val>
          <c:extLst>
            <c:ext xmlns:c16="http://schemas.microsoft.com/office/drawing/2014/chart" uri="{C3380CC4-5D6E-409C-BE32-E72D297353CC}">
              <c16:uniqueId val="{00000009-1986-49CF-B529-12497550E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12159</c:v>
                </c:pt>
                <c:pt idx="3">
                  <c:v>12213</c:v>
                </c:pt>
                <c:pt idx="6">
                  <c:v>12390</c:v>
                </c:pt>
                <c:pt idx="9">
                  <c:v>12118</c:v>
                </c:pt>
                <c:pt idx="12">
                  <c:v>11761</c:v>
                </c:pt>
              </c:numCache>
            </c:numRef>
          </c:val>
          <c:extLst>
            <c:ext xmlns:c16="http://schemas.microsoft.com/office/drawing/2014/chart" uri="{C3380CC4-5D6E-409C-BE32-E72D297353CC}">
              <c16:uniqueId val="{0000000A-1986-49CF-B529-12497550E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1638</c:v>
                </c:pt>
                <c:pt idx="2">
                  <c:v>#N/A</c:v>
                </c:pt>
                <c:pt idx="3">
                  <c:v>#N/A</c:v>
                </c:pt>
                <c:pt idx="4">
                  <c:v>1064</c:v>
                </c:pt>
                <c:pt idx="5">
                  <c:v>#N/A</c:v>
                </c:pt>
                <c:pt idx="6">
                  <c:v>#N/A</c:v>
                </c:pt>
                <c:pt idx="7">
                  <c:v>1160</c:v>
                </c:pt>
                <c:pt idx="8">
                  <c:v>#N/A</c:v>
                </c:pt>
                <c:pt idx="9">
                  <c:v>#N/A</c:v>
                </c:pt>
                <c:pt idx="10">
                  <c:v>957</c:v>
                </c:pt>
                <c:pt idx="11">
                  <c:v>#N/A</c:v>
                </c:pt>
                <c:pt idx="12">
                  <c:v>#N/A</c:v>
                </c:pt>
                <c:pt idx="13">
                  <c:v>438</c:v>
                </c:pt>
                <c:pt idx="14">
                  <c:v>#N/A</c:v>
                </c:pt>
              </c:numCache>
            </c:numRef>
          </c:val>
          <c:smooth val="0"/>
          <c:extLst>
            <c:ext xmlns:c16="http://schemas.microsoft.com/office/drawing/2014/chart" uri="{C3380CC4-5D6E-409C-BE32-E72D297353CC}">
              <c16:uniqueId val="{0000000B-1986-49CF-B529-12497550E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2331</c:v>
                </c:pt>
                <c:pt idx="1">
                  <c:v>2252</c:v>
                </c:pt>
                <c:pt idx="2">
                  <c:v>2466</c:v>
                </c:pt>
              </c:numCache>
            </c:numRef>
          </c:val>
          <c:extLst>
            <c:ext xmlns:c16="http://schemas.microsoft.com/office/drawing/2014/chart" uri="{C3380CC4-5D6E-409C-BE32-E72D297353CC}">
              <c16:uniqueId val="{00000000-A9EE-40C0-92F7-4DA91623E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314</c:v>
                </c:pt>
                <c:pt idx="1">
                  <c:v>314</c:v>
                </c:pt>
                <c:pt idx="2">
                  <c:v>314</c:v>
                </c:pt>
              </c:numCache>
            </c:numRef>
          </c:val>
          <c:extLst>
            <c:ext xmlns:c16="http://schemas.microsoft.com/office/drawing/2014/chart" uri="{C3380CC4-5D6E-409C-BE32-E72D297353CC}">
              <c16:uniqueId val="{00000001-A9EE-40C0-92F7-4DA91623E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1244</c:v>
                </c:pt>
                <c:pt idx="1">
                  <c:v>1421</c:v>
                </c:pt>
                <c:pt idx="2">
                  <c:v>1588</c:v>
                </c:pt>
              </c:numCache>
            </c:numRef>
          </c:val>
          <c:extLst>
            <c:ext xmlns:c16="http://schemas.microsoft.com/office/drawing/2014/chart" uri="{C3380CC4-5D6E-409C-BE32-E72D297353CC}">
              <c16:uniqueId val="{00000002-A9EE-40C0-92F7-4DA91623E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{E8E08B85-7C28-45AA-8C24-56CCBAB12A64}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F17-4E33-9DE9-DAB72B93E6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{FAA8B134-524A-4485-9E68-6E58E46BFF19}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7-4E33-9DE9-DAB72B93E6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{755F28CB-97AF-4356-ABF3-DA2B5235E816}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7-4E33-9DE9-DAB72B93E6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{83F091A9-E4C3-4224-A766-CFFB986C8263}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7-4E33-9DE9-DAB72B93E6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{B75EC4C4-58D0-4510-9583-7025000808AF}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7-4E33-9DE9-DAB72B93E678}"/>
                </c:ext>
              </c:extLst>
            </c:dLbl>
            <c:dLbl>
              <c:idx val="8"/>
              <c:layout>
                <c:manualLayout>
                  <c:x val="0"/>
                  <c:y val="-2.4741827115551374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{21093FFD-E615-4C82-8438-7DD4E4E08200}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F17-4E33-9DE9-DAB72B93E678}"/>
                </c:ext>
              </c:extLst>
            </c:dLbl>
            <c:dLbl>
              <c:idx val="16"/>
              <c:layout>
                <c:manualLayout>
                  <c:x val="0"/>
                  <c:y val="2.4741827115549722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{F41F78D6-9DA6-4B5A-A666-4A08A0EAF746}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F17-4E33-9DE9-DAB72B93E67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{7F6BDF96-077C-499D-87F9-0DD490D1198B}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F17-4E33-9DE9-DAB72B93E67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{94CBC71E-DA32-4C83-9385-11A5D5D2B8D7}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F17-4E33-9DE9-DAB72B93E6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65.099999999999994</c:v>
                </c:pt>
                <c:pt idx="16">
                  <c:v>65.900000000000006</c:v>
                </c:pt>
                <c:pt idx="24">
                  <c:v>67.400000000000006</c:v>
                </c:pt>
                <c:pt idx="32">
                  <c:v>69.2</c:v>
                </c:pt>
              </c:numCache>
            </c:numRef>
          </c:xVal>
          <c:yVal>
            <c:numRef>
              <c:f>公会計指標分析・財政指標組合せ分析表!$BP$51:$DC$51</c:f>
              <c:numCache>
                <c:formatCode>#,##0.0;"▲ "#,##0.0</c:formatCode>
                <c:ptCount val="40"/>
                <c:pt idx="0">
                  <c:v>33.4</c:v>
                </c:pt>
                <c:pt idx="8">
                  <c:v>20.9</c:v>
                </c:pt>
                <c:pt idx="16">
                  <c:v>23.1</c:v>
                </c:pt>
                <c:pt idx="24">
                  <c:v>19.2</c:v>
                </c:pt>
                <c:pt idx="32">
                  <c:v>8.5</c:v>
                </c:pt>
              </c:numCache>
            </c:numRef>
          </c:yVal>
          <c:smooth val="0"/>
          <c:extLst>
            <c:ext xmlns:c16="http://schemas.microsoft.com/office/drawing/2014/chart" uri="{C3380CC4-5D6E-409C-BE32-E72D297353CC}">
              <c16:uniqueId val="{00000009-DF17-4E33-9DE9-DAB72B93E6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{ADE555EA-36B3-472B-ACA3-3A789DAD53E5}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F17-4E33-9DE9-DAB72B93E6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{AFC2A676-0D42-4845-95AE-83FF16150773}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7-4E33-9DE9-DAB72B93E6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{BB7C4636-4337-4772-A96D-D37B6F832687}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7-4E33-9DE9-DAB72B93E6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{6B41A5E1-9F3A-4176-867A-0E6E0699F6D1}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7-4E33-9DE9-DAB72B93E6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{E93E1B00-7D65-42FD-96E2-AC2F1DA9F1EA}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7-4E33-9DE9-DAB72B93E678}"/>
                </c:ext>
              </c:extLst>
            </c:dLbl>
            <c:dLbl>
              <c:idx val="8"/>
              <c:layout>
                <c:manualLayout>
                  <c:x val="-2.70704472032579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{E656D8F4-1381-4A13-8236-1E4F8C31D335}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F17-4E33-9DE9-DAB72B93E678}"/>
                </c:ext>
              </c:extLst>
            </c:dLbl>
            <c:dLbl>
              <c:idx val="16"/>
              <c:layout>
                <c:manualLayout>
                  <c:x val="-3.72199537358869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{EFD10292-0953-4550-A510-4758DF8C130D}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F17-4E33-9DE9-DAB72B93E67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{2EF05376-3DC3-465D-AD0B-88941E514FEC}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F17-4E33-9DE9-DAB72B93E67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{B7227F6A-DFE0-42C0-B9C4-94713E523A4E}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F17-4E33-9DE9-DAB72B93E6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F17-4E33-9DE9-DAB72B93E67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{A12FDE64-4652-4CD1-9038-29E633CF6BDC}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BE-4877-835B-6B9B86EDB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{605FCF13-D0C1-44CB-9363-505768DF40F5}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E-4877-835B-6B9B86EDB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{8A467D36-9775-45F3-A285-078919737716}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E-4877-835B-6B9B86EDB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{03E442E9-C4AF-46B3-9DD2-B8EDDE61A394}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E-4877-835B-6B9B86EDB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{D0AC7440-CFA1-4534-8924-F83E7448DB34}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E-4877-835B-6B9B86EDBBCA}"/>
                </c:ext>
              </c:extLst>
            </c:dLbl>
            <c:dLbl>
              <c:idx val="8"/>
              <c:layout>
                <c:manualLayout>
                  <c:x val="0"/>
                  <c:y val="2.63150323958991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{22DCC93D-3AF1-4CA3-A61B-D2FFEB523073}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BE-4877-835B-6B9B86EDBBCA}"/>
                </c:ext>
              </c:extLst>
            </c:dLbl>
            <c:dLbl>
              <c:idx val="16"/>
              <c:layout>
                <c:manualLayout>
                  <c:x val="0"/>
                  <c:y val="6.08840152146677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{4E28658E-24B2-47C4-BF06-B74D0CBDD6F4}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BE-4877-835B-6B9B86EDBBCA}"/>
                </c:ext>
              </c:extLst>
            </c:dLbl>
            <c:dLbl>
              <c:idx val="24"/>
              <c:layout>
                <c:manualLayout>
                  <c:x val="0"/>
                  <c:y val="-8.719219785917869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{CEB96805-E845-4B2D-B0D9-A84B28EB251E}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BE-4877-835B-6B9B86EDBB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{F0C0E4EB-E085-4890-8C32-22E9CA83E09F}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BE-4877-835B-6B9B86EDB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13.8</c:v>
                </c:pt>
                <c:pt idx="16">
                  <c:v>13.7</c:v>
                </c:pt>
                <c:pt idx="24">
                  <c:v>13.9</c:v>
                </c:pt>
                <c:pt idx="32">
                  <c:v>13.1</c:v>
                </c:pt>
              </c:numCache>
            </c:numRef>
          </c:xVal>
          <c:yVal>
            <c:numRef>
              <c:f>公会計指標分析・財政指標組合せ分析表!$BP$73:$DC$73</c:f>
              <c:numCache>
                <c:formatCode>#,##0.0;"▲ "#,##0.0</c:formatCode>
                <c:ptCount val="40"/>
                <c:pt idx="0">
                  <c:v>33.4</c:v>
                </c:pt>
                <c:pt idx="8">
                  <c:v>20.9</c:v>
                </c:pt>
                <c:pt idx="16">
                  <c:v>23.1</c:v>
                </c:pt>
                <c:pt idx="24">
                  <c:v>19.2</c:v>
                </c:pt>
                <c:pt idx="32">
                  <c:v>8.5</c:v>
                </c:pt>
              </c:numCache>
            </c:numRef>
          </c:yVal>
          <c:smooth val="0"/>
          <c:extLst>
            <c:ext xmlns:c16="http://schemas.microsoft.com/office/drawing/2014/chart" uri="{C3380CC4-5D6E-409C-BE32-E72D297353CC}">
              <c16:uniqueId val="{00000009-01BE-4877-835B-6B9B86EDBB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23830079587261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{DFAAFF01-DC9A-4D1F-BA5D-5582B9A6BA11}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BE-4877-835B-6B9B86EDBB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{A06AFF14-71D6-4CC8-8259-083C66EE7041}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E-4877-835B-6B9B86EDB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{C0CE7D50-D73B-4CF0-BC27-715DD60AD7E5}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E-4877-835B-6B9B86EDB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{969EDD8F-892B-40E0-9C2A-F5F7A3203810}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E-4877-835B-6B9B86EDB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{B2FBF0F3-14F5-45BE-8916-1ACC723F693B}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E-4877-835B-6B9B86EDBBCA}"/>
                </c:ext>
              </c:extLst>
            </c:dLbl>
            <c:dLbl>
              <c:idx val="8"/>
              <c:layout>
                <c:manualLayout>
                  <c:x val="0"/>
                  <c:y val="2.984659296790823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{F584FCE3-2C0A-4787-973B-A41C7905B905}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BE-4877-835B-6B9B86EDBBCA}"/>
                </c:ext>
              </c:extLst>
            </c:dLbl>
            <c:dLbl>
              <c:idx val="16"/>
              <c:layout>
                <c:manualLayout>
                  <c:x val="0"/>
                  <c:y val="-6.843757855808643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{52F1F404-8157-46F6-BA5D-6E2DE89592EF}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BE-4877-835B-6B9B86EDBBCA}"/>
                </c:ext>
              </c:extLst>
            </c:dLbl>
            <c:dLbl>
              <c:idx val="24"/>
              <c:layout>
                <c:manualLayout>
                  <c:x val="0"/>
                  <c:y val="1.93815427969041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{8C504A60-F6B7-4424-AC26-17F9B87FB021}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BE-4877-835B-6B9B86EDBB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{0545126E-B819-48EE-9EA0-EB6818FE8DE9}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BE-4877-835B-6B9B86EDB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1BE-4877-835B-6B9B86EDBBCA}"/>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年度に公債費負担適正化計画を策定以降、新規地方債の抑制により元利償還金が減少してきたため、分子の減少により実質公債費比率は減少してきた</a:t>
          </a:r>
          <a:r>
            <a:rPr kumimoji="1" lang="ja-JP" altLang="en-US" sz="1100" b="0" i="0" baseline="0">
              <a:solidFill>
                <a:schemeClr val="dk1"/>
              </a:solidFill>
              <a:effectLst/>
              <a:latin typeface="+mn-lt"/>
              <a:ea typeface="+mn-ea"/>
              <a:cs typeface="+mn-cs"/>
            </a:rPr>
            <a:t>。また、ここ数年の決算においては</a:t>
          </a:r>
          <a:r>
            <a:rPr kumimoji="1" lang="ja-JP" altLang="ja-JP" sz="1100" b="0" i="0" baseline="0">
              <a:solidFill>
                <a:schemeClr val="dk1"/>
              </a:solidFill>
              <a:effectLst/>
              <a:latin typeface="+mn-lt"/>
              <a:ea typeface="+mn-ea"/>
              <a:cs typeface="+mn-cs"/>
            </a:rPr>
            <a:t>元利償還金が</a:t>
          </a:r>
          <a:r>
            <a:rPr kumimoji="1" lang="en-US" altLang="ja-JP" sz="1100" b="0" i="0" baseline="0">
              <a:solidFill>
                <a:schemeClr val="dk1"/>
              </a:solidFill>
              <a:effectLst/>
              <a:latin typeface="+mn-lt"/>
              <a:ea typeface="+mn-ea"/>
              <a:cs typeface="+mn-cs"/>
            </a:rPr>
            <a:t>1,500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1,600</a:t>
          </a:r>
          <a:r>
            <a:rPr kumimoji="1" lang="ja-JP" altLang="ja-JP" sz="1100" b="0" i="0" baseline="0">
              <a:solidFill>
                <a:schemeClr val="dk1"/>
              </a:solidFill>
              <a:effectLst/>
              <a:latin typeface="+mn-lt"/>
              <a:ea typeface="+mn-ea"/>
              <a:cs typeface="+mn-cs"/>
            </a:rPr>
            <a:t>百万円台の横ばいで推移してきた</a:t>
          </a:r>
          <a:r>
            <a:rPr kumimoji="1" lang="ja-JP" altLang="en-US" sz="1100" b="0" i="0" baseline="0">
              <a:solidFill>
                <a:schemeClr val="dk1"/>
              </a:solidFill>
              <a:effectLst/>
              <a:latin typeface="+mn-lt"/>
              <a:ea typeface="+mn-ea"/>
              <a:cs typeface="+mn-cs"/>
            </a:rPr>
            <a:t>が、令和２年度は大型事業の償還が終了したことにより、</a:t>
          </a:r>
          <a:r>
            <a:rPr kumimoji="1" lang="en-US" altLang="ja-JP" sz="1100" b="0" i="0" baseline="0">
              <a:solidFill>
                <a:schemeClr val="dk1"/>
              </a:solidFill>
              <a:effectLst/>
              <a:latin typeface="+mn-lt"/>
              <a:ea typeface="+mn-ea"/>
              <a:cs typeface="+mn-cs"/>
            </a:rPr>
            <a:t>200</a:t>
          </a:r>
          <a:r>
            <a:rPr kumimoji="1" lang="ja-JP" altLang="en-US" sz="1100" b="0" i="0" baseline="0">
              <a:solidFill>
                <a:schemeClr val="dk1"/>
              </a:solidFill>
              <a:effectLst/>
              <a:latin typeface="+mn-lt"/>
              <a:ea typeface="+mn-ea"/>
              <a:cs typeface="+mn-cs"/>
            </a:rPr>
            <a:t>百万円超の減額となった</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年度に事業が完了した本庁舎建設や小学校改築、</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年度稼働を目指すごみ処理施設</a:t>
          </a:r>
          <a:r>
            <a:rPr kumimoji="1" lang="ja-JP" altLang="ja-JP" sz="1100" b="0" i="0" baseline="0">
              <a:solidFill>
                <a:schemeClr val="dk1"/>
              </a:solidFill>
              <a:effectLst/>
              <a:latin typeface="+mn-lt"/>
              <a:ea typeface="+mn-ea"/>
              <a:cs typeface="+mn-cs"/>
            </a:rPr>
            <a:t>等の大型事業による元利償還金の増加要因</a:t>
          </a:r>
          <a:r>
            <a:rPr kumimoji="1" lang="ja-JP" altLang="en-US" sz="1100" b="0" i="0" baseline="0">
              <a:solidFill>
                <a:schemeClr val="dk1"/>
              </a:solidFill>
              <a:effectLst/>
              <a:latin typeface="+mn-lt"/>
              <a:ea typeface="+mn-ea"/>
              <a:cs typeface="+mn-cs"/>
            </a:rPr>
            <a:t>が見込まれる。分母となる</a:t>
          </a:r>
          <a:r>
            <a:rPr kumimoji="1" lang="ja-JP" altLang="ja-JP" sz="1100" b="0" i="0" baseline="0">
              <a:solidFill>
                <a:schemeClr val="dk1"/>
              </a:solidFill>
              <a:effectLst/>
              <a:latin typeface="+mn-lt"/>
              <a:ea typeface="+mn-ea"/>
              <a:cs typeface="+mn-cs"/>
            </a:rPr>
            <a:t>普通交付税</a:t>
          </a:r>
          <a:r>
            <a:rPr kumimoji="1" lang="ja-JP" altLang="en-US" sz="1100" b="0" i="0" baseline="0">
              <a:solidFill>
                <a:schemeClr val="dk1"/>
              </a:solidFill>
              <a:effectLst/>
              <a:latin typeface="+mn-lt"/>
              <a:ea typeface="+mn-ea"/>
              <a:cs typeface="+mn-cs"/>
            </a:rPr>
            <a:t>については、一本算定で見込んでいた大幅な減額とはなっていないものの、今後の状況は不透明であることから、長期的視点に立った</a:t>
          </a:r>
          <a:r>
            <a:rPr kumimoji="1" lang="ja-JP" altLang="ja-JP" sz="1100" b="0" i="0" baseline="0">
              <a:solidFill>
                <a:schemeClr val="dk1"/>
              </a:solidFill>
              <a:effectLst/>
              <a:latin typeface="+mn-lt"/>
              <a:ea typeface="+mn-ea"/>
              <a:cs typeface="+mn-cs"/>
            </a:rPr>
            <a:t>計画的な財政運営により実質公債費比率の改善に努める。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記入すべき積立なし。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月</a:t>
          </a:r>
          <a:r>
            <a:rPr kumimoji="1" lang="ja-JP" altLang="ja-JP" sz="1100" b="0" i="0" baseline="0">
              <a:solidFill>
                <a:schemeClr val="dk1"/>
              </a:solidFill>
              <a:effectLst/>
              <a:latin typeface="+mn-lt"/>
              <a:ea typeface="+mn-ea"/>
              <a:cs typeface="+mn-cs"/>
            </a:rPr>
            <a:t>の合併以降、</a:t>
          </a:r>
          <a:r>
            <a:rPr kumimoji="1" lang="ja-JP" altLang="en-US" sz="1100" b="0" i="0" baseline="0">
              <a:solidFill>
                <a:schemeClr val="dk1"/>
              </a:solidFill>
              <a:effectLst/>
              <a:latin typeface="+mn-lt"/>
              <a:ea typeface="+mn-ea"/>
              <a:cs typeface="+mn-cs"/>
            </a:rPr>
            <a:t>これまで歳入確保の努力と徹底した歳出削減により</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に努めるとともに</a:t>
          </a:r>
          <a:r>
            <a:rPr kumimoji="1" lang="ja-JP" altLang="ja-JP" sz="1100" b="0" i="0" baseline="0">
              <a:solidFill>
                <a:schemeClr val="dk1"/>
              </a:solidFill>
              <a:effectLst/>
              <a:latin typeface="+mn-lt"/>
              <a:ea typeface="+mn-ea"/>
              <a:cs typeface="+mn-cs"/>
            </a:rPr>
            <a:t>、普通交付税が一本算定となる令和２年度以降の財政不安に備えて基金</a:t>
          </a:r>
          <a:r>
            <a:rPr kumimoji="1" lang="ja-JP" altLang="en-US" sz="1100" b="0" i="0" baseline="0">
              <a:solidFill>
                <a:schemeClr val="dk1"/>
              </a:solidFill>
              <a:effectLst/>
              <a:latin typeface="+mn-lt"/>
              <a:ea typeface="+mn-ea"/>
              <a:cs typeface="+mn-cs"/>
            </a:rPr>
            <a:t>の積立て</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取り組んできた</a:t>
          </a:r>
          <a:r>
            <a:rPr kumimoji="1" lang="ja-JP" altLang="ja-JP" sz="1100" b="0" i="0" baseline="0">
              <a:solidFill>
                <a:schemeClr val="dk1"/>
              </a:solidFill>
              <a:effectLst/>
              <a:latin typeface="+mn-lt"/>
              <a:ea typeface="+mn-ea"/>
              <a:cs typeface="+mn-cs"/>
            </a:rPr>
            <a:t>ことにより、将来負担比率は着実に</a:t>
          </a:r>
          <a:r>
            <a:rPr kumimoji="1" lang="ja-JP" altLang="en-US" sz="1100" b="0" i="0" baseline="0">
              <a:solidFill>
                <a:schemeClr val="dk1"/>
              </a:solidFill>
              <a:effectLst/>
              <a:latin typeface="+mn-lt"/>
              <a:ea typeface="+mn-ea"/>
              <a:cs typeface="+mn-cs"/>
            </a:rPr>
            <a:t>改善して</a:t>
          </a:r>
          <a:r>
            <a:rPr kumimoji="1" lang="ja-JP" altLang="ja-JP" sz="1100" b="0" i="0" baseline="0">
              <a:solidFill>
                <a:schemeClr val="dk1"/>
              </a:solidFill>
              <a:effectLst/>
              <a:latin typeface="+mn-lt"/>
              <a:ea typeface="+mn-ea"/>
              <a:cs typeface="+mn-cs"/>
            </a:rPr>
            <a:t>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そして、令和２年度については、ここ数年</a:t>
          </a:r>
          <a:r>
            <a:rPr kumimoji="1" lang="en-US" altLang="ja-JP" sz="1100" b="0" i="0" baseline="0">
              <a:solidFill>
                <a:schemeClr val="dk1"/>
              </a:solidFill>
              <a:effectLst/>
              <a:latin typeface="+mn-lt"/>
              <a:ea typeface="+mn-ea"/>
              <a:cs typeface="+mn-cs"/>
            </a:rPr>
            <a:t>120</a:t>
          </a:r>
          <a:r>
            <a:rPr kumimoji="1" lang="ja-JP" altLang="en-US" sz="1100" b="0" i="0" baseline="0">
              <a:solidFill>
                <a:schemeClr val="dk1"/>
              </a:solidFill>
              <a:effectLst/>
              <a:latin typeface="+mn-lt"/>
              <a:ea typeface="+mn-ea"/>
              <a:cs typeface="+mn-cs"/>
            </a:rPr>
            <a:t>億円程度で推移していた地方債残高が、初めて</a:t>
          </a:r>
          <a:r>
            <a:rPr kumimoji="1" lang="en-US" altLang="ja-JP" sz="1100" b="0" i="0" baseline="0">
              <a:solidFill>
                <a:schemeClr val="dk1"/>
              </a:solidFill>
              <a:effectLst/>
              <a:latin typeface="+mn-lt"/>
              <a:ea typeface="+mn-ea"/>
              <a:cs typeface="+mn-cs"/>
            </a:rPr>
            <a:t>120</a:t>
          </a:r>
          <a:r>
            <a:rPr kumimoji="1" lang="ja-JP" altLang="en-US" sz="1100" b="0" i="0" baseline="0">
              <a:solidFill>
                <a:schemeClr val="dk1"/>
              </a:solidFill>
              <a:effectLst/>
              <a:latin typeface="+mn-lt"/>
              <a:ea typeface="+mn-ea"/>
              <a:cs typeface="+mn-cs"/>
            </a:rPr>
            <a:t>億円を切るとともに、さらには当該年度の歳出総額を下回るに至った。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今後はごみ処理場更新や光回線整備をはじめとする大型事業に伴う多額の地方債発行を見込んでおり、地方債残高の増加によって分子が増となる一方、普通交付税が一本算定となる</a:t>
          </a:r>
          <a:r>
            <a:rPr kumimoji="1" lang="ja-JP" altLang="en-US" sz="1100" b="0" i="0" baseline="0">
              <a:solidFill>
                <a:schemeClr val="dk1"/>
              </a:solidFill>
              <a:effectLst/>
              <a:latin typeface="+mn-lt"/>
              <a:ea typeface="+mn-ea"/>
              <a:cs typeface="+mn-cs"/>
            </a:rPr>
            <a:t>など見通しが不透明</a:t>
          </a:r>
          <a:r>
            <a:rPr kumimoji="1" lang="ja-JP" altLang="ja-JP" sz="1100" b="0" i="0" baseline="0">
              <a:solidFill>
                <a:schemeClr val="dk1"/>
              </a:solidFill>
              <a:effectLst/>
              <a:latin typeface="+mn-lt"/>
              <a:ea typeface="+mn-ea"/>
              <a:cs typeface="+mn-cs"/>
            </a:rPr>
            <a:t>であることから分母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も予想され</a:t>
          </a:r>
          <a:r>
            <a:rPr kumimoji="1" lang="ja-JP" altLang="ja-JP" sz="1100" b="0" i="0" baseline="0">
              <a:solidFill>
                <a:schemeClr val="dk1"/>
              </a:solidFill>
              <a:effectLst/>
              <a:latin typeface="+mn-lt"/>
              <a:ea typeface="+mn-ea"/>
              <a:cs typeface="+mn-cs"/>
            </a:rPr>
            <a:t>、３～５年の短期的</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見通しとして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、将来負担比率はやや増加する</a:t>
          </a:r>
          <a:r>
            <a:rPr kumimoji="1" lang="ja-JP" altLang="en-US" sz="1100" b="0" i="0" baseline="0">
              <a:solidFill>
                <a:schemeClr val="dk1"/>
              </a:solidFill>
              <a:effectLst/>
              <a:latin typeface="+mn-lt"/>
              <a:ea typeface="+mn-ea"/>
              <a:cs typeface="+mn-cs"/>
            </a:rPr>
            <a:t>ことも</a:t>
          </a:r>
          <a:r>
            <a:rPr kumimoji="1" lang="ja-JP" altLang="ja-JP" sz="1100" b="0" i="0" baseline="0">
              <a:solidFill>
                <a:schemeClr val="dk1"/>
              </a:solidFill>
              <a:effectLst/>
              <a:latin typeface="+mn-lt"/>
              <a:ea typeface="+mn-ea"/>
              <a:cs typeface="+mn-cs"/>
            </a:rPr>
            <a:t>見込</a:t>
          </a:r>
          <a:r>
            <a:rPr kumimoji="1" lang="ja-JP" altLang="en-US" sz="1100" b="0" i="0" baseline="0">
              <a:solidFill>
                <a:schemeClr val="dk1"/>
              </a:solidFill>
              <a:effectLst/>
              <a:latin typeface="+mn-lt"/>
              <a:ea typeface="+mn-ea"/>
              <a:cs typeface="+mn-cs"/>
            </a:rPr>
            <a:t>まれる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これらの要因を踏まえ、今後も引き続き行財政改革による歳出削減や、新規地方債発行額を元金償還額以下に抑える</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などにより、健全な財政運営に努める</a:t>
          </a:r>
          <a:r>
            <a:rPr kumimoji="1" lang="ja-JP" altLang="en-US" sz="1100" b="0" i="0" baseline="0">
              <a:solidFill>
                <a:schemeClr val="dk1"/>
              </a:solidFill>
              <a:effectLst/>
              <a:latin typeface="+mn-lt"/>
              <a:ea typeface="+mn-ea"/>
              <a:cs typeface="+mn-cs"/>
            </a:rPr>
            <a:t>こととする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・令和２年度末の基金残高は、約</a:t>
          </a:r>
          <a:r>
            <a:rPr kumimoji="1" lang="en-US" altLang="ja-JP" sz="1200" b="0" i="0" baseline="0">
              <a:solidFill>
                <a:schemeClr val="dk1"/>
              </a:solidFill>
              <a:effectLst/>
              <a:latin typeface="+mn-ea"/>
              <a:ea typeface="+mn-ea"/>
              <a:cs typeface="+mn-cs"/>
            </a:rPr>
            <a:t>43.7</a:t>
          </a:r>
          <a:r>
            <a:rPr kumimoji="1" lang="ja-JP" altLang="en-US" sz="1200" b="0" i="0" baseline="0">
              <a:solidFill>
                <a:schemeClr val="dk1"/>
              </a:solidFill>
              <a:effectLst/>
              <a:latin typeface="+mn-ea"/>
              <a:ea typeface="+mn-ea"/>
              <a:cs typeface="+mn-cs"/>
            </a:rPr>
            <a:t>億円となっており、前年度から約</a:t>
          </a:r>
          <a:r>
            <a:rPr kumimoji="1" lang="en-US" altLang="ja-JP" sz="1200" b="0" i="0" baseline="0">
              <a:solidFill>
                <a:schemeClr val="dk1"/>
              </a:solidFill>
              <a:effectLst/>
              <a:latin typeface="+mn-ea"/>
              <a:ea typeface="+mn-ea"/>
              <a:cs typeface="+mn-cs"/>
            </a:rPr>
            <a:t>3.8</a:t>
          </a:r>
          <a:r>
            <a:rPr kumimoji="1" lang="ja-JP" altLang="en-US" sz="1200" b="0" i="0" baseline="0">
              <a:solidFill>
                <a:schemeClr val="dk1"/>
              </a:solidFill>
              <a:effectLst/>
              <a:latin typeface="+mn-ea"/>
              <a:ea typeface="+mn-ea"/>
              <a:cs typeface="+mn-cs"/>
            </a:rPr>
            <a:t>億円の増となっている。これは財政調整基金で約</a:t>
          </a:r>
          <a:r>
            <a:rPr kumimoji="1" lang="en-US" altLang="ja-JP" sz="1200" b="0" i="0" baseline="0">
              <a:solidFill>
                <a:schemeClr val="dk1"/>
              </a:solidFill>
              <a:effectLst/>
              <a:latin typeface="+mn-ea"/>
              <a:ea typeface="+mn-ea"/>
              <a:cs typeface="+mn-cs"/>
            </a:rPr>
            <a:t>2.1</a:t>
          </a:r>
          <a:r>
            <a:rPr kumimoji="1" lang="ja-JP" altLang="en-US" sz="1200" b="0" i="0" baseline="0">
              <a:solidFill>
                <a:schemeClr val="dk1"/>
              </a:solidFill>
              <a:effectLst/>
              <a:latin typeface="+mn-ea"/>
              <a:ea typeface="+mn-ea"/>
              <a:cs typeface="+mn-cs"/>
            </a:rPr>
            <a:t>億円、だいすき基金で</a:t>
          </a:r>
          <a:r>
            <a:rPr kumimoji="1" lang="en-US" altLang="ja-JP" sz="1200" b="0" i="0" baseline="0">
              <a:solidFill>
                <a:schemeClr val="dk1"/>
              </a:solidFill>
              <a:effectLst/>
              <a:latin typeface="+mn-ea"/>
              <a:ea typeface="+mn-ea"/>
              <a:cs typeface="+mn-cs"/>
            </a:rPr>
            <a:t>0.9</a:t>
          </a:r>
          <a:r>
            <a:rPr kumimoji="1" lang="ja-JP" altLang="en-US" sz="1200" b="0" i="0" baseline="0">
              <a:solidFill>
                <a:schemeClr val="dk1"/>
              </a:solidFill>
              <a:effectLst/>
              <a:latin typeface="+mn-ea"/>
              <a:ea typeface="+mn-ea"/>
              <a:cs typeface="+mn-cs"/>
            </a:rPr>
            <a:t>億円、</a:t>
          </a:r>
          <a:r>
            <a:rPr kumimoji="1" lang="ja-JP" altLang="ja-JP" sz="1200" b="0" i="0" baseline="0">
              <a:solidFill>
                <a:schemeClr val="dk1"/>
              </a:solidFill>
              <a:effectLst/>
              <a:latin typeface="+mn-ea"/>
              <a:ea typeface="+mn-ea"/>
              <a:cs typeface="+mn-cs"/>
            </a:rPr>
            <a:t>公共施設整備基金で約</a:t>
          </a:r>
          <a:r>
            <a:rPr kumimoji="1" lang="en-US" altLang="ja-JP" sz="1200" b="0" i="0" baseline="0">
              <a:solidFill>
                <a:schemeClr val="dk1"/>
              </a:solidFill>
              <a:effectLst/>
              <a:latin typeface="+mn-ea"/>
              <a:ea typeface="+mn-ea"/>
              <a:cs typeface="+mn-cs"/>
            </a:rPr>
            <a:t>0.6</a:t>
          </a:r>
          <a:r>
            <a:rPr kumimoji="1" lang="ja-JP" altLang="ja-JP" sz="1200" b="0" i="0" baseline="0">
              <a:solidFill>
                <a:schemeClr val="dk1"/>
              </a:solidFill>
              <a:effectLst/>
              <a:latin typeface="+mn-ea"/>
              <a:ea typeface="+mn-ea"/>
              <a:cs typeface="+mn-cs"/>
            </a:rPr>
            <a:t>億円</a:t>
          </a:r>
          <a:r>
            <a:rPr kumimoji="1" lang="ja-JP" altLang="en-US" sz="1200" b="0" i="0" baseline="0">
              <a:solidFill>
                <a:schemeClr val="dk1"/>
              </a:solidFill>
              <a:effectLst/>
              <a:latin typeface="+mn-ea"/>
              <a:ea typeface="+mn-ea"/>
              <a:cs typeface="+mn-cs"/>
            </a:rPr>
            <a:t>の積立てが増加したことが主な要因である。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・歳入確保の努力と事務事業の精査や事業の選択などの</a:t>
          </a:r>
          <a:r>
            <a:rPr kumimoji="1" lang="ja-JP" altLang="ja-JP" sz="1200" b="0" i="0" baseline="0">
              <a:solidFill>
                <a:schemeClr val="dk1"/>
              </a:solidFill>
              <a:effectLst/>
              <a:latin typeface="+mn-ea"/>
              <a:ea typeface="+mn-ea"/>
              <a:cs typeface="+mn-cs"/>
            </a:rPr>
            <a:t>歳出</a:t>
          </a:r>
          <a:r>
            <a:rPr kumimoji="1" lang="ja-JP" altLang="en-US" sz="1200" b="0" i="0" baseline="0">
              <a:solidFill>
                <a:schemeClr val="dk1"/>
              </a:solidFill>
              <a:effectLst/>
              <a:latin typeface="+mn-ea"/>
              <a:ea typeface="+mn-ea"/>
              <a:cs typeface="+mn-cs"/>
            </a:rPr>
            <a:t>削減</a:t>
          </a:r>
          <a:r>
            <a:rPr kumimoji="1" lang="ja-JP" altLang="ja-JP" sz="1200" b="0" i="0" baseline="0">
              <a:solidFill>
                <a:schemeClr val="dk1"/>
              </a:solidFill>
              <a:effectLst/>
              <a:latin typeface="+mn-ea"/>
              <a:ea typeface="+mn-ea"/>
              <a:cs typeface="+mn-cs"/>
            </a:rPr>
            <a:t>により</a:t>
          </a: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決算剰余金を中心</a:t>
          </a:r>
          <a:r>
            <a:rPr kumimoji="1" lang="ja-JP" altLang="en-US" sz="1200" b="0" i="0" baseline="0">
              <a:solidFill>
                <a:schemeClr val="dk1"/>
              </a:solidFill>
              <a:effectLst/>
              <a:latin typeface="+mn-ea"/>
              <a:ea typeface="+mn-ea"/>
              <a:cs typeface="+mn-cs"/>
            </a:rPr>
            <a:t>として</a:t>
          </a:r>
          <a:r>
            <a:rPr kumimoji="1" lang="ja-JP" altLang="ja-JP" sz="1200" b="0" i="0" baseline="0">
              <a:solidFill>
                <a:schemeClr val="dk1"/>
              </a:solidFill>
              <a:effectLst/>
              <a:latin typeface="+mn-ea"/>
              <a:ea typeface="+mn-ea"/>
              <a:cs typeface="+mn-cs"/>
            </a:rPr>
            <a:t>財政調整基金</a:t>
          </a:r>
          <a:r>
            <a:rPr kumimoji="1" lang="ja-JP" altLang="en-US" sz="1200" b="0" i="0" baseline="0">
              <a:solidFill>
                <a:schemeClr val="dk1"/>
              </a:solidFill>
              <a:effectLst/>
              <a:latin typeface="+mn-ea"/>
              <a:ea typeface="+mn-ea"/>
              <a:cs typeface="+mn-cs"/>
            </a:rPr>
            <a:t>や公共施設整備基金への積立てを行った</a:t>
          </a:r>
          <a:r>
            <a:rPr kumimoji="1" lang="ja-JP" altLang="ja-JP" sz="1200" b="0" i="0" baseline="0">
              <a:solidFill>
                <a:schemeClr val="dk1"/>
              </a:solidFill>
              <a:effectLst/>
              <a:latin typeface="+mn-ea"/>
              <a:ea typeface="+mn-ea"/>
              <a:cs typeface="+mn-cs"/>
            </a:rPr>
            <a:t>結果、</a:t>
          </a:r>
          <a:r>
            <a:rPr kumimoji="1" lang="ja-JP" altLang="en-US" sz="1200" b="0" i="0" baseline="0">
              <a:solidFill>
                <a:schemeClr val="dk1"/>
              </a:solidFill>
              <a:effectLst/>
              <a:latin typeface="+mn-ea"/>
              <a:ea typeface="+mn-ea"/>
              <a:cs typeface="+mn-cs"/>
            </a:rPr>
            <a:t>財政調整基金は</a:t>
          </a:r>
          <a:r>
            <a:rPr kumimoji="1" lang="ja-JP" altLang="ja-JP" sz="1200" b="0" i="0" baseline="0">
              <a:solidFill>
                <a:schemeClr val="dk1"/>
              </a:solidFill>
              <a:effectLst/>
              <a:latin typeface="+mn-ea"/>
              <a:ea typeface="+mn-ea"/>
              <a:cs typeface="+mn-cs"/>
            </a:rPr>
            <a:t>財源不足を賄うために</a:t>
          </a:r>
          <a:r>
            <a:rPr kumimoji="1" lang="ja-JP" altLang="en-US" sz="1200" b="0" i="0" baseline="0">
              <a:solidFill>
                <a:schemeClr val="dk1"/>
              </a:solidFill>
              <a:effectLst/>
              <a:latin typeface="+mn-ea"/>
              <a:ea typeface="+mn-ea"/>
              <a:cs typeface="+mn-cs"/>
            </a:rPr>
            <a:t>当初予算編成で</a:t>
          </a:r>
          <a:r>
            <a:rPr kumimoji="1" lang="ja-JP" altLang="ja-JP" sz="1200" b="0" i="0" baseline="0">
              <a:solidFill>
                <a:schemeClr val="dk1"/>
              </a:solidFill>
              <a:effectLst/>
              <a:latin typeface="+mn-ea"/>
              <a:ea typeface="+mn-ea"/>
              <a:cs typeface="+mn-cs"/>
            </a:rPr>
            <a:t>取崩した</a:t>
          </a:r>
          <a:r>
            <a:rPr kumimoji="1" lang="ja-JP" altLang="en-US" sz="1200" b="0" i="0" baseline="0">
              <a:solidFill>
                <a:schemeClr val="dk1"/>
              </a:solidFill>
              <a:effectLst/>
              <a:latin typeface="+mn-ea"/>
              <a:ea typeface="+mn-ea"/>
              <a:cs typeface="+mn-cs"/>
            </a:rPr>
            <a:t>額を</a:t>
          </a:r>
          <a:r>
            <a:rPr kumimoji="1" lang="ja-JP" altLang="ja-JP" sz="1200" b="0" i="0" baseline="0">
              <a:solidFill>
                <a:schemeClr val="dk1"/>
              </a:solidFill>
              <a:effectLst/>
              <a:latin typeface="+mn-ea"/>
              <a:ea typeface="+mn-ea"/>
              <a:cs typeface="+mn-cs"/>
            </a:rPr>
            <a:t>積立額が上回ったことにより</a:t>
          </a:r>
          <a:r>
            <a:rPr kumimoji="1" lang="ja-JP" altLang="en-US" sz="1200" b="0" i="0" baseline="0">
              <a:solidFill>
                <a:schemeClr val="dk1"/>
              </a:solidFill>
              <a:effectLst/>
              <a:latin typeface="+mn-ea"/>
              <a:ea typeface="+mn-ea"/>
              <a:cs typeface="+mn-cs"/>
            </a:rPr>
            <a:t>増加</a:t>
          </a:r>
          <a:r>
            <a:rPr kumimoji="1" lang="ja-JP" altLang="ja-JP" sz="1200" b="0" i="0" baseline="0">
              <a:solidFill>
                <a:schemeClr val="dk1"/>
              </a:solidFill>
              <a:effectLst/>
              <a:latin typeface="+mn-ea"/>
              <a:ea typeface="+mn-ea"/>
              <a:cs typeface="+mn-cs"/>
            </a:rPr>
            <a:t>した。</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・「屋久島町だいすき基金」は寄附金を財源としているため、寄附金の増減により基金の積立て額が変動するものの、ここ数年は増加傾向にある。</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財政調整基金は</a:t>
          </a:r>
          <a:r>
            <a:rPr kumimoji="1" lang="ja-JP" altLang="en-US" sz="1200" b="0" i="0" baseline="0">
              <a:solidFill>
                <a:schemeClr val="dk1"/>
              </a:solidFill>
              <a:effectLst/>
              <a:latin typeface="+mn-ea"/>
              <a:ea typeface="+mn-ea"/>
              <a:cs typeface="+mn-cs"/>
            </a:rPr>
            <a:t>、合併時の</a:t>
          </a:r>
          <a:r>
            <a:rPr kumimoji="1" lang="ja-JP" altLang="ja-JP" sz="1200" b="0" i="0" baseline="0">
              <a:solidFill>
                <a:schemeClr val="dk1"/>
              </a:solidFill>
              <a:effectLst/>
              <a:latin typeface="+mn-ea"/>
              <a:ea typeface="+mn-ea"/>
              <a:cs typeface="+mn-cs"/>
            </a:rPr>
            <a:t>平成</a:t>
          </a:r>
          <a:r>
            <a:rPr kumimoji="1" lang="en-US" altLang="ja-JP" sz="1200" b="0" i="0" baseline="0">
              <a:solidFill>
                <a:schemeClr val="dk1"/>
              </a:solidFill>
              <a:effectLst/>
              <a:latin typeface="+mn-ea"/>
              <a:ea typeface="+mn-ea"/>
              <a:cs typeface="+mn-cs"/>
            </a:rPr>
            <a:t>19</a:t>
          </a:r>
          <a:r>
            <a:rPr kumimoji="1" lang="ja-JP" altLang="ja-JP" sz="1200" b="0" i="0" baseline="0">
              <a:solidFill>
                <a:schemeClr val="dk1"/>
              </a:solidFill>
              <a:effectLst/>
              <a:latin typeface="+mn-ea"/>
              <a:ea typeface="+mn-ea"/>
              <a:cs typeface="+mn-cs"/>
            </a:rPr>
            <a:t>年度決算</a:t>
          </a:r>
          <a:r>
            <a:rPr kumimoji="1" lang="ja-JP" altLang="en-US" sz="1200" b="0" i="0" baseline="0">
              <a:solidFill>
                <a:schemeClr val="dk1"/>
              </a:solidFill>
              <a:effectLst/>
              <a:latin typeface="+mn-ea"/>
              <a:ea typeface="+mn-ea"/>
              <a:cs typeface="+mn-cs"/>
            </a:rPr>
            <a:t>では約</a:t>
          </a:r>
          <a:r>
            <a:rPr kumimoji="1" lang="en-US" altLang="ja-JP" sz="1200" b="0" i="0" baseline="0">
              <a:solidFill>
                <a:schemeClr val="dk1"/>
              </a:solidFill>
              <a:effectLst/>
              <a:latin typeface="+mn-ea"/>
              <a:ea typeface="+mn-ea"/>
              <a:cs typeface="+mn-cs"/>
            </a:rPr>
            <a:t>3.0</a:t>
          </a:r>
          <a:r>
            <a:rPr kumimoji="1" lang="ja-JP" altLang="en-US" sz="1200" b="0" i="0" baseline="0">
              <a:solidFill>
                <a:schemeClr val="dk1"/>
              </a:solidFill>
              <a:effectLst/>
              <a:latin typeface="+mn-ea"/>
              <a:ea typeface="+mn-ea"/>
              <a:cs typeface="+mn-cs"/>
            </a:rPr>
            <a:t>億円</a:t>
          </a:r>
          <a:r>
            <a:rPr kumimoji="1" lang="ja-JP" altLang="ja-JP" sz="1200" b="0" i="0" baseline="0">
              <a:solidFill>
                <a:schemeClr val="dk1"/>
              </a:solidFill>
              <a:effectLst/>
              <a:latin typeface="+mn-ea"/>
              <a:ea typeface="+mn-ea"/>
              <a:cs typeface="+mn-cs"/>
            </a:rPr>
            <a:t>であった</a:t>
          </a:r>
          <a:r>
            <a:rPr kumimoji="1" lang="ja-JP" altLang="en-US" sz="1200" b="0" i="0" baseline="0">
              <a:solidFill>
                <a:schemeClr val="dk1"/>
              </a:solidFill>
              <a:effectLst/>
              <a:latin typeface="+mn-ea"/>
              <a:ea typeface="+mn-ea"/>
              <a:cs typeface="+mn-cs"/>
            </a:rPr>
            <a:t>が、令和</a:t>
          </a:r>
          <a:r>
            <a:rPr kumimoji="1" lang="en-US" altLang="ja-JP" sz="1200" b="0" i="0" baseline="0">
              <a:solidFill>
                <a:schemeClr val="dk1"/>
              </a:solidFill>
              <a:effectLst/>
              <a:latin typeface="+mn-ea"/>
              <a:ea typeface="+mn-ea"/>
              <a:cs typeface="+mn-cs"/>
            </a:rPr>
            <a:t>2</a:t>
          </a:r>
          <a:r>
            <a:rPr kumimoji="1" lang="ja-JP" altLang="en-US" sz="1200" b="0" i="0" baseline="0">
              <a:solidFill>
                <a:schemeClr val="dk1"/>
              </a:solidFill>
              <a:effectLst/>
              <a:latin typeface="+mn-ea"/>
              <a:ea typeface="+mn-ea"/>
              <a:cs typeface="+mn-cs"/>
            </a:rPr>
            <a:t>年度には約</a:t>
          </a:r>
          <a:r>
            <a:rPr kumimoji="1" lang="en-US" altLang="ja-JP" sz="1200" b="0" i="0" baseline="0">
              <a:solidFill>
                <a:schemeClr val="dk1"/>
              </a:solidFill>
              <a:effectLst/>
              <a:latin typeface="+mn-ea"/>
              <a:ea typeface="+mn-ea"/>
              <a:cs typeface="+mn-cs"/>
            </a:rPr>
            <a:t>24.7</a:t>
          </a:r>
          <a:r>
            <a:rPr kumimoji="1" lang="ja-JP" altLang="en-US" sz="1200" b="0" i="0" baseline="0">
              <a:solidFill>
                <a:schemeClr val="dk1"/>
              </a:solidFill>
              <a:effectLst/>
              <a:latin typeface="+mn-ea"/>
              <a:ea typeface="+mn-ea"/>
              <a:cs typeface="+mn-cs"/>
            </a:rPr>
            <a:t>億円となった。ある程度の規模に達していることから、これまで財政安定化を最優先にして</a:t>
          </a:r>
          <a:r>
            <a:rPr kumimoji="1" lang="ja-JP" altLang="ja-JP" sz="1200" b="0" i="0" baseline="0">
              <a:solidFill>
                <a:schemeClr val="dk1"/>
              </a:solidFill>
              <a:effectLst/>
              <a:latin typeface="+mn-ea"/>
              <a:ea typeface="+mn-ea"/>
              <a:cs typeface="+mn-cs"/>
            </a:rPr>
            <a:t>公共施設の</a:t>
          </a:r>
          <a:r>
            <a:rPr kumimoji="1" lang="ja-JP" altLang="en-US" sz="1200" b="0" i="0" baseline="0">
              <a:solidFill>
                <a:schemeClr val="dk1"/>
              </a:solidFill>
              <a:effectLst/>
              <a:latin typeface="+mn-ea"/>
              <a:ea typeface="+mn-ea"/>
              <a:cs typeface="+mn-cs"/>
            </a:rPr>
            <a:t>大規模改修</a:t>
          </a:r>
          <a:r>
            <a:rPr kumimoji="1" lang="ja-JP" altLang="ja-JP" sz="1200" b="0" i="0" baseline="0">
              <a:solidFill>
                <a:schemeClr val="dk1"/>
              </a:solidFill>
              <a:effectLst/>
              <a:latin typeface="+mn-ea"/>
              <a:ea typeface="+mn-ea"/>
              <a:cs typeface="+mn-cs"/>
            </a:rPr>
            <a:t>や更新</a:t>
          </a:r>
          <a:r>
            <a:rPr kumimoji="1" lang="ja-JP" altLang="en-US" sz="1200" b="0" i="0" baseline="0">
              <a:solidFill>
                <a:schemeClr val="dk1"/>
              </a:solidFill>
              <a:effectLst/>
              <a:latin typeface="+mn-ea"/>
              <a:ea typeface="+mn-ea"/>
              <a:cs typeface="+mn-cs"/>
            </a:rPr>
            <a:t>など</a:t>
          </a:r>
          <a:r>
            <a:rPr kumimoji="1" lang="ja-JP" altLang="ja-JP" sz="1200" b="0" i="0" baseline="0">
              <a:solidFill>
                <a:schemeClr val="dk1"/>
              </a:solidFill>
              <a:effectLst/>
              <a:latin typeface="+mn-ea"/>
              <a:ea typeface="+mn-ea"/>
              <a:cs typeface="+mn-cs"/>
            </a:rPr>
            <a:t>を先送りして</a:t>
          </a:r>
          <a:r>
            <a:rPr kumimoji="1" lang="ja-JP" altLang="en-US" sz="1200" b="0" i="0" baseline="0">
              <a:solidFill>
                <a:schemeClr val="dk1"/>
              </a:solidFill>
              <a:effectLst/>
              <a:latin typeface="+mn-ea"/>
              <a:ea typeface="+mn-ea"/>
              <a:cs typeface="+mn-cs"/>
            </a:rPr>
            <a:t>きたことなどを踏まえ、各種基金の現在高を注視しながら、基金の</a:t>
          </a:r>
          <a:r>
            <a:rPr kumimoji="1" lang="ja-JP" altLang="ja-JP" sz="1200" b="0" i="0" baseline="0">
              <a:solidFill>
                <a:schemeClr val="dk1"/>
              </a:solidFill>
              <a:effectLst/>
              <a:latin typeface="+mn-ea"/>
              <a:ea typeface="+mn-ea"/>
              <a:cs typeface="+mn-cs"/>
            </a:rPr>
            <a:t>活用</a:t>
          </a:r>
          <a:r>
            <a:rPr kumimoji="1" lang="ja-JP" altLang="en-US" sz="1200" b="0" i="0" baseline="0">
              <a:solidFill>
                <a:schemeClr val="dk1"/>
              </a:solidFill>
              <a:effectLst/>
              <a:latin typeface="+mn-ea"/>
              <a:ea typeface="+mn-ea"/>
              <a:cs typeface="+mn-cs"/>
            </a:rPr>
            <a:t>を図っていくこととする</a:t>
          </a:r>
          <a:r>
            <a:rPr kumimoji="1" lang="ja-JP" altLang="ja-JP" sz="1200" b="0" i="0" baseline="0">
              <a:solidFill>
                <a:schemeClr val="dk1"/>
              </a:solidFill>
              <a:effectLst/>
              <a:latin typeface="+mn-ea"/>
              <a:ea typeface="+mn-ea"/>
              <a:cs typeface="+mn-cs"/>
            </a:rPr>
            <a:t>。また、特定目的基金</a:t>
          </a:r>
          <a:r>
            <a:rPr kumimoji="1" lang="ja-JP" altLang="en-US" sz="1200" b="0" i="0" baseline="0">
              <a:solidFill>
                <a:schemeClr val="dk1"/>
              </a:solidFill>
              <a:effectLst/>
              <a:latin typeface="+mn-ea"/>
              <a:ea typeface="+mn-ea"/>
              <a:cs typeface="+mn-cs"/>
            </a:rPr>
            <a:t>については、</a:t>
          </a:r>
          <a:r>
            <a:rPr kumimoji="1" lang="ja-JP" altLang="ja-JP" sz="1200" b="0" i="0" baseline="0">
              <a:solidFill>
                <a:schemeClr val="dk1"/>
              </a:solidFill>
              <a:effectLst/>
              <a:latin typeface="+mn-ea"/>
              <a:ea typeface="+mn-ea"/>
              <a:cs typeface="+mn-cs"/>
            </a:rPr>
            <a:t>国県補助金や</a:t>
          </a:r>
          <a:r>
            <a:rPr kumimoji="1" lang="ja-JP" altLang="en-US" sz="1200" b="0" i="0" baseline="0">
              <a:solidFill>
                <a:schemeClr val="dk1"/>
              </a:solidFill>
              <a:effectLst/>
              <a:latin typeface="+mn-ea"/>
              <a:ea typeface="+mn-ea"/>
              <a:cs typeface="+mn-cs"/>
            </a:rPr>
            <a:t>地方債</a:t>
          </a:r>
          <a:r>
            <a:rPr kumimoji="1" lang="ja-JP" altLang="ja-JP" sz="1200" b="0" i="0" baseline="0">
              <a:solidFill>
                <a:schemeClr val="dk1"/>
              </a:solidFill>
              <a:effectLst/>
              <a:latin typeface="+mn-ea"/>
              <a:ea typeface="+mn-ea"/>
              <a:cs typeface="+mn-cs"/>
            </a:rPr>
            <a:t>では賄えない</a:t>
          </a:r>
          <a:r>
            <a:rPr kumimoji="1" lang="ja-JP" altLang="en-US" sz="1200" b="0" i="0" baseline="0">
              <a:solidFill>
                <a:schemeClr val="dk1"/>
              </a:solidFill>
              <a:effectLst/>
              <a:latin typeface="+mn-ea"/>
              <a:ea typeface="+mn-ea"/>
              <a:cs typeface="+mn-cs"/>
            </a:rPr>
            <a:t>部分</a:t>
          </a:r>
          <a:r>
            <a:rPr kumimoji="1" lang="ja-JP" altLang="ja-JP" sz="1200" b="0" i="0" baseline="0">
              <a:solidFill>
                <a:schemeClr val="dk1"/>
              </a:solidFill>
              <a:effectLst/>
              <a:latin typeface="+mn-ea"/>
              <a:ea typeface="+mn-ea"/>
              <a:cs typeface="+mn-cs"/>
            </a:rPr>
            <a:t>の財源として活用し、住民生活向上</a:t>
          </a:r>
          <a:r>
            <a:rPr kumimoji="1" lang="ja-JP" altLang="en-US" sz="1200" b="0" i="0" baseline="0">
              <a:solidFill>
                <a:schemeClr val="dk1"/>
              </a:solidFill>
              <a:effectLst/>
              <a:latin typeface="+mn-ea"/>
              <a:ea typeface="+mn-ea"/>
              <a:cs typeface="+mn-cs"/>
            </a:rPr>
            <a:t>のための環境整備等</a:t>
          </a:r>
          <a:r>
            <a:rPr kumimoji="1" lang="ja-JP" altLang="ja-JP" sz="1200" b="0" i="0" baseline="0">
              <a:solidFill>
                <a:schemeClr val="dk1"/>
              </a:solidFill>
              <a:effectLst/>
              <a:latin typeface="+mn-ea"/>
              <a:ea typeface="+mn-ea"/>
              <a:cs typeface="+mn-cs"/>
            </a:rPr>
            <a:t>に努める。</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・屋久島町だいすき基金：本町へ寄附された「だいすき寄附金」（ふるさと納税）を適正に管理運用するために設置。環境保全対策事業や、活性化に関する事業の財源として活用。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・岩崎育英奨学基金：</a:t>
          </a:r>
          <a:r>
            <a:rPr lang="ja-JP" altLang="ja-JP" sz="1100" b="0" i="0" baseline="0">
              <a:solidFill>
                <a:schemeClr val="dk1"/>
              </a:solidFill>
              <a:effectLst/>
              <a:latin typeface="+mn-lt"/>
              <a:ea typeface="+mn-ea"/>
              <a:cs typeface="+mn-cs"/>
            </a:rPr>
            <a:t>育英奨学資金としての貸与又は青少年研修費として運用する</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・未来を担う人材育成基金：</a:t>
          </a:r>
          <a:r>
            <a:rPr lang="ja-JP" altLang="ja-JP" sz="1100" b="0" i="0" baseline="0">
              <a:solidFill>
                <a:schemeClr val="dk1"/>
              </a:solidFill>
              <a:effectLst/>
              <a:latin typeface="+mn-lt"/>
              <a:ea typeface="+mn-ea"/>
              <a:cs typeface="+mn-cs"/>
            </a:rPr>
            <a:t>主体的で活力ある町づくりを積極的に推進することを目的とし、幅広い視野と優秀な技術及び能力を有する人材を育成する</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・中山間ふるさと・水と土保全基金：</a:t>
          </a:r>
          <a:r>
            <a:rPr lang="ja-JP" altLang="ja-JP" sz="1100" b="0" i="0" baseline="0">
              <a:solidFill>
                <a:schemeClr val="dk1"/>
              </a:solidFill>
              <a:effectLst/>
              <a:latin typeface="+mn-lt"/>
              <a:ea typeface="+mn-ea"/>
              <a:cs typeface="+mn-cs"/>
            </a:rPr>
            <a:t>中山間地域における土地改良施設の機能を適正に発揮させるための集落共同活動の強化に対する支援事業を行うため</a:t>
          </a:r>
          <a:r>
            <a:rPr kumimoji="1" lang="ja-JP" altLang="ja-JP" sz="1100" b="0" i="0" baseline="0">
              <a:solidFill>
                <a:schemeClr val="dk1"/>
              </a:solidFill>
              <a:effectLst/>
              <a:latin typeface="+mn-lt"/>
              <a:ea typeface="+mn-ea"/>
              <a:cs typeface="+mn-cs"/>
            </a:rPr>
            <a:t>事業の財源として活用。　</a:t>
          </a:r>
          <a:endParaRPr lang="ja-JP" altLang="ja-JP" sz="11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・公共施設整備基金：公共施設改修等のため</a:t>
          </a:r>
          <a:r>
            <a:rPr kumimoji="1" lang="ja-JP" altLang="en-US" sz="1100" b="0" i="0" baseline="0">
              <a:solidFill>
                <a:schemeClr val="dk1"/>
              </a:solidFill>
              <a:effectLst/>
              <a:latin typeface="+mn-lt"/>
              <a:ea typeface="+mn-ea"/>
              <a:cs typeface="+mn-cs"/>
            </a:rPr>
            <a:t>の財源として予定し</a:t>
          </a:r>
          <a:r>
            <a:rPr kumimoji="1" lang="ja-JP" altLang="ja-JP" sz="1100" b="0" i="0" baseline="0">
              <a:solidFill>
                <a:schemeClr val="dk1"/>
              </a:solidFill>
              <a:effectLst/>
              <a:latin typeface="+mn-lt"/>
              <a:ea typeface="+mn-ea"/>
              <a:cs typeface="+mn-cs"/>
            </a:rPr>
            <a:t>たが、次年度以降の建設事業を考慮し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積立てを行</a:t>
          </a:r>
          <a:r>
            <a:rPr kumimoji="1" lang="ja-JP" altLang="en-US" sz="1100" b="0" i="0" baseline="0">
              <a:solidFill>
                <a:schemeClr val="dk1"/>
              </a:solidFill>
              <a:effectLst/>
              <a:latin typeface="+mn-lt"/>
              <a:ea typeface="+mn-ea"/>
              <a:cs typeface="+mn-cs"/>
            </a:rPr>
            <a:t>ったことから</a:t>
          </a:r>
          <a:r>
            <a:rPr kumimoji="1" lang="ja-JP" altLang="ja-JP" sz="1100" b="0" i="0" baseline="0">
              <a:solidFill>
                <a:schemeClr val="dk1"/>
              </a:solidFill>
              <a:effectLst/>
              <a:latin typeface="+mn-lt"/>
              <a:ea typeface="+mn-ea"/>
              <a:cs typeface="+mn-cs"/>
            </a:rPr>
            <a:t>増加。</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・屋久島町だいすき基金：基金活用事業の財源に</a:t>
          </a:r>
          <a:r>
            <a:rPr kumimoji="1" lang="ja-JP" altLang="en-US" sz="1100" b="0" i="0" baseline="0">
              <a:solidFill>
                <a:schemeClr val="dk1"/>
              </a:solidFill>
              <a:effectLst/>
              <a:latin typeface="+mn-lt"/>
              <a:ea typeface="+mn-ea"/>
              <a:cs typeface="+mn-cs"/>
            </a:rPr>
            <a:t>充当した</a:t>
          </a:r>
          <a:r>
            <a:rPr kumimoji="1" lang="ja-JP" altLang="ja-JP" sz="1100" b="0" i="0" baseline="0">
              <a:solidFill>
                <a:schemeClr val="dk1"/>
              </a:solidFill>
              <a:effectLst/>
              <a:latin typeface="+mn-lt"/>
              <a:ea typeface="+mn-ea"/>
              <a:cs typeface="+mn-cs"/>
            </a:rPr>
            <a:t>額よりも寄付金額が上回ったことで増加。</a:t>
          </a:r>
          <a:endParaRPr lang="ja-JP" altLang="ja-JP" sz="1100">
            <a:effectLst/>
          </a:endParaRPr>
        </a:p>
        <a:p>
          <a:r>
            <a:rPr kumimoji="1" lang="ja-JP" altLang="ja-JP" sz="1100" b="0" i="0" baseline="0">
              <a:solidFill>
                <a:schemeClr val="dk1"/>
              </a:solidFill>
              <a:effectLst/>
              <a:latin typeface="+mn-lt"/>
              <a:ea typeface="+mn-ea"/>
              <a:cs typeface="+mn-cs"/>
            </a:rPr>
            <a:t>・岩崎育英奨学基金、未来を担う人材育成基金、中山間ふるさと・水と土保全基金については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充当事業が行われなかったために預金利子のみ増加。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・屋久島町だいすき基金：</a:t>
          </a:r>
          <a:r>
            <a:rPr kumimoji="1" lang="ja-JP" altLang="en-US" sz="1100" b="0" i="0" baseline="0">
              <a:solidFill>
                <a:schemeClr val="dk1"/>
              </a:solidFill>
              <a:effectLst/>
              <a:latin typeface="+mn-lt"/>
              <a:ea typeface="+mn-ea"/>
              <a:cs typeface="+mn-cs"/>
            </a:rPr>
            <a:t>全国から寄せられる好意に応えるべく</a:t>
          </a:r>
          <a:r>
            <a:rPr kumimoji="1" lang="ja-JP" altLang="ja-JP" sz="1100" b="0" i="0" baseline="0">
              <a:solidFill>
                <a:schemeClr val="dk1"/>
              </a:solidFill>
              <a:effectLst/>
              <a:latin typeface="+mn-lt"/>
              <a:ea typeface="+mn-ea"/>
              <a:cs typeface="+mn-cs"/>
            </a:rPr>
            <a:t>、基金活用事業の</a:t>
          </a:r>
          <a:r>
            <a:rPr kumimoji="1" lang="ja-JP" altLang="en-US" sz="1100" b="0" i="0" baseline="0">
              <a:solidFill>
                <a:schemeClr val="dk1"/>
              </a:solidFill>
              <a:effectLst/>
              <a:latin typeface="+mn-lt"/>
              <a:ea typeface="+mn-ea"/>
              <a:cs typeface="+mn-cs"/>
            </a:rPr>
            <a:t>積極的な</a:t>
          </a:r>
          <a:r>
            <a:rPr kumimoji="1" lang="ja-JP" altLang="ja-JP" sz="1100" b="0" i="0" baseline="0">
              <a:solidFill>
                <a:schemeClr val="dk1"/>
              </a:solidFill>
              <a:effectLst/>
              <a:latin typeface="+mn-lt"/>
              <a:ea typeface="+mn-ea"/>
              <a:cs typeface="+mn-cs"/>
            </a:rPr>
            <a:t>拡大を行ってい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。寄附金の額に応じて今後も活用を行う。</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・岩崎育英奨学基金：基金充当すべき事業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・未来を担う人材育成基金：基金充当すべき事業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・中山間ふるさと・水と土保全基金：基金充当すべき事業</a:t>
          </a:r>
          <a:r>
            <a:rPr kumimoji="1" lang="ja-JP" altLang="en-US" sz="1100" b="0" i="0" baseline="0">
              <a:solidFill>
                <a:schemeClr val="dk1"/>
              </a:solidFill>
              <a:effectLst/>
              <a:latin typeface="+mn-lt"/>
              <a:ea typeface="+mn-ea"/>
              <a:cs typeface="+mn-cs"/>
            </a:rPr>
            <a:t>を実施する</a:t>
          </a:r>
          <a:r>
            <a:rPr kumimoji="1" lang="ja-JP" altLang="ja-JP" sz="1100" b="0" i="0" baseline="0">
              <a:solidFill>
                <a:schemeClr val="dk1"/>
              </a:solidFill>
              <a:effectLst/>
              <a:latin typeface="+mn-lt"/>
              <a:ea typeface="+mn-ea"/>
              <a:cs typeface="+mn-cs"/>
            </a:rPr>
            <a:t>際に財源として活用。</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・令和</a:t>
          </a:r>
          <a:r>
            <a:rPr kumimoji="1" lang="en-US" altLang="ja-JP" sz="1200" b="0" i="0" baseline="0">
              <a:solidFill>
                <a:schemeClr val="dk1"/>
              </a:solidFill>
              <a:effectLst/>
              <a:latin typeface="+mn-ea"/>
              <a:ea typeface="+mn-ea"/>
              <a:cs typeface="+mn-cs"/>
            </a:rPr>
            <a:t>2</a:t>
          </a:r>
          <a:r>
            <a:rPr kumimoji="1" lang="ja-JP" altLang="en-US" sz="1200" b="0" i="0" baseline="0">
              <a:solidFill>
                <a:schemeClr val="dk1"/>
              </a:solidFill>
              <a:effectLst/>
              <a:latin typeface="+mn-ea"/>
              <a:ea typeface="+mn-ea"/>
              <a:cs typeface="+mn-cs"/>
            </a:rPr>
            <a:t>年度末の基金残高は、約</a:t>
          </a:r>
          <a:r>
            <a:rPr kumimoji="1" lang="en-US" altLang="ja-JP" sz="1200" b="0" i="0" baseline="0">
              <a:solidFill>
                <a:schemeClr val="dk1"/>
              </a:solidFill>
              <a:effectLst/>
              <a:latin typeface="+mn-ea"/>
              <a:ea typeface="+mn-ea"/>
              <a:cs typeface="+mn-cs"/>
            </a:rPr>
            <a:t>24.6</a:t>
          </a:r>
          <a:r>
            <a:rPr kumimoji="1" lang="ja-JP" altLang="en-US" sz="1200" b="0" i="0" baseline="0">
              <a:solidFill>
                <a:schemeClr val="dk1"/>
              </a:solidFill>
              <a:effectLst/>
              <a:latin typeface="+mn-ea"/>
              <a:ea typeface="+mn-ea"/>
              <a:cs typeface="+mn-cs"/>
            </a:rPr>
            <a:t>億円となっており、前年度から</a:t>
          </a:r>
          <a:r>
            <a:rPr kumimoji="1" lang="ja-JP" altLang="ja-JP" sz="1200" b="0" i="0" baseline="0">
              <a:solidFill>
                <a:schemeClr val="dk1"/>
              </a:solidFill>
              <a:effectLst/>
              <a:latin typeface="+mn-ea"/>
              <a:ea typeface="+mn-ea"/>
              <a:cs typeface="+mn-cs"/>
            </a:rPr>
            <a:t>約</a:t>
          </a:r>
          <a:r>
            <a:rPr kumimoji="1" lang="en-US" altLang="ja-JP" sz="1200" b="0" i="0" baseline="0">
              <a:solidFill>
                <a:schemeClr val="dk1"/>
              </a:solidFill>
              <a:effectLst/>
              <a:latin typeface="+mn-ea"/>
              <a:ea typeface="+mn-ea"/>
              <a:cs typeface="+mn-cs"/>
            </a:rPr>
            <a:t>2.1</a:t>
          </a:r>
          <a:r>
            <a:rPr kumimoji="1" lang="ja-JP" altLang="ja-JP" sz="1200" b="0" i="0" baseline="0">
              <a:solidFill>
                <a:schemeClr val="dk1"/>
              </a:solidFill>
              <a:effectLst/>
              <a:latin typeface="+mn-ea"/>
              <a:ea typeface="+mn-ea"/>
              <a:cs typeface="+mn-cs"/>
            </a:rPr>
            <a:t>億円</a:t>
          </a:r>
          <a:r>
            <a:rPr kumimoji="1" lang="ja-JP" altLang="en-US" sz="1200" b="0" i="0" baseline="0">
              <a:solidFill>
                <a:schemeClr val="dk1"/>
              </a:solidFill>
              <a:effectLst/>
              <a:latin typeface="+mn-ea"/>
              <a:ea typeface="+mn-ea"/>
              <a:cs typeface="+mn-cs"/>
            </a:rPr>
            <a:t>の増加となっている。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当初予算編成</a:t>
          </a:r>
          <a:r>
            <a:rPr kumimoji="1" lang="ja-JP" altLang="en-US" sz="1200" b="0" i="0" baseline="0">
              <a:solidFill>
                <a:schemeClr val="dk1"/>
              </a:solidFill>
              <a:effectLst/>
              <a:latin typeface="+mn-lt"/>
              <a:ea typeface="+mn-ea"/>
              <a:cs typeface="+mn-cs"/>
            </a:rPr>
            <a:t>においては、</a:t>
          </a:r>
          <a:r>
            <a:rPr kumimoji="1" lang="ja-JP" altLang="ja-JP" sz="1200" b="0" i="0" baseline="0">
              <a:solidFill>
                <a:schemeClr val="dk1"/>
              </a:solidFill>
              <a:effectLst/>
              <a:latin typeface="+mn-lt"/>
              <a:ea typeface="+mn-ea"/>
              <a:cs typeface="+mn-cs"/>
            </a:rPr>
            <a:t>取崩し</a:t>
          </a:r>
          <a:r>
            <a:rPr kumimoji="1" lang="ja-JP" altLang="en-US" sz="1200" b="0" i="0" baseline="0">
              <a:solidFill>
                <a:schemeClr val="dk1"/>
              </a:solidFill>
              <a:effectLst/>
              <a:latin typeface="+mn-lt"/>
              <a:ea typeface="+mn-ea"/>
              <a:cs typeface="+mn-cs"/>
            </a:rPr>
            <a:t>を行っての編成としたが、新型感染症の影響によって事業の執行が予定通りに進まず、歳出が抑制されたことなどにより、結果として</a:t>
          </a:r>
          <a:r>
            <a:rPr kumimoji="1" lang="ja-JP" altLang="ja-JP" sz="1200" b="0" i="0" baseline="0">
              <a:solidFill>
                <a:schemeClr val="dk1"/>
              </a:solidFill>
              <a:effectLst/>
              <a:latin typeface="+mn-lt"/>
              <a:ea typeface="+mn-ea"/>
              <a:cs typeface="+mn-cs"/>
            </a:rPr>
            <a:t>積立額が</a:t>
          </a:r>
          <a:r>
            <a:rPr kumimoji="1" lang="ja-JP" altLang="en-US" sz="1200" b="0" i="0" baseline="0">
              <a:solidFill>
                <a:schemeClr val="dk1"/>
              </a:solidFill>
              <a:effectLst/>
              <a:latin typeface="+mn-lt"/>
              <a:ea typeface="+mn-ea"/>
              <a:cs typeface="+mn-cs"/>
            </a:rPr>
            <a:t>取崩額を</a:t>
          </a:r>
          <a:r>
            <a:rPr kumimoji="1" lang="ja-JP" altLang="ja-JP" sz="1200" b="0" i="0" baseline="0">
              <a:solidFill>
                <a:schemeClr val="dk1"/>
              </a:solidFill>
              <a:effectLst/>
              <a:latin typeface="+mn-lt"/>
              <a:ea typeface="+mn-ea"/>
              <a:cs typeface="+mn-cs"/>
            </a:rPr>
            <a:t>上回ったことにより増加</a:t>
          </a:r>
          <a:r>
            <a:rPr kumimoji="1" lang="ja-JP" altLang="en-US" sz="1200" b="0" i="0" baseline="0">
              <a:solidFill>
                <a:schemeClr val="dk1"/>
              </a:solidFill>
              <a:effectLst/>
              <a:latin typeface="+mn-lt"/>
              <a:ea typeface="+mn-ea"/>
              <a:cs typeface="+mn-cs"/>
            </a:rPr>
            <a:t>となった</a:t>
          </a:r>
          <a:r>
            <a:rPr kumimoji="1" lang="ja-JP" altLang="ja-JP" sz="1200" b="0" i="0" baseline="0">
              <a:solidFill>
                <a:schemeClr val="dk1"/>
              </a:solidFill>
              <a:effectLst/>
              <a:latin typeface="+mn-lt"/>
              <a:ea typeface="+mn-ea"/>
              <a:cs typeface="+mn-cs"/>
            </a:rPr>
            <a:t>。</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・新型感染症の影響などによる景気低迷による税収減や災害が頻発化・激甚化している状況に備えるとともに、</a:t>
          </a:r>
          <a:r>
            <a:rPr kumimoji="1" lang="ja-JP" altLang="ja-JP" sz="1200" b="0" i="0" baseline="0">
              <a:solidFill>
                <a:schemeClr val="dk1"/>
              </a:solidFill>
              <a:effectLst/>
              <a:latin typeface="+mn-ea"/>
              <a:ea typeface="+mn-ea"/>
              <a:cs typeface="+mn-cs"/>
            </a:rPr>
            <a:t>これまで</a:t>
          </a:r>
          <a:r>
            <a:rPr kumimoji="1" lang="ja-JP" altLang="en-US" sz="1200" b="0" i="0" baseline="0">
              <a:solidFill>
                <a:schemeClr val="dk1"/>
              </a:solidFill>
              <a:effectLst/>
              <a:latin typeface="+mn-ea"/>
              <a:ea typeface="+mn-ea"/>
              <a:cs typeface="+mn-cs"/>
            </a:rPr>
            <a:t>先送りしてきた</a:t>
          </a:r>
          <a:r>
            <a:rPr kumimoji="1" lang="ja-JP" altLang="ja-JP" sz="1200" b="0" i="0" baseline="0">
              <a:solidFill>
                <a:schemeClr val="dk1"/>
              </a:solidFill>
              <a:effectLst/>
              <a:latin typeface="+mn-ea"/>
              <a:ea typeface="+mn-ea"/>
              <a:cs typeface="+mn-cs"/>
            </a:rPr>
            <a:t>公共施設</a:t>
          </a:r>
          <a:r>
            <a:rPr kumimoji="1" lang="ja-JP" altLang="en-US" sz="1200" b="0" i="0" baseline="0">
              <a:solidFill>
                <a:schemeClr val="dk1"/>
              </a:solidFill>
              <a:effectLst/>
              <a:latin typeface="+mn-ea"/>
              <a:ea typeface="+mn-ea"/>
              <a:cs typeface="+mn-cs"/>
            </a:rPr>
            <a:t>等</a:t>
          </a:r>
          <a:r>
            <a:rPr kumimoji="1" lang="ja-JP" altLang="ja-JP" sz="1200" b="0" i="0" baseline="0">
              <a:solidFill>
                <a:schemeClr val="dk1"/>
              </a:solidFill>
              <a:effectLst/>
              <a:latin typeface="+mn-ea"/>
              <a:ea typeface="+mn-ea"/>
              <a:cs typeface="+mn-cs"/>
            </a:rPr>
            <a:t>の</a:t>
          </a:r>
          <a:r>
            <a:rPr kumimoji="1" lang="ja-JP" altLang="en-US" sz="1200" b="0" i="0" baseline="0">
              <a:solidFill>
                <a:schemeClr val="dk1"/>
              </a:solidFill>
              <a:effectLst/>
              <a:latin typeface="+mn-ea"/>
              <a:ea typeface="+mn-ea"/>
              <a:cs typeface="+mn-cs"/>
            </a:rPr>
            <a:t>大規模改修</a:t>
          </a:r>
          <a:r>
            <a:rPr kumimoji="1" lang="ja-JP" altLang="ja-JP" sz="1200" b="0" i="0" baseline="0">
              <a:solidFill>
                <a:schemeClr val="dk1"/>
              </a:solidFill>
              <a:effectLst/>
              <a:latin typeface="+mn-ea"/>
              <a:ea typeface="+mn-ea"/>
              <a:cs typeface="+mn-cs"/>
            </a:rPr>
            <a:t>や更新</a:t>
          </a:r>
          <a:r>
            <a:rPr kumimoji="1" lang="ja-JP" altLang="en-US" sz="1200" b="0" i="0" baseline="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住民</a:t>
          </a:r>
          <a:r>
            <a:rPr kumimoji="1" lang="ja-JP" altLang="en-US" sz="1200" b="0" i="0" baseline="0">
              <a:solidFill>
                <a:schemeClr val="dk1"/>
              </a:solidFill>
              <a:effectLst/>
              <a:latin typeface="+mn-ea"/>
              <a:ea typeface="+mn-ea"/>
              <a:cs typeface="+mn-cs"/>
            </a:rPr>
            <a:t>生活向上のための</a:t>
          </a:r>
          <a:r>
            <a:rPr kumimoji="1" lang="ja-JP" altLang="ja-JP" sz="1200" b="0" i="0" baseline="0">
              <a:solidFill>
                <a:schemeClr val="dk1"/>
              </a:solidFill>
              <a:effectLst/>
              <a:latin typeface="+mn-ea"/>
              <a:ea typeface="+mn-ea"/>
              <a:cs typeface="+mn-cs"/>
            </a:rPr>
            <a:t>環境</a:t>
          </a:r>
          <a:r>
            <a:rPr kumimoji="1" lang="ja-JP" altLang="en-US" sz="1200" b="0" i="0" baseline="0">
              <a:solidFill>
                <a:schemeClr val="dk1"/>
              </a:solidFill>
              <a:effectLst/>
              <a:latin typeface="+mn-ea"/>
              <a:ea typeface="+mn-ea"/>
              <a:cs typeface="+mn-cs"/>
            </a:rPr>
            <a:t>整備等について、</a:t>
          </a:r>
          <a:r>
            <a:rPr kumimoji="1" lang="ja-JP" altLang="ja-JP" sz="1200" b="0" i="0" baseline="0">
              <a:solidFill>
                <a:schemeClr val="dk1"/>
              </a:solidFill>
              <a:effectLst/>
              <a:latin typeface="+mn-ea"/>
              <a:ea typeface="+mn-ea"/>
              <a:cs typeface="+mn-cs"/>
            </a:rPr>
            <a:t>基金残高</a:t>
          </a:r>
          <a:r>
            <a:rPr kumimoji="1" lang="ja-JP" altLang="en-US" sz="1200" b="0" i="0" baseline="0">
              <a:solidFill>
                <a:schemeClr val="dk1"/>
              </a:solidFill>
              <a:effectLst/>
              <a:latin typeface="+mn-ea"/>
              <a:ea typeface="+mn-ea"/>
              <a:cs typeface="+mn-cs"/>
            </a:rPr>
            <a:t>に</a:t>
          </a:r>
          <a:r>
            <a:rPr kumimoji="1" lang="ja-JP" altLang="ja-JP" sz="1200" b="0" i="0" baseline="0">
              <a:solidFill>
                <a:schemeClr val="dk1"/>
              </a:solidFill>
              <a:effectLst/>
              <a:latin typeface="+mn-ea"/>
              <a:ea typeface="+mn-ea"/>
              <a:cs typeface="+mn-cs"/>
            </a:rPr>
            <a:t>注視し</a:t>
          </a:r>
          <a:r>
            <a:rPr kumimoji="1" lang="ja-JP" altLang="en-US" sz="1200" b="0" i="0" baseline="0">
              <a:solidFill>
                <a:schemeClr val="dk1"/>
              </a:solidFill>
              <a:effectLst/>
              <a:latin typeface="+mn-ea"/>
              <a:ea typeface="+mn-ea"/>
              <a:cs typeface="+mn-cs"/>
            </a:rPr>
            <a:t>ながらの活用を図る。</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・基金残高については、人口減少や少子高齢化等により</a:t>
          </a:r>
          <a:r>
            <a:rPr kumimoji="1" lang="ja-JP" altLang="ja-JP" sz="1200" b="0" i="0" baseline="0">
              <a:solidFill>
                <a:schemeClr val="dk1"/>
              </a:solidFill>
              <a:effectLst/>
              <a:latin typeface="+mn-ea"/>
              <a:ea typeface="+mn-ea"/>
              <a:cs typeface="+mn-cs"/>
            </a:rPr>
            <a:t>扶助費や補助費といった経常経費の増加が</a:t>
          </a:r>
          <a:r>
            <a:rPr kumimoji="1" lang="ja-JP" altLang="en-US" sz="1200" b="0" i="0" baseline="0">
              <a:solidFill>
                <a:schemeClr val="dk1"/>
              </a:solidFill>
              <a:effectLst/>
              <a:latin typeface="+mn-ea"/>
              <a:ea typeface="+mn-ea"/>
              <a:cs typeface="+mn-cs"/>
            </a:rPr>
            <a:t>予想され、年度間の財源の不均衡の調整の必要が見込まれるものの、これまで同様の歳入確保と歳出削減に努めて毎年度</a:t>
          </a:r>
          <a:r>
            <a:rPr kumimoji="1" lang="en-US" altLang="ja-JP" sz="1200" b="0" i="0" baseline="0">
              <a:solidFill>
                <a:schemeClr val="dk1"/>
              </a:solidFill>
              <a:effectLst/>
              <a:latin typeface="+mn-ea"/>
              <a:ea typeface="+mn-ea"/>
              <a:cs typeface="+mn-cs"/>
            </a:rPr>
            <a:t>24</a:t>
          </a:r>
          <a:r>
            <a:rPr kumimoji="1" lang="ja-JP" altLang="en-US" sz="1200" b="0" i="0" baseline="0">
              <a:solidFill>
                <a:schemeClr val="dk1"/>
              </a:solidFill>
              <a:effectLst/>
              <a:latin typeface="+mn-ea"/>
              <a:ea typeface="+mn-ea"/>
              <a:cs typeface="+mn-cs"/>
            </a:rPr>
            <a:t>億円程度（</a:t>
          </a:r>
          <a:r>
            <a:rPr kumimoji="1" lang="en-US" altLang="ja-JP" sz="1200" b="0" i="0" baseline="0">
              <a:solidFill>
                <a:schemeClr val="dk1"/>
              </a:solidFill>
              <a:effectLst/>
              <a:latin typeface="+mn-ea"/>
              <a:ea typeface="+mn-ea"/>
              <a:cs typeface="+mn-cs"/>
            </a:rPr>
            <a:t>12,000</a:t>
          </a:r>
          <a:r>
            <a:rPr kumimoji="1" lang="ja-JP" altLang="en-US" sz="1200" b="0" i="0" baseline="0">
              <a:solidFill>
                <a:schemeClr val="dk1"/>
              </a:solidFill>
              <a:effectLst/>
              <a:latin typeface="+mn-ea"/>
              <a:ea typeface="+mn-ea"/>
              <a:cs typeface="+mn-cs"/>
            </a:rPr>
            <a:t>人</a:t>
          </a:r>
          <a:r>
            <a:rPr kumimoji="1" lang="en-US" altLang="ja-JP" sz="1200" b="0" i="0" baseline="0">
              <a:solidFill>
                <a:schemeClr val="dk1"/>
              </a:solidFill>
              <a:effectLst/>
              <a:latin typeface="+mn-ea"/>
              <a:ea typeface="+mn-ea"/>
              <a:cs typeface="+mn-cs"/>
            </a:rPr>
            <a:t>×200</a:t>
          </a:r>
          <a:r>
            <a:rPr kumimoji="1" lang="ja-JP" altLang="en-US" sz="1200" b="0" i="0" baseline="0">
              <a:solidFill>
                <a:schemeClr val="dk1"/>
              </a:solidFill>
              <a:effectLst/>
              <a:latin typeface="+mn-ea"/>
              <a:ea typeface="+mn-ea"/>
              <a:cs typeface="+mn-cs"/>
            </a:rPr>
            <a:t>千円）の残高を引き続き確保していく</a:t>
          </a:r>
          <a:r>
            <a:rPr kumimoji="1"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・令和</a:t>
          </a:r>
          <a:r>
            <a:rPr kumimoji="1" lang="en-US" altLang="ja-JP" sz="1200" b="0" i="0" baseline="0">
              <a:solidFill>
                <a:schemeClr val="dk1"/>
              </a:solidFill>
              <a:effectLst/>
              <a:latin typeface="+mn-lt"/>
              <a:ea typeface="+mn-ea"/>
              <a:cs typeface="+mn-cs"/>
            </a:rPr>
            <a:t>2</a:t>
          </a:r>
          <a:r>
            <a:rPr kumimoji="1" lang="ja-JP" altLang="en-US" sz="1200" b="0" i="0" baseline="0">
              <a:solidFill>
                <a:schemeClr val="dk1"/>
              </a:solidFill>
              <a:effectLst/>
              <a:latin typeface="+mn-lt"/>
              <a:ea typeface="+mn-ea"/>
              <a:cs typeface="+mn-cs"/>
            </a:rPr>
            <a:t>年度末の基金残高は約</a:t>
          </a:r>
          <a:r>
            <a:rPr kumimoji="1" lang="en-US" altLang="ja-JP" sz="1200" b="0" i="0" baseline="0">
              <a:solidFill>
                <a:schemeClr val="dk1"/>
              </a:solidFill>
              <a:effectLst/>
              <a:latin typeface="+mn-lt"/>
              <a:ea typeface="+mn-ea"/>
              <a:cs typeface="+mn-cs"/>
            </a:rPr>
            <a:t>3.1</a:t>
          </a:r>
          <a:r>
            <a:rPr kumimoji="1" lang="ja-JP" altLang="en-US" sz="1200" b="0" i="0" baseline="0">
              <a:solidFill>
                <a:schemeClr val="dk1"/>
              </a:solidFill>
              <a:effectLst/>
              <a:latin typeface="+mn-lt"/>
              <a:ea typeface="+mn-ea"/>
              <a:cs typeface="+mn-cs"/>
            </a:rPr>
            <a:t>億円であり、前年度と同額となっている。</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・繰上償還などを実施せず、</a:t>
          </a:r>
          <a:r>
            <a:rPr kumimoji="1" lang="ja-JP" altLang="en-US" sz="1200" b="0" i="0" baseline="0">
              <a:solidFill>
                <a:schemeClr val="dk1"/>
              </a:solidFill>
              <a:effectLst/>
              <a:latin typeface="+mn-ea"/>
              <a:ea typeface="+mn-ea"/>
              <a:cs typeface="+mn-cs"/>
            </a:rPr>
            <a:t>また、積立ては</a:t>
          </a:r>
          <a:r>
            <a:rPr kumimoji="1" lang="ja-JP" altLang="ja-JP" sz="1200" b="0" i="0" baseline="0">
              <a:solidFill>
                <a:schemeClr val="dk1"/>
              </a:solidFill>
              <a:effectLst/>
              <a:latin typeface="+mn-ea"/>
              <a:ea typeface="+mn-ea"/>
              <a:cs typeface="+mn-cs"/>
            </a:rPr>
            <a:t>預金利子分のみ</a:t>
          </a:r>
          <a:r>
            <a:rPr kumimoji="1" lang="ja-JP" altLang="en-US" sz="1200" b="0" i="0" baseline="0">
              <a:solidFill>
                <a:schemeClr val="dk1"/>
              </a:solidFill>
              <a:effectLst/>
              <a:latin typeface="+mn-ea"/>
              <a:ea typeface="+mn-ea"/>
              <a:cs typeface="+mn-cs"/>
            </a:rPr>
            <a:t>としたことによる</a:t>
          </a:r>
          <a:r>
            <a:rPr kumimoji="1"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19</a:t>
          </a:r>
          <a:r>
            <a:rPr kumimoji="1" lang="ja-JP" altLang="en-US" sz="1200" b="0" i="0" baseline="0">
              <a:solidFill>
                <a:schemeClr val="dk1"/>
              </a:solidFill>
              <a:effectLst/>
              <a:latin typeface="+mn-lt"/>
              <a:ea typeface="+mn-ea"/>
              <a:cs typeface="+mn-cs"/>
            </a:rPr>
            <a:t>年度の合併以降、事業の厳選などによる地方債残高の削減及び公債費の抑制に努めており、さらに、事業実施にあたっては、辺地債や過疎債などの交付税措置の割合が高く、公的資金が利用できる地方債を主として利用しており、今後も同様の方針により取り組んでいく。</a:t>
          </a:r>
          <a:endParaRPr kumimoji="1"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200" b="0" i="0" baseline="0">
              <a:solidFill>
                <a:schemeClr val="dk1"/>
              </a:solidFill>
              <a:effectLst/>
              <a:latin typeface="+mn-lt"/>
              <a:ea typeface="+mn-ea"/>
              <a:cs typeface="+mn-cs"/>
            </a:rPr>
            <a:t>20</a:t>
          </a:r>
          <a:r>
            <a:rPr kumimoji="1" lang="ja-JP" altLang="en-US" sz="1200" b="0" i="0" baseline="0">
              <a:solidFill>
                <a:schemeClr val="dk1"/>
              </a:solidFill>
              <a:effectLst/>
              <a:latin typeface="+mn-lt"/>
              <a:ea typeface="+mn-ea"/>
              <a:cs typeface="+mn-cs"/>
            </a:rPr>
            <a:t>年度をピークとして年々減少傾向にある。満期一括償還方式の地方債の発行をしていない現状を踏まえ、毎年度</a:t>
          </a:r>
          <a:r>
            <a:rPr kumimoji="1" lang="en-US" altLang="ja-JP" sz="1200" b="0" i="0" baseline="0">
              <a:solidFill>
                <a:schemeClr val="dk1"/>
              </a:solidFill>
              <a:effectLst/>
              <a:latin typeface="+mn-lt"/>
              <a:ea typeface="+mn-ea"/>
              <a:cs typeface="+mn-cs"/>
            </a:rPr>
            <a:t>3</a:t>
          </a:r>
          <a:r>
            <a:rPr kumimoji="1" lang="ja-JP" altLang="en-US" sz="1200" b="0" i="0" baseline="0">
              <a:solidFill>
                <a:schemeClr val="dk1"/>
              </a:solidFill>
              <a:effectLst/>
              <a:latin typeface="+mn-lt"/>
              <a:ea typeface="+mn-ea"/>
              <a:cs typeface="+mn-cs"/>
            </a:rPr>
            <a:t>億円程度（標準財政規模の５％）を確保することとし、</a:t>
          </a:r>
          <a:r>
            <a:rPr kumimoji="1" lang="ja-JP" altLang="ja-JP" sz="1200" b="0" i="0" baseline="0">
              <a:solidFill>
                <a:schemeClr val="dk1"/>
              </a:solidFill>
              <a:effectLst/>
              <a:latin typeface="+mn-lt"/>
              <a:ea typeface="+mn-ea"/>
              <a:cs typeface="+mn-cs"/>
            </a:rPr>
            <a:t>公債費比率改善</a:t>
          </a:r>
          <a:r>
            <a:rPr kumimoji="1" lang="ja-JP" altLang="en-US" sz="1200" b="0" i="0" baseline="0">
              <a:solidFill>
                <a:schemeClr val="dk1"/>
              </a:solidFill>
              <a:effectLst/>
              <a:latin typeface="+mn-lt"/>
              <a:ea typeface="+mn-ea"/>
              <a:cs typeface="+mn-cs"/>
            </a:rPr>
            <a:t>や過度な後年度負担とすることのないように状況に応じて繰上償還を</a:t>
          </a:r>
          <a:r>
            <a:rPr kumimoji="1" lang="ja-JP" altLang="ja-JP" sz="1200" b="0" i="0" baseline="0">
              <a:solidFill>
                <a:schemeClr val="dk1"/>
              </a:solidFill>
              <a:effectLst/>
              <a:latin typeface="+mn-lt"/>
              <a:ea typeface="+mn-ea"/>
              <a:cs typeface="+mn-cs"/>
            </a:rPr>
            <a:t>検討</a:t>
          </a:r>
          <a:r>
            <a:rPr kumimoji="1" lang="ja-JP" altLang="en-US" sz="1200" b="0" i="0" baseline="0">
              <a:solidFill>
                <a:schemeClr val="dk1"/>
              </a:solidFill>
              <a:effectLst/>
              <a:latin typeface="+mn-lt"/>
              <a:ea typeface="+mn-ea"/>
              <a:cs typeface="+mn-cs"/>
            </a:rPr>
            <a:t>する</a:t>
          </a:r>
          <a:r>
            <a:rPr kumimoji="1" lang="ja-JP" altLang="ja-JP" sz="12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D9F923-BCB8-4A24-8E1B-E16899DE3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85290E9-A653-4A90-8DF3-D05235817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0E439C5-C545-4635-B49C-786011A9D0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41C12BA-1DF5-4E23-956C-AF0E12A386C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BFAD9BF-B08D-4B08-9B70-D7C8082C6F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6A76438-230E-4919-93EE-F6881B0DF5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DD4D255-30FC-491E-BF40-62C77EF6B4E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7D27471-1FD8-4625-BBCD-40D4040641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4536701-CC39-483B-966E-4D8928C8E4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A8F769A-09ED-4C66-9EC0-AADE919171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638A4A-17BC-4548-92B7-583BF42530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D6D408-21DC-46EE-AEF1-EE0250F49E8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2EEFFD-75BA-4D74-AEC7-27C4B818EF8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031D98E-D7A1-44F0-9926-2A32FDD4AE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7C6155B-3331-4343-ADB1-202D1184989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8910DA2-B0E3-4C5E-914E-98E8983F57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62E223-9757-4C0B-9EB1-5C188C2341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A8935D5-2049-475E-A0C8-C3EFCAE12E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E4D259-B222-492A-9B1D-B4A02127B8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D93969A-3627-4855-AEFE-BA16D97728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396DBE1-96B2-4638-A0D6-DB326CD1464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18AD08A-E2C0-4079-99A8-7674E959ED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565F5CF-E68B-41EF-9826-60DA6B97A4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846D60-95AA-4D5B-BC85-CCF308AF20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B75FE5F-BB03-45BA-9905-64DABBFDB0D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0A8AFD-0E36-44AF-B397-ECF0A53E0FF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E51D043-ECAD-4494-9306-B91D5C8387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B2FDB25-5D54-4EEC-B814-2AF4581CBB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9824E8A-B3BE-494F-B1C7-0F08983E12B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45A7703-C348-4293-AB81-335EA84BB0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2DF0852-E812-457F-BDA7-A50C8E34599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5DD1B7F-681A-4FAE-A06F-EC082A7AA4E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4B299A8-1BA0-49D1-8302-69B45790D9C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50D893A-DCA1-4597-9DFE-70C34887CFA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8391697-BD56-4E1E-B61A-831491DF9C6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E7C5C1D-790C-4B7C-A050-5AA53ABF82F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47DF3B5-0063-4BA2-B71E-FF239EA7552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7377B4D-8FA8-436D-9807-E943FF5443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FC1B2D7-91A0-4071-955F-3E15A440FFD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1AF6298-7D3C-4FB7-AF10-F75689B042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B1AE28B-FA5D-471E-BA67-110D827D2E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4506891-59D5-4DEE-81AC-FDBD306DF3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CA0C22C-1163-4580-9226-F7DBC3B740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698735-0F30-482D-9A2D-8794B0A95C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7C61B1-57D8-4CE5-B786-9759C103A0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7B9C901-617E-410B-B7EA-FA5E5818B08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D782B3B-2D5C-4BA1-B571-02566A8855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月に屋久島町公共施設等総合管理計画を策定</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年改訂</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して施設の適切な維持管理に努めており、さらに、令和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月には公共施設個別計画を策定し、延べ床面積を令和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年までに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計画期間内合計</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する目標を掲げるなどして老朽化した施設や類似施設の集約化や複合化、除却への取り組みを進めている。有形固定資産減価償却率については上昇傾向にあるものの、今後計画実行への不断の取り組みにより、その伸びは緩やかになることが見込まれ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1B6ABDD-480B-4588-95CD-D0501F47949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8E2B1A-3925-4EAF-8172-011CB43001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C59D692-EB55-4738-B1BF-C16D3380E26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C9A51832-7138-4199-9E41-70C969B0DC9B}"/>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8DDE13D3-FDE7-4D36-B4C3-B927A22D514B}"/>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6179445C-C1F8-4A3C-82BB-FF2CB90C9933}"/>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BD8EA365-8AEE-4602-B02D-9F7B78ECEF8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F492C8E2-B40D-4979-B0B8-EAD667F781B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2F965E8B-8976-43D5-9681-391069EACF7E}"/>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390350C-4979-45C7-8861-F9616E6DC66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33BCD6B-E497-4E21-B963-C425E410A55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CF34614C-0862-4E52-9473-314162C74E89}"/>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BAE62747-FFD4-4FED-ABE7-0549AFFC2C6B}"/>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D1D034B1-E95A-46A9-8568-C1FA4A042EA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4C3B06AD-D489-4EDA-AB75-29CF31F7B382}"/>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3F267FA-8489-48F4-A244-F6F61493CD4F}"/>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2190D4E3-484F-40C1-BDCB-D7771CBDDF6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E1BCFFA-68F6-4B1C-9603-E32584DFA1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FF30B06-576F-442C-B576-D4FA0074000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2FA0E34-0D8F-4A91-8905-7E43BD12B5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C3E87A34-4D72-42D6-995C-782DA2F235C6}"/>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EA9A6835-CE2B-4F3C-8930-7390EF25026A}"/>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3D4F42B6-2D85-4902-B4CF-C968CE388934}"/>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BD6787F1-A726-4F34-95DD-110D7868AD5C}"/>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74BB5BE1-E603-4E2A-ABDB-956BE6563F15}"/>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6C551C46-1B38-49ED-9123-38FB44005256}"/>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EA1E8084-DFBF-42B3-A468-59051601255B}"/>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289C2D92-43A3-4ED3-9BEE-C2F639C430B6}"/>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F9C7B6D2-0B4C-49D5-A502-DC5ECF0B5EDB}"/>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0E528EC1-AB4F-49DE-8752-F133BFA07811}"/>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2C1DB700-1876-424A-A7C1-3B99EDF50DFB}"/>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39EB418-3315-4AE3-BDFD-D0E2EB971F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373CAB-19AE-4E26-AB56-9C6EF715D6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0CE2E7F-4CBF-47D0-A007-8B5D7A4E7C9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F7D1BB3-D3D0-4EF5-8C57-510A52490DA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A7F7C6F-8211-4067-8D5E-487EB2BFB53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85" name="楕円 84">
          <a:extLst>
            <a:ext uri="{FF2B5EF4-FFF2-40B4-BE49-F238E27FC236}">
              <a16:creationId xmlns:a16="http://schemas.microsoft.com/office/drawing/2014/main" id="{A0979C4D-03D0-42C4-8D78-53F6CF3CA556}"/>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86" name="有形固定資産減価償却率該当値テキスト">
          <a:extLst>
            <a:ext uri="{FF2B5EF4-FFF2-40B4-BE49-F238E27FC236}">
              <a16:creationId xmlns:a16="http://schemas.microsoft.com/office/drawing/2014/main" id="{988D7B54-C40E-445C-AF26-3DA80FEC7323}"/>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94933</xdr:rowOff>
    </xdr:from>
    <xdr:to>
      <xdr:col>19</xdr:col>
      <xdr:colOff>187325</xdr:colOff>
      <xdr:row>32</xdr:row>
      <xdr:rowOff>25083</xdr:rowOff>
    </xdr:to>
    <xdr:sp macro="" textlink="">
      <xdr:nvSpPr>
        <xdr:cNvPr id="87" name="楕円 86">
          <a:extLst>
            <a:ext uri="{FF2B5EF4-FFF2-40B4-BE49-F238E27FC236}">
              <a16:creationId xmlns:a16="http://schemas.microsoft.com/office/drawing/2014/main" id="{4610DA67-CE67-4C6E-B745-A9A7A11A0080}"/>
            </a:ext>
          </a:extLst>
        </xdr:cNvPr>
        <xdr:cNvSpPr/>
      </xdr:nvSpPr>
      <xdr:spPr>
        <a:xfrm>
          <a:off x="4000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145733</xdr:rowOff>
    </xdr:from>
    <xdr:to>
      <xdr:col>23</xdr:col>
      <xdr:colOff>85725</xdr:colOff>
      <xdr:row>32</xdr:row>
      <xdr:rowOff>22860</xdr:rowOff>
    </xdr:to>
    <xdr:cxnSp macro="">
      <xdr:nvCxnSpPr>
        <xdr:cNvPr id="88" name="直線コネクタ 87">
          <a:extLst>
            <a:ext uri="{FF2B5EF4-FFF2-40B4-BE49-F238E27FC236}">
              <a16:creationId xmlns:a16="http://schemas.microsoft.com/office/drawing/2014/main" id="{3CFDB1B5-D54E-41C4-BC70-AFCD41AEC867}"/>
            </a:ext>
          </a:extLst>
        </xdr:cNvPr>
        <xdr:cNvCxnSpPr/>
      </xdr:nvCxnSpPr>
      <xdr:spPr>
        <a:xfrm>
          <a:off x="4051300" y="6232208"/>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54451</xdr:rowOff>
    </xdr:from>
    <xdr:to>
      <xdr:col>15</xdr:col>
      <xdr:colOff>187325</xdr:colOff>
      <xdr:row>31</xdr:row>
      <xdr:rowOff>156051</xdr:rowOff>
    </xdr:to>
    <xdr:sp macro="" textlink="">
      <xdr:nvSpPr>
        <xdr:cNvPr id="89" name="楕円 88">
          <a:extLst>
            <a:ext uri="{FF2B5EF4-FFF2-40B4-BE49-F238E27FC236}">
              <a16:creationId xmlns:a16="http://schemas.microsoft.com/office/drawing/2014/main" id="{7F504464-C9A7-4AF5-AE64-A3F88DB65EBD}"/>
            </a:ext>
          </a:extLst>
        </xdr:cNvPr>
        <xdr:cNvSpPr/>
      </xdr:nvSpPr>
      <xdr:spPr>
        <a:xfrm>
          <a:off x="32385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105251</xdr:rowOff>
    </xdr:from>
    <xdr:to>
      <xdr:col>19</xdr:col>
      <xdr:colOff>136525</xdr:colOff>
      <xdr:row>31</xdr:row>
      <xdr:rowOff>145733</xdr:rowOff>
    </xdr:to>
    <xdr:cxnSp macro="">
      <xdr:nvCxnSpPr>
        <xdr:cNvPr id="90" name="直線コネクタ 89">
          <a:extLst>
            <a:ext uri="{FF2B5EF4-FFF2-40B4-BE49-F238E27FC236}">
              <a16:creationId xmlns:a16="http://schemas.microsoft.com/office/drawing/2014/main" id="{9BD1AB8F-8CF1-4AD9-9E4E-CB9A8B68F62E}"/>
            </a:ext>
          </a:extLst>
        </xdr:cNvPr>
        <xdr:cNvCxnSpPr/>
      </xdr:nvCxnSpPr>
      <xdr:spPr>
        <a:xfrm>
          <a:off x="3289300" y="6191726"/>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32861</xdr:rowOff>
    </xdr:from>
    <xdr:to>
      <xdr:col>11</xdr:col>
      <xdr:colOff>187325</xdr:colOff>
      <xdr:row>31</xdr:row>
      <xdr:rowOff>134461</xdr:rowOff>
    </xdr:to>
    <xdr:sp macro="" textlink="">
      <xdr:nvSpPr>
        <xdr:cNvPr id="91" name="楕円 90">
          <a:extLst>
            <a:ext uri="{FF2B5EF4-FFF2-40B4-BE49-F238E27FC236}">
              <a16:creationId xmlns:a16="http://schemas.microsoft.com/office/drawing/2014/main" id="{2E85C5D8-BA47-428B-95B8-20667D5493BC}"/>
            </a:ext>
          </a:extLst>
        </xdr:cNvPr>
        <xdr:cNvSpPr/>
      </xdr:nvSpPr>
      <xdr:spPr>
        <a:xfrm>
          <a:off x="2476500" y="6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83661</xdr:rowOff>
    </xdr:from>
    <xdr:to>
      <xdr:col>15</xdr:col>
      <xdr:colOff>136525</xdr:colOff>
      <xdr:row>31</xdr:row>
      <xdr:rowOff>105251</xdr:rowOff>
    </xdr:to>
    <xdr:cxnSp macro="">
      <xdr:nvCxnSpPr>
        <xdr:cNvPr id="92" name="直線コネクタ 91">
          <a:extLst>
            <a:ext uri="{FF2B5EF4-FFF2-40B4-BE49-F238E27FC236}">
              <a16:creationId xmlns:a16="http://schemas.microsoft.com/office/drawing/2014/main" id="{C58A7E18-B329-4512-BDAD-8203F3B7650C}"/>
            </a:ext>
          </a:extLst>
        </xdr:cNvPr>
        <xdr:cNvCxnSpPr/>
      </xdr:nvCxnSpPr>
      <xdr:spPr>
        <a:xfrm>
          <a:off x="2527300" y="617013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3" name="楕円 92">
          <a:extLst>
            <a:ext uri="{FF2B5EF4-FFF2-40B4-BE49-F238E27FC236}">
              <a16:creationId xmlns:a16="http://schemas.microsoft.com/office/drawing/2014/main" id="{403D0295-665D-44DC-BB8F-916E4159EBA7}"/>
            </a:ext>
          </a:extLst>
        </xdr:cNvPr>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83661</xdr:rowOff>
    </xdr:to>
    <xdr:cxnSp macro="">
      <xdr:nvCxnSpPr>
        <xdr:cNvPr id="94" name="直線コネクタ 93">
          <a:extLst>
            <a:ext uri="{FF2B5EF4-FFF2-40B4-BE49-F238E27FC236}">
              <a16:creationId xmlns:a16="http://schemas.microsoft.com/office/drawing/2014/main" id="{7439D4AF-9E0A-4F6C-9176-F414EFD520C4}"/>
            </a:ext>
          </a:extLst>
        </xdr:cNvPr>
        <xdr:cNvCxnSpPr/>
      </xdr:nvCxnSpPr>
      <xdr:spPr>
        <a:xfrm>
          <a:off x="1765300" y="6129655"/>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a16="http://schemas.microsoft.com/office/drawing/2014/main" id="{AA4B49E0-D7F3-4E03-A2B3-1B05F52B5CD7}"/>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a16="http://schemas.microsoft.com/office/drawing/2014/main" id="{54716F6F-EBA1-44B7-ABC1-8A7D026FCE7F}"/>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a16="http://schemas.microsoft.com/office/drawing/2014/main" id="{FF6B035F-B2BA-4320-840D-757827F28DAA}"/>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a16="http://schemas.microsoft.com/office/drawing/2014/main" id="{FA15CCC1-0BA4-4DDA-94C5-D9A8E78CB856}"/>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16210</xdr:rowOff>
    </xdr:from>
    <xdr:ext cx="405111" cy="259045"/>
    <xdr:sp macro="" textlink="">
      <xdr:nvSpPr>
        <xdr:cNvPr id="99" name="n_1mainValue有形固定資産減価償却率">
          <a:extLst>
            <a:ext uri="{FF2B5EF4-FFF2-40B4-BE49-F238E27FC236}">
              <a16:creationId xmlns:a16="http://schemas.microsoft.com/office/drawing/2014/main" id="{4561FD09-B8AA-4BA0-9AB9-7FB0FAE37B20}"/>
            </a:ext>
          </a:extLst>
        </xdr:cNvPr>
        <xdr:cNvSpPr txBox="1"/>
      </xdr:nvSpPr>
      <xdr:spPr>
        <a:xfrm>
          <a:off x="38360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147178</xdr:rowOff>
    </xdr:from>
    <xdr:ext cx="405111" cy="259045"/>
    <xdr:sp macro="" textlink="">
      <xdr:nvSpPr>
        <xdr:cNvPr id="100" name="n_2mainValue有形固定資産減価償却率">
          <a:extLst>
            <a:ext uri="{FF2B5EF4-FFF2-40B4-BE49-F238E27FC236}">
              <a16:creationId xmlns:a16="http://schemas.microsoft.com/office/drawing/2014/main" id="{E5DF25AD-93EA-4351-9F20-6C50A9F48522}"/>
            </a:ext>
          </a:extLst>
        </xdr:cNvPr>
        <xdr:cNvSpPr txBox="1"/>
      </xdr:nvSpPr>
      <xdr:spPr>
        <a:xfrm>
          <a:off x="3086744" y="62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125588</xdr:rowOff>
    </xdr:from>
    <xdr:ext cx="405111" cy="259045"/>
    <xdr:sp macro="" textlink="">
      <xdr:nvSpPr>
        <xdr:cNvPr id="101" name="n_3mainValue有形固定資産減価償却率">
          <a:extLst>
            <a:ext uri="{FF2B5EF4-FFF2-40B4-BE49-F238E27FC236}">
              <a16:creationId xmlns:a16="http://schemas.microsoft.com/office/drawing/2014/main" id="{732E20BA-12DF-4CB1-9487-B131134B212E}"/>
            </a:ext>
          </a:extLst>
        </xdr:cNvPr>
        <xdr:cNvSpPr txBox="1"/>
      </xdr:nvSpPr>
      <xdr:spPr>
        <a:xfrm>
          <a:off x="2324744" y="621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2" name="n_4mainValue有形固定資産減価償却率">
          <a:extLst>
            <a:ext uri="{FF2B5EF4-FFF2-40B4-BE49-F238E27FC236}">
              <a16:creationId xmlns:a16="http://schemas.microsoft.com/office/drawing/2014/main" id="{3CC1DA04-CA98-4FE5-AF6A-56E571992660}"/>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FB3339B-CF88-4382-9871-105E4704F43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EC2987D-A45C-46CD-8AF2-3A64B79D6A7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B5E6267-0D1C-4613-95C9-C9CA99F6E5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7B18997-D1F8-4FAD-B8E9-FE90A05351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FBFC399-50F3-4403-BE91-714AF15373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A59E9928-F9D8-41D0-A004-967619D5C4F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3ACAE9B-6582-4BD2-8A60-38D7EF8E46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2B5F3D05-4FB3-42F7-9372-2E86DF39277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E508062-AA27-4A8F-AA96-9F8E55A837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C6E9054-138A-4F3F-8066-ECADC93556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3008B8E-1095-4C42-8740-9740480579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BCE0C862-3E30-46C2-8294-7BDC214FAB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F9314A3-67DB-4EAF-B369-B385CF5C5F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事業の厳選による地方債発行抑制などの歳出管理による将来負担額の減少や、合併算定替期間における地方交付税の増額分などの基金への積極的な積立てなどの歳入管理の効果による充当可能財源の増加などにより類似団体平均を下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ごみ処理施設やし尿処理施設の更新などの大型事業の実施を予定しており、将来負担額の増加や基金などの充当可能財源の減少が予想されることから、これまで以上に効率的かつ効果的な財政運営に努めて、過度な数値上昇の抑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BE982A9-07F0-49AA-A5A6-2F058A872F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D2F7018-A014-4452-934F-87A715BC96D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6B2402A-6563-4BF6-B95E-C15303C341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7DD9D72D-6B6D-4223-BE48-69A17197F66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61DBA59C-1178-4E5C-B708-A618AA3E44B4}"/>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E0450A8-F294-44AB-9666-0E3A78BD60EE}"/>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FD910AC8-CBC2-480F-ACB7-75E23E6D8321}"/>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4DF3EF46-0B60-4F20-B322-E91E46DB335D}"/>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A47BBED9-98A9-4C83-908F-F047D27C0C0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825264F9-CADB-4B43-B96D-2D19B9182AE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204FDBCE-1224-41AA-8DD9-7E81D8F47AC5}"/>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5F5476D-7384-4DD2-BF06-9797C59ABF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D4F08A8-39E4-4204-A7E5-72CCFD7746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CC297CE2-7903-4382-826A-218240C45F64}"/>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733B8923-A0C9-41AB-A235-DEB740B83759}"/>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3FD74433-125C-4926-883B-9C99865A1FAC}"/>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9BE8D3F5-0D0C-446B-B27A-FDB8B173F83F}"/>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4E990E48-D3BC-4E78-9C4B-55D2E9862E95}"/>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a:extLst>
            <a:ext uri="{FF2B5EF4-FFF2-40B4-BE49-F238E27FC236}">
              <a16:creationId xmlns:a16="http://schemas.microsoft.com/office/drawing/2014/main" id="{8FCCA658-B578-4402-A92C-2D19247E0854}"/>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D5A6398C-E9F6-4561-A832-8B60A6CF71D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FAD9DC93-9E66-4D9D-A388-4828C897B0E9}"/>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C77514D5-0849-4B83-87FF-09A3CC603AC2}"/>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497070CD-BC4D-421A-AC8A-24C971102FEE}"/>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138BF238-92D5-4595-BC1A-79218C6D7E94}"/>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4083E4-0A03-427B-9C2D-C24F27BD65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9253892-FAB7-4F8F-B23B-CF4F4C31734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3B8F249-5E67-44E9-8F8E-BE19869A76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1C23A2C-EE06-4499-8D8D-66AF940C5D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0D0503B-7200-440E-8B6A-D4D65DF0F11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150236</xdr:rowOff>
    </xdr:from>
    <xdr:to>
      <xdr:col>76</xdr:col>
      <xdr:colOff>73025</xdr:colOff>
      <xdr:row>29</xdr:row>
      <xdr:rowOff>80386</xdr:rowOff>
    </xdr:to>
    <xdr:sp macro="" textlink="">
      <xdr:nvSpPr>
        <xdr:cNvPr id="145" name="楕円 144">
          <a:extLst>
            <a:ext uri="{FF2B5EF4-FFF2-40B4-BE49-F238E27FC236}">
              <a16:creationId xmlns:a16="http://schemas.microsoft.com/office/drawing/2014/main" id="{C7208B03-1C8F-43B7-91FE-1D78C7A22F6B}"/>
            </a:ext>
          </a:extLst>
        </xdr:cNvPr>
        <xdr:cNvSpPr/>
      </xdr:nvSpPr>
      <xdr:spPr>
        <a:xfrm>
          <a:off x="14744700" y="57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1663</xdr:rowOff>
    </xdr:from>
    <xdr:ext cx="469744" cy="259045"/>
    <xdr:sp macro="" textlink="">
      <xdr:nvSpPr>
        <xdr:cNvPr id="146" name="債務償還比率該当値テキスト">
          <a:extLst>
            <a:ext uri="{FF2B5EF4-FFF2-40B4-BE49-F238E27FC236}">
              <a16:creationId xmlns:a16="http://schemas.microsoft.com/office/drawing/2014/main" id="{DEF8DA7E-7B8F-4B6D-83CA-6783AE223B6E}"/>
            </a:ext>
          </a:extLst>
        </xdr:cNvPr>
        <xdr:cNvSpPr txBox="1"/>
      </xdr:nvSpPr>
      <xdr:spPr>
        <a:xfrm>
          <a:off x="14846300" y="557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12812</xdr:rowOff>
    </xdr:from>
    <xdr:to>
      <xdr:col>72</xdr:col>
      <xdr:colOff>123825</xdr:colOff>
      <xdr:row>29</xdr:row>
      <xdr:rowOff>114412</xdr:rowOff>
    </xdr:to>
    <xdr:sp macro="" textlink="">
      <xdr:nvSpPr>
        <xdr:cNvPr id="147" name="楕円 146">
          <a:extLst>
            <a:ext uri="{FF2B5EF4-FFF2-40B4-BE49-F238E27FC236}">
              <a16:creationId xmlns:a16="http://schemas.microsoft.com/office/drawing/2014/main" id="{587472DB-AD07-4E9C-A6A0-D3AC42F3FE0E}"/>
            </a:ext>
          </a:extLst>
        </xdr:cNvPr>
        <xdr:cNvSpPr/>
      </xdr:nvSpPr>
      <xdr:spPr>
        <a:xfrm>
          <a:off x="14033500" y="5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29586</xdr:rowOff>
    </xdr:from>
    <xdr:to>
      <xdr:col>76</xdr:col>
      <xdr:colOff>22225</xdr:colOff>
      <xdr:row>29</xdr:row>
      <xdr:rowOff>63612</xdr:rowOff>
    </xdr:to>
    <xdr:cxnSp macro="">
      <xdr:nvCxnSpPr>
        <xdr:cNvPr id="148" name="直線コネクタ 147">
          <a:extLst>
            <a:ext uri="{FF2B5EF4-FFF2-40B4-BE49-F238E27FC236}">
              <a16:creationId xmlns:a16="http://schemas.microsoft.com/office/drawing/2014/main" id="{0416C4C6-AE16-48EC-84FA-6497B2D08251}"/>
            </a:ext>
          </a:extLst>
        </xdr:cNvPr>
        <xdr:cNvCxnSpPr/>
      </xdr:nvCxnSpPr>
      <xdr:spPr>
        <a:xfrm flipV="1">
          <a:off x="14084300" y="5773161"/>
          <a:ext cx="7112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11343</xdr:rowOff>
    </xdr:from>
    <xdr:to>
      <xdr:col>68</xdr:col>
      <xdr:colOff>123825</xdr:colOff>
      <xdr:row>29</xdr:row>
      <xdr:rowOff>112943</xdr:rowOff>
    </xdr:to>
    <xdr:sp macro="" textlink="">
      <xdr:nvSpPr>
        <xdr:cNvPr id="149" name="楕円 148">
          <a:extLst>
            <a:ext uri="{FF2B5EF4-FFF2-40B4-BE49-F238E27FC236}">
              <a16:creationId xmlns:a16="http://schemas.microsoft.com/office/drawing/2014/main" id="{99ED11D8-DC3F-4E2A-AA75-C0CAA5A17714}"/>
            </a:ext>
          </a:extLst>
        </xdr:cNvPr>
        <xdr:cNvSpPr/>
      </xdr:nvSpPr>
      <xdr:spPr>
        <a:xfrm>
          <a:off x="13271500" y="57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62143</xdr:rowOff>
    </xdr:from>
    <xdr:to>
      <xdr:col>72</xdr:col>
      <xdr:colOff>73025</xdr:colOff>
      <xdr:row>29</xdr:row>
      <xdr:rowOff>63612</xdr:rowOff>
    </xdr:to>
    <xdr:cxnSp macro="">
      <xdr:nvCxnSpPr>
        <xdr:cNvPr id="150" name="直線コネクタ 149">
          <a:extLst>
            <a:ext uri="{FF2B5EF4-FFF2-40B4-BE49-F238E27FC236}">
              <a16:creationId xmlns:a16="http://schemas.microsoft.com/office/drawing/2014/main" id="{6187A0FF-2C4F-4D6A-834F-439CB3A5FF46}"/>
            </a:ext>
          </a:extLst>
        </xdr:cNvPr>
        <xdr:cNvCxnSpPr/>
      </xdr:nvCxnSpPr>
      <xdr:spPr>
        <a:xfrm>
          <a:off x="13322300" y="5805718"/>
          <a:ext cx="762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156713</xdr:rowOff>
    </xdr:from>
    <xdr:to>
      <xdr:col>64</xdr:col>
      <xdr:colOff>123825</xdr:colOff>
      <xdr:row>29</xdr:row>
      <xdr:rowOff>86863</xdr:rowOff>
    </xdr:to>
    <xdr:sp macro="" textlink="">
      <xdr:nvSpPr>
        <xdr:cNvPr id="151" name="楕円 150">
          <a:extLst>
            <a:ext uri="{FF2B5EF4-FFF2-40B4-BE49-F238E27FC236}">
              <a16:creationId xmlns:a16="http://schemas.microsoft.com/office/drawing/2014/main" id="{CEF282B7-B158-456E-87F6-D6900352749B}"/>
            </a:ext>
          </a:extLst>
        </xdr:cNvPr>
        <xdr:cNvSpPr/>
      </xdr:nvSpPr>
      <xdr:spPr>
        <a:xfrm>
          <a:off x="12509500" y="57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36063</xdr:rowOff>
    </xdr:from>
    <xdr:to>
      <xdr:col>68</xdr:col>
      <xdr:colOff>73025</xdr:colOff>
      <xdr:row>29</xdr:row>
      <xdr:rowOff>62143</xdr:rowOff>
    </xdr:to>
    <xdr:cxnSp macro="">
      <xdr:nvCxnSpPr>
        <xdr:cNvPr id="152" name="直線コネクタ 151">
          <a:extLst>
            <a:ext uri="{FF2B5EF4-FFF2-40B4-BE49-F238E27FC236}">
              <a16:creationId xmlns:a16="http://schemas.microsoft.com/office/drawing/2014/main" id="{6FA61F02-4E6C-4C61-AE86-3059AD08A7AE}"/>
            </a:ext>
          </a:extLst>
        </xdr:cNvPr>
        <xdr:cNvCxnSpPr/>
      </xdr:nvCxnSpPr>
      <xdr:spPr>
        <a:xfrm>
          <a:off x="12560300" y="5779638"/>
          <a:ext cx="7620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5730</xdr:rowOff>
    </xdr:from>
    <xdr:to>
      <xdr:col>60</xdr:col>
      <xdr:colOff>123825</xdr:colOff>
      <xdr:row>29</xdr:row>
      <xdr:rowOff>107330</xdr:rowOff>
    </xdr:to>
    <xdr:sp macro="" textlink="">
      <xdr:nvSpPr>
        <xdr:cNvPr id="153" name="楕円 152">
          <a:extLst>
            <a:ext uri="{FF2B5EF4-FFF2-40B4-BE49-F238E27FC236}">
              <a16:creationId xmlns:a16="http://schemas.microsoft.com/office/drawing/2014/main" id="{6E35693A-616B-4662-A617-8A0E1ACB554F}"/>
            </a:ext>
          </a:extLst>
        </xdr:cNvPr>
        <xdr:cNvSpPr/>
      </xdr:nvSpPr>
      <xdr:spPr>
        <a:xfrm>
          <a:off x="11747500" y="57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36063</xdr:rowOff>
    </xdr:from>
    <xdr:to>
      <xdr:col>64</xdr:col>
      <xdr:colOff>73025</xdr:colOff>
      <xdr:row>29</xdr:row>
      <xdr:rowOff>56530</xdr:rowOff>
    </xdr:to>
    <xdr:cxnSp macro="">
      <xdr:nvCxnSpPr>
        <xdr:cNvPr id="154" name="直線コネクタ 153">
          <a:extLst>
            <a:ext uri="{FF2B5EF4-FFF2-40B4-BE49-F238E27FC236}">
              <a16:creationId xmlns:a16="http://schemas.microsoft.com/office/drawing/2014/main" id="{58687275-7064-47DF-80FD-EE46500D44D2}"/>
            </a:ext>
          </a:extLst>
        </xdr:cNvPr>
        <xdr:cNvCxnSpPr/>
      </xdr:nvCxnSpPr>
      <xdr:spPr>
        <a:xfrm flipV="1">
          <a:off x="11798300" y="5779638"/>
          <a:ext cx="762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55" name="n_1aveValue債務償還比率">
          <a:extLst>
            <a:ext uri="{FF2B5EF4-FFF2-40B4-BE49-F238E27FC236}">
              <a16:creationId xmlns:a16="http://schemas.microsoft.com/office/drawing/2014/main" id="{0C9091CA-1A15-4F93-9D4F-F7E124BAD921}"/>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427057B1-84CA-463C-A5CB-3918C67E33E6}"/>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004FB2EC-E413-4B3F-B80E-B4556D964401}"/>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A9775DCF-2843-4693-9AB9-4D4C1147F7A3}"/>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130939</xdr:rowOff>
    </xdr:from>
    <xdr:ext cx="469744" cy="259045"/>
    <xdr:sp macro="" textlink="">
      <xdr:nvSpPr>
        <xdr:cNvPr id="159" name="n_1mainValue債務償還比率">
          <a:extLst>
            <a:ext uri="{FF2B5EF4-FFF2-40B4-BE49-F238E27FC236}">
              <a16:creationId xmlns:a16="http://schemas.microsoft.com/office/drawing/2014/main" id="{7DAE4DCC-FF87-48FD-B03D-C2A510803CBA}"/>
            </a:ext>
          </a:extLst>
        </xdr:cNvPr>
        <xdr:cNvSpPr txBox="1"/>
      </xdr:nvSpPr>
      <xdr:spPr>
        <a:xfrm>
          <a:off x="13836727" y="553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104070</xdr:rowOff>
    </xdr:from>
    <xdr:ext cx="469744" cy="259045"/>
    <xdr:sp macro="" textlink="">
      <xdr:nvSpPr>
        <xdr:cNvPr id="160" name="n_2mainValue債務償還比率">
          <a:extLst>
            <a:ext uri="{FF2B5EF4-FFF2-40B4-BE49-F238E27FC236}">
              <a16:creationId xmlns:a16="http://schemas.microsoft.com/office/drawing/2014/main" id="{3A6FFAA4-6F43-495B-A841-FCE81203B91F}"/>
            </a:ext>
          </a:extLst>
        </xdr:cNvPr>
        <xdr:cNvSpPr txBox="1"/>
      </xdr:nvSpPr>
      <xdr:spPr>
        <a:xfrm>
          <a:off x="13087427" y="58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77990</xdr:rowOff>
    </xdr:from>
    <xdr:ext cx="469744" cy="259045"/>
    <xdr:sp macro="" textlink="">
      <xdr:nvSpPr>
        <xdr:cNvPr id="161" name="n_3mainValue債務償還比率">
          <a:extLst>
            <a:ext uri="{FF2B5EF4-FFF2-40B4-BE49-F238E27FC236}">
              <a16:creationId xmlns:a16="http://schemas.microsoft.com/office/drawing/2014/main" id="{070B8512-9193-43A0-A238-E4113986DC5D}"/>
            </a:ext>
          </a:extLst>
        </xdr:cNvPr>
        <xdr:cNvSpPr txBox="1"/>
      </xdr:nvSpPr>
      <xdr:spPr>
        <a:xfrm>
          <a:off x="12325427" y="582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98457</xdr:rowOff>
    </xdr:from>
    <xdr:ext cx="469744" cy="259045"/>
    <xdr:sp macro="" textlink="">
      <xdr:nvSpPr>
        <xdr:cNvPr id="162" name="n_4mainValue債務償還比率">
          <a:extLst>
            <a:ext uri="{FF2B5EF4-FFF2-40B4-BE49-F238E27FC236}">
              <a16:creationId xmlns:a16="http://schemas.microsoft.com/office/drawing/2014/main" id="{66DB91A3-5AA9-4331-BC9B-421915470854}"/>
            </a:ext>
          </a:extLst>
        </xdr:cNvPr>
        <xdr:cNvSpPr txBox="1"/>
      </xdr:nvSpPr>
      <xdr:spPr>
        <a:xfrm>
          <a:off x="11563427" y="58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3A5A348-6050-4C78-91BC-BF87449D72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4B6E350-31DC-403B-A0E9-8F391E0773D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EF4DD16-1F9E-4928-B47A-EDFA0C992A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2565CDD-7B4B-4622-83DC-9A38F09C64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14DB94B-4823-4501-AF92-25B268F1F0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5CF0C32-1CA0-41E8-922E-8BEABE6B97D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BF2050-62FF-4192-894D-41E61381EE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59220A-6386-498F-97AC-8A973CC99D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838DA9-24C6-4B33-808B-F61B79DF66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928FCF-D8C5-47B6-A879-8AAC628047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E53ADD-CF2B-476A-911A-FDF388943F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CDECEF-2BB5-4F5D-8192-9E408D45BC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C5065B-9C17-4C3C-8847-9919B46222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0FFBED-0834-4144-ADF0-CA31435C68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73E8AC-4E90-4A0E-B099-FE56B42E09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083CC4-591F-432A-93DE-B5A4D70B3E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AC20C7-2239-4055-99A6-0CAA840669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D145BA-BB78-4C37-92E5-4E6EE2FEDA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32FE20-D220-40E3-88CE-49CFACCE7A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C7E106-48FA-4C54-9D41-0916F983DC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646EFD-EABA-4125-BCD1-D083576E4C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E6BA27-5266-4076-B54D-64F9894731C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AE16DC-7A9E-4233-A212-C4E3F4ED59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9EB828-82BF-47C6-880E-EF73DE7A9E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E07254-D916-4EAA-B603-02E62783A9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E81231-7AE9-4AFF-A2D9-865A1BB0CB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1C92DB-4291-452D-9F59-4105FB2DB5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263F9A-A985-4FC3-B22E-2B58D46BC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93B066-FA30-4F8A-B915-13A24F455B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64C690-24F7-4901-A8E2-8509096A27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32836F-D2AB-4EFC-BBC0-335D8A817A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A0A302-D9EC-4CA0-9C11-3FF27174C3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627E2E-CCBC-458C-92A7-49D5D50170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5E8301-0F2E-4F1D-8CF7-DB6D5E3ACF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316353-60A6-4997-90ED-FE1855BC69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5D469B-E25D-47F0-B782-CB28F9E3EE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A54595-EF0A-42C1-98C7-0DAB52FF5B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8DD148-5950-45BB-80C8-69BBAF9BF7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E288B0-F6FE-47C6-BBB0-384EED9C49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6FDC66-99F0-4E73-99EB-D0CB143D2A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DAE941-F3A2-40E1-B227-E33A773319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BF3A1C-F14E-44A0-952E-19E031753E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9A0120-1A44-4190-893C-9A53F85FEB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54D5F2-DE93-4575-BE84-CF19F82E7E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BCF7B4-A154-4C84-B0E2-E2E2A8A424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E7A4C1-DF47-4955-834A-5C2306DD7D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7F2EFE-1CB0-43F3-B494-8CFFB1CC4D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DA9AFD-8D7A-42D5-BA01-6D36008E72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3F74BE8-2352-4876-8377-1A2632E713F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5CA178D-6C68-4475-B6D6-80A3422AA94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F0AFD99-1C1B-4F81-96D8-DBD0627778D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9DA8714-996B-438F-B63C-9875435C2C4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F7B937D-DE3D-47AF-8055-0665208AB0D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5FA353D-B91F-4524-BB5F-AD8A8811EA1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8F96B5-A573-445A-97F7-4215DAAB67A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F51091A-CD4F-43D5-8402-33CD9E70CAC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7E080BC-6CFC-4336-BA6E-5D763F0497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E1D001F-07C2-4CDA-A88F-BB09C0C15F8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A180CB5-FC82-43BE-94A3-2B93968DC0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390DF49E-1404-4D30-BEFE-BE2D9FF1B72C}"/>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6769720-E19E-40BE-9398-E6C2A5960622}"/>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DB864E87-CC63-42B3-9F0E-61A0A37FF155}"/>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A07676B-0DC4-411A-B003-022EB73F2C4E}"/>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4ADAE4AD-44B5-4E2A-96C9-63003F1D0058}"/>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7FB3D074-D589-4DA6-9BA9-E3EA7DDF3E99}"/>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3F2FE4D-B305-4A62-858A-A2594793627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A3532F5-902B-4E07-A51D-0061BA4399F2}"/>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A516651D-AC8C-46E0-AA80-39245FF1EBB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21808C8C-3F65-4FAD-9965-F0A33864F9C1}"/>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CD1CEB6B-9434-462C-8AAD-F4250869A55C}"/>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D06153F-EECA-4D87-97CB-719FE20E8D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54A9403-08AA-4B29-98CB-CD470BE677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90479F-D245-4AC5-968A-14CB6EAD19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2054E4-62EB-4B8D-93A5-07B8A450B9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F22A43-5476-40D5-A75B-B3514BB503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73406</xdr:rowOff>
    </xdr:from>
    <xdr:to>
      <xdr:col>24</xdr:col>
      <xdr:colOff>114300</xdr:colOff>
      <xdr:row>38</xdr:row>
      <xdr:rowOff>3556</xdr:rowOff>
    </xdr:to>
    <xdr:sp macro="" textlink="">
      <xdr:nvSpPr>
        <xdr:cNvPr id="71" name="楕円 70">
          <a:extLst>
            <a:ext uri="{FF2B5EF4-FFF2-40B4-BE49-F238E27FC236}">
              <a16:creationId xmlns:a16="http://schemas.microsoft.com/office/drawing/2014/main" id="{046AE065-697E-4FD8-A01E-059CD66213B2}"/>
            </a:ext>
          </a:extLst>
        </xdr:cNvPr>
        <xdr:cNvSpPr/>
      </xdr:nvSpPr>
      <xdr:spPr>
        <a:xfrm>
          <a:off x="4584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51833</xdr:rowOff>
    </xdr:from>
    <xdr:ext cx="405111" cy="259045"/>
    <xdr:sp macro="" textlink="">
      <xdr:nvSpPr>
        <xdr:cNvPr id="72" name="【道路】&#10;有形固定資産減価償却率該当値テキスト">
          <a:extLst>
            <a:ext uri="{FF2B5EF4-FFF2-40B4-BE49-F238E27FC236}">
              <a16:creationId xmlns:a16="http://schemas.microsoft.com/office/drawing/2014/main" id="{77BCF25B-A813-4F5E-8A4C-2941DB54DCAC}"/>
            </a:ext>
          </a:extLst>
        </xdr:cNvPr>
        <xdr:cNvSpPr txBox="1"/>
      </xdr:nvSpPr>
      <xdr:spPr>
        <a:xfrm>
          <a:off x="4673600"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41402</xdr:rowOff>
    </xdr:from>
    <xdr:to>
      <xdr:col>20</xdr:col>
      <xdr:colOff>38100</xdr:colOff>
      <xdr:row>37</xdr:row>
      <xdr:rowOff>143002</xdr:rowOff>
    </xdr:to>
    <xdr:sp macro="" textlink="">
      <xdr:nvSpPr>
        <xdr:cNvPr id="73" name="楕円 72">
          <a:extLst>
            <a:ext uri="{FF2B5EF4-FFF2-40B4-BE49-F238E27FC236}">
              <a16:creationId xmlns:a16="http://schemas.microsoft.com/office/drawing/2014/main" id="{1C88431D-3DCF-48CE-BFC6-81B9AF078AE0}"/>
            </a:ext>
          </a:extLst>
        </xdr:cNvPr>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92202</xdr:rowOff>
    </xdr:from>
    <xdr:to>
      <xdr:col>24</xdr:col>
      <xdr:colOff>63500</xdr:colOff>
      <xdr:row>37</xdr:row>
      <xdr:rowOff>124206</xdr:rowOff>
    </xdr:to>
    <xdr:cxnSp macro="">
      <xdr:nvCxnSpPr>
        <xdr:cNvPr id="74" name="直線コネクタ 73">
          <a:extLst>
            <a:ext uri="{FF2B5EF4-FFF2-40B4-BE49-F238E27FC236}">
              <a16:creationId xmlns:a16="http://schemas.microsoft.com/office/drawing/2014/main" id="{DF3D93BD-1988-41BC-807A-44A8E3ECD20A}"/>
            </a:ext>
          </a:extLst>
        </xdr:cNvPr>
        <xdr:cNvCxnSpPr/>
      </xdr:nvCxnSpPr>
      <xdr:spPr>
        <a:xfrm>
          <a:off x="3797300" y="64358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xdr:rowOff>
    </xdr:from>
    <xdr:to>
      <xdr:col>15</xdr:col>
      <xdr:colOff>101600</xdr:colOff>
      <xdr:row>37</xdr:row>
      <xdr:rowOff>108712</xdr:rowOff>
    </xdr:to>
    <xdr:sp macro="" textlink="">
      <xdr:nvSpPr>
        <xdr:cNvPr id="75" name="楕円 74">
          <a:extLst>
            <a:ext uri="{FF2B5EF4-FFF2-40B4-BE49-F238E27FC236}">
              <a16:creationId xmlns:a16="http://schemas.microsoft.com/office/drawing/2014/main" id="{9B3DDC34-347E-407E-909E-FDDEA7F66C82}"/>
            </a:ext>
          </a:extLst>
        </xdr:cNvPr>
        <xdr:cNvSpPr/>
      </xdr:nvSpPr>
      <xdr:spPr>
        <a:xfrm>
          <a:off x="2857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57912</xdr:rowOff>
    </xdr:from>
    <xdr:to>
      <xdr:col>19</xdr:col>
      <xdr:colOff>177800</xdr:colOff>
      <xdr:row>37</xdr:row>
      <xdr:rowOff>92202</xdr:rowOff>
    </xdr:to>
    <xdr:cxnSp macro="">
      <xdr:nvCxnSpPr>
        <xdr:cNvPr id="76" name="直線コネクタ 75">
          <a:extLst>
            <a:ext uri="{FF2B5EF4-FFF2-40B4-BE49-F238E27FC236}">
              <a16:creationId xmlns:a16="http://schemas.microsoft.com/office/drawing/2014/main" id="{5CBA0649-669F-49FB-81B9-BACCFD079F08}"/>
            </a:ext>
          </a:extLst>
        </xdr:cNvPr>
        <xdr:cNvCxnSpPr/>
      </xdr:nvCxnSpPr>
      <xdr:spPr>
        <a:xfrm>
          <a:off x="2908300" y="64015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141986</xdr:rowOff>
    </xdr:from>
    <xdr:to>
      <xdr:col>10</xdr:col>
      <xdr:colOff>165100</xdr:colOff>
      <xdr:row>37</xdr:row>
      <xdr:rowOff>72136</xdr:rowOff>
    </xdr:to>
    <xdr:sp macro="" textlink="">
      <xdr:nvSpPr>
        <xdr:cNvPr id="77" name="楕円 76">
          <a:extLst>
            <a:ext uri="{FF2B5EF4-FFF2-40B4-BE49-F238E27FC236}">
              <a16:creationId xmlns:a16="http://schemas.microsoft.com/office/drawing/2014/main" id="{17B19AE2-D91A-4B2B-9141-FDA6CEF23CFD}"/>
            </a:ext>
          </a:extLst>
        </xdr:cNvPr>
        <xdr:cNvSpPr/>
      </xdr:nvSpPr>
      <xdr:spPr>
        <a:xfrm>
          <a:off x="1968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21336</xdr:rowOff>
    </xdr:from>
    <xdr:to>
      <xdr:col>15</xdr:col>
      <xdr:colOff>50800</xdr:colOff>
      <xdr:row>37</xdr:row>
      <xdr:rowOff>57912</xdr:rowOff>
    </xdr:to>
    <xdr:cxnSp macro="">
      <xdr:nvCxnSpPr>
        <xdr:cNvPr id="78" name="直線コネクタ 77">
          <a:extLst>
            <a:ext uri="{FF2B5EF4-FFF2-40B4-BE49-F238E27FC236}">
              <a16:creationId xmlns:a16="http://schemas.microsoft.com/office/drawing/2014/main" id="{2BF0019C-3BE6-4D86-AE38-6EC8089B4B39}"/>
            </a:ext>
          </a:extLst>
        </xdr:cNvPr>
        <xdr:cNvCxnSpPr/>
      </xdr:nvCxnSpPr>
      <xdr:spPr>
        <a:xfrm>
          <a:off x="2019300" y="63649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109982</xdr:rowOff>
    </xdr:from>
    <xdr:to>
      <xdr:col>6</xdr:col>
      <xdr:colOff>38100</xdr:colOff>
      <xdr:row>37</xdr:row>
      <xdr:rowOff>40132</xdr:rowOff>
    </xdr:to>
    <xdr:sp macro="" textlink="">
      <xdr:nvSpPr>
        <xdr:cNvPr id="79" name="楕円 78">
          <a:extLst>
            <a:ext uri="{FF2B5EF4-FFF2-40B4-BE49-F238E27FC236}">
              <a16:creationId xmlns:a16="http://schemas.microsoft.com/office/drawing/2014/main" id="{F4D39CCE-A966-4E98-A9B9-8B01610F77F0}"/>
            </a:ext>
          </a:extLst>
        </xdr:cNvPr>
        <xdr:cNvSpPr/>
      </xdr:nvSpPr>
      <xdr:spPr>
        <a:xfrm>
          <a:off x="1079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160782</xdr:rowOff>
    </xdr:from>
    <xdr:to>
      <xdr:col>10</xdr:col>
      <xdr:colOff>114300</xdr:colOff>
      <xdr:row>37</xdr:row>
      <xdr:rowOff>21336</xdr:rowOff>
    </xdr:to>
    <xdr:cxnSp macro="">
      <xdr:nvCxnSpPr>
        <xdr:cNvPr id="80" name="直線コネクタ 79">
          <a:extLst>
            <a:ext uri="{FF2B5EF4-FFF2-40B4-BE49-F238E27FC236}">
              <a16:creationId xmlns:a16="http://schemas.microsoft.com/office/drawing/2014/main" id="{0BC99512-EB41-4E11-99F7-3006FE05BC44}"/>
            </a:ext>
          </a:extLst>
        </xdr:cNvPr>
        <xdr:cNvCxnSpPr/>
      </xdr:nvCxnSpPr>
      <xdr:spPr>
        <a:xfrm>
          <a:off x="1130300" y="63329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B89B29A2-56BE-41BF-A934-7A6935873B5F}"/>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EDCE1687-17E2-4F17-ABA0-28007734611B}"/>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708CAEAB-5D8D-4D2E-9393-C23D67B48B81}"/>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43F9FCB9-1F8F-4D3D-BC29-F2D2D2E655EE}"/>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134129</xdr:rowOff>
    </xdr:from>
    <xdr:ext cx="405111" cy="259045"/>
    <xdr:sp macro="" textlink="">
      <xdr:nvSpPr>
        <xdr:cNvPr id="85" name="n_1mainValue【道路】&#10;有形固定資産減価償却率">
          <a:extLst>
            <a:ext uri="{FF2B5EF4-FFF2-40B4-BE49-F238E27FC236}">
              <a16:creationId xmlns:a16="http://schemas.microsoft.com/office/drawing/2014/main" id="{A7479652-4018-4BC5-908A-1885FF6CA11A}"/>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99839</xdr:rowOff>
    </xdr:from>
    <xdr:ext cx="405111" cy="259045"/>
    <xdr:sp macro="" textlink="">
      <xdr:nvSpPr>
        <xdr:cNvPr id="86" name="n_2mainValue【道路】&#10;有形固定資産減価償却率">
          <a:extLst>
            <a:ext uri="{FF2B5EF4-FFF2-40B4-BE49-F238E27FC236}">
              <a16:creationId xmlns:a16="http://schemas.microsoft.com/office/drawing/2014/main" id="{3F72AC4D-C419-49ED-B6D2-232CFDF106A8}"/>
            </a:ext>
          </a:extLst>
        </xdr:cNvPr>
        <xdr:cNvSpPr txBox="1"/>
      </xdr:nvSpPr>
      <xdr:spPr>
        <a:xfrm>
          <a:off x="2705744"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63263</xdr:rowOff>
    </xdr:from>
    <xdr:ext cx="405111" cy="259045"/>
    <xdr:sp macro="" textlink="">
      <xdr:nvSpPr>
        <xdr:cNvPr id="87" name="n_3mainValue【道路】&#10;有形固定資産減価償却率">
          <a:extLst>
            <a:ext uri="{FF2B5EF4-FFF2-40B4-BE49-F238E27FC236}">
              <a16:creationId xmlns:a16="http://schemas.microsoft.com/office/drawing/2014/main" id="{F4DD670E-3123-4765-9829-3F48CABF58A6}"/>
            </a:ext>
          </a:extLst>
        </xdr:cNvPr>
        <xdr:cNvSpPr txBox="1"/>
      </xdr:nvSpPr>
      <xdr:spPr>
        <a:xfrm>
          <a:off x="1816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31259</xdr:rowOff>
    </xdr:from>
    <xdr:ext cx="405111" cy="259045"/>
    <xdr:sp macro="" textlink="">
      <xdr:nvSpPr>
        <xdr:cNvPr id="88" name="n_4mainValue【道路】&#10;有形固定資産減価償却率">
          <a:extLst>
            <a:ext uri="{FF2B5EF4-FFF2-40B4-BE49-F238E27FC236}">
              <a16:creationId xmlns:a16="http://schemas.microsoft.com/office/drawing/2014/main" id="{1FCAC7B2-D622-4D95-8E0C-5403651ED660}"/>
            </a:ext>
          </a:extLst>
        </xdr:cNvPr>
        <xdr:cNvSpPr txBox="1"/>
      </xdr:nvSpPr>
      <xdr:spPr>
        <a:xfrm>
          <a:off x="927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CBFF9C8-A66A-40E9-B28F-8682B2C61E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F49FC9F-CE60-454E-ABD6-68936EBF68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FD6706D-EC25-4A38-A7DB-66BA55711D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6787F0A-E5AE-4961-B6F4-E25DFAA12A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4F47822-F432-48E6-9F42-B64C5C1BDE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B6E0938-E4B1-4C9E-9BA9-964BCBE790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01635ED-5530-4584-8ED5-DEA719321C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64A8A96-178C-454C-AFE3-04AA3E22EA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C952D14-08A4-43BD-A4C0-68F67A541F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718B3FD-D8CE-4F6F-9AF0-06E6AC251E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1F1E625-7539-421A-882B-915F2BAC05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9D853B0-1C32-4CB8-8222-6422ACE5D09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3C49711-0569-4C63-923F-2F5ED29BC6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2333682-EB68-4897-99AF-B17071677E4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9FBCDD0-10FE-4131-A4C5-4ECF39BF799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61BA8D25-2B18-49A6-846A-44006AE5D8D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C8ED369-CB97-4288-BE79-FD377E5177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B7B5D1B-A491-43D0-8B79-A4FD9C71162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40B69DE-6D33-4770-A89C-2F71779EA10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C243C99-D7FB-4B13-81D0-7096E2D4689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6054C41-A48F-4FEE-86C0-FC5252F300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D83F3A9-8C9D-41AD-99B7-DB0A600A4F6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FCE9FDD-6E91-4A6D-BB9D-12036E2952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E4D53558-D4B8-4141-9D13-E3C58C2C2293}"/>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FD132A1C-D57B-4E5F-B29F-BDB47EF6F3B5}"/>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59E0F3BD-8A2D-4326-8DF9-7A644D095169}"/>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3738FB5D-B77C-461D-98F8-8EBE8FE474E6}"/>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875AD7C9-0F6B-4E5B-89D3-72718F2B1DEE}"/>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A4839E58-D29E-4257-AEC2-813FF1EA556C}"/>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AE5EDBCE-2815-4A02-8BAA-61E0DB47EE9B}"/>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D987788E-8F94-4C2D-B8A4-94C09B5270A6}"/>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546F6DA5-4D19-44DD-AF6A-3480EB819A24}"/>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4DFC8A43-F137-48D7-AFBE-444B20FDE5F9}"/>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D7C68039-A575-459B-829F-AEC14786120B}"/>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5909A6-F838-40DA-BC92-427699A878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2E16E1B-C1A4-493B-B998-D18FCCB178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5DCE23-E2A8-43DE-89E6-17E694EBC2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87577CE-DF29-43F7-8097-3FC47B8A4A8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B3721AE-BD97-4448-A614-752912D8DD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91599</xdr:rowOff>
    </xdr:from>
    <xdr:to>
      <xdr:col>55</xdr:col>
      <xdr:colOff>50800</xdr:colOff>
      <xdr:row>38</xdr:row>
      <xdr:rowOff>21749</xdr:rowOff>
    </xdr:to>
    <xdr:sp macro="" textlink="">
      <xdr:nvSpPr>
        <xdr:cNvPr id="128" name="楕円 127">
          <a:extLst>
            <a:ext uri="{FF2B5EF4-FFF2-40B4-BE49-F238E27FC236}">
              <a16:creationId xmlns:a16="http://schemas.microsoft.com/office/drawing/2014/main" id="{78E7A758-04E1-4F59-89CF-A7A981487E2E}"/>
            </a:ext>
          </a:extLst>
        </xdr:cNvPr>
        <xdr:cNvSpPr/>
      </xdr:nvSpPr>
      <xdr:spPr>
        <a:xfrm>
          <a:off x="10426700" y="64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114476</xdr:rowOff>
    </xdr:from>
    <xdr:ext cx="534377" cy="259045"/>
    <xdr:sp macro="" textlink="">
      <xdr:nvSpPr>
        <xdr:cNvPr id="129" name="【道路】&#10;一人当たり延長該当値テキスト">
          <a:extLst>
            <a:ext uri="{FF2B5EF4-FFF2-40B4-BE49-F238E27FC236}">
              <a16:creationId xmlns:a16="http://schemas.microsoft.com/office/drawing/2014/main" id="{B7D6645C-DF0F-4FC0-80DC-06690CA46EED}"/>
            </a:ext>
          </a:extLst>
        </xdr:cNvPr>
        <xdr:cNvSpPr txBox="1"/>
      </xdr:nvSpPr>
      <xdr:spPr>
        <a:xfrm>
          <a:off x="10515600" y="62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104439</xdr:rowOff>
    </xdr:from>
    <xdr:to>
      <xdr:col>50</xdr:col>
      <xdr:colOff>165100</xdr:colOff>
      <xdr:row>38</xdr:row>
      <xdr:rowOff>34589</xdr:rowOff>
    </xdr:to>
    <xdr:sp macro="" textlink="">
      <xdr:nvSpPr>
        <xdr:cNvPr id="130" name="楕円 129">
          <a:extLst>
            <a:ext uri="{FF2B5EF4-FFF2-40B4-BE49-F238E27FC236}">
              <a16:creationId xmlns:a16="http://schemas.microsoft.com/office/drawing/2014/main" id="{B1A30151-B565-45B0-9F02-AD81971BE8AE}"/>
            </a:ext>
          </a:extLst>
        </xdr:cNvPr>
        <xdr:cNvSpPr/>
      </xdr:nvSpPr>
      <xdr:spPr>
        <a:xfrm>
          <a:off x="95885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142399</xdr:rowOff>
    </xdr:from>
    <xdr:to>
      <xdr:col>55</xdr:col>
      <xdr:colOff>0</xdr:colOff>
      <xdr:row>37</xdr:row>
      <xdr:rowOff>155239</xdr:rowOff>
    </xdr:to>
    <xdr:cxnSp macro="">
      <xdr:nvCxnSpPr>
        <xdr:cNvPr id="131" name="直線コネクタ 130">
          <a:extLst>
            <a:ext uri="{FF2B5EF4-FFF2-40B4-BE49-F238E27FC236}">
              <a16:creationId xmlns:a16="http://schemas.microsoft.com/office/drawing/2014/main" id="{906A2767-3811-4931-BBFF-A505011DE185}"/>
            </a:ext>
          </a:extLst>
        </xdr:cNvPr>
        <xdr:cNvCxnSpPr/>
      </xdr:nvCxnSpPr>
      <xdr:spPr>
        <a:xfrm flipV="1">
          <a:off x="9639300" y="6486049"/>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127356</xdr:rowOff>
    </xdr:from>
    <xdr:to>
      <xdr:col>46</xdr:col>
      <xdr:colOff>38100</xdr:colOff>
      <xdr:row>38</xdr:row>
      <xdr:rowOff>57506</xdr:rowOff>
    </xdr:to>
    <xdr:sp macro="" textlink="">
      <xdr:nvSpPr>
        <xdr:cNvPr id="132" name="楕円 131">
          <a:extLst>
            <a:ext uri="{FF2B5EF4-FFF2-40B4-BE49-F238E27FC236}">
              <a16:creationId xmlns:a16="http://schemas.microsoft.com/office/drawing/2014/main" id="{30F0D409-99A2-42FE-9A7A-A201BE5B3974}"/>
            </a:ext>
          </a:extLst>
        </xdr:cNvPr>
        <xdr:cNvSpPr/>
      </xdr:nvSpPr>
      <xdr:spPr>
        <a:xfrm>
          <a:off x="8699500" y="64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155239</xdr:rowOff>
    </xdr:from>
    <xdr:to>
      <xdr:col>50</xdr:col>
      <xdr:colOff>114300</xdr:colOff>
      <xdr:row>38</xdr:row>
      <xdr:rowOff>6706</xdr:rowOff>
    </xdr:to>
    <xdr:cxnSp macro="">
      <xdr:nvCxnSpPr>
        <xdr:cNvPr id="133" name="直線コネクタ 132">
          <a:extLst>
            <a:ext uri="{FF2B5EF4-FFF2-40B4-BE49-F238E27FC236}">
              <a16:creationId xmlns:a16="http://schemas.microsoft.com/office/drawing/2014/main" id="{F0C8390E-412C-4D04-B9F2-D761B11D94BE}"/>
            </a:ext>
          </a:extLst>
        </xdr:cNvPr>
        <xdr:cNvCxnSpPr/>
      </xdr:nvCxnSpPr>
      <xdr:spPr>
        <a:xfrm flipV="1">
          <a:off x="8750300" y="6498889"/>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147891</xdr:rowOff>
    </xdr:from>
    <xdr:to>
      <xdr:col>41</xdr:col>
      <xdr:colOff>101600</xdr:colOff>
      <xdr:row>38</xdr:row>
      <xdr:rowOff>78042</xdr:rowOff>
    </xdr:to>
    <xdr:sp macro="" textlink="">
      <xdr:nvSpPr>
        <xdr:cNvPr id="134" name="楕円 133">
          <a:extLst>
            <a:ext uri="{FF2B5EF4-FFF2-40B4-BE49-F238E27FC236}">
              <a16:creationId xmlns:a16="http://schemas.microsoft.com/office/drawing/2014/main" id="{B270B05B-C02A-409A-9CFA-89C1470CAB58}"/>
            </a:ext>
          </a:extLst>
        </xdr:cNvPr>
        <xdr:cNvSpPr/>
      </xdr:nvSpPr>
      <xdr:spPr>
        <a:xfrm>
          <a:off x="7810500" y="64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6706</xdr:rowOff>
    </xdr:from>
    <xdr:to>
      <xdr:col>45</xdr:col>
      <xdr:colOff>177800</xdr:colOff>
      <xdr:row>38</xdr:row>
      <xdr:rowOff>27242</xdr:rowOff>
    </xdr:to>
    <xdr:cxnSp macro="">
      <xdr:nvCxnSpPr>
        <xdr:cNvPr id="135" name="直線コネクタ 134">
          <a:extLst>
            <a:ext uri="{FF2B5EF4-FFF2-40B4-BE49-F238E27FC236}">
              <a16:creationId xmlns:a16="http://schemas.microsoft.com/office/drawing/2014/main" id="{0563CE7E-C4C9-466C-8971-B4A558293932}"/>
            </a:ext>
          </a:extLst>
        </xdr:cNvPr>
        <xdr:cNvCxnSpPr/>
      </xdr:nvCxnSpPr>
      <xdr:spPr>
        <a:xfrm flipV="1">
          <a:off x="7861300" y="652180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155169</xdr:rowOff>
    </xdr:from>
    <xdr:to>
      <xdr:col>36</xdr:col>
      <xdr:colOff>165100</xdr:colOff>
      <xdr:row>42</xdr:row>
      <xdr:rowOff>85319</xdr:rowOff>
    </xdr:to>
    <xdr:sp macro="" textlink="">
      <xdr:nvSpPr>
        <xdr:cNvPr id="136" name="楕円 135">
          <a:extLst>
            <a:ext uri="{FF2B5EF4-FFF2-40B4-BE49-F238E27FC236}">
              <a16:creationId xmlns:a16="http://schemas.microsoft.com/office/drawing/2014/main" id="{925EFAA7-FC13-4FC8-947D-8D2AAC877840}"/>
            </a:ext>
          </a:extLst>
        </xdr:cNvPr>
        <xdr:cNvSpPr/>
      </xdr:nvSpPr>
      <xdr:spPr>
        <a:xfrm>
          <a:off x="6921500" y="71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27242</xdr:rowOff>
    </xdr:from>
    <xdr:to>
      <xdr:col>41</xdr:col>
      <xdr:colOff>50800</xdr:colOff>
      <xdr:row>42</xdr:row>
      <xdr:rowOff>34519</xdr:rowOff>
    </xdr:to>
    <xdr:cxnSp macro="">
      <xdr:nvCxnSpPr>
        <xdr:cNvPr id="137" name="直線コネクタ 136">
          <a:extLst>
            <a:ext uri="{FF2B5EF4-FFF2-40B4-BE49-F238E27FC236}">
              <a16:creationId xmlns:a16="http://schemas.microsoft.com/office/drawing/2014/main" id="{861E1891-A94D-44D9-8321-5B5827B85AE3}"/>
            </a:ext>
          </a:extLst>
        </xdr:cNvPr>
        <xdr:cNvCxnSpPr/>
      </xdr:nvCxnSpPr>
      <xdr:spPr>
        <a:xfrm flipV="1">
          <a:off x="6972300" y="6542342"/>
          <a:ext cx="889000" cy="6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9679AE18-78F9-42C3-89A5-1CB6F6AFE265}"/>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B84D1269-0021-424A-925C-719A9C3F4CF8}"/>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24BEBB23-1D44-4D0E-8A5C-BCBBCE70B26C}"/>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91130B5F-4BFA-4004-9FCF-BE4C7BB58A28}"/>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51116</xdr:rowOff>
    </xdr:from>
    <xdr:ext cx="534377" cy="259045"/>
    <xdr:sp macro="" textlink="">
      <xdr:nvSpPr>
        <xdr:cNvPr id="142" name="n_1mainValue【道路】&#10;一人当たり延長">
          <a:extLst>
            <a:ext uri="{FF2B5EF4-FFF2-40B4-BE49-F238E27FC236}">
              <a16:creationId xmlns:a16="http://schemas.microsoft.com/office/drawing/2014/main" id="{0A58814E-E57C-4E33-B942-03FEC91CFB0F}"/>
            </a:ext>
          </a:extLst>
        </xdr:cNvPr>
        <xdr:cNvSpPr txBox="1"/>
      </xdr:nvSpPr>
      <xdr:spPr>
        <a:xfrm>
          <a:off x="9359411" y="62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74033</xdr:rowOff>
    </xdr:from>
    <xdr:ext cx="534377" cy="259045"/>
    <xdr:sp macro="" textlink="">
      <xdr:nvSpPr>
        <xdr:cNvPr id="143" name="n_2mainValue【道路】&#10;一人当たり延長">
          <a:extLst>
            <a:ext uri="{FF2B5EF4-FFF2-40B4-BE49-F238E27FC236}">
              <a16:creationId xmlns:a16="http://schemas.microsoft.com/office/drawing/2014/main" id="{3A0629A3-FD24-4F32-A2C1-98A417A9418C}"/>
            </a:ext>
          </a:extLst>
        </xdr:cNvPr>
        <xdr:cNvSpPr txBox="1"/>
      </xdr:nvSpPr>
      <xdr:spPr>
        <a:xfrm>
          <a:off x="8483111" y="62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94568</xdr:rowOff>
    </xdr:from>
    <xdr:ext cx="534377" cy="259045"/>
    <xdr:sp macro="" textlink="">
      <xdr:nvSpPr>
        <xdr:cNvPr id="144" name="n_3mainValue【道路】&#10;一人当たり延長">
          <a:extLst>
            <a:ext uri="{FF2B5EF4-FFF2-40B4-BE49-F238E27FC236}">
              <a16:creationId xmlns:a16="http://schemas.microsoft.com/office/drawing/2014/main" id="{625672CB-B43F-4E77-8738-082D305991A0}"/>
            </a:ext>
          </a:extLst>
        </xdr:cNvPr>
        <xdr:cNvSpPr txBox="1"/>
      </xdr:nvSpPr>
      <xdr:spPr>
        <a:xfrm>
          <a:off x="7594111" y="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76446</xdr:rowOff>
    </xdr:from>
    <xdr:ext cx="469744" cy="259045"/>
    <xdr:sp macro="" textlink="">
      <xdr:nvSpPr>
        <xdr:cNvPr id="145" name="n_4mainValue【道路】&#10;一人当たり延長">
          <a:extLst>
            <a:ext uri="{FF2B5EF4-FFF2-40B4-BE49-F238E27FC236}">
              <a16:creationId xmlns:a16="http://schemas.microsoft.com/office/drawing/2014/main" id="{60D56413-5FCC-441C-B3A1-9FCD9950CA20}"/>
            </a:ext>
          </a:extLst>
        </xdr:cNvPr>
        <xdr:cNvSpPr txBox="1"/>
      </xdr:nvSpPr>
      <xdr:spPr>
        <a:xfrm>
          <a:off x="6737427" y="72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0A056D1-284C-44C5-803A-EDBBF240EC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EB638A4-60D6-4BF3-A182-2CB411C992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C5B91A-4EB7-4ECB-94E4-DF7931E879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95534EA-2BD1-4921-9073-F7B0656D98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55B9359-476F-4826-B729-1CF30067FF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02BDF16-514B-4A02-AFCF-0D7EEBB226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C77DF71-7999-43FD-8EE9-AEBC7A67D6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40D84EB-E021-4E7A-AD5F-C5CD29EDFD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86C600A-6912-4F9F-8F70-43BC0F4353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9726FD2-8A74-484F-ABC9-FF2AE89752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AFEC897-5901-4A40-B47D-4528CF9D60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124922D-458D-4826-A77B-4E4C56D0F0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65C4A6C-35AC-42A1-8488-10E22968C4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6E521AE-26C1-4F3D-B587-68DA947A82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46EF0C6-8AB7-4E27-BD51-53FA0B54966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66E4F8B-5899-48F3-845D-89B8E9E2F50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52177EE-986F-424E-A8F2-01B5876A7B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A27015F-A822-4EB4-8C69-863071D282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F452405-F316-4A7B-9F3E-3D4A36F562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3E02AF1-0459-4AA6-B0D0-4649E08501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57DD967-D339-4923-A6B2-17FDCF6E17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29BF2E8-C15A-4995-990F-44FC208191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82DC91E-DEAF-4384-B4B9-03D566C3E87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62F1DF3-4B43-41F6-8D7D-438ACE203C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DE2CF59-49DC-401B-A790-91A5DA66B4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37C9F021-F7F7-4F74-B0C1-1ADC6BECD706}"/>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439C99D-A4C7-465E-8692-C8B80D070963}"/>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729943AC-8DEB-462C-9512-319116963DDD}"/>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4176609-4AE5-4EA9-A5C2-BB2CF5170F7C}"/>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93FF8B9F-7968-4818-BACF-D41ADABC1AF9}"/>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A9E8B46-6AF8-4070-9C6B-59DA135FB91C}"/>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9D08ABE7-14FD-450B-BF2E-26DB655C5345}"/>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74B5EF5E-6B36-47FA-92DC-C5EE400B1F1F}"/>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DD6AEC3D-0AB0-46CE-9FCE-C5F97D21B698}"/>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E2AE6024-085A-4276-9E7D-56D99497AEA8}"/>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FF70D24E-EC71-4139-8C63-1C498A7D639D}"/>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52EFAC-1B4E-49CF-B033-9CFB31CE22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B6089AC-34E6-41AF-8CC4-51B21FA46F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A9BA69E-2443-4108-9CDC-44D5714D9B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30CC9F6-0B36-424D-BCF5-258F50DB97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492D02-A173-421B-BC4A-FC21B59012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7" name="楕円 186">
          <a:extLst>
            <a:ext uri="{FF2B5EF4-FFF2-40B4-BE49-F238E27FC236}">
              <a16:creationId xmlns:a16="http://schemas.microsoft.com/office/drawing/2014/main" id="{0D1844C1-A75C-4F04-B13A-BFE8F6815FFD}"/>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A484461-F8DE-4391-9915-4FB0603C0B30}"/>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9" name="楕円 188">
          <a:extLst>
            <a:ext uri="{FF2B5EF4-FFF2-40B4-BE49-F238E27FC236}">
              <a16:creationId xmlns:a16="http://schemas.microsoft.com/office/drawing/2014/main" id="{FE40F26D-7400-4809-9F17-F2653CB7519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61</xdr:row>
      <xdr:rowOff>102870</xdr:rowOff>
    </xdr:to>
    <xdr:cxnSp macro="">
      <xdr:nvCxnSpPr>
        <xdr:cNvPr id="190" name="直線コネクタ 189">
          <a:extLst>
            <a:ext uri="{FF2B5EF4-FFF2-40B4-BE49-F238E27FC236}">
              <a16:creationId xmlns:a16="http://schemas.microsoft.com/office/drawing/2014/main" id="{0351F64A-86BC-4AB3-8783-D38CB88D7C03}"/>
            </a:ext>
          </a:extLst>
        </xdr:cNvPr>
        <xdr:cNvCxnSpPr/>
      </xdr:nvCxnSpPr>
      <xdr:spPr>
        <a:xfrm flipV="1">
          <a:off x="3797300" y="105596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a:extLst>
            <a:ext uri="{FF2B5EF4-FFF2-40B4-BE49-F238E27FC236}">
              <a16:creationId xmlns:a16="http://schemas.microsoft.com/office/drawing/2014/main" id="{BBE4FF6A-0926-4017-BDF0-EA81035929E6}"/>
            </a:ext>
          </a:extLst>
        </xdr:cNvPr>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102870</xdr:rowOff>
    </xdr:to>
    <xdr:cxnSp macro="">
      <xdr:nvCxnSpPr>
        <xdr:cNvPr id="192" name="直線コネクタ 191">
          <a:extLst>
            <a:ext uri="{FF2B5EF4-FFF2-40B4-BE49-F238E27FC236}">
              <a16:creationId xmlns:a16="http://schemas.microsoft.com/office/drawing/2014/main" id="{C572550D-E070-4988-B417-96A40D175410}"/>
            </a:ext>
          </a:extLst>
        </xdr:cNvPr>
        <xdr:cNvCxnSpPr/>
      </xdr:nvCxnSpPr>
      <xdr:spPr>
        <a:xfrm>
          <a:off x="2908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3" name="楕円 192">
          <a:extLst>
            <a:ext uri="{FF2B5EF4-FFF2-40B4-BE49-F238E27FC236}">
              <a16:creationId xmlns:a16="http://schemas.microsoft.com/office/drawing/2014/main" id="{13850540-7576-487B-B2BF-7B11E47BA5E0}"/>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81643</xdr:rowOff>
    </xdr:to>
    <xdr:cxnSp macro="">
      <xdr:nvCxnSpPr>
        <xdr:cNvPr id="194" name="直線コネクタ 193">
          <a:extLst>
            <a:ext uri="{FF2B5EF4-FFF2-40B4-BE49-F238E27FC236}">
              <a16:creationId xmlns:a16="http://schemas.microsoft.com/office/drawing/2014/main" id="{35FBC7FC-9E99-4844-B705-0E8336291A56}"/>
            </a:ext>
          </a:extLst>
        </xdr:cNvPr>
        <xdr:cNvCxnSpPr/>
      </xdr:nvCxnSpPr>
      <xdr:spPr>
        <a:xfrm>
          <a:off x="2019300" y="105253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5" name="楕円 194">
          <a:extLst>
            <a:ext uri="{FF2B5EF4-FFF2-40B4-BE49-F238E27FC236}">
              <a16:creationId xmlns:a16="http://schemas.microsoft.com/office/drawing/2014/main" id="{C9081325-D9BE-42B7-9F7D-BE58FC30EED9}"/>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89807</xdr:rowOff>
    </xdr:to>
    <xdr:cxnSp macro="">
      <xdr:nvCxnSpPr>
        <xdr:cNvPr id="196" name="直線コネクタ 195">
          <a:extLst>
            <a:ext uri="{FF2B5EF4-FFF2-40B4-BE49-F238E27FC236}">
              <a16:creationId xmlns:a16="http://schemas.microsoft.com/office/drawing/2014/main" id="{A873D612-831E-48CB-8657-1B3A4E58ED33}"/>
            </a:ext>
          </a:extLst>
        </xdr:cNvPr>
        <xdr:cNvCxnSpPr/>
      </xdr:nvCxnSpPr>
      <xdr:spPr>
        <a:xfrm flipV="1">
          <a:off x="1130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CB83018-4A64-479A-B5D9-F0BA2198040E}"/>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F20EEDF-3B9F-49E1-95CB-591882B18644}"/>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DBBCFBD-6A9E-46AC-86FD-84CBBF37C283}"/>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8497819-A629-4C74-8DAE-0BEAD5459B0B}"/>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4DF3644-6C1E-4FF9-BC55-6A1C168DEF3D}"/>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298764F-17FA-4887-BD45-B5419AADA88E}"/>
            </a:ext>
          </a:extLst>
        </xdr:cNvPr>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B0D3DBF-DDF8-45D9-BB76-3C1C558DE9E0}"/>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3BC5409-F2D4-432B-BF19-C4EB8088EB64}"/>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F6C52BB-0A74-40F5-AFF4-844155E16F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85588BB-32F2-45EB-8B80-8BDF1E5A3C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CF013DE-78CB-4CFE-9B07-B6069BDFB3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D94AD0D-6907-4DFC-B71E-EAEA2D3E83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3B09230-3B75-40B9-97A0-3D0BFDE22F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8BE55CC-9238-478B-9C37-36442B9262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B6F7D8A-0018-410A-89AC-3516B2DACB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B958018-CA0A-451B-BA49-5521FE13DEF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ACD719A-EC85-43EC-A37F-DBD75FFC72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3FB7577-01BF-4FB7-A1BD-2D91058CD6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F5EB0CE-00E2-4B04-9EF2-21B7265ED1E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43FC4A9-25F3-4265-AAD0-8647E2E5049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17E3C81-F7A2-4D32-9B6E-BED272A332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5BD802B-595B-4159-8A2F-DD8FF7C18A2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1B74519-D5CB-49E7-A622-E5BFEAAB9E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B54FE87-E1D7-442C-A698-CAD2FCA834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D98F7EA-2234-4382-9AC6-40427091A7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79819D29-AE92-4C48-974E-1BA45E90094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5E7F26A-0A90-4AD6-AF84-B1D46ABA985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F259C1F-F4B6-4CBE-869F-ECBE91F864B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C614E81-C1D7-42EE-91CF-9FEFF9E6A7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05CF14C-76D4-4556-8A06-8BDB34284A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DCDDE6E-008E-4066-987D-71CAEBAFE1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AB47FD08-3145-497B-BECF-1490D94598E2}"/>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112C945-3B5F-4045-8BB0-54C324295778}"/>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68E00815-A541-465A-8DA0-D8B497678677}"/>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02D198E-E56F-4018-B473-3D28C2962F1C}"/>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33D62CFC-E026-4645-BA44-103000870DBC}"/>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7BB1329-30FB-454E-898C-F707BFDDAED9}"/>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DA1F5C1D-A707-4621-B520-909684377D8B}"/>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E767A595-48D1-4775-8D00-05A530EA9499}"/>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9C095297-A774-45C7-9071-FABB385CD049}"/>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18780492-9F92-4C1B-BCCF-393EFFBA14FF}"/>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850AEEE1-CB94-4745-8047-61AA5A487369}"/>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CEE59A4-36F1-4626-8A09-ECEA03C349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EEC6B47-902F-46D3-9C24-54691C6373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881ECA6-4D1B-43F9-B8C6-0C289166B2F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CCBA8C7-6833-4D9F-B04A-983FFF4C7F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1234D36-F181-4CE5-8A2C-0995D2C86C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104439</xdr:rowOff>
    </xdr:from>
    <xdr:to>
      <xdr:col>55</xdr:col>
      <xdr:colOff>50800</xdr:colOff>
      <xdr:row>60</xdr:row>
      <xdr:rowOff>34589</xdr:rowOff>
    </xdr:to>
    <xdr:sp macro="" textlink="">
      <xdr:nvSpPr>
        <xdr:cNvPr id="244" name="楕円 243">
          <a:extLst>
            <a:ext uri="{FF2B5EF4-FFF2-40B4-BE49-F238E27FC236}">
              <a16:creationId xmlns:a16="http://schemas.microsoft.com/office/drawing/2014/main" id="{62DAAC35-1B8F-4163-8261-0084F9EE4FC0}"/>
            </a:ext>
          </a:extLst>
        </xdr:cNvPr>
        <xdr:cNvSpPr/>
      </xdr:nvSpPr>
      <xdr:spPr>
        <a:xfrm>
          <a:off x="10426700" y="102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127316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B79C1-080E-42F8-8C39-62479CA387CF}"/>
            </a:ext>
          </a:extLst>
        </xdr:cNvPr>
        <xdr:cNvSpPr txBox="1"/>
      </xdr:nvSpPr>
      <xdr:spPr>
        <a:xfrm>
          <a:off x="10515600" y="100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132931</xdr:rowOff>
    </xdr:from>
    <xdr:to>
      <xdr:col>50</xdr:col>
      <xdr:colOff>165100</xdr:colOff>
      <xdr:row>60</xdr:row>
      <xdr:rowOff>63081</xdr:rowOff>
    </xdr:to>
    <xdr:sp macro="" textlink="">
      <xdr:nvSpPr>
        <xdr:cNvPr id="246" name="楕円 245">
          <a:extLst>
            <a:ext uri="{FF2B5EF4-FFF2-40B4-BE49-F238E27FC236}">
              <a16:creationId xmlns:a16="http://schemas.microsoft.com/office/drawing/2014/main" id="{A6BD08EB-E7AE-4D2B-B0BB-7E42149EB062}"/>
            </a:ext>
          </a:extLst>
        </xdr:cNvPr>
        <xdr:cNvSpPr/>
      </xdr:nvSpPr>
      <xdr:spPr>
        <a:xfrm>
          <a:off x="9588500" y="102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155239</xdr:rowOff>
    </xdr:from>
    <xdr:to>
      <xdr:col>55</xdr:col>
      <xdr:colOff>0</xdr:colOff>
      <xdr:row>60</xdr:row>
      <xdr:rowOff>12281</xdr:rowOff>
    </xdr:to>
    <xdr:cxnSp macro="">
      <xdr:nvCxnSpPr>
        <xdr:cNvPr id="247" name="直線コネクタ 246">
          <a:extLst>
            <a:ext uri="{FF2B5EF4-FFF2-40B4-BE49-F238E27FC236}">
              <a16:creationId xmlns:a16="http://schemas.microsoft.com/office/drawing/2014/main" id="{CE48DABC-EB11-4F75-90A6-9F589F416275}"/>
            </a:ext>
          </a:extLst>
        </xdr:cNvPr>
        <xdr:cNvCxnSpPr/>
      </xdr:nvCxnSpPr>
      <xdr:spPr>
        <a:xfrm flipV="1">
          <a:off x="9639300" y="10270789"/>
          <a:ext cx="8382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147941</xdr:rowOff>
    </xdr:from>
    <xdr:to>
      <xdr:col>46</xdr:col>
      <xdr:colOff>38100</xdr:colOff>
      <xdr:row>60</xdr:row>
      <xdr:rowOff>78091</xdr:rowOff>
    </xdr:to>
    <xdr:sp macro="" textlink="">
      <xdr:nvSpPr>
        <xdr:cNvPr id="248" name="楕円 247">
          <a:extLst>
            <a:ext uri="{FF2B5EF4-FFF2-40B4-BE49-F238E27FC236}">
              <a16:creationId xmlns:a16="http://schemas.microsoft.com/office/drawing/2014/main" id="{DCCEA059-DAAC-4F5D-AD3C-B39EB842BFA1}"/>
            </a:ext>
          </a:extLst>
        </xdr:cNvPr>
        <xdr:cNvSpPr/>
      </xdr:nvSpPr>
      <xdr:spPr>
        <a:xfrm>
          <a:off x="8699500" y="102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12281</xdr:rowOff>
    </xdr:from>
    <xdr:to>
      <xdr:col>50</xdr:col>
      <xdr:colOff>114300</xdr:colOff>
      <xdr:row>60</xdr:row>
      <xdr:rowOff>27291</xdr:rowOff>
    </xdr:to>
    <xdr:cxnSp macro="">
      <xdr:nvCxnSpPr>
        <xdr:cNvPr id="249" name="直線コネクタ 248">
          <a:extLst>
            <a:ext uri="{FF2B5EF4-FFF2-40B4-BE49-F238E27FC236}">
              <a16:creationId xmlns:a16="http://schemas.microsoft.com/office/drawing/2014/main" id="{00733495-1EDF-4EA2-A941-F82170930ABA}"/>
            </a:ext>
          </a:extLst>
        </xdr:cNvPr>
        <xdr:cNvCxnSpPr/>
      </xdr:nvCxnSpPr>
      <xdr:spPr>
        <a:xfrm flipV="1">
          <a:off x="8750300" y="10299281"/>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164726</xdr:rowOff>
    </xdr:from>
    <xdr:to>
      <xdr:col>41</xdr:col>
      <xdr:colOff>101600</xdr:colOff>
      <xdr:row>60</xdr:row>
      <xdr:rowOff>94876</xdr:rowOff>
    </xdr:to>
    <xdr:sp macro="" textlink="">
      <xdr:nvSpPr>
        <xdr:cNvPr id="250" name="楕円 249">
          <a:extLst>
            <a:ext uri="{FF2B5EF4-FFF2-40B4-BE49-F238E27FC236}">
              <a16:creationId xmlns:a16="http://schemas.microsoft.com/office/drawing/2014/main" id="{AD15B75D-DB74-4F64-A301-1DBA2A03B002}"/>
            </a:ext>
          </a:extLst>
        </xdr:cNvPr>
        <xdr:cNvSpPr/>
      </xdr:nvSpPr>
      <xdr:spPr>
        <a:xfrm>
          <a:off x="7810500" y="10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27291</xdr:rowOff>
    </xdr:from>
    <xdr:to>
      <xdr:col>45</xdr:col>
      <xdr:colOff>177800</xdr:colOff>
      <xdr:row>60</xdr:row>
      <xdr:rowOff>44076</xdr:rowOff>
    </xdr:to>
    <xdr:cxnSp macro="">
      <xdr:nvCxnSpPr>
        <xdr:cNvPr id="251" name="直線コネクタ 250">
          <a:extLst>
            <a:ext uri="{FF2B5EF4-FFF2-40B4-BE49-F238E27FC236}">
              <a16:creationId xmlns:a16="http://schemas.microsoft.com/office/drawing/2014/main" id="{D4AD24EC-71C6-4697-A078-626AE8712B3F}"/>
            </a:ext>
          </a:extLst>
        </xdr:cNvPr>
        <xdr:cNvCxnSpPr/>
      </xdr:nvCxnSpPr>
      <xdr:spPr>
        <a:xfrm flipV="1">
          <a:off x="7861300" y="10314291"/>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13713</xdr:rowOff>
    </xdr:from>
    <xdr:to>
      <xdr:col>36</xdr:col>
      <xdr:colOff>165100</xdr:colOff>
      <xdr:row>60</xdr:row>
      <xdr:rowOff>115313</xdr:rowOff>
    </xdr:to>
    <xdr:sp macro="" textlink="">
      <xdr:nvSpPr>
        <xdr:cNvPr id="252" name="楕円 251">
          <a:extLst>
            <a:ext uri="{FF2B5EF4-FFF2-40B4-BE49-F238E27FC236}">
              <a16:creationId xmlns:a16="http://schemas.microsoft.com/office/drawing/2014/main" id="{92BF48FF-2698-42A2-A163-2981FD5B164A}"/>
            </a:ext>
          </a:extLst>
        </xdr:cNvPr>
        <xdr:cNvSpPr/>
      </xdr:nvSpPr>
      <xdr:spPr>
        <a:xfrm>
          <a:off x="6921500" y="103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44076</xdr:rowOff>
    </xdr:from>
    <xdr:to>
      <xdr:col>41</xdr:col>
      <xdr:colOff>50800</xdr:colOff>
      <xdr:row>60</xdr:row>
      <xdr:rowOff>64513</xdr:rowOff>
    </xdr:to>
    <xdr:cxnSp macro="">
      <xdr:nvCxnSpPr>
        <xdr:cNvPr id="253" name="直線コネクタ 252">
          <a:extLst>
            <a:ext uri="{FF2B5EF4-FFF2-40B4-BE49-F238E27FC236}">
              <a16:creationId xmlns:a16="http://schemas.microsoft.com/office/drawing/2014/main" id="{819CE994-1329-4C47-B94E-94BC6E9F1214}"/>
            </a:ext>
          </a:extLst>
        </xdr:cNvPr>
        <xdr:cNvCxnSpPr/>
      </xdr:nvCxnSpPr>
      <xdr:spPr>
        <a:xfrm flipV="1">
          <a:off x="6972300" y="10331076"/>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D8436E0-EDF1-4F53-8519-522173E96FDE}"/>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D3A80DD-32D6-4887-A785-8AF5047D5989}"/>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68C03E8-DD31-41B4-9EF6-452A582873A7}"/>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AF09721-B145-4494-A812-49145EA75FDB}"/>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79608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695B0F08-90FC-4338-9BEE-86CBC609DAA6}"/>
            </a:ext>
          </a:extLst>
        </xdr:cNvPr>
        <xdr:cNvSpPr txBox="1"/>
      </xdr:nvSpPr>
      <xdr:spPr>
        <a:xfrm>
          <a:off x="9327095" y="100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94618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E67D490-A5E1-466F-B235-FE0900557B11}"/>
            </a:ext>
          </a:extLst>
        </xdr:cNvPr>
        <xdr:cNvSpPr txBox="1"/>
      </xdr:nvSpPr>
      <xdr:spPr>
        <a:xfrm>
          <a:off x="8450795" y="100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111403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625BE94-BA06-460B-BAEC-C141A85A5B8D}"/>
            </a:ext>
          </a:extLst>
        </xdr:cNvPr>
        <xdr:cNvSpPr txBox="1"/>
      </xdr:nvSpPr>
      <xdr:spPr>
        <a:xfrm>
          <a:off x="7561795" y="100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131840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C8CBD2F-9A64-42B6-89FA-444A1CEA915E}"/>
            </a:ext>
          </a:extLst>
        </xdr:cNvPr>
        <xdr:cNvSpPr txBox="1"/>
      </xdr:nvSpPr>
      <xdr:spPr>
        <a:xfrm>
          <a:off x="6672795" y="100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F74B956-735F-4FF4-8C5D-CB91806D2A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9EA968E-7CDB-4AE1-8B76-AD7EFDA3BE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CE68E67-BAD3-4181-BBAF-27B41C57A1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524A372-62C8-491A-B765-864D2F5A01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1A3462C-24D0-461B-B414-B339E8F4B6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A7F7910-8105-4E42-8CEE-F46D738A41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0325B06-36FC-40BA-85E5-EB66CA5DDC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4346CE5-0FFF-48BD-A058-7C1682CF91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B535B3E-0BF5-4A51-8D96-667A583A24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717EB1E-E77A-44CC-B834-FF24A6BA7C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E0FB5F3-40CA-4540-A31F-F10991E02B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3192D47-45AF-4492-80A8-B221822B42A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2DDA8D94-63DF-4667-9CBD-68BFA45A07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7CEC0B9-36D0-402B-876E-6542D17DFBD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37EC2D6-58FC-43A3-823B-79CE2B274C9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75178CA-8ECE-4A89-9187-296014BF5E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9BBE6CD-9AB1-49CA-9009-FA00F9E5B3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15844FF9-FBF8-4AC0-BD26-FD87A9281D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7605704-B168-4921-8F99-10AA323FBF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837AC38-FECB-4DFA-994D-8CEE70887D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0267195-D3D2-4E84-BA37-06F93BD64B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FB477EF-D411-4ADD-BEC7-056BB6B2CD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44A8DD0-BE14-405A-8747-8486C88A721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4A11C61-BF68-423E-8A49-41EC6D6760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EC7F37C3-CBB5-4AD0-90DD-3068E93E8CC6}"/>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BA57ECB-4A56-448B-B241-A6F6EA56D38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E3E85E30-E9EF-4CE6-A284-E3A52487A2D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CA30A83-D962-4641-8614-F888A444D36C}"/>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F9CA7C91-414B-4192-B1C3-75D234222936}"/>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051968B-D925-4783-AAEE-A2417A4CF9F5}"/>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4B7AAAE0-7797-4DD3-88D5-98DD6A5ACFF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7C861075-AFED-4334-9DC6-C39E526F3A7A}"/>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7FF60AF5-C93D-4753-859A-9E13BC540699}"/>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5AC512A-EB84-4547-8BA7-9EFDE004DCBE}"/>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2120C42F-049B-4087-A1A5-CD1B7045C86D}"/>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7D78A33-E45D-494B-BA32-00A3DBB65F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C7CF7FA-4ED6-4BB9-B6EE-11725E3103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CCC2E2-F24F-40ED-A6B5-B317A11898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B1E06DC-5E40-4680-ABDB-E65C2E88C2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FE809B2-B589-4D88-9E32-A09CD37EBA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302" name="楕円 301">
          <a:extLst>
            <a:ext uri="{FF2B5EF4-FFF2-40B4-BE49-F238E27FC236}">
              <a16:creationId xmlns:a16="http://schemas.microsoft.com/office/drawing/2014/main" id="{465E2D0B-385C-44CF-84AB-D34F089ADA5D}"/>
            </a:ext>
          </a:extLst>
        </xdr:cNvPr>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3D39039-5AEB-49F1-9857-A76D7C6FD82A}"/>
            </a:ext>
          </a:extLst>
        </xdr:cNvPr>
        <xdr:cNvSpPr txBox="1"/>
      </xdr:nvSpPr>
      <xdr:spPr>
        <a:xfrm>
          <a:off x="4673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4" name="楕円 303">
          <a:extLst>
            <a:ext uri="{FF2B5EF4-FFF2-40B4-BE49-F238E27FC236}">
              <a16:creationId xmlns:a16="http://schemas.microsoft.com/office/drawing/2014/main" id="{8243D01B-6F50-49C4-93C5-40DA415117FD}"/>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76200</xdr:rowOff>
    </xdr:to>
    <xdr:cxnSp macro="">
      <xdr:nvCxnSpPr>
        <xdr:cNvPr id="305" name="直線コネクタ 304">
          <a:extLst>
            <a:ext uri="{FF2B5EF4-FFF2-40B4-BE49-F238E27FC236}">
              <a16:creationId xmlns:a16="http://schemas.microsoft.com/office/drawing/2014/main" id="{4016582E-E2FC-48F4-B20E-67557D54E2CE}"/>
            </a:ext>
          </a:extLst>
        </xdr:cNvPr>
        <xdr:cNvCxnSpPr/>
      </xdr:nvCxnSpPr>
      <xdr:spPr>
        <a:xfrm>
          <a:off x="3797300" y="14302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6" name="楕円 305">
          <a:extLst>
            <a:ext uri="{FF2B5EF4-FFF2-40B4-BE49-F238E27FC236}">
              <a16:creationId xmlns:a16="http://schemas.microsoft.com/office/drawing/2014/main" id="{552B2E60-85FC-4DCC-8E6C-E11D0938B5FE}"/>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72389</xdr:rowOff>
    </xdr:to>
    <xdr:cxnSp macro="">
      <xdr:nvCxnSpPr>
        <xdr:cNvPr id="307" name="直線コネクタ 306">
          <a:extLst>
            <a:ext uri="{FF2B5EF4-FFF2-40B4-BE49-F238E27FC236}">
              <a16:creationId xmlns:a16="http://schemas.microsoft.com/office/drawing/2014/main" id="{799F5B42-5553-4F5E-9501-E4D20C75F0F7}"/>
            </a:ext>
          </a:extLst>
        </xdr:cNvPr>
        <xdr:cNvCxnSpPr/>
      </xdr:nvCxnSpPr>
      <xdr:spPr>
        <a:xfrm>
          <a:off x="2908300" y="14268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120650</xdr:rowOff>
    </xdr:from>
    <xdr:to>
      <xdr:col>10</xdr:col>
      <xdr:colOff>165100</xdr:colOff>
      <xdr:row>83</xdr:row>
      <xdr:rowOff>50800</xdr:rowOff>
    </xdr:to>
    <xdr:sp macro="" textlink="">
      <xdr:nvSpPr>
        <xdr:cNvPr id="308" name="楕円 307">
          <a:extLst>
            <a:ext uri="{FF2B5EF4-FFF2-40B4-BE49-F238E27FC236}">
              <a16:creationId xmlns:a16="http://schemas.microsoft.com/office/drawing/2014/main" id="{04799678-49EA-4D13-88B1-7C694FADB3E3}"/>
            </a:ext>
          </a:extLst>
        </xdr:cNvPr>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38100</xdr:rowOff>
    </xdr:to>
    <xdr:cxnSp macro="">
      <xdr:nvCxnSpPr>
        <xdr:cNvPr id="309" name="直線コネクタ 308">
          <a:extLst>
            <a:ext uri="{FF2B5EF4-FFF2-40B4-BE49-F238E27FC236}">
              <a16:creationId xmlns:a16="http://schemas.microsoft.com/office/drawing/2014/main" id="{22220A87-4674-455D-A0ED-333F57DA3DCA}"/>
            </a:ext>
          </a:extLst>
        </xdr:cNvPr>
        <xdr:cNvCxnSpPr/>
      </xdr:nvCxnSpPr>
      <xdr:spPr>
        <a:xfrm>
          <a:off x="2019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0" name="楕円 309">
          <a:extLst>
            <a:ext uri="{FF2B5EF4-FFF2-40B4-BE49-F238E27FC236}">
              <a16:creationId xmlns:a16="http://schemas.microsoft.com/office/drawing/2014/main" id="{83CBC1EE-BA02-40CF-848C-2C53AA4D89D7}"/>
            </a:ext>
          </a:extLst>
        </xdr:cNvPr>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83</xdr:row>
      <xdr:rowOff>0</xdr:rowOff>
    </xdr:to>
    <xdr:cxnSp macro="">
      <xdr:nvCxnSpPr>
        <xdr:cNvPr id="311" name="直線コネクタ 310">
          <a:extLst>
            <a:ext uri="{FF2B5EF4-FFF2-40B4-BE49-F238E27FC236}">
              <a16:creationId xmlns:a16="http://schemas.microsoft.com/office/drawing/2014/main" id="{73B8D8D0-35F6-4305-B585-8AB3C8097580}"/>
            </a:ext>
          </a:extLst>
        </xdr:cNvPr>
        <xdr:cNvCxnSpPr/>
      </xdr:nvCxnSpPr>
      <xdr:spPr>
        <a:xfrm>
          <a:off x="1130300" y="1419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53D0AB25-87EE-4744-9084-8CC10E47BF5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220DFD36-8CFB-4FBF-B802-3E91D955A78D}"/>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1F9BC61F-A2B7-4673-B49C-955D552FC479}"/>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DE3FC8F2-0739-49ED-85E4-CB413231918B}"/>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10D2F07A-7507-4308-B87E-975E5A87F102}"/>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17" name="n_2mainValue【公営住宅】&#10;有形固定資産減価償却率">
          <a:extLst>
            <a:ext uri="{FF2B5EF4-FFF2-40B4-BE49-F238E27FC236}">
              <a16:creationId xmlns:a16="http://schemas.microsoft.com/office/drawing/2014/main" id="{D0FB3030-23B6-43B7-BC44-12F987AD8D71}"/>
            </a:ext>
          </a:extLst>
        </xdr:cNvPr>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mainValue【公営住宅】&#10;有形固定資産減価償却率">
          <a:extLst>
            <a:ext uri="{FF2B5EF4-FFF2-40B4-BE49-F238E27FC236}">
              <a16:creationId xmlns:a16="http://schemas.microsoft.com/office/drawing/2014/main" id="{E0483B0B-D0DC-4849-9541-BE4ADB4445F6}"/>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5732</xdr:rowOff>
    </xdr:from>
    <xdr:ext cx="405111" cy="259045"/>
    <xdr:sp macro="" textlink="">
      <xdr:nvSpPr>
        <xdr:cNvPr id="319" name="n_4mainValue【公営住宅】&#10;有形固定資産減価償却率">
          <a:extLst>
            <a:ext uri="{FF2B5EF4-FFF2-40B4-BE49-F238E27FC236}">
              <a16:creationId xmlns:a16="http://schemas.microsoft.com/office/drawing/2014/main" id="{8AC125A1-CA23-4BD7-86EF-B6BCD5F4A18F}"/>
            </a:ext>
          </a:extLst>
        </xdr:cNvPr>
        <xdr:cNvSpPr txBox="1"/>
      </xdr:nvSpPr>
      <xdr:spPr>
        <a:xfrm>
          <a:off x="927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B3EB6C0-DF83-407E-9587-98A3B8E336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C935F43-BB8E-40ED-B8C5-6CCBD39A48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547500E-380B-4E79-B46D-3EAED0B168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9112E34-AF44-41A9-8B66-AEDD5E0AF8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56F7200-0CED-4F40-872B-98570E9220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78CA8E6-47AC-4111-AD7D-AA244197EA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95A6091-1D24-4028-B935-B181C52629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EC30660-8A17-4D55-8BD3-096F4F45EC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CDCCA69-8A2B-4A2E-B867-8758EBF6D8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DB8768E-920E-4298-9959-D84CE6E008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1F6F8BB-E58D-41B3-AFCF-A4B6E010EA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B313960-B90D-4D05-B8D0-64B994178C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C89663BB-D65D-422D-93F8-FDA63D5D59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253CAA7A-71A4-4CCC-9649-3A035AB4922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15C18D2-0DDF-4201-B2A7-B3A39C186A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695A44B3-E3B7-448A-932A-A540117C1E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477AB86-12DE-4719-B3B4-3BFA45406A4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787CA73B-0CE8-4DDF-8E2F-E2D0D36962C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FF63C371-3E96-4936-9A2E-F9331D9B07F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2C85A160-1899-4133-81CB-9821D234D50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5784704-9B24-40DF-954B-B88A16D65D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AB35C9D8-6291-4FA1-9417-D96F53E6AA0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B64F115-1EAD-487D-8372-8967CDB2F5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49A1E218-957A-4B27-B27E-3233DE99552A}"/>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5CC1AC65-D734-4E0C-A961-5BC0BF731B8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4FA197B-209A-4BB3-9697-AD3593F9937E}"/>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86B8B3B9-BC7F-4FA5-BD1C-3ED59939088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C80DFA38-DEDA-4B71-B456-B9F2E02BA371}"/>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id="{7FBA16D8-9982-4421-A598-56D2A6ECC1D1}"/>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684976EF-0894-4ED1-A65D-B91A09C72BF4}"/>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68DF0859-554A-4BFF-BBB8-54CA2779391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6A61FFF9-DD9B-404E-A26E-753623CC5729}"/>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A8601742-272C-4172-95E3-05BE71A75903}"/>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60E2BA40-4447-42DE-B3FE-6E5520B6D1C6}"/>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7BCB9FB-4057-4ACC-B6AC-56C9AF41CF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122EF25-C8C5-4620-A343-9875FAD342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804AA79-60EE-4721-91EE-D0571FD554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AE2C891-0001-4478-94DA-6BB9A401B2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58544FE-710D-472B-82BF-DB6EC8F83A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32449</xdr:rowOff>
    </xdr:from>
    <xdr:to>
      <xdr:col>55</xdr:col>
      <xdr:colOff>50800</xdr:colOff>
      <xdr:row>83</xdr:row>
      <xdr:rowOff>134049</xdr:rowOff>
    </xdr:to>
    <xdr:sp macro="" textlink="">
      <xdr:nvSpPr>
        <xdr:cNvPr id="359" name="楕円 358">
          <a:extLst>
            <a:ext uri="{FF2B5EF4-FFF2-40B4-BE49-F238E27FC236}">
              <a16:creationId xmlns:a16="http://schemas.microsoft.com/office/drawing/2014/main" id="{F128C1A9-B09A-4368-9CFA-3B17AC013D0B}"/>
            </a:ext>
          </a:extLst>
        </xdr:cNvPr>
        <xdr:cNvSpPr/>
      </xdr:nvSpPr>
      <xdr:spPr>
        <a:xfrm>
          <a:off x="10426700" y="142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55326</xdr:rowOff>
    </xdr:from>
    <xdr:ext cx="469744" cy="259045"/>
    <xdr:sp macro="" textlink="">
      <xdr:nvSpPr>
        <xdr:cNvPr id="360" name="【公営住宅】&#10;一人当たり面積該当値テキスト">
          <a:extLst>
            <a:ext uri="{FF2B5EF4-FFF2-40B4-BE49-F238E27FC236}">
              <a16:creationId xmlns:a16="http://schemas.microsoft.com/office/drawing/2014/main" id="{A312C797-61B4-46BB-B48B-A3F97DCB69E8}"/>
            </a:ext>
          </a:extLst>
        </xdr:cNvPr>
        <xdr:cNvSpPr txBox="1"/>
      </xdr:nvSpPr>
      <xdr:spPr>
        <a:xfrm>
          <a:off x="10515600" y="141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25591</xdr:rowOff>
    </xdr:from>
    <xdr:to>
      <xdr:col>50</xdr:col>
      <xdr:colOff>165100</xdr:colOff>
      <xdr:row>83</xdr:row>
      <xdr:rowOff>127191</xdr:rowOff>
    </xdr:to>
    <xdr:sp macro="" textlink="">
      <xdr:nvSpPr>
        <xdr:cNvPr id="361" name="楕円 360">
          <a:extLst>
            <a:ext uri="{FF2B5EF4-FFF2-40B4-BE49-F238E27FC236}">
              <a16:creationId xmlns:a16="http://schemas.microsoft.com/office/drawing/2014/main" id="{BAD04E50-CBCA-4FEF-AFA8-9022D01B3F61}"/>
            </a:ext>
          </a:extLst>
        </xdr:cNvPr>
        <xdr:cNvSpPr/>
      </xdr:nvSpPr>
      <xdr:spPr>
        <a:xfrm>
          <a:off x="9588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76391</xdr:rowOff>
    </xdr:from>
    <xdr:to>
      <xdr:col>55</xdr:col>
      <xdr:colOff>0</xdr:colOff>
      <xdr:row>83</xdr:row>
      <xdr:rowOff>83249</xdr:rowOff>
    </xdr:to>
    <xdr:cxnSp macro="">
      <xdr:nvCxnSpPr>
        <xdr:cNvPr id="362" name="直線コネクタ 361">
          <a:extLst>
            <a:ext uri="{FF2B5EF4-FFF2-40B4-BE49-F238E27FC236}">
              <a16:creationId xmlns:a16="http://schemas.microsoft.com/office/drawing/2014/main" id="{410F0BC8-423C-485B-BE9D-6D7A35A6DF6E}"/>
            </a:ext>
          </a:extLst>
        </xdr:cNvPr>
        <xdr:cNvCxnSpPr/>
      </xdr:nvCxnSpPr>
      <xdr:spPr>
        <a:xfrm>
          <a:off x="9639300" y="1430674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63" name="楕円 362">
          <a:extLst>
            <a:ext uri="{FF2B5EF4-FFF2-40B4-BE49-F238E27FC236}">
              <a16:creationId xmlns:a16="http://schemas.microsoft.com/office/drawing/2014/main" id="{0E9CE9F4-0370-41C6-8BC4-F2D51541DC8D}"/>
            </a:ext>
          </a:extLst>
        </xdr:cNvPr>
        <xdr:cNvSpPr/>
      </xdr:nvSpPr>
      <xdr:spPr>
        <a:xfrm>
          <a:off x="869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76391</xdr:rowOff>
    </xdr:from>
    <xdr:to>
      <xdr:col>50</xdr:col>
      <xdr:colOff>114300</xdr:colOff>
      <xdr:row>83</xdr:row>
      <xdr:rowOff>88392</xdr:rowOff>
    </xdr:to>
    <xdr:cxnSp macro="">
      <xdr:nvCxnSpPr>
        <xdr:cNvPr id="364" name="直線コネクタ 363">
          <a:extLst>
            <a:ext uri="{FF2B5EF4-FFF2-40B4-BE49-F238E27FC236}">
              <a16:creationId xmlns:a16="http://schemas.microsoft.com/office/drawing/2014/main" id="{5BBF48F1-52EE-4358-8D3D-76EFA49F5407}"/>
            </a:ext>
          </a:extLst>
        </xdr:cNvPr>
        <xdr:cNvCxnSpPr/>
      </xdr:nvCxnSpPr>
      <xdr:spPr>
        <a:xfrm flipV="1">
          <a:off x="8750300" y="1430674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44641</xdr:rowOff>
    </xdr:from>
    <xdr:to>
      <xdr:col>41</xdr:col>
      <xdr:colOff>101600</xdr:colOff>
      <xdr:row>83</xdr:row>
      <xdr:rowOff>146241</xdr:rowOff>
    </xdr:to>
    <xdr:sp macro="" textlink="">
      <xdr:nvSpPr>
        <xdr:cNvPr id="365" name="楕円 364">
          <a:extLst>
            <a:ext uri="{FF2B5EF4-FFF2-40B4-BE49-F238E27FC236}">
              <a16:creationId xmlns:a16="http://schemas.microsoft.com/office/drawing/2014/main" id="{BCEB8CC3-AD2D-43B9-949D-B56F02A968E1}"/>
            </a:ext>
          </a:extLst>
        </xdr:cNvPr>
        <xdr:cNvSpPr/>
      </xdr:nvSpPr>
      <xdr:spPr>
        <a:xfrm>
          <a:off x="7810500" y="142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88392</xdr:rowOff>
    </xdr:from>
    <xdr:to>
      <xdr:col>45</xdr:col>
      <xdr:colOff>177800</xdr:colOff>
      <xdr:row>83</xdr:row>
      <xdr:rowOff>95441</xdr:rowOff>
    </xdr:to>
    <xdr:cxnSp macro="">
      <xdr:nvCxnSpPr>
        <xdr:cNvPr id="366" name="直線コネクタ 365">
          <a:extLst>
            <a:ext uri="{FF2B5EF4-FFF2-40B4-BE49-F238E27FC236}">
              <a16:creationId xmlns:a16="http://schemas.microsoft.com/office/drawing/2014/main" id="{3E0573D7-CA98-4876-A461-8707383045AC}"/>
            </a:ext>
          </a:extLst>
        </xdr:cNvPr>
        <xdr:cNvCxnSpPr/>
      </xdr:nvCxnSpPr>
      <xdr:spPr>
        <a:xfrm flipV="1">
          <a:off x="7861300" y="1431874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53023</xdr:rowOff>
    </xdr:from>
    <xdr:to>
      <xdr:col>36</xdr:col>
      <xdr:colOff>165100</xdr:colOff>
      <xdr:row>83</xdr:row>
      <xdr:rowOff>154623</xdr:rowOff>
    </xdr:to>
    <xdr:sp macro="" textlink="">
      <xdr:nvSpPr>
        <xdr:cNvPr id="367" name="楕円 366">
          <a:extLst>
            <a:ext uri="{FF2B5EF4-FFF2-40B4-BE49-F238E27FC236}">
              <a16:creationId xmlns:a16="http://schemas.microsoft.com/office/drawing/2014/main" id="{80395E3E-31EC-427D-B2A8-F9E2995E8C6A}"/>
            </a:ext>
          </a:extLst>
        </xdr:cNvPr>
        <xdr:cNvSpPr/>
      </xdr:nvSpPr>
      <xdr:spPr>
        <a:xfrm>
          <a:off x="6921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95441</xdr:rowOff>
    </xdr:from>
    <xdr:to>
      <xdr:col>41</xdr:col>
      <xdr:colOff>50800</xdr:colOff>
      <xdr:row>83</xdr:row>
      <xdr:rowOff>103823</xdr:rowOff>
    </xdr:to>
    <xdr:cxnSp macro="">
      <xdr:nvCxnSpPr>
        <xdr:cNvPr id="368" name="直線コネクタ 367">
          <a:extLst>
            <a:ext uri="{FF2B5EF4-FFF2-40B4-BE49-F238E27FC236}">
              <a16:creationId xmlns:a16="http://schemas.microsoft.com/office/drawing/2014/main" id="{BEBCEDBA-4655-4934-810A-8E374938D880}"/>
            </a:ext>
          </a:extLst>
        </xdr:cNvPr>
        <xdr:cNvCxnSpPr/>
      </xdr:nvCxnSpPr>
      <xdr:spPr>
        <a:xfrm flipV="1">
          <a:off x="6972300" y="1432579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id="{4466C0E9-EA8B-4187-A852-266618AEAC1C}"/>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a16="http://schemas.microsoft.com/office/drawing/2014/main" id="{8EEFA214-184F-4539-A9FA-514D6EEADF75}"/>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id="{455E6DE3-BD02-455C-974A-F9FE768EF3CA}"/>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id="{EAF2B9FA-80A5-4AA4-AA55-7275C19E361F}"/>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143718</xdr:rowOff>
    </xdr:from>
    <xdr:ext cx="469744" cy="259045"/>
    <xdr:sp macro="" textlink="">
      <xdr:nvSpPr>
        <xdr:cNvPr id="373" name="n_1mainValue【公営住宅】&#10;一人当たり面積">
          <a:extLst>
            <a:ext uri="{FF2B5EF4-FFF2-40B4-BE49-F238E27FC236}">
              <a16:creationId xmlns:a16="http://schemas.microsoft.com/office/drawing/2014/main" id="{3A36AE97-3BB2-4508-AA26-7CD0568C46C9}"/>
            </a:ext>
          </a:extLst>
        </xdr:cNvPr>
        <xdr:cNvSpPr txBox="1"/>
      </xdr:nvSpPr>
      <xdr:spPr>
        <a:xfrm>
          <a:off x="93917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155719</xdr:rowOff>
    </xdr:from>
    <xdr:ext cx="469744" cy="259045"/>
    <xdr:sp macro="" textlink="">
      <xdr:nvSpPr>
        <xdr:cNvPr id="374" name="n_2mainValue【公営住宅】&#10;一人当たり面積">
          <a:extLst>
            <a:ext uri="{FF2B5EF4-FFF2-40B4-BE49-F238E27FC236}">
              <a16:creationId xmlns:a16="http://schemas.microsoft.com/office/drawing/2014/main" id="{CC5A3751-6C7E-41AC-9D46-0E412BDA6AF5}"/>
            </a:ext>
          </a:extLst>
        </xdr:cNvPr>
        <xdr:cNvSpPr txBox="1"/>
      </xdr:nvSpPr>
      <xdr:spPr>
        <a:xfrm>
          <a:off x="8515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162768</xdr:rowOff>
    </xdr:from>
    <xdr:ext cx="469744" cy="259045"/>
    <xdr:sp macro="" textlink="">
      <xdr:nvSpPr>
        <xdr:cNvPr id="375" name="n_3mainValue【公営住宅】&#10;一人当たり面積">
          <a:extLst>
            <a:ext uri="{FF2B5EF4-FFF2-40B4-BE49-F238E27FC236}">
              <a16:creationId xmlns:a16="http://schemas.microsoft.com/office/drawing/2014/main" id="{82F80FFD-91E4-4E14-9D6D-6A7E5EEB017D}"/>
            </a:ext>
          </a:extLst>
        </xdr:cNvPr>
        <xdr:cNvSpPr txBox="1"/>
      </xdr:nvSpPr>
      <xdr:spPr>
        <a:xfrm>
          <a:off x="7626427" y="140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171150</xdr:rowOff>
    </xdr:from>
    <xdr:ext cx="469744" cy="259045"/>
    <xdr:sp macro="" textlink="">
      <xdr:nvSpPr>
        <xdr:cNvPr id="376" name="n_4mainValue【公営住宅】&#10;一人当たり面積">
          <a:extLst>
            <a:ext uri="{FF2B5EF4-FFF2-40B4-BE49-F238E27FC236}">
              <a16:creationId xmlns:a16="http://schemas.microsoft.com/office/drawing/2014/main" id="{873384A2-4086-4D61-BD3C-0855D239C0F5}"/>
            </a:ext>
          </a:extLst>
        </xdr:cNvPr>
        <xdr:cNvSpPr txBox="1"/>
      </xdr:nvSpPr>
      <xdr:spPr>
        <a:xfrm>
          <a:off x="6737427" y="1405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41ED108-6EE7-42B5-8DBB-CA632C0BC1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52D9B6B-FA1F-43DB-AAB7-0DB5C2DC52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4EC355AE-EE5D-4769-97C2-1A0B04B85B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6C36424-277F-4B88-8DA9-2F1FFC6EC8A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683FE86-A25A-4853-9F52-4617B329EB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AA0281D-57B3-4D44-B710-E2ECF850D7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DAADF84-C1AA-4125-9827-B4CB8DD999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2A60679-548B-441C-A84B-C3692B2D1F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704CCBB8-9AEA-4401-9984-FDC23002830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5249AC9-DAEC-400D-9B0C-3D7BE3514A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2A42149A-BF8D-4C91-B4E3-4B4A05E8DD8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6BBB9517-C8F1-4A08-998F-EB5054689C2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7DB4D56E-75A5-438A-A78F-C04EE5C110F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82819B63-72E2-4521-B3C6-A9392BF8AAE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67F2B4A2-1C71-47CF-824E-DAB8E99D2F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F5D8A4C0-D9C9-4738-8BA1-35869DEC668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937D670-B7E7-4FA1-9A98-9A80CB1A53D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5A70346-76DA-420D-BEBC-F71EFD3F2F2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4D4C473C-5938-4ECF-8DB8-B8E46A4656C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39AEED9-D037-4FE4-BB10-7DEA521F953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FFE78FC8-AD1A-4B5E-9B96-71D4C01D79A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D4E33AE-8EA9-49C0-9EA8-61EAEEA871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8A51A6A2-7588-431C-8582-4343272DF69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94F879AA-5CD4-41B9-8665-7A5EAAF975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7942993F-1A46-42CE-B742-FD48BE73AEE8}"/>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8C9E1A5D-987F-4FD2-9712-C16481211548}"/>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34562406-1E80-4B69-AE6A-D2A623ADB191}"/>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89F8E7AA-10CD-4689-A94D-BC4591B4C865}"/>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ABD544FC-0284-4DFD-8965-B39FDE6C48E3}"/>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9C8F564-E5B1-4A9A-B593-F487B4360AC7}"/>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E56C0557-286C-485E-83DD-EEBBC7B6155E}"/>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96DC5183-6F12-46F3-BFDD-1D30E33FE9A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364B2A75-754C-444F-ADF2-422347D4DBA7}"/>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96304375-61CF-4974-BA98-25416F694888}"/>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FAFB2313-CE12-483C-843E-76BCDA4FB7C7}"/>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F21D981-A0F3-40FA-BEA5-3E40EF8842F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1DA2198-7318-4160-AC3C-33B438381A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12FF044-4DE1-4051-8D86-A9885DE51EB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703D50E-9432-4548-8863-7F9F99685B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02DE0AC-C75E-4A6B-A0AD-340BC7397A9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417" name="楕円 416">
          <a:extLst>
            <a:ext uri="{FF2B5EF4-FFF2-40B4-BE49-F238E27FC236}">
              <a16:creationId xmlns:a16="http://schemas.microsoft.com/office/drawing/2014/main" id="{30A24AB5-9A53-4892-85BA-D35DE865FF42}"/>
            </a:ext>
          </a:extLst>
        </xdr:cNvPr>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137177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AEFC3AB6-34A0-40C1-8235-9EA487B2722B}"/>
            </a:ext>
          </a:extLst>
        </xdr:cNvPr>
        <xdr:cNvSpPr txBox="1"/>
      </xdr:nvSpPr>
      <xdr:spPr>
        <a:xfrm>
          <a:off x="4673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19" name="楕円 418">
          <a:extLst>
            <a:ext uri="{FF2B5EF4-FFF2-40B4-BE49-F238E27FC236}">
              <a16:creationId xmlns:a16="http://schemas.microsoft.com/office/drawing/2014/main" id="{A19E0B3A-5724-4D8A-BC27-ECF85FC56D23}"/>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38100</xdr:rowOff>
    </xdr:to>
    <xdr:cxnSp macro="">
      <xdr:nvCxnSpPr>
        <xdr:cNvPr id="420" name="直線コネクタ 419">
          <a:extLst>
            <a:ext uri="{FF2B5EF4-FFF2-40B4-BE49-F238E27FC236}">
              <a16:creationId xmlns:a16="http://schemas.microsoft.com/office/drawing/2014/main" id="{A32F5C73-E2C5-4DD1-85A7-950A3B1D9DF6}"/>
            </a:ext>
          </a:extLst>
        </xdr:cNvPr>
        <xdr:cNvCxnSpPr/>
      </xdr:nvCxnSpPr>
      <xdr:spPr>
        <a:xfrm>
          <a:off x="3797300" y="18004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421" name="楕円 420">
          <a:extLst>
            <a:ext uri="{FF2B5EF4-FFF2-40B4-BE49-F238E27FC236}">
              <a16:creationId xmlns:a16="http://schemas.microsoft.com/office/drawing/2014/main" id="{744BB91F-024F-48B1-AD5B-515D242B4AB7}"/>
            </a:ext>
          </a:extLst>
        </xdr:cNvPr>
        <xdr:cNvSpPr/>
      </xdr:nvSpPr>
      <xdr:spPr>
        <a:xfrm>
          <a:off x="2857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137161</xdr:rowOff>
    </xdr:from>
    <xdr:to>
      <xdr:col>19</xdr:col>
      <xdr:colOff>177800</xdr:colOff>
      <xdr:row>105</xdr:row>
      <xdr:rowOff>1905</xdr:rowOff>
    </xdr:to>
    <xdr:cxnSp macro="">
      <xdr:nvCxnSpPr>
        <xdr:cNvPr id="422" name="直線コネクタ 421">
          <a:extLst>
            <a:ext uri="{FF2B5EF4-FFF2-40B4-BE49-F238E27FC236}">
              <a16:creationId xmlns:a16="http://schemas.microsoft.com/office/drawing/2014/main" id="{7BCC89C6-E884-4822-9330-69C7809BCBE7}"/>
            </a:ext>
          </a:extLst>
        </xdr:cNvPr>
        <xdr:cNvCxnSpPr/>
      </xdr:nvCxnSpPr>
      <xdr:spPr>
        <a:xfrm>
          <a:off x="2908300" y="17967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52070</xdr:rowOff>
    </xdr:from>
    <xdr:to>
      <xdr:col>10</xdr:col>
      <xdr:colOff>165100</xdr:colOff>
      <xdr:row>104</xdr:row>
      <xdr:rowOff>153670</xdr:rowOff>
    </xdr:to>
    <xdr:sp macro="" textlink="">
      <xdr:nvSpPr>
        <xdr:cNvPr id="423" name="楕円 422">
          <a:extLst>
            <a:ext uri="{FF2B5EF4-FFF2-40B4-BE49-F238E27FC236}">
              <a16:creationId xmlns:a16="http://schemas.microsoft.com/office/drawing/2014/main" id="{2EEA50E1-43BD-4408-BB74-C53C792D3B13}"/>
            </a:ext>
          </a:extLst>
        </xdr:cNvPr>
        <xdr:cNvSpPr/>
      </xdr:nvSpPr>
      <xdr:spPr>
        <a:xfrm>
          <a:off x="1968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104</xdr:row>
      <xdr:rowOff>137161</xdr:rowOff>
    </xdr:to>
    <xdr:cxnSp macro="">
      <xdr:nvCxnSpPr>
        <xdr:cNvPr id="424" name="直線コネクタ 423">
          <a:extLst>
            <a:ext uri="{FF2B5EF4-FFF2-40B4-BE49-F238E27FC236}">
              <a16:creationId xmlns:a16="http://schemas.microsoft.com/office/drawing/2014/main" id="{808F38A3-9EFA-4724-8E8D-3D5C0F1D175D}"/>
            </a:ext>
          </a:extLst>
        </xdr:cNvPr>
        <xdr:cNvCxnSpPr/>
      </xdr:nvCxnSpPr>
      <xdr:spPr>
        <a:xfrm>
          <a:off x="2019300" y="1793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19686</xdr:rowOff>
    </xdr:from>
    <xdr:to>
      <xdr:col>6</xdr:col>
      <xdr:colOff>38100</xdr:colOff>
      <xdr:row>104</xdr:row>
      <xdr:rowOff>121286</xdr:rowOff>
    </xdr:to>
    <xdr:sp macro="" textlink="">
      <xdr:nvSpPr>
        <xdr:cNvPr id="425" name="楕円 424">
          <a:extLst>
            <a:ext uri="{FF2B5EF4-FFF2-40B4-BE49-F238E27FC236}">
              <a16:creationId xmlns:a16="http://schemas.microsoft.com/office/drawing/2014/main" id="{1448EE9E-A92E-4A62-8086-19A6CE8AEC3D}"/>
            </a:ext>
          </a:extLst>
        </xdr:cNvPr>
        <xdr:cNvSpPr/>
      </xdr:nvSpPr>
      <xdr:spPr>
        <a:xfrm>
          <a:off x="107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70486</xdr:rowOff>
    </xdr:from>
    <xdr:to>
      <xdr:col>10</xdr:col>
      <xdr:colOff>114300</xdr:colOff>
      <xdr:row>104</xdr:row>
      <xdr:rowOff>102870</xdr:rowOff>
    </xdr:to>
    <xdr:cxnSp macro="">
      <xdr:nvCxnSpPr>
        <xdr:cNvPr id="426" name="直線コネクタ 425">
          <a:extLst>
            <a:ext uri="{FF2B5EF4-FFF2-40B4-BE49-F238E27FC236}">
              <a16:creationId xmlns:a16="http://schemas.microsoft.com/office/drawing/2014/main" id="{B3451D1D-2984-40F0-9194-3E92153AC478}"/>
            </a:ext>
          </a:extLst>
        </xdr:cNvPr>
        <xdr:cNvCxnSpPr/>
      </xdr:nvCxnSpPr>
      <xdr:spPr>
        <a:xfrm>
          <a:off x="1130300" y="179012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7" name="n_1aveValue【港湾・漁港】&#10;有形固定資産減価償却率">
          <a:extLst>
            <a:ext uri="{FF2B5EF4-FFF2-40B4-BE49-F238E27FC236}">
              <a16:creationId xmlns:a16="http://schemas.microsoft.com/office/drawing/2014/main" id="{FD53BCBC-CAE5-43E7-BD2E-9C3CB6DC692E}"/>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a:extLst>
            <a:ext uri="{FF2B5EF4-FFF2-40B4-BE49-F238E27FC236}">
              <a16:creationId xmlns:a16="http://schemas.microsoft.com/office/drawing/2014/main" id="{41A502A0-ABE0-401F-9D67-3CDBA76BE186}"/>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29" name="n_3aveValue【港湾・漁港】&#10;有形固定資産減価償却率">
          <a:extLst>
            <a:ext uri="{FF2B5EF4-FFF2-40B4-BE49-F238E27FC236}">
              <a16:creationId xmlns:a16="http://schemas.microsoft.com/office/drawing/2014/main" id="{1006E318-5976-498F-BA7F-FB6FB73F7E2B}"/>
            </a:ext>
          </a:extLst>
        </xdr:cNvPr>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a:extLst>
            <a:ext uri="{FF2B5EF4-FFF2-40B4-BE49-F238E27FC236}">
              <a16:creationId xmlns:a16="http://schemas.microsoft.com/office/drawing/2014/main" id="{1C316383-62BF-4AA7-B2DB-87E9EB5847ED}"/>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31" name="n_1mainValue【港湾・漁港】&#10;有形固定資産減価償却率">
          <a:extLst>
            <a:ext uri="{FF2B5EF4-FFF2-40B4-BE49-F238E27FC236}">
              <a16:creationId xmlns:a16="http://schemas.microsoft.com/office/drawing/2014/main" id="{E41ED677-8FD5-47FF-A43A-4A0E69B6B19B}"/>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32" name="n_2mainValue【港湾・漁港】&#10;有形固定資産減価償却率">
          <a:extLst>
            <a:ext uri="{FF2B5EF4-FFF2-40B4-BE49-F238E27FC236}">
              <a16:creationId xmlns:a16="http://schemas.microsoft.com/office/drawing/2014/main" id="{8195C578-C0F4-4E5B-B68E-E7CF8D162076}"/>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144797</xdr:rowOff>
    </xdr:from>
    <xdr:ext cx="405111" cy="259045"/>
    <xdr:sp macro="" textlink="">
      <xdr:nvSpPr>
        <xdr:cNvPr id="433" name="n_3mainValue【港湾・漁港】&#10;有形固定資産減価償却率">
          <a:extLst>
            <a:ext uri="{FF2B5EF4-FFF2-40B4-BE49-F238E27FC236}">
              <a16:creationId xmlns:a16="http://schemas.microsoft.com/office/drawing/2014/main" id="{919445B8-3401-4E7C-A902-D97019AFE087}"/>
            </a:ext>
          </a:extLst>
        </xdr:cNvPr>
        <xdr:cNvSpPr txBox="1"/>
      </xdr:nvSpPr>
      <xdr:spPr>
        <a:xfrm>
          <a:off x="1816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112413</xdr:rowOff>
    </xdr:from>
    <xdr:ext cx="405111" cy="259045"/>
    <xdr:sp macro="" textlink="">
      <xdr:nvSpPr>
        <xdr:cNvPr id="434" name="n_4mainValue【港湾・漁港】&#10;有形固定資産減価償却率">
          <a:extLst>
            <a:ext uri="{FF2B5EF4-FFF2-40B4-BE49-F238E27FC236}">
              <a16:creationId xmlns:a16="http://schemas.microsoft.com/office/drawing/2014/main" id="{D9078173-799B-44EF-8E6A-776AC9763021}"/>
            </a:ext>
          </a:extLst>
        </xdr:cNvPr>
        <xdr:cNvSpPr txBox="1"/>
      </xdr:nvSpPr>
      <xdr:spPr>
        <a:xfrm>
          <a:off x="927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BB395F60-5CF9-43FE-824B-A9123F6B56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1D36247-7E4D-4AC2-89B0-7CF4C4D76F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FDB6FDF2-F602-41B4-B2BF-99B5A9A4EF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97A547D4-E984-45C0-9C54-8DA29356AA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5973FE74-A5EF-4F33-921C-F31ACEF2D8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8FDCA5A4-E0FA-492C-B65C-38CF65822B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C6384A0E-A411-40BD-981D-3FDD1BF683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9A4D002-81FF-49E9-A664-8322D40F36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540E622D-8B78-4302-BEA8-F4BBC9AE62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FC9D9C4-C11D-4A56-8D2E-30344D8CDD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4FCB8AAA-6D02-4244-AECD-084D0388753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AB2B083A-D2F6-44A1-B84E-E60D89D8985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7DE53DC8-9C43-41A1-BC88-6A03D134973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923CAE82-B4AD-4603-B531-179C776BD2B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CAAEFAB4-1C92-47C9-AB9E-D60DB540DA7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8C46FC79-81B1-4836-83C7-E266222FBB3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E23F2AAE-FB2B-4AAF-83E8-BC7F14A958F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7E291C83-94EC-4216-B7E9-47C044ED6A7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2EA93490-FC14-4F50-A424-9E16A21C31F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4FB1B292-E6EB-4174-B5E1-A7675049075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F8F26B25-A4CD-4E97-A54C-B2FB14BDC3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63BD85D3-69DF-4D68-A149-738BA5B9685C}"/>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2977EAF-4A67-421E-9345-471EF686C8EB}"/>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AAB56E50-79D7-409B-AF23-AE56B8FCB5BD}"/>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48FECC22-D961-49B6-A018-CF405DC673BC}"/>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427FA4EF-1866-4CA5-B868-C157C18CBE42}"/>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DF9F3348-92DE-430A-8421-A201E02AC65C}"/>
            </a:ext>
          </a:extLst>
        </xdr:cNvPr>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C8CD1B1E-51C6-4CF2-B44C-CF7CC237B9B8}"/>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15FA491B-1E18-4DA9-BC4E-99E74913B4DC}"/>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D2ACB5E8-D5AC-4E2D-AC19-796196877E27}"/>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E38907B6-5C06-4FAF-8763-F4B3FEB83B7A}"/>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A57BE054-0794-4D9C-A6D9-ADA9B78D3B9D}"/>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D950A1F-9791-4A67-807D-4F7E71F77B4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111A533-9359-4E17-9343-CFD3FF5BD5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97F4CD2-6BB4-4858-ABB3-2EF8748C2F6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5960349-3A24-4492-83D0-4578B6A516F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0E01FBA-D6A9-423A-AAE2-FD12D58331D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153358</xdr:rowOff>
    </xdr:from>
    <xdr:to>
      <xdr:col>55</xdr:col>
      <xdr:colOff>50800</xdr:colOff>
      <xdr:row>102</xdr:row>
      <xdr:rowOff>83508</xdr:rowOff>
    </xdr:to>
    <xdr:sp macro="" textlink="">
      <xdr:nvSpPr>
        <xdr:cNvPr id="472" name="楕円 471">
          <a:extLst>
            <a:ext uri="{FF2B5EF4-FFF2-40B4-BE49-F238E27FC236}">
              <a16:creationId xmlns:a16="http://schemas.microsoft.com/office/drawing/2014/main" id="{2400CACE-34EF-4C22-A27F-110F70F035BF}"/>
            </a:ext>
          </a:extLst>
        </xdr:cNvPr>
        <xdr:cNvSpPr/>
      </xdr:nvSpPr>
      <xdr:spPr>
        <a:xfrm>
          <a:off x="10426700" y="174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106385</xdr:rowOff>
    </xdr:from>
    <xdr:ext cx="690189" cy="259045"/>
    <xdr:sp macro="" textlink="">
      <xdr:nvSpPr>
        <xdr:cNvPr id="473" name="【港湾・漁港】&#10;一人当たり有形固定資産（償却資産）額該当値テキスト">
          <a:extLst>
            <a:ext uri="{FF2B5EF4-FFF2-40B4-BE49-F238E27FC236}">
              <a16:creationId xmlns:a16="http://schemas.microsoft.com/office/drawing/2014/main" id="{93B5AFD5-1C08-4D4A-B1B3-3C211A8D95DC}"/>
            </a:ext>
          </a:extLst>
        </xdr:cNvPr>
        <xdr:cNvSpPr txBox="1"/>
      </xdr:nvSpPr>
      <xdr:spPr>
        <a:xfrm>
          <a:off x="10515600" y="17422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169614</xdr:rowOff>
    </xdr:from>
    <xdr:to>
      <xdr:col>50</xdr:col>
      <xdr:colOff>165100</xdr:colOff>
      <xdr:row>102</xdr:row>
      <xdr:rowOff>99764</xdr:rowOff>
    </xdr:to>
    <xdr:sp macro="" textlink="">
      <xdr:nvSpPr>
        <xdr:cNvPr id="474" name="楕円 473">
          <a:extLst>
            <a:ext uri="{FF2B5EF4-FFF2-40B4-BE49-F238E27FC236}">
              <a16:creationId xmlns:a16="http://schemas.microsoft.com/office/drawing/2014/main" id="{847DAD7C-59D6-4366-A8D1-8C72A0C93945}"/>
            </a:ext>
          </a:extLst>
        </xdr:cNvPr>
        <xdr:cNvSpPr/>
      </xdr:nvSpPr>
      <xdr:spPr>
        <a:xfrm>
          <a:off x="9588500" y="174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32708</xdr:rowOff>
    </xdr:from>
    <xdr:to>
      <xdr:col>55</xdr:col>
      <xdr:colOff>0</xdr:colOff>
      <xdr:row>102</xdr:row>
      <xdr:rowOff>48964</xdr:rowOff>
    </xdr:to>
    <xdr:cxnSp macro="">
      <xdr:nvCxnSpPr>
        <xdr:cNvPr id="475" name="直線コネクタ 474">
          <a:extLst>
            <a:ext uri="{FF2B5EF4-FFF2-40B4-BE49-F238E27FC236}">
              <a16:creationId xmlns:a16="http://schemas.microsoft.com/office/drawing/2014/main" id="{490691B1-FD3E-4C2C-AEA3-A70FD23CB155}"/>
            </a:ext>
          </a:extLst>
        </xdr:cNvPr>
        <xdr:cNvCxnSpPr/>
      </xdr:nvCxnSpPr>
      <xdr:spPr>
        <a:xfrm flipV="1">
          <a:off x="9639300" y="17520608"/>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16632</xdr:rowOff>
    </xdr:from>
    <xdr:to>
      <xdr:col>46</xdr:col>
      <xdr:colOff>38100</xdr:colOff>
      <xdr:row>102</xdr:row>
      <xdr:rowOff>118232</xdr:rowOff>
    </xdr:to>
    <xdr:sp macro="" textlink="">
      <xdr:nvSpPr>
        <xdr:cNvPr id="476" name="楕円 475">
          <a:extLst>
            <a:ext uri="{FF2B5EF4-FFF2-40B4-BE49-F238E27FC236}">
              <a16:creationId xmlns:a16="http://schemas.microsoft.com/office/drawing/2014/main" id="{350947ED-720E-440C-B14F-BACD39198FC6}"/>
            </a:ext>
          </a:extLst>
        </xdr:cNvPr>
        <xdr:cNvSpPr/>
      </xdr:nvSpPr>
      <xdr:spPr>
        <a:xfrm>
          <a:off x="8699500" y="17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48964</xdr:rowOff>
    </xdr:from>
    <xdr:to>
      <xdr:col>50</xdr:col>
      <xdr:colOff>114300</xdr:colOff>
      <xdr:row>102</xdr:row>
      <xdr:rowOff>67432</xdr:rowOff>
    </xdr:to>
    <xdr:cxnSp macro="">
      <xdr:nvCxnSpPr>
        <xdr:cNvPr id="477" name="直線コネクタ 476">
          <a:extLst>
            <a:ext uri="{FF2B5EF4-FFF2-40B4-BE49-F238E27FC236}">
              <a16:creationId xmlns:a16="http://schemas.microsoft.com/office/drawing/2014/main" id="{900E1555-D02A-4E7F-B399-D8F408538367}"/>
            </a:ext>
          </a:extLst>
        </xdr:cNvPr>
        <xdr:cNvCxnSpPr/>
      </xdr:nvCxnSpPr>
      <xdr:spPr>
        <a:xfrm flipV="1">
          <a:off x="8750300" y="17536864"/>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36985</xdr:rowOff>
    </xdr:from>
    <xdr:to>
      <xdr:col>41</xdr:col>
      <xdr:colOff>101600</xdr:colOff>
      <xdr:row>102</xdr:row>
      <xdr:rowOff>138585</xdr:rowOff>
    </xdr:to>
    <xdr:sp macro="" textlink="">
      <xdr:nvSpPr>
        <xdr:cNvPr id="478" name="楕円 477">
          <a:extLst>
            <a:ext uri="{FF2B5EF4-FFF2-40B4-BE49-F238E27FC236}">
              <a16:creationId xmlns:a16="http://schemas.microsoft.com/office/drawing/2014/main" id="{8717CFAB-C77B-4FEF-9E3C-1FA0A183798E}"/>
            </a:ext>
          </a:extLst>
        </xdr:cNvPr>
        <xdr:cNvSpPr/>
      </xdr:nvSpPr>
      <xdr:spPr>
        <a:xfrm>
          <a:off x="7810500" y="17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67432</xdr:rowOff>
    </xdr:from>
    <xdr:to>
      <xdr:col>45</xdr:col>
      <xdr:colOff>177800</xdr:colOff>
      <xdr:row>102</xdr:row>
      <xdr:rowOff>87785</xdr:rowOff>
    </xdr:to>
    <xdr:cxnSp macro="">
      <xdr:nvCxnSpPr>
        <xdr:cNvPr id="479" name="直線コネクタ 478">
          <a:extLst>
            <a:ext uri="{FF2B5EF4-FFF2-40B4-BE49-F238E27FC236}">
              <a16:creationId xmlns:a16="http://schemas.microsoft.com/office/drawing/2014/main" id="{C190B2A6-EF39-486D-8C48-21E597FBDB31}"/>
            </a:ext>
          </a:extLst>
        </xdr:cNvPr>
        <xdr:cNvCxnSpPr/>
      </xdr:nvCxnSpPr>
      <xdr:spPr>
        <a:xfrm flipV="1">
          <a:off x="7861300" y="17555332"/>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62131</xdr:rowOff>
    </xdr:from>
    <xdr:to>
      <xdr:col>36</xdr:col>
      <xdr:colOff>165100</xdr:colOff>
      <xdr:row>102</xdr:row>
      <xdr:rowOff>163731</xdr:rowOff>
    </xdr:to>
    <xdr:sp macro="" textlink="">
      <xdr:nvSpPr>
        <xdr:cNvPr id="480" name="楕円 479">
          <a:extLst>
            <a:ext uri="{FF2B5EF4-FFF2-40B4-BE49-F238E27FC236}">
              <a16:creationId xmlns:a16="http://schemas.microsoft.com/office/drawing/2014/main" id="{2E91390D-0060-45B0-BD5B-2C97B347446C}"/>
            </a:ext>
          </a:extLst>
        </xdr:cNvPr>
        <xdr:cNvSpPr/>
      </xdr:nvSpPr>
      <xdr:spPr>
        <a:xfrm>
          <a:off x="6921500" y="17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87785</xdr:rowOff>
    </xdr:from>
    <xdr:to>
      <xdr:col>41</xdr:col>
      <xdr:colOff>50800</xdr:colOff>
      <xdr:row>102</xdr:row>
      <xdr:rowOff>112931</xdr:rowOff>
    </xdr:to>
    <xdr:cxnSp macro="">
      <xdr:nvCxnSpPr>
        <xdr:cNvPr id="481" name="直線コネクタ 480">
          <a:extLst>
            <a:ext uri="{FF2B5EF4-FFF2-40B4-BE49-F238E27FC236}">
              <a16:creationId xmlns:a16="http://schemas.microsoft.com/office/drawing/2014/main" id="{447A7371-F581-4EA2-A62A-75844CB38EA7}"/>
            </a:ext>
          </a:extLst>
        </xdr:cNvPr>
        <xdr:cNvCxnSpPr/>
      </xdr:nvCxnSpPr>
      <xdr:spPr>
        <a:xfrm flipV="1">
          <a:off x="6972300" y="1757568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2209271C-D868-4133-B9CF-E2625B76E280}"/>
            </a:ext>
          </a:extLst>
        </xdr:cNvPr>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1C4D8ED4-A393-47E7-B936-6245D5BAED9C}"/>
            </a:ext>
          </a:extLst>
        </xdr:cNvPr>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803610D5-C7C0-42AA-8C57-3A49CBC4C9F3}"/>
            </a:ext>
          </a:extLst>
        </xdr:cNvPr>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27830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690FF8B8-1DEB-4A74-BF25-F73FBC92A624}"/>
            </a:ext>
          </a:extLst>
        </xdr:cNvPr>
        <xdr:cNvSpPr txBox="1"/>
      </xdr:nvSpPr>
      <xdr:spPr>
        <a:xfrm>
          <a:off x="6672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116291</xdr:rowOff>
    </xdr:from>
    <xdr:ext cx="690189" cy="259045"/>
    <xdr:sp macro="" textlink="">
      <xdr:nvSpPr>
        <xdr:cNvPr id="486" name="n_1mainValue【港湾・漁港】&#10;一人当たり有形固定資産（償却資産）額">
          <a:extLst>
            <a:ext uri="{FF2B5EF4-FFF2-40B4-BE49-F238E27FC236}">
              <a16:creationId xmlns:a16="http://schemas.microsoft.com/office/drawing/2014/main" id="{24278FD8-B8EF-44D8-A60A-6F4B4D351AE1}"/>
            </a:ext>
          </a:extLst>
        </xdr:cNvPr>
        <xdr:cNvSpPr txBox="1"/>
      </xdr:nvSpPr>
      <xdr:spPr>
        <a:xfrm>
          <a:off x="9281505" y="17261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134759</xdr:rowOff>
    </xdr:from>
    <xdr:ext cx="690189" cy="259045"/>
    <xdr:sp macro="" textlink="">
      <xdr:nvSpPr>
        <xdr:cNvPr id="487" name="n_2mainValue【港湾・漁港】&#10;一人当たり有形固定資産（償却資産）額">
          <a:extLst>
            <a:ext uri="{FF2B5EF4-FFF2-40B4-BE49-F238E27FC236}">
              <a16:creationId xmlns:a16="http://schemas.microsoft.com/office/drawing/2014/main" id="{B645E28D-FFD1-4137-ADAB-1CF0D53F636F}"/>
            </a:ext>
          </a:extLst>
        </xdr:cNvPr>
        <xdr:cNvSpPr txBox="1"/>
      </xdr:nvSpPr>
      <xdr:spPr>
        <a:xfrm>
          <a:off x="8405205" y="17279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155112</xdr:rowOff>
    </xdr:from>
    <xdr:ext cx="690189" cy="259045"/>
    <xdr:sp macro="" textlink="">
      <xdr:nvSpPr>
        <xdr:cNvPr id="488" name="n_3mainValue【港湾・漁港】&#10;一人当たり有形固定資産（償却資産）額">
          <a:extLst>
            <a:ext uri="{FF2B5EF4-FFF2-40B4-BE49-F238E27FC236}">
              <a16:creationId xmlns:a16="http://schemas.microsoft.com/office/drawing/2014/main" id="{7B984521-9095-4F3D-A29B-C5229C23636E}"/>
            </a:ext>
          </a:extLst>
        </xdr:cNvPr>
        <xdr:cNvSpPr txBox="1"/>
      </xdr:nvSpPr>
      <xdr:spPr>
        <a:xfrm>
          <a:off x="7516205" y="17300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101</xdr:row>
      <xdr:rowOff>8808</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3EB6017B-D117-4A93-8B9B-CA1011860262}"/>
            </a:ext>
          </a:extLst>
        </xdr:cNvPr>
        <xdr:cNvSpPr txBox="1"/>
      </xdr:nvSpPr>
      <xdr:spPr>
        <a:xfrm>
          <a:off x="6627205" y="17325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8951FC70-F612-4915-AD3F-AE5E69742A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D9B3C800-61B1-416D-A9FC-045C0ABF1F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E0EA175A-1648-4A21-B134-FDDE58A72D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E4F7EEA3-7C31-4247-A09C-660DF45378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AC007D5F-87FE-4156-AD36-EA7E9940CA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86E4F75-8AAF-46E3-87A5-6537C1CEBA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F938782-7D5A-43CB-B325-476031D534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D70CD58D-D6F9-49C3-BAE2-B68E74A05D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F8D36610-5ECD-4F32-B6C5-AA54F27845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B8B54A56-8C03-41E3-9FF7-DE7AC72DA5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CE378E09-B7A7-4729-8F7C-F46A05FBF9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639254B1-385F-450D-9161-AE02C94C42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C38537CF-01CC-4117-A385-2950FA72DD3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B3339033-80A2-40D5-B719-F62804E2908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133FAFB2-ED5C-416E-9EB8-E564A342694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54476258-870C-4DBF-BC5A-6A75234CAE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8DEA8C45-6177-4A2E-B4A9-0FFF2CC472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B25422A5-11DD-482E-9BD8-3AE408D88BB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EC266D5D-19AF-48A5-A976-E1104549B8F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25483C2D-7265-4094-AF1A-A7C8629B28D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5F404629-CB6B-42E9-84A5-5E7BA91F5F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E3A4B7B2-5890-48DA-B6E8-4ADB12396A9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74B1D9B8-B81C-45DB-931D-26EE25B4C2A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87B743C-1C38-477C-8C0F-D167E7C803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FFF888D4-B315-4247-A2E4-68A4BD0CAD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D17FC348-F861-4946-970A-01CCEED5E839}"/>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7CFB6179-790E-452E-8437-CD0D437BF70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960245F9-706C-4AF9-BF14-8A32D951F00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D0A281AB-8D97-469C-BFA1-3A95A123AF0D}"/>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CAB5C291-40CB-478D-AB37-498EEEAACE1C}"/>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47CC39DA-2F1F-4FA7-B4B3-41CB4CD20782}"/>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C3E8A710-67C4-4CBE-852E-0D95F01FC113}"/>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EACB6882-9B7E-4544-B51A-1507E6F82DF2}"/>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D6F8ABF1-F66B-4360-869B-10B1FF7457DA}"/>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CEA740D5-5F9A-4A32-9010-0FA5255FDCCC}"/>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B968E06C-B652-4755-8610-3018EA5F7B77}"/>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7A65976-4F0E-4AB0-8761-AD4A987FC4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FFFB14B-750A-4C8A-87A1-3A30559CA6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06E1B0B-2989-4FE1-A99A-C09CAF77C6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45C3030-9D07-4E8A-ADCC-E00BDA56A7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944E9E1-D795-489C-B8FF-DB6E41E6B9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170724</xdr:rowOff>
    </xdr:from>
    <xdr:to>
      <xdr:col>85</xdr:col>
      <xdr:colOff>177800</xdr:colOff>
      <xdr:row>40</xdr:row>
      <xdr:rowOff>100874</xdr:rowOff>
    </xdr:to>
    <xdr:sp macro="" textlink="">
      <xdr:nvSpPr>
        <xdr:cNvPr id="531" name="楕円 530">
          <a:extLst>
            <a:ext uri="{FF2B5EF4-FFF2-40B4-BE49-F238E27FC236}">
              <a16:creationId xmlns:a16="http://schemas.microsoft.com/office/drawing/2014/main" id="{D6EA9635-AA6D-41D6-9B48-8A834A6A1416}"/>
            </a:ext>
          </a:extLst>
        </xdr:cNvPr>
        <xdr:cNvSpPr/>
      </xdr:nvSpPr>
      <xdr:spPr>
        <a:xfrm>
          <a:off x="16268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149151</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DBBAA824-4484-4970-BCCD-C767BED87DD1}"/>
            </a:ext>
          </a:extLst>
        </xdr:cNvPr>
        <xdr:cNvSpPr txBox="1"/>
      </xdr:nvSpPr>
      <xdr:spPr>
        <a:xfrm>
          <a:off x="16357600"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144599</xdr:rowOff>
    </xdr:from>
    <xdr:to>
      <xdr:col>81</xdr:col>
      <xdr:colOff>101600</xdr:colOff>
      <xdr:row>40</xdr:row>
      <xdr:rowOff>74749</xdr:rowOff>
    </xdr:to>
    <xdr:sp macro="" textlink="">
      <xdr:nvSpPr>
        <xdr:cNvPr id="533" name="楕円 532">
          <a:extLst>
            <a:ext uri="{FF2B5EF4-FFF2-40B4-BE49-F238E27FC236}">
              <a16:creationId xmlns:a16="http://schemas.microsoft.com/office/drawing/2014/main" id="{20964611-65C7-481D-A0CA-FF55B4DD56FE}"/>
            </a:ext>
          </a:extLst>
        </xdr:cNvPr>
        <xdr:cNvSpPr/>
      </xdr:nvSpPr>
      <xdr:spPr>
        <a:xfrm>
          <a:off x="15430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23949</xdr:rowOff>
    </xdr:from>
    <xdr:to>
      <xdr:col>85</xdr:col>
      <xdr:colOff>127000</xdr:colOff>
      <xdr:row>40</xdr:row>
      <xdr:rowOff>50074</xdr:rowOff>
    </xdr:to>
    <xdr:cxnSp macro="">
      <xdr:nvCxnSpPr>
        <xdr:cNvPr id="534" name="直線コネクタ 533">
          <a:extLst>
            <a:ext uri="{FF2B5EF4-FFF2-40B4-BE49-F238E27FC236}">
              <a16:creationId xmlns:a16="http://schemas.microsoft.com/office/drawing/2014/main" id="{A087F062-266D-4F00-9439-F5B23AFDD652}"/>
            </a:ext>
          </a:extLst>
        </xdr:cNvPr>
        <xdr:cNvCxnSpPr/>
      </xdr:nvCxnSpPr>
      <xdr:spPr>
        <a:xfrm>
          <a:off x="15481300" y="68819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56424</xdr:rowOff>
    </xdr:from>
    <xdr:to>
      <xdr:col>76</xdr:col>
      <xdr:colOff>165100</xdr:colOff>
      <xdr:row>40</xdr:row>
      <xdr:rowOff>158024</xdr:rowOff>
    </xdr:to>
    <xdr:sp macro="" textlink="">
      <xdr:nvSpPr>
        <xdr:cNvPr id="535" name="楕円 534">
          <a:extLst>
            <a:ext uri="{FF2B5EF4-FFF2-40B4-BE49-F238E27FC236}">
              <a16:creationId xmlns:a16="http://schemas.microsoft.com/office/drawing/2014/main" id="{C357D6FF-9C5A-455E-9B16-C886B1656CF8}"/>
            </a:ext>
          </a:extLst>
        </xdr:cNvPr>
        <xdr:cNvSpPr/>
      </xdr:nvSpPr>
      <xdr:spPr>
        <a:xfrm>
          <a:off x="14541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107224</xdr:rowOff>
    </xdr:to>
    <xdr:cxnSp macro="">
      <xdr:nvCxnSpPr>
        <xdr:cNvPr id="536" name="直線コネクタ 535">
          <a:extLst>
            <a:ext uri="{FF2B5EF4-FFF2-40B4-BE49-F238E27FC236}">
              <a16:creationId xmlns:a16="http://schemas.microsoft.com/office/drawing/2014/main" id="{677234D9-EB79-46F2-903A-84523CA2B6EA}"/>
            </a:ext>
          </a:extLst>
        </xdr:cNvPr>
        <xdr:cNvCxnSpPr/>
      </xdr:nvCxnSpPr>
      <xdr:spPr>
        <a:xfrm flipV="1">
          <a:off x="14592300" y="688194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38463</xdr:rowOff>
    </xdr:from>
    <xdr:to>
      <xdr:col>72</xdr:col>
      <xdr:colOff>38100</xdr:colOff>
      <xdr:row>40</xdr:row>
      <xdr:rowOff>140063</xdr:rowOff>
    </xdr:to>
    <xdr:sp macro="" textlink="">
      <xdr:nvSpPr>
        <xdr:cNvPr id="537" name="楕円 536">
          <a:extLst>
            <a:ext uri="{FF2B5EF4-FFF2-40B4-BE49-F238E27FC236}">
              <a16:creationId xmlns:a16="http://schemas.microsoft.com/office/drawing/2014/main" id="{8DA1EAA7-AF11-45FC-9A88-FCB92FCDD0A4}"/>
            </a:ext>
          </a:extLst>
        </xdr:cNvPr>
        <xdr:cNvSpPr/>
      </xdr:nvSpPr>
      <xdr:spPr>
        <a:xfrm>
          <a:off x="1365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89263</xdr:rowOff>
    </xdr:from>
    <xdr:to>
      <xdr:col>76</xdr:col>
      <xdr:colOff>114300</xdr:colOff>
      <xdr:row>40</xdr:row>
      <xdr:rowOff>107224</xdr:rowOff>
    </xdr:to>
    <xdr:cxnSp macro="">
      <xdr:nvCxnSpPr>
        <xdr:cNvPr id="538" name="直線コネクタ 537">
          <a:extLst>
            <a:ext uri="{FF2B5EF4-FFF2-40B4-BE49-F238E27FC236}">
              <a16:creationId xmlns:a16="http://schemas.microsoft.com/office/drawing/2014/main" id="{04801575-0AD3-4B67-80EA-CB5CD3CA5D43}"/>
            </a:ext>
          </a:extLst>
        </xdr:cNvPr>
        <xdr:cNvCxnSpPr/>
      </xdr:nvCxnSpPr>
      <xdr:spPr>
        <a:xfrm>
          <a:off x="13703300" y="69472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20501</xdr:rowOff>
    </xdr:from>
    <xdr:to>
      <xdr:col>67</xdr:col>
      <xdr:colOff>101600</xdr:colOff>
      <xdr:row>40</xdr:row>
      <xdr:rowOff>122101</xdr:rowOff>
    </xdr:to>
    <xdr:sp macro="" textlink="">
      <xdr:nvSpPr>
        <xdr:cNvPr id="539" name="楕円 538">
          <a:extLst>
            <a:ext uri="{FF2B5EF4-FFF2-40B4-BE49-F238E27FC236}">
              <a16:creationId xmlns:a16="http://schemas.microsoft.com/office/drawing/2014/main" id="{67D338A4-2B72-4DC6-B382-1759C256A8D2}"/>
            </a:ext>
          </a:extLst>
        </xdr:cNvPr>
        <xdr:cNvSpPr/>
      </xdr:nvSpPr>
      <xdr:spPr>
        <a:xfrm>
          <a:off x="12763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71301</xdr:rowOff>
    </xdr:from>
    <xdr:to>
      <xdr:col>71</xdr:col>
      <xdr:colOff>177800</xdr:colOff>
      <xdr:row>40</xdr:row>
      <xdr:rowOff>89263</xdr:rowOff>
    </xdr:to>
    <xdr:cxnSp macro="">
      <xdr:nvCxnSpPr>
        <xdr:cNvPr id="540" name="直線コネクタ 539">
          <a:extLst>
            <a:ext uri="{FF2B5EF4-FFF2-40B4-BE49-F238E27FC236}">
              <a16:creationId xmlns:a16="http://schemas.microsoft.com/office/drawing/2014/main" id="{B6E6A296-F9B2-4355-B78F-D51F7B39A156}"/>
            </a:ext>
          </a:extLst>
        </xdr:cNvPr>
        <xdr:cNvCxnSpPr/>
      </xdr:nvCxnSpPr>
      <xdr:spPr>
        <a:xfrm>
          <a:off x="12814300" y="69293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371FEC70-6ACD-476A-8A6A-C8750F49CE0D}"/>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4CA02D23-DA4A-43E5-9E89-1E7866CF7EEE}"/>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7217D45A-4C82-40F1-B471-0DCFF51E75AA}"/>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8BFAA7A0-8DEC-414C-BFD0-56B1FB8C8CFE}"/>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65876</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7985E803-C42D-4AB3-8B0B-7E88268D9F97}"/>
            </a:ext>
          </a:extLst>
        </xdr:cNvPr>
        <xdr:cNvSpPr txBox="1"/>
      </xdr:nvSpPr>
      <xdr:spPr>
        <a:xfrm>
          <a:off x="152660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149151</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B824A317-4CCC-45F9-BA61-F17444248250}"/>
            </a:ext>
          </a:extLst>
        </xdr:cNvPr>
        <xdr:cNvSpPr txBox="1"/>
      </xdr:nvSpPr>
      <xdr:spPr>
        <a:xfrm>
          <a:off x="14389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131190</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7BECA467-F05F-4748-BEB0-7373A49CCCEF}"/>
            </a:ext>
          </a:extLst>
        </xdr:cNvPr>
        <xdr:cNvSpPr txBox="1"/>
      </xdr:nvSpPr>
      <xdr:spPr>
        <a:xfrm>
          <a:off x="13500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113228</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3FBD5844-778F-4251-BFEF-85F031DE9F13}"/>
            </a:ext>
          </a:extLst>
        </xdr:cNvPr>
        <xdr:cNvSpPr txBox="1"/>
      </xdr:nvSpPr>
      <xdr:spPr>
        <a:xfrm>
          <a:off x="12611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511F6CC0-DE09-47FE-9E0C-8A120C6312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C95D8A7C-4535-4414-808A-35DC3BECF5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4C327E34-0E1B-4F32-B25E-EE1368CF4E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8785EFFF-F0FE-4819-B12C-4417C4058A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370EED47-F91B-49CE-BAF4-DAEBC9E893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C7FBC2B2-EDD2-42F9-BB6F-AE0020B46A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85F6EE43-7154-4D48-BD7C-B71714D8BB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899CA985-EF66-42A3-9207-8278E3E814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EF2225DE-E788-4AF1-9F0B-D06AC64E0E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3B9BC15E-859E-459E-BB63-D22680D8F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C7C6ADFB-D903-41EA-B783-A1C70EF92BD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8C2EC3BF-A864-4BB4-B3A7-979CAED4AA7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F23B2442-96BB-4DD0-94EF-5CA0758777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CE583EB2-C324-477C-B71C-DEA0A3370CD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7D05A069-AF46-40A3-AFEF-227712260B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202ED7AB-8FDF-4BDA-8B29-F04A67A1A85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DC8822FB-D9E1-4E47-91D4-EEE4D513D5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94043DAB-1507-4A53-B598-D162DF0E91F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4D364A2-5B86-45A0-80B6-6A4BD1478F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FBDC623A-6650-4453-9131-FACF502866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3211521-06AB-4ADE-B821-2302D9961A1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594C10C1-EF30-4B91-9BF9-F4FB86C50A1A}"/>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F35BA354-FF40-45A9-86EB-173C9A1DBF3B}"/>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F7A8AF70-8A4F-434D-9ED6-43CDDC835D7A}"/>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5AFB5A16-A08B-4E3F-925F-78843A83E518}"/>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9D9FC5B8-1B39-4E0F-A742-281F78FEA433}"/>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2D20B954-6DCD-474B-91A1-D5314F24BCAB}"/>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51C819CA-BDCD-4698-B876-70A9D8E22A4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96BA8721-5A24-40DB-B7AD-6D1D9F06392C}"/>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7AE69386-9323-421A-A1E0-D5C0CBC7F7AA}"/>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41163595-3A58-43F6-A6D4-0EF9D19B9DA2}"/>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843C514D-532E-4A08-A08B-4E947A9E65AB}"/>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75509B5-9BF9-465F-B809-670FA9039E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1C7E0C5-4B5C-4398-920C-BF0549A6A1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A0B776F-3B2E-41D8-8A01-E6DA1B42E0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D406E7C-B580-4523-9F25-DF4E29E398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D72E7A5-8D22-459C-89D0-E69F7D4782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34544</xdr:rowOff>
    </xdr:from>
    <xdr:to>
      <xdr:col>116</xdr:col>
      <xdr:colOff>114300</xdr:colOff>
      <xdr:row>41</xdr:row>
      <xdr:rowOff>136144</xdr:rowOff>
    </xdr:to>
    <xdr:sp macro="" textlink="">
      <xdr:nvSpPr>
        <xdr:cNvPr id="586" name="楕円 585">
          <a:extLst>
            <a:ext uri="{FF2B5EF4-FFF2-40B4-BE49-F238E27FC236}">
              <a16:creationId xmlns:a16="http://schemas.microsoft.com/office/drawing/2014/main" id="{8E969035-B8F3-462D-9EA6-2AE7A72B9122}"/>
            </a:ext>
          </a:extLst>
        </xdr:cNvPr>
        <xdr:cNvSpPr/>
      </xdr:nvSpPr>
      <xdr:spPr>
        <a:xfrm>
          <a:off x="221107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120921</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6E20737-1929-4EB7-9039-F15987D8941C}"/>
            </a:ext>
          </a:extLst>
        </xdr:cNvPr>
        <xdr:cNvSpPr txBox="1"/>
      </xdr:nvSpPr>
      <xdr:spPr>
        <a:xfrm>
          <a:off x="22199600" y="69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88" name="楕円 587">
          <a:extLst>
            <a:ext uri="{FF2B5EF4-FFF2-40B4-BE49-F238E27FC236}">
              <a16:creationId xmlns:a16="http://schemas.microsoft.com/office/drawing/2014/main" id="{E1BC64BE-9C9B-4E88-B570-BB5A656484D7}"/>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85344</xdr:rowOff>
    </xdr:from>
    <xdr:to>
      <xdr:col>116</xdr:col>
      <xdr:colOff>63500</xdr:colOff>
      <xdr:row>41</xdr:row>
      <xdr:rowOff>87630</xdr:rowOff>
    </xdr:to>
    <xdr:cxnSp macro="">
      <xdr:nvCxnSpPr>
        <xdr:cNvPr id="589" name="直線コネクタ 588">
          <a:extLst>
            <a:ext uri="{FF2B5EF4-FFF2-40B4-BE49-F238E27FC236}">
              <a16:creationId xmlns:a16="http://schemas.microsoft.com/office/drawing/2014/main" id="{8E65F1D6-6CA6-468D-BB2A-BDB07A63FCE5}"/>
            </a:ext>
          </a:extLst>
        </xdr:cNvPr>
        <xdr:cNvCxnSpPr/>
      </xdr:nvCxnSpPr>
      <xdr:spPr>
        <a:xfrm flipV="1">
          <a:off x="21323300" y="711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90" name="楕円 589">
          <a:extLst>
            <a:ext uri="{FF2B5EF4-FFF2-40B4-BE49-F238E27FC236}">
              <a16:creationId xmlns:a16="http://schemas.microsoft.com/office/drawing/2014/main" id="{20213A0E-3117-4894-8584-7E67AACA6D28}"/>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591" name="直線コネクタ 590">
          <a:extLst>
            <a:ext uri="{FF2B5EF4-FFF2-40B4-BE49-F238E27FC236}">
              <a16:creationId xmlns:a16="http://schemas.microsoft.com/office/drawing/2014/main" id="{ACF0431B-6103-4B82-B6E7-2CC02FBBD3AF}"/>
            </a:ext>
          </a:extLst>
        </xdr:cNvPr>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592" name="楕円 591">
          <a:extLst>
            <a:ext uri="{FF2B5EF4-FFF2-40B4-BE49-F238E27FC236}">
              <a16:creationId xmlns:a16="http://schemas.microsoft.com/office/drawing/2014/main" id="{F56FB453-96B9-435E-A56F-F6F61B1DCCC1}"/>
            </a:ext>
          </a:extLst>
        </xdr:cNvPr>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87630</xdr:rowOff>
    </xdr:to>
    <xdr:cxnSp macro="">
      <xdr:nvCxnSpPr>
        <xdr:cNvPr id="593" name="直線コネクタ 592">
          <a:extLst>
            <a:ext uri="{FF2B5EF4-FFF2-40B4-BE49-F238E27FC236}">
              <a16:creationId xmlns:a16="http://schemas.microsoft.com/office/drawing/2014/main" id="{FD75E089-C67A-4E0B-9433-373A2BEAA65E}"/>
            </a:ext>
          </a:extLst>
        </xdr:cNvPr>
        <xdr:cNvCxnSpPr/>
      </xdr:nvCxnSpPr>
      <xdr:spPr>
        <a:xfrm>
          <a:off x="19545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39116</xdr:rowOff>
    </xdr:from>
    <xdr:to>
      <xdr:col>98</xdr:col>
      <xdr:colOff>38100</xdr:colOff>
      <xdr:row>41</xdr:row>
      <xdr:rowOff>140716</xdr:rowOff>
    </xdr:to>
    <xdr:sp macro="" textlink="">
      <xdr:nvSpPr>
        <xdr:cNvPr id="594" name="楕円 593">
          <a:extLst>
            <a:ext uri="{FF2B5EF4-FFF2-40B4-BE49-F238E27FC236}">
              <a16:creationId xmlns:a16="http://schemas.microsoft.com/office/drawing/2014/main" id="{2DC7A8A8-8BFD-4577-95B1-B3052A2FDC1A}"/>
            </a:ext>
          </a:extLst>
        </xdr:cNvPr>
        <xdr:cNvSpPr/>
      </xdr:nvSpPr>
      <xdr:spPr>
        <a:xfrm>
          <a:off x="18605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89916</xdr:rowOff>
    </xdr:to>
    <xdr:cxnSp macro="">
      <xdr:nvCxnSpPr>
        <xdr:cNvPr id="595" name="直線コネクタ 594">
          <a:extLst>
            <a:ext uri="{FF2B5EF4-FFF2-40B4-BE49-F238E27FC236}">
              <a16:creationId xmlns:a16="http://schemas.microsoft.com/office/drawing/2014/main" id="{D08C4F71-6D16-4F55-8627-7995CE691127}"/>
            </a:ext>
          </a:extLst>
        </xdr:cNvPr>
        <xdr:cNvCxnSpPr/>
      </xdr:nvCxnSpPr>
      <xdr:spPr>
        <a:xfrm flipV="1">
          <a:off x="18656300" y="71170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B81F161C-AA0B-4E0C-BF35-618A03E7975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6742BBF2-AD3F-4AA6-BD3B-4E3592438B25}"/>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C98D0D7A-0C73-4647-9CE1-F3F67F0C687D}"/>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49C232D9-6660-4CB9-A249-CB507AAF589B}"/>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72A61BE-E2DB-4C87-BC62-3A0774778F4D}"/>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7EB16F6B-C2F7-402E-8FB5-62BB70962F2D}"/>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390B544F-A5BA-46BE-B8BC-DEE1DD1203D8}"/>
            </a:ext>
          </a:extLst>
        </xdr:cNvPr>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131843</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83520C-39C0-486A-BDD3-EE04C7A18890}"/>
            </a:ext>
          </a:extLst>
        </xdr:cNvPr>
        <xdr:cNvSpPr txBox="1"/>
      </xdr:nvSpPr>
      <xdr:spPr>
        <a:xfrm>
          <a:off x="18421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7972AAFE-E59D-494C-92AA-0F61B0BE95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8BAB049E-B066-433C-B886-195409FC43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7885A4E9-3678-4CFF-B61A-FB6131D503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48DB2172-B92F-4574-B8E8-4F9B9B97F6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9F9FC15A-07DD-45C1-8E84-C1E43D7E57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973D1C78-ADAC-4F34-9EC7-9A0B5946F3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67C4DF77-5947-4C22-B137-EC87B83B28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F4FAD484-1862-4DA8-A3FC-CCD7A12D06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27EDF6A-1723-4209-B73E-EBA8AC5169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7A26F40-F8D3-4D41-9372-A2A08CADEF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CD3930B8-2400-4ACE-BF46-9D619B96B9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FA2DF1C9-3270-4182-AC45-F02046C03B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78E4F955-ACDE-4629-9A24-839F5188CE6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EBB53DBC-C3DA-4715-83BB-7989430C82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CC8B605B-CCA8-439F-AE47-738C9A61AE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C5B73385-DD87-49DF-ACB8-C49EBCBD19C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4ACAD603-E80E-40AD-9A02-8CB09CA601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3C890EF6-E1E4-45C7-9AB7-29EA70AB8AC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867CC6D9-8D3E-4A98-90B8-5E7479F53F1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5147DA59-0FF9-4430-B7A0-7AE751E66B4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19330446-F8C4-4AC5-B2CE-1DD8A9D7702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E77E3702-86FB-41E9-9D2C-1A1F9E00EA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7B864E71-ED9A-448F-9E16-7B51C27335A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F0A636F7-6CDB-4201-A27E-DC9ABC0ABC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3770D201-C2EC-4EC0-B60D-E01E2AF020C2}"/>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7518CA23-2F4D-4CC1-9F8D-B8B38BD3715B}"/>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611727C9-5019-4FAF-89EA-D901C340EF83}"/>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3355E336-9318-4EA8-8298-CF31957503DD}"/>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EFDC335F-0F85-4CB4-9D3A-31449F4034F4}"/>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C32A5230-55FC-460D-BC8D-8323FC0671EE}"/>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9BA4D874-6050-42AC-890D-86960391F109}"/>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DFB7D65D-407F-49C2-A998-C201C5402154}"/>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8F339673-D335-47E6-9FFA-6806333BFCD8}"/>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50B1F523-97DD-44D0-967F-C143DA2C6E43}"/>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7703CDF8-DAC5-47D7-9A43-34EC1C0977F4}"/>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74154E7-FAB0-4FCA-B876-807C8734BA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842A57D-F5B5-466C-94A8-E231A8E3B3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43C2C75-4D14-4838-9771-AB93C453FE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F295EE4-CA66-4E98-B5FA-7372F5DE2B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DF49842-AC14-40AC-8883-4D915D337D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644" name="楕円 643">
          <a:extLst>
            <a:ext uri="{FF2B5EF4-FFF2-40B4-BE49-F238E27FC236}">
              <a16:creationId xmlns:a16="http://schemas.microsoft.com/office/drawing/2014/main" id="{64ECF05C-D50A-4734-AAFD-417F17949D15}"/>
            </a:ext>
          </a:extLst>
        </xdr:cNvPr>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A1DB61E1-4F38-4D6B-96FC-5B4AE1FF0412}"/>
            </a:ext>
          </a:extLst>
        </xdr:cNvPr>
        <xdr:cNvSpPr txBox="1"/>
      </xdr:nvSpPr>
      <xdr:spPr>
        <a:xfrm>
          <a:off x="16357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646" name="楕円 645">
          <a:extLst>
            <a:ext uri="{FF2B5EF4-FFF2-40B4-BE49-F238E27FC236}">
              <a16:creationId xmlns:a16="http://schemas.microsoft.com/office/drawing/2014/main" id="{F8244D4E-9F71-44AB-97F2-6AE86026B856}"/>
            </a:ext>
          </a:extLst>
        </xdr:cNvPr>
        <xdr:cNvSpPr/>
      </xdr:nvSpPr>
      <xdr:spPr>
        <a:xfrm>
          <a:off x="1543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89535</xdr:rowOff>
    </xdr:to>
    <xdr:cxnSp macro="">
      <xdr:nvCxnSpPr>
        <xdr:cNvPr id="647" name="直線コネクタ 646">
          <a:extLst>
            <a:ext uri="{FF2B5EF4-FFF2-40B4-BE49-F238E27FC236}">
              <a16:creationId xmlns:a16="http://schemas.microsoft.com/office/drawing/2014/main" id="{57FD318E-15F6-419A-9D5B-688E8F65B7DC}"/>
            </a:ext>
          </a:extLst>
        </xdr:cNvPr>
        <xdr:cNvCxnSpPr/>
      </xdr:nvCxnSpPr>
      <xdr:spPr>
        <a:xfrm>
          <a:off x="15481300" y="105079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648" name="楕円 647">
          <a:extLst>
            <a:ext uri="{FF2B5EF4-FFF2-40B4-BE49-F238E27FC236}">
              <a16:creationId xmlns:a16="http://schemas.microsoft.com/office/drawing/2014/main" id="{0BD3B069-30C1-40F7-8D61-32C2EB1A4896}"/>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169545</xdr:rowOff>
    </xdr:to>
    <xdr:cxnSp macro="">
      <xdr:nvCxnSpPr>
        <xdr:cNvPr id="649" name="直線コネクタ 648">
          <a:extLst>
            <a:ext uri="{FF2B5EF4-FFF2-40B4-BE49-F238E27FC236}">
              <a16:creationId xmlns:a16="http://schemas.microsoft.com/office/drawing/2014/main" id="{5B55CC08-9996-403C-8504-7C9FE7C7F7C6}"/>
            </a:ext>
          </a:extLst>
        </xdr:cNvPr>
        <xdr:cNvCxnSpPr/>
      </xdr:nvCxnSpPr>
      <xdr:spPr>
        <a:xfrm flipV="1">
          <a:off x="14592300" y="105079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650" name="楕円 649">
          <a:extLst>
            <a:ext uri="{FF2B5EF4-FFF2-40B4-BE49-F238E27FC236}">
              <a16:creationId xmlns:a16="http://schemas.microsoft.com/office/drawing/2014/main" id="{7AFCA1F3-83F0-46B5-821E-A52162FF0549}"/>
            </a:ext>
          </a:extLst>
        </xdr:cNvPr>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137160</xdr:rowOff>
    </xdr:from>
    <xdr:to>
      <xdr:col>76</xdr:col>
      <xdr:colOff>114300</xdr:colOff>
      <xdr:row>61</xdr:row>
      <xdr:rowOff>169545</xdr:rowOff>
    </xdr:to>
    <xdr:cxnSp macro="">
      <xdr:nvCxnSpPr>
        <xdr:cNvPr id="651" name="直線コネクタ 650">
          <a:extLst>
            <a:ext uri="{FF2B5EF4-FFF2-40B4-BE49-F238E27FC236}">
              <a16:creationId xmlns:a16="http://schemas.microsoft.com/office/drawing/2014/main" id="{59F5FE52-8A10-497B-B968-00F216B00797}"/>
            </a:ext>
          </a:extLst>
        </xdr:cNvPr>
        <xdr:cNvCxnSpPr/>
      </xdr:nvCxnSpPr>
      <xdr:spPr>
        <a:xfrm>
          <a:off x="13703300" y="10595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652" name="楕円 651">
          <a:extLst>
            <a:ext uri="{FF2B5EF4-FFF2-40B4-BE49-F238E27FC236}">
              <a16:creationId xmlns:a16="http://schemas.microsoft.com/office/drawing/2014/main" id="{93DE3002-A7C9-4DA9-896A-B5C6614E1DA5}"/>
            </a:ext>
          </a:extLst>
        </xdr:cNvPr>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137160</xdr:rowOff>
    </xdr:to>
    <xdr:cxnSp macro="">
      <xdr:nvCxnSpPr>
        <xdr:cNvPr id="653" name="直線コネクタ 652">
          <a:extLst>
            <a:ext uri="{FF2B5EF4-FFF2-40B4-BE49-F238E27FC236}">
              <a16:creationId xmlns:a16="http://schemas.microsoft.com/office/drawing/2014/main" id="{C5CDD56B-9860-4269-A5AB-20F656996799}"/>
            </a:ext>
          </a:extLst>
        </xdr:cNvPr>
        <xdr:cNvCxnSpPr/>
      </xdr:nvCxnSpPr>
      <xdr:spPr>
        <a:xfrm>
          <a:off x="12814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a:extLst>
            <a:ext uri="{FF2B5EF4-FFF2-40B4-BE49-F238E27FC236}">
              <a16:creationId xmlns:a16="http://schemas.microsoft.com/office/drawing/2014/main" id="{BB5F5608-61F2-4176-A345-D019BE1613A8}"/>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5" name="n_2aveValue【学校施設】&#10;有形固定資産減価償却率">
          <a:extLst>
            <a:ext uri="{FF2B5EF4-FFF2-40B4-BE49-F238E27FC236}">
              <a16:creationId xmlns:a16="http://schemas.microsoft.com/office/drawing/2014/main" id="{89E07E69-338D-4E02-BF06-C97E12963C41}"/>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56" name="n_3aveValue【学校施設】&#10;有形固定資産減価償却率">
          <a:extLst>
            <a:ext uri="{FF2B5EF4-FFF2-40B4-BE49-F238E27FC236}">
              <a16:creationId xmlns:a16="http://schemas.microsoft.com/office/drawing/2014/main" id="{3A80E127-0D4B-46C9-A397-7D4EF908D4F4}"/>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7" name="n_4aveValue【学校施設】&#10;有形固定資産減価償却率">
          <a:extLst>
            <a:ext uri="{FF2B5EF4-FFF2-40B4-BE49-F238E27FC236}">
              <a16:creationId xmlns:a16="http://schemas.microsoft.com/office/drawing/2014/main" id="{989AC0AF-4011-4381-9CC5-B55EF516847C}"/>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91457</xdr:rowOff>
    </xdr:from>
    <xdr:ext cx="405111" cy="259045"/>
    <xdr:sp macro="" textlink="">
      <xdr:nvSpPr>
        <xdr:cNvPr id="658" name="n_1mainValue【学校施設】&#10;有形固定資産減価償却率">
          <a:extLst>
            <a:ext uri="{FF2B5EF4-FFF2-40B4-BE49-F238E27FC236}">
              <a16:creationId xmlns:a16="http://schemas.microsoft.com/office/drawing/2014/main" id="{C4013BBE-7B14-4C0D-A1BE-9CD16698168F}"/>
            </a:ext>
          </a:extLst>
        </xdr:cNvPr>
        <xdr:cNvSpPr txBox="1"/>
      </xdr:nvSpPr>
      <xdr:spPr>
        <a:xfrm>
          <a:off x="15266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659" name="n_2mainValue【学校施設】&#10;有形固定資産減価償却率">
          <a:extLst>
            <a:ext uri="{FF2B5EF4-FFF2-40B4-BE49-F238E27FC236}">
              <a16:creationId xmlns:a16="http://schemas.microsoft.com/office/drawing/2014/main" id="{4A0C12DB-6DFC-4509-BDBA-D55E05E6AF27}"/>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660" name="n_3mainValue【学校施設】&#10;有形固定資産減価償却率">
          <a:extLst>
            <a:ext uri="{FF2B5EF4-FFF2-40B4-BE49-F238E27FC236}">
              <a16:creationId xmlns:a16="http://schemas.microsoft.com/office/drawing/2014/main" id="{8F6C40FB-3304-49C0-8B69-949355228600}"/>
            </a:ext>
          </a:extLst>
        </xdr:cNvPr>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661" name="n_4mainValue【学校施設】&#10;有形固定資産減価償却率">
          <a:extLst>
            <a:ext uri="{FF2B5EF4-FFF2-40B4-BE49-F238E27FC236}">
              <a16:creationId xmlns:a16="http://schemas.microsoft.com/office/drawing/2014/main" id="{D25D909A-0DE9-4981-AAC3-9C94EDF1ADA8}"/>
            </a:ext>
          </a:extLst>
        </xdr:cNvPr>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7874F33-3965-497B-9EDF-0A01F7B509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E3D6909-D7EB-4028-8AB9-E38BB433D7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4549D290-FBEA-4A58-9A39-100EBBA900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CBE234E0-98CE-44A2-9F91-FEF8F15DFA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2A74883-6D1E-432D-9F4D-4B55C107BB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B166E2EC-34FD-4E40-B5BD-72A6DA341F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432B507-D399-4553-9641-C7ACDA4108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4324C42D-5214-4834-8EB6-FF52A1CD3B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8DAD92AE-9163-4369-8018-5C1B1AC9DB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412856E5-471F-4392-8B29-FB83FED0F9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9532426E-1E49-4196-8F76-94F90045F1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17B947F1-EDD7-4C5D-8513-88584464E4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4FF84DEA-C21D-42CC-A0B6-F4135CA03C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17DC9B69-1382-4BCB-8238-3BBDC08D40D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461AB869-3149-49F7-98CF-BF01E5EECC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F3BC0BB-E46D-441D-9809-BA5C174880A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6EF1C79C-0883-447A-BD20-66EBE0923C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D710CC8B-64F7-4FDA-8958-F6CE6203AB4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41DCCA49-F62F-416C-98C4-8A93DCCC5A9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83BBC8A3-3F75-46B6-A12B-57CCB181F80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441FDC9-C57C-4878-812A-AB00F19424F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13CF6CF0-E528-4AC5-A839-D53607922B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183E6F0-7134-4D9E-881D-CBB627376F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5F125E5-A62C-4FDF-86BA-3264A9DC8B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91F9EB2B-7E07-42C7-A86E-8303C112356D}"/>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7C23CDD6-F910-4848-9862-643BCDAC682B}"/>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13804BBD-4C9F-4674-8D0E-BE33C729EDA1}"/>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EA2DE066-E3CB-47F4-A17A-19E25215F8F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AB4D156F-DCEF-49EF-8059-C84225F66CBF}"/>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a:extLst>
            <a:ext uri="{FF2B5EF4-FFF2-40B4-BE49-F238E27FC236}">
              <a16:creationId xmlns:a16="http://schemas.microsoft.com/office/drawing/2014/main" id="{6EE0627E-536B-48F7-A1F8-60FB7E1BB8F3}"/>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275D980B-1F50-444A-968C-34DA55B991D2}"/>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DC2D5C03-65A4-4FA9-8632-6B775022309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0481F11A-A0D5-493D-B483-AFCD107CDA56}"/>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1D082513-EFD1-4EC8-B5E9-CF13BE77275B}"/>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B2DA93FB-7CA9-47EB-B872-51C4EAB7ABBC}"/>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08A5A8D-F923-40D2-86F6-63D2DDBC38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C562896-A7BA-4FE3-9C63-49DB42002B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77FEE08-20B2-4B6D-A7D9-42F77B4D9A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BAE13B9-3220-4F28-9164-B1ABC906B4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2C78699-808E-458C-BE4A-76026F28C8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98552</xdr:rowOff>
    </xdr:from>
    <xdr:to>
      <xdr:col>116</xdr:col>
      <xdr:colOff>114300</xdr:colOff>
      <xdr:row>60</xdr:row>
      <xdr:rowOff>28702</xdr:rowOff>
    </xdr:to>
    <xdr:sp macro="" textlink="">
      <xdr:nvSpPr>
        <xdr:cNvPr id="702" name="楕円 701">
          <a:extLst>
            <a:ext uri="{FF2B5EF4-FFF2-40B4-BE49-F238E27FC236}">
              <a16:creationId xmlns:a16="http://schemas.microsoft.com/office/drawing/2014/main" id="{703525B4-35AB-47E7-9AE4-DE685BE7E5F9}"/>
            </a:ext>
          </a:extLst>
        </xdr:cNvPr>
        <xdr:cNvSpPr/>
      </xdr:nvSpPr>
      <xdr:spPr>
        <a:xfrm>
          <a:off x="22110700" y="102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121429</xdr:rowOff>
    </xdr:from>
    <xdr:ext cx="469744" cy="259045"/>
    <xdr:sp macro="" textlink="">
      <xdr:nvSpPr>
        <xdr:cNvPr id="703" name="【学校施設】&#10;一人当たり面積該当値テキスト">
          <a:extLst>
            <a:ext uri="{FF2B5EF4-FFF2-40B4-BE49-F238E27FC236}">
              <a16:creationId xmlns:a16="http://schemas.microsoft.com/office/drawing/2014/main" id="{A8D7D63D-2EA2-4CF3-B033-F2D480A61573}"/>
            </a:ext>
          </a:extLst>
        </xdr:cNvPr>
        <xdr:cNvSpPr txBox="1"/>
      </xdr:nvSpPr>
      <xdr:spPr>
        <a:xfrm>
          <a:off x="22199600"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116078</xdr:rowOff>
    </xdr:from>
    <xdr:to>
      <xdr:col>112</xdr:col>
      <xdr:colOff>38100</xdr:colOff>
      <xdr:row>60</xdr:row>
      <xdr:rowOff>46228</xdr:rowOff>
    </xdr:to>
    <xdr:sp macro="" textlink="">
      <xdr:nvSpPr>
        <xdr:cNvPr id="704" name="楕円 703">
          <a:extLst>
            <a:ext uri="{FF2B5EF4-FFF2-40B4-BE49-F238E27FC236}">
              <a16:creationId xmlns:a16="http://schemas.microsoft.com/office/drawing/2014/main" id="{F00FAA86-45B1-4FFA-85A9-39541480AEF1}"/>
            </a:ext>
          </a:extLst>
        </xdr:cNvPr>
        <xdr:cNvSpPr/>
      </xdr:nvSpPr>
      <xdr:spPr>
        <a:xfrm>
          <a:off x="21272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149352</xdr:rowOff>
    </xdr:from>
    <xdr:to>
      <xdr:col>116</xdr:col>
      <xdr:colOff>63500</xdr:colOff>
      <xdr:row>59</xdr:row>
      <xdr:rowOff>166878</xdr:rowOff>
    </xdr:to>
    <xdr:cxnSp macro="">
      <xdr:nvCxnSpPr>
        <xdr:cNvPr id="705" name="直線コネクタ 704">
          <a:extLst>
            <a:ext uri="{FF2B5EF4-FFF2-40B4-BE49-F238E27FC236}">
              <a16:creationId xmlns:a16="http://schemas.microsoft.com/office/drawing/2014/main" id="{3141028E-A8D2-41C4-938B-9FE0C5F87A36}"/>
            </a:ext>
          </a:extLst>
        </xdr:cNvPr>
        <xdr:cNvCxnSpPr/>
      </xdr:nvCxnSpPr>
      <xdr:spPr>
        <a:xfrm flipV="1">
          <a:off x="21323300" y="1026490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xdr:rowOff>
    </xdr:from>
    <xdr:to>
      <xdr:col>107</xdr:col>
      <xdr:colOff>101600</xdr:colOff>
      <xdr:row>60</xdr:row>
      <xdr:rowOff>118618</xdr:rowOff>
    </xdr:to>
    <xdr:sp macro="" textlink="">
      <xdr:nvSpPr>
        <xdr:cNvPr id="706" name="楕円 705">
          <a:extLst>
            <a:ext uri="{FF2B5EF4-FFF2-40B4-BE49-F238E27FC236}">
              <a16:creationId xmlns:a16="http://schemas.microsoft.com/office/drawing/2014/main" id="{2B590DC9-163B-46CB-A1F4-3AEDFFAEF487}"/>
            </a:ext>
          </a:extLst>
        </xdr:cNvPr>
        <xdr:cNvSpPr/>
      </xdr:nvSpPr>
      <xdr:spPr>
        <a:xfrm>
          <a:off x="20383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166878</xdr:rowOff>
    </xdr:from>
    <xdr:to>
      <xdr:col>111</xdr:col>
      <xdr:colOff>177800</xdr:colOff>
      <xdr:row>60</xdr:row>
      <xdr:rowOff>67818</xdr:rowOff>
    </xdr:to>
    <xdr:cxnSp macro="">
      <xdr:nvCxnSpPr>
        <xdr:cNvPr id="707" name="直線コネクタ 706">
          <a:extLst>
            <a:ext uri="{FF2B5EF4-FFF2-40B4-BE49-F238E27FC236}">
              <a16:creationId xmlns:a16="http://schemas.microsoft.com/office/drawing/2014/main" id="{7164087D-D5C3-4C86-BC2F-EECB80879388}"/>
            </a:ext>
          </a:extLst>
        </xdr:cNvPr>
        <xdr:cNvCxnSpPr/>
      </xdr:nvCxnSpPr>
      <xdr:spPr>
        <a:xfrm flipV="1">
          <a:off x="20434300" y="102824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11303</xdr:rowOff>
    </xdr:from>
    <xdr:to>
      <xdr:col>102</xdr:col>
      <xdr:colOff>165100</xdr:colOff>
      <xdr:row>60</xdr:row>
      <xdr:rowOff>112903</xdr:rowOff>
    </xdr:to>
    <xdr:sp macro="" textlink="">
      <xdr:nvSpPr>
        <xdr:cNvPr id="708" name="楕円 707">
          <a:extLst>
            <a:ext uri="{FF2B5EF4-FFF2-40B4-BE49-F238E27FC236}">
              <a16:creationId xmlns:a16="http://schemas.microsoft.com/office/drawing/2014/main" id="{3FE90561-1C9F-4843-9E60-41D3D2588414}"/>
            </a:ext>
          </a:extLst>
        </xdr:cNvPr>
        <xdr:cNvSpPr/>
      </xdr:nvSpPr>
      <xdr:spPr>
        <a:xfrm>
          <a:off x="19494500" y="10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62103</xdr:rowOff>
    </xdr:from>
    <xdr:to>
      <xdr:col>107</xdr:col>
      <xdr:colOff>50800</xdr:colOff>
      <xdr:row>60</xdr:row>
      <xdr:rowOff>67818</xdr:rowOff>
    </xdr:to>
    <xdr:cxnSp macro="">
      <xdr:nvCxnSpPr>
        <xdr:cNvPr id="709" name="直線コネクタ 708">
          <a:extLst>
            <a:ext uri="{FF2B5EF4-FFF2-40B4-BE49-F238E27FC236}">
              <a16:creationId xmlns:a16="http://schemas.microsoft.com/office/drawing/2014/main" id="{BEFB5CB8-3FA4-458C-99E2-56C914DFA328}"/>
            </a:ext>
          </a:extLst>
        </xdr:cNvPr>
        <xdr:cNvCxnSpPr/>
      </xdr:nvCxnSpPr>
      <xdr:spPr>
        <a:xfrm>
          <a:off x="19545300" y="103491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31496</xdr:rowOff>
    </xdr:from>
    <xdr:to>
      <xdr:col>98</xdr:col>
      <xdr:colOff>38100</xdr:colOff>
      <xdr:row>60</xdr:row>
      <xdr:rowOff>133096</xdr:rowOff>
    </xdr:to>
    <xdr:sp macro="" textlink="">
      <xdr:nvSpPr>
        <xdr:cNvPr id="710" name="楕円 709">
          <a:extLst>
            <a:ext uri="{FF2B5EF4-FFF2-40B4-BE49-F238E27FC236}">
              <a16:creationId xmlns:a16="http://schemas.microsoft.com/office/drawing/2014/main" id="{69C95AD4-86CF-4E3C-80FB-57FEB5E0EE5A}"/>
            </a:ext>
          </a:extLst>
        </xdr:cNvPr>
        <xdr:cNvSpPr/>
      </xdr:nvSpPr>
      <xdr:spPr>
        <a:xfrm>
          <a:off x="18605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62103</xdr:rowOff>
    </xdr:from>
    <xdr:to>
      <xdr:col>102</xdr:col>
      <xdr:colOff>114300</xdr:colOff>
      <xdr:row>60</xdr:row>
      <xdr:rowOff>82296</xdr:rowOff>
    </xdr:to>
    <xdr:cxnSp macro="">
      <xdr:nvCxnSpPr>
        <xdr:cNvPr id="711" name="直線コネクタ 710">
          <a:extLst>
            <a:ext uri="{FF2B5EF4-FFF2-40B4-BE49-F238E27FC236}">
              <a16:creationId xmlns:a16="http://schemas.microsoft.com/office/drawing/2014/main" id="{7DF3DA9E-5006-4F58-910E-0E00F7DB633A}"/>
            </a:ext>
          </a:extLst>
        </xdr:cNvPr>
        <xdr:cNvCxnSpPr/>
      </xdr:nvCxnSpPr>
      <xdr:spPr>
        <a:xfrm flipV="1">
          <a:off x="18656300" y="103491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a:extLst>
            <a:ext uri="{FF2B5EF4-FFF2-40B4-BE49-F238E27FC236}">
              <a16:creationId xmlns:a16="http://schemas.microsoft.com/office/drawing/2014/main" id="{9C0A2C14-53D5-489A-AB51-BD60E292DD9E}"/>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a:extLst>
            <a:ext uri="{FF2B5EF4-FFF2-40B4-BE49-F238E27FC236}">
              <a16:creationId xmlns:a16="http://schemas.microsoft.com/office/drawing/2014/main" id="{32B48C31-9F8A-4E10-B7FD-0BAFCDB199C4}"/>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a:extLst>
            <a:ext uri="{FF2B5EF4-FFF2-40B4-BE49-F238E27FC236}">
              <a16:creationId xmlns:a16="http://schemas.microsoft.com/office/drawing/2014/main" id="{39909312-AC33-41E3-8531-E153310BD515}"/>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a:extLst>
            <a:ext uri="{FF2B5EF4-FFF2-40B4-BE49-F238E27FC236}">
              <a16:creationId xmlns:a16="http://schemas.microsoft.com/office/drawing/2014/main" id="{E54E2C15-6AAD-4AD7-B5E5-A4D8B90B6C13}"/>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62755</xdr:rowOff>
    </xdr:from>
    <xdr:ext cx="469744" cy="259045"/>
    <xdr:sp macro="" textlink="">
      <xdr:nvSpPr>
        <xdr:cNvPr id="716" name="n_1mainValue【学校施設】&#10;一人当たり面積">
          <a:extLst>
            <a:ext uri="{FF2B5EF4-FFF2-40B4-BE49-F238E27FC236}">
              <a16:creationId xmlns:a16="http://schemas.microsoft.com/office/drawing/2014/main" id="{7AC8CEC9-4C61-4AF7-927B-41FD13C366F2}"/>
            </a:ext>
          </a:extLst>
        </xdr:cNvPr>
        <xdr:cNvSpPr txBox="1"/>
      </xdr:nvSpPr>
      <xdr:spPr>
        <a:xfrm>
          <a:off x="21075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135145</xdr:rowOff>
    </xdr:from>
    <xdr:ext cx="469744" cy="259045"/>
    <xdr:sp macro="" textlink="">
      <xdr:nvSpPr>
        <xdr:cNvPr id="717" name="n_2mainValue【学校施設】&#10;一人当たり面積">
          <a:extLst>
            <a:ext uri="{FF2B5EF4-FFF2-40B4-BE49-F238E27FC236}">
              <a16:creationId xmlns:a16="http://schemas.microsoft.com/office/drawing/2014/main" id="{E10A6754-A761-4EFF-855F-B5D80BCF672D}"/>
            </a:ext>
          </a:extLst>
        </xdr:cNvPr>
        <xdr:cNvSpPr txBox="1"/>
      </xdr:nvSpPr>
      <xdr:spPr>
        <a:xfrm>
          <a:off x="201994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129430</xdr:rowOff>
    </xdr:from>
    <xdr:ext cx="469744" cy="259045"/>
    <xdr:sp macro="" textlink="">
      <xdr:nvSpPr>
        <xdr:cNvPr id="718" name="n_3mainValue【学校施設】&#10;一人当たり面積">
          <a:extLst>
            <a:ext uri="{FF2B5EF4-FFF2-40B4-BE49-F238E27FC236}">
              <a16:creationId xmlns:a16="http://schemas.microsoft.com/office/drawing/2014/main" id="{FFEE7C5F-93F3-4FEA-8BC7-2A24AFC341CD}"/>
            </a:ext>
          </a:extLst>
        </xdr:cNvPr>
        <xdr:cNvSpPr txBox="1"/>
      </xdr:nvSpPr>
      <xdr:spPr>
        <a:xfrm>
          <a:off x="19310427"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149623</xdr:rowOff>
    </xdr:from>
    <xdr:ext cx="469744" cy="259045"/>
    <xdr:sp macro="" textlink="">
      <xdr:nvSpPr>
        <xdr:cNvPr id="719" name="n_4mainValue【学校施設】&#10;一人当たり面積">
          <a:extLst>
            <a:ext uri="{FF2B5EF4-FFF2-40B4-BE49-F238E27FC236}">
              <a16:creationId xmlns:a16="http://schemas.microsoft.com/office/drawing/2014/main" id="{758ECD8E-F706-457F-A2F0-D979060FD3BE}"/>
            </a:ext>
          </a:extLst>
        </xdr:cNvPr>
        <xdr:cNvSpPr txBox="1"/>
      </xdr:nvSpPr>
      <xdr:spPr>
        <a:xfrm>
          <a:off x="18421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C3DB4217-1754-4393-A551-9DBB3D897F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AB9B5D6-4139-4059-A609-9203FDE4DA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E0367F0F-6569-4C99-B390-5B5B87BC4C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57A6C187-0A98-4591-B2B9-DF6AEF55D0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C14869A-FEB7-444E-8ECD-2B6F76413F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A801D84C-D332-402E-A918-DA8EBD8E5A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E3C84C66-B999-4E3F-BE71-460C27AE9C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8A9552F-7C3E-4A54-9DCC-E206E9C99D3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B4BADECF-1896-47F0-BD30-2A35FD6F6E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43F66700-66E1-4831-8CF0-D849D013B0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04EEA2D2-3BE2-48A4-BE5A-BD265136E1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68C98A4C-BEE9-4EE8-921B-E3730E67A2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BCBAAAD5-F0B7-4DE5-9C94-AEC998364E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1DF86502-6181-4109-AB3D-8ECAE57D6A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1487D9D0-5FF5-49E2-98F2-DA2BF73D58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34E3E54F-5F32-40C7-BA1A-03595267458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7C2627A5-9EDB-4246-89A1-71309D80FC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7AEE88BB-3511-425A-AE68-5657827B23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BFC47A8E-9920-4DB6-8462-A01EF49EE9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2D35DCB2-521C-4BB9-9415-906A85D772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636DF0CD-514B-4058-A6ED-8BB19C2E51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351F3E6D-7738-42DF-9DB3-0907A3C78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32DD03-B4B8-447C-A2CB-C3A5BD6BF0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8053AD2-E40A-42AB-856B-EADB45BC221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EA73E63D-8462-4340-A745-9EF03EB0CC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825321E-32D8-4A1B-9BC6-CD0AEA812A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ABD7DC9A-DF38-478C-95D6-D81D04A2A9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59C86266-9FBA-4B6F-87B8-B44AA9E920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A5A54238-E6A0-4F7F-82E3-12F3DEE911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419BA48C-442B-4F80-98C8-76E3F445FB6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4A91F72C-3406-4A8A-9D8F-8DDA7E7E89A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FF5F5BC9-462F-4E0C-8D44-F8A625F884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6A9A170-F822-4BEC-8B2D-5EF4E949670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6DD470F3-D3AE-494E-A4E1-494545AA2B3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D0F4AC5-2502-42C1-938A-A231C1AC5D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6A36DD38-E1F4-4398-B3CE-61A27C7614E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99030B80-C163-4327-947E-68E3E34806A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8DCF4D2-61AF-4FDB-97C2-F88D3EEE05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B88FF468-01AF-4356-96F9-DE37C54A1A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AACA6E21-D681-4C99-A52F-22959ED60FA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013C738D-49E4-4B72-8DFC-05AABFFA066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7C2F46B5-AEAB-4832-BA77-4C5705CD1CC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5645745D-2947-4C8E-B872-1A0977E2287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80C6A09C-CCB8-4132-8330-80D2956A5AA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4" name="【公民館】&#10;有形固定資産減価償却率平均値テキスト">
          <a:extLst>
            <a:ext uri="{FF2B5EF4-FFF2-40B4-BE49-F238E27FC236}">
              <a16:creationId xmlns:a16="http://schemas.microsoft.com/office/drawing/2014/main" id="{E5944073-C1A6-4B3C-B2C4-BE1F5CD86D85}"/>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a:extLst>
            <a:ext uri="{FF2B5EF4-FFF2-40B4-BE49-F238E27FC236}">
              <a16:creationId xmlns:a16="http://schemas.microsoft.com/office/drawing/2014/main" id="{EB64B289-4A2A-477F-A97D-9A789A8C7F1F}"/>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a:extLst>
            <a:ext uri="{FF2B5EF4-FFF2-40B4-BE49-F238E27FC236}">
              <a16:creationId xmlns:a16="http://schemas.microsoft.com/office/drawing/2014/main" id="{340E8E64-B7BF-4981-9624-8FD8770B01A1}"/>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a:extLst>
            <a:ext uri="{FF2B5EF4-FFF2-40B4-BE49-F238E27FC236}">
              <a16:creationId xmlns:a16="http://schemas.microsoft.com/office/drawing/2014/main" id="{66AC3B02-E333-48B5-8220-4913BB1B0731}"/>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a:extLst>
            <a:ext uri="{FF2B5EF4-FFF2-40B4-BE49-F238E27FC236}">
              <a16:creationId xmlns:a16="http://schemas.microsoft.com/office/drawing/2014/main" id="{0F7230DF-2318-4E0A-8448-A2EAB9A4B0DC}"/>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a:extLst>
            <a:ext uri="{FF2B5EF4-FFF2-40B4-BE49-F238E27FC236}">
              <a16:creationId xmlns:a16="http://schemas.microsoft.com/office/drawing/2014/main" id="{B2FE0C9C-C475-48BC-8DE8-10AA99DC9ADA}"/>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41B05F0-B8CE-4582-8428-32C340EDD2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D16CDBE-A414-4CCD-9D6A-5841693F39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E72F4BC-5C06-4B89-BF0A-3A5797E57D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6144431-AE62-4268-92AF-18198A42D9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3D11CD3-FC0E-4C12-8945-DF7AFDD255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75" name="楕円 774">
          <a:extLst>
            <a:ext uri="{FF2B5EF4-FFF2-40B4-BE49-F238E27FC236}">
              <a16:creationId xmlns:a16="http://schemas.microsoft.com/office/drawing/2014/main" id="{6C6D9F31-5F36-41DA-8756-7E67E107D543}"/>
            </a:ext>
          </a:extLst>
        </xdr:cNvPr>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76" name="【公民館】&#10;有形固定資産減価償却率該当値テキスト">
          <a:extLst>
            <a:ext uri="{FF2B5EF4-FFF2-40B4-BE49-F238E27FC236}">
              <a16:creationId xmlns:a16="http://schemas.microsoft.com/office/drawing/2014/main" id="{A3ABB84D-3ACB-4BED-942B-A1BB63E3027E}"/>
            </a:ext>
          </a:extLst>
        </xdr:cNvPr>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104139</xdr:rowOff>
    </xdr:from>
    <xdr:to>
      <xdr:col>81</xdr:col>
      <xdr:colOff>101600</xdr:colOff>
      <xdr:row>106</xdr:row>
      <xdr:rowOff>34289</xdr:rowOff>
    </xdr:to>
    <xdr:sp macro="" textlink="">
      <xdr:nvSpPr>
        <xdr:cNvPr id="777" name="楕円 776">
          <a:extLst>
            <a:ext uri="{FF2B5EF4-FFF2-40B4-BE49-F238E27FC236}">
              <a16:creationId xmlns:a16="http://schemas.microsoft.com/office/drawing/2014/main" id="{40D5EAD2-B899-422E-888E-A847E5A47F45}"/>
            </a:ext>
          </a:extLst>
        </xdr:cNvPr>
        <xdr:cNvSpPr/>
      </xdr:nvSpPr>
      <xdr:spPr>
        <a:xfrm>
          <a:off x="15430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154939</xdr:rowOff>
    </xdr:from>
    <xdr:to>
      <xdr:col>85</xdr:col>
      <xdr:colOff>127000</xdr:colOff>
      <xdr:row>106</xdr:row>
      <xdr:rowOff>7620</xdr:rowOff>
    </xdr:to>
    <xdr:cxnSp macro="">
      <xdr:nvCxnSpPr>
        <xdr:cNvPr id="778" name="直線コネクタ 777">
          <a:extLst>
            <a:ext uri="{FF2B5EF4-FFF2-40B4-BE49-F238E27FC236}">
              <a16:creationId xmlns:a16="http://schemas.microsoft.com/office/drawing/2014/main" id="{ACA34B15-9161-4141-97F6-B5653EE7AD52}"/>
            </a:ext>
          </a:extLst>
        </xdr:cNvPr>
        <xdr:cNvCxnSpPr/>
      </xdr:nvCxnSpPr>
      <xdr:spPr>
        <a:xfrm>
          <a:off x="15481300" y="181571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80011</xdr:rowOff>
    </xdr:from>
    <xdr:to>
      <xdr:col>76</xdr:col>
      <xdr:colOff>165100</xdr:colOff>
      <xdr:row>106</xdr:row>
      <xdr:rowOff>10161</xdr:rowOff>
    </xdr:to>
    <xdr:sp macro="" textlink="">
      <xdr:nvSpPr>
        <xdr:cNvPr id="779" name="楕円 778">
          <a:extLst>
            <a:ext uri="{FF2B5EF4-FFF2-40B4-BE49-F238E27FC236}">
              <a16:creationId xmlns:a16="http://schemas.microsoft.com/office/drawing/2014/main" id="{14E5A5A6-183F-43FA-AE50-0CE2AE99624B}"/>
            </a:ext>
          </a:extLst>
        </xdr:cNvPr>
        <xdr:cNvSpPr/>
      </xdr:nvSpPr>
      <xdr:spPr>
        <a:xfrm>
          <a:off x="14541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130811</xdr:rowOff>
    </xdr:from>
    <xdr:to>
      <xdr:col>81</xdr:col>
      <xdr:colOff>50800</xdr:colOff>
      <xdr:row>105</xdr:row>
      <xdr:rowOff>154939</xdr:rowOff>
    </xdr:to>
    <xdr:cxnSp macro="">
      <xdr:nvCxnSpPr>
        <xdr:cNvPr id="780" name="直線コネクタ 779">
          <a:extLst>
            <a:ext uri="{FF2B5EF4-FFF2-40B4-BE49-F238E27FC236}">
              <a16:creationId xmlns:a16="http://schemas.microsoft.com/office/drawing/2014/main" id="{20D5CAD8-7135-4F12-B90B-EDB36487BCA6}"/>
            </a:ext>
          </a:extLst>
        </xdr:cNvPr>
        <xdr:cNvCxnSpPr/>
      </xdr:nvCxnSpPr>
      <xdr:spPr>
        <a:xfrm>
          <a:off x="14592300" y="181330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57150</xdr:rowOff>
    </xdr:from>
    <xdr:to>
      <xdr:col>72</xdr:col>
      <xdr:colOff>38100</xdr:colOff>
      <xdr:row>105</xdr:row>
      <xdr:rowOff>158750</xdr:rowOff>
    </xdr:to>
    <xdr:sp macro="" textlink="">
      <xdr:nvSpPr>
        <xdr:cNvPr id="781" name="楕円 780">
          <a:extLst>
            <a:ext uri="{FF2B5EF4-FFF2-40B4-BE49-F238E27FC236}">
              <a16:creationId xmlns:a16="http://schemas.microsoft.com/office/drawing/2014/main" id="{6562733B-9A70-45CC-BC9C-4D1EE1800ADC}"/>
            </a:ext>
          </a:extLst>
        </xdr:cNvPr>
        <xdr:cNvSpPr/>
      </xdr:nvSpPr>
      <xdr:spPr>
        <a:xfrm>
          <a:off x="13652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107950</xdr:rowOff>
    </xdr:from>
    <xdr:to>
      <xdr:col>76</xdr:col>
      <xdr:colOff>114300</xdr:colOff>
      <xdr:row>105</xdr:row>
      <xdr:rowOff>130811</xdr:rowOff>
    </xdr:to>
    <xdr:cxnSp macro="">
      <xdr:nvCxnSpPr>
        <xdr:cNvPr id="782" name="直線コネクタ 781">
          <a:extLst>
            <a:ext uri="{FF2B5EF4-FFF2-40B4-BE49-F238E27FC236}">
              <a16:creationId xmlns:a16="http://schemas.microsoft.com/office/drawing/2014/main" id="{21653600-3042-4F99-ABB7-18D6670ADA11}"/>
            </a:ext>
          </a:extLst>
        </xdr:cNvPr>
        <xdr:cNvCxnSpPr/>
      </xdr:nvCxnSpPr>
      <xdr:spPr>
        <a:xfrm>
          <a:off x="13703300" y="18110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35561</xdr:rowOff>
    </xdr:from>
    <xdr:to>
      <xdr:col>67</xdr:col>
      <xdr:colOff>101600</xdr:colOff>
      <xdr:row>105</xdr:row>
      <xdr:rowOff>137161</xdr:rowOff>
    </xdr:to>
    <xdr:sp macro="" textlink="">
      <xdr:nvSpPr>
        <xdr:cNvPr id="783" name="楕円 782">
          <a:extLst>
            <a:ext uri="{FF2B5EF4-FFF2-40B4-BE49-F238E27FC236}">
              <a16:creationId xmlns:a16="http://schemas.microsoft.com/office/drawing/2014/main" id="{67BBA70F-11AE-4665-90C5-05C2F4613D5B}"/>
            </a:ext>
          </a:extLst>
        </xdr:cNvPr>
        <xdr:cNvSpPr/>
      </xdr:nvSpPr>
      <xdr:spPr>
        <a:xfrm>
          <a:off x="12763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86361</xdr:rowOff>
    </xdr:from>
    <xdr:to>
      <xdr:col>71</xdr:col>
      <xdr:colOff>177800</xdr:colOff>
      <xdr:row>105</xdr:row>
      <xdr:rowOff>107950</xdr:rowOff>
    </xdr:to>
    <xdr:cxnSp macro="">
      <xdr:nvCxnSpPr>
        <xdr:cNvPr id="784" name="直線コネクタ 783">
          <a:extLst>
            <a:ext uri="{FF2B5EF4-FFF2-40B4-BE49-F238E27FC236}">
              <a16:creationId xmlns:a16="http://schemas.microsoft.com/office/drawing/2014/main" id="{6743CC23-501B-4C1D-B620-02E5CB1B04DB}"/>
            </a:ext>
          </a:extLst>
        </xdr:cNvPr>
        <xdr:cNvCxnSpPr/>
      </xdr:nvCxnSpPr>
      <xdr:spPr>
        <a:xfrm>
          <a:off x="12814300" y="180886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5" name="n_1aveValue【公民館】&#10;有形固定資産減価償却率">
          <a:extLst>
            <a:ext uri="{FF2B5EF4-FFF2-40B4-BE49-F238E27FC236}">
              <a16:creationId xmlns:a16="http://schemas.microsoft.com/office/drawing/2014/main" id="{A66A8145-BDF5-46B7-AC40-B99F10953DF8}"/>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a:extLst>
            <a:ext uri="{FF2B5EF4-FFF2-40B4-BE49-F238E27FC236}">
              <a16:creationId xmlns:a16="http://schemas.microsoft.com/office/drawing/2014/main" id="{CF8C3B82-9D19-436B-AF54-2A41377A0388}"/>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a:extLst>
            <a:ext uri="{FF2B5EF4-FFF2-40B4-BE49-F238E27FC236}">
              <a16:creationId xmlns:a16="http://schemas.microsoft.com/office/drawing/2014/main" id="{61FB04EA-A4DA-4D13-B1F2-897314F63399}"/>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a:extLst>
            <a:ext uri="{FF2B5EF4-FFF2-40B4-BE49-F238E27FC236}">
              <a16:creationId xmlns:a16="http://schemas.microsoft.com/office/drawing/2014/main" id="{97A0FADA-CBE4-4EF0-AE7B-53CD05B04157}"/>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25416</xdr:rowOff>
    </xdr:from>
    <xdr:ext cx="405111" cy="259045"/>
    <xdr:sp macro="" textlink="">
      <xdr:nvSpPr>
        <xdr:cNvPr id="789" name="n_1mainValue【公民館】&#10;有形固定資産減価償却率">
          <a:extLst>
            <a:ext uri="{FF2B5EF4-FFF2-40B4-BE49-F238E27FC236}">
              <a16:creationId xmlns:a16="http://schemas.microsoft.com/office/drawing/2014/main" id="{33995EE5-430F-4A3C-94C1-CCAF904234C4}"/>
            </a:ext>
          </a:extLst>
        </xdr:cNvPr>
        <xdr:cNvSpPr txBox="1"/>
      </xdr:nvSpPr>
      <xdr:spPr>
        <a:xfrm>
          <a:off x="15266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1288</xdr:rowOff>
    </xdr:from>
    <xdr:ext cx="405111" cy="259045"/>
    <xdr:sp macro="" textlink="">
      <xdr:nvSpPr>
        <xdr:cNvPr id="790" name="n_2mainValue【公民館】&#10;有形固定資産減価償却率">
          <a:extLst>
            <a:ext uri="{FF2B5EF4-FFF2-40B4-BE49-F238E27FC236}">
              <a16:creationId xmlns:a16="http://schemas.microsoft.com/office/drawing/2014/main" id="{B5477DCD-6DEB-4843-AE23-5FE13FBC5F16}"/>
            </a:ext>
          </a:extLst>
        </xdr:cNvPr>
        <xdr:cNvSpPr txBox="1"/>
      </xdr:nvSpPr>
      <xdr:spPr>
        <a:xfrm>
          <a:off x="143897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149877</xdr:rowOff>
    </xdr:from>
    <xdr:ext cx="405111" cy="259045"/>
    <xdr:sp macro="" textlink="">
      <xdr:nvSpPr>
        <xdr:cNvPr id="791" name="n_3mainValue【公民館】&#10;有形固定資産減価償却率">
          <a:extLst>
            <a:ext uri="{FF2B5EF4-FFF2-40B4-BE49-F238E27FC236}">
              <a16:creationId xmlns:a16="http://schemas.microsoft.com/office/drawing/2014/main" id="{B19FF9E8-332F-4D0A-B35C-18800DFC7B53}"/>
            </a:ext>
          </a:extLst>
        </xdr:cNvPr>
        <xdr:cNvSpPr txBox="1"/>
      </xdr:nvSpPr>
      <xdr:spPr>
        <a:xfrm>
          <a:off x="13500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128288</xdr:rowOff>
    </xdr:from>
    <xdr:ext cx="405111" cy="259045"/>
    <xdr:sp macro="" textlink="">
      <xdr:nvSpPr>
        <xdr:cNvPr id="792" name="n_4mainValue【公民館】&#10;有形固定資産減価償却率">
          <a:extLst>
            <a:ext uri="{FF2B5EF4-FFF2-40B4-BE49-F238E27FC236}">
              <a16:creationId xmlns:a16="http://schemas.microsoft.com/office/drawing/2014/main" id="{3164D5BD-A716-4A1D-A968-9A06C8997178}"/>
            </a:ext>
          </a:extLst>
        </xdr:cNvPr>
        <xdr:cNvSpPr txBox="1"/>
      </xdr:nvSpPr>
      <xdr:spPr>
        <a:xfrm>
          <a:off x="12611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82D36BC-EAC4-428F-B7EA-A5F5C09C13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F753988D-A2B1-4F11-BF93-7D4DD00B80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3B57395-801E-48E8-8157-8B698B2BE0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764CA0D6-18D4-40E9-A4E8-EFBEAEAC44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82DAAB90-31E4-40D1-A035-72A67DD2D6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38765794-62A4-4744-BE46-548002BF5D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FDF00BE-36DA-4A6B-B50B-16B0A23B78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44D7854F-4C07-44D4-AEB4-DE19589868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AAEE32EE-5F30-44AA-AB81-87B33F5AC7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752814AB-DB12-45E4-A2E8-765923765B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1FC26E05-A586-4D37-871D-7935584DCC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23806501-51ED-4006-A541-05999A32741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5592892F-97D4-4771-9A81-903D69BAF4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F4B8901A-6EAE-428A-AB47-5836AF0991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280FF01C-C257-41B6-8C80-CAA127049DA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CD3CA349-0AB9-4620-8A7B-B8C6347CCEE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9F7A1C48-5043-4293-B9E1-AABDDDBB4C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3B4F09EC-0F23-4604-961C-16D187A137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E55D2DFA-8ABA-45F9-BA57-DC6D48A7DF5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C11F97DB-9794-4277-9B09-41BF625D2A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5C59DF5D-91EB-47EE-BF57-2F232A69AD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C7F50356-0139-4093-8DF1-A2B0671129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C06D6AE-66C1-4C35-866C-EC73A117FD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8D4D5B54-7F13-45D5-8D18-CB7D03DDA146}"/>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5C3F7482-611D-4260-A988-E175C3242A5C}"/>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B0DEE300-1304-45AA-AD02-0BB7612CC69B}"/>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a:extLst>
            <a:ext uri="{FF2B5EF4-FFF2-40B4-BE49-F238E27FC236}">
              <a16:creationId xmlns:a16="http://schemas.microsoft.com/office/drawing/2014/main" id="{D1289FF0-24B5-4031-9F99-D236873CE18A}"/>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a:extLst>
            <a:ext uri="{FF2B5EF4-FFF2-40B4-BE49-F238E27FC236}">
              <a16:creationId xmlns:a16="http://schemas.microsoft.com/office/drawing/2014/main" id="{FB2D00D7-3E0A-4C71-AACB-EA81E58CA5F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1" name="【公民館】&#10;一人当たり面積平均値テキスト">
          <a:extLst>
            <a:ext uri="{FF2B5EF4-FFF2-40B4-BE49-F238E27FC236}">
              <a16:creationId xmlns:a16="http://schemas.microsoft.com/office/drawing/2014/main" id="{B7CBEF19-D1E2-4031-976D-7D57583AF283}"/>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a:extLst>
            <a:ext uri="{FF2B5EF4-FFF2-40B4-BE49-F238E27FC236}">
              <a16:creationId xmlns:a16="http://schemas.microsoft.com/office/drawing/2014/main" id="{66E966F4-AD4A-45BA-9CD1-303181F41009}"/>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a:extLst>
            <a:ext uri="{FF2B5EF4-FFF2-40B4-BE49-F238E27FC236}">
              <a16:creationId xmlns:a16="http://schemas.microsoft.com/office/drawing/2014/main" id="{7D5AB9EE-3B8C-4CD8-BF78-49E4B6355812}"/>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a:extLst>
            <a:ext uri="{FF2B5EF4-FFF2-40B4-BE49-F238E27FC236}">
              <a16:creationId xmlns:a16="http://schemas.microsoft.com/office/drawing/2014/main" id="{EAF72A7C-7295-4B15-B00E-FFF0CA0B4D75}"/>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a:extLst>
            <a:ext uri="{FF2B5EF4-FFF2-40B4-BE49-F238E27FC236}">
              <a16:creationId xmlns:a16="http://schemas.microsoft.com/office/drawing/2014/main" id="{BB6373CC-2883-44B9-BF65-9D2912B6AECB}"/>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a:extLst>
            <a:ext uri="{FF2B5EF4-FFF2-40B4-BE49-F238E27FC236}">
              <a16:creationId xmlns:a16="http://schemas.microsoft.com/office/drawing/2014/main" id="{CAB0C183-5A69-40C8-B948-E8BF720FA9A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E6F4A36-3A9F-4003-9B1A-280EB867FC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B4C4C96-9FE3-4A2B-9FBA-53A403025B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B2FA50D-8F08-44CB-A17B-50D0BD8C66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19A1B1-0173-47DD-8A0C-C5D9948811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F462591-8CBE-4373-97CA-B722E797BF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832" name="楕円 831">
          <a:extLst>
            <a:ext uri="{FF2B5EF4-FFF2-40B4-BE49-F238E27FC236}">
              <a16:creationId xmlns:a16="http://schemas.microsoft.com/office/drawing/2014/main" id="{93B1DDFD-1AEF-4CCE-8116-FC12072A9196}"/>
            </a:ext>
          </a:extLst>
        </xdr:cNvPr>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833" name="【公民館】&#10;一人当たり面積該当値テキスト">
          <a:extLst>
            <a:ext uri="{FF2B5EF4-FFF2-40B4-BE49-F238E27FC236}">
              <a16:creationId xmlns:a16="http://schemas.microsoft.com/office/drawing/2014/main" id="{B3C7666D-3FBF-477E-9739-0AAF2602B6E9}"/>
            </a:ext>
          </a:extLst>
        </xdr:cNvPr>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41911</xdr:rowOff>
    </xdr:from>
    <xdr:to>
      <xdr:col>112</xdr:col>
      <xdr:colOff>38100</xdr:colOff>
      <xdr:row>105</xdr:row>
      <xdr:rowOff>143511</xdr:rowOff>
    </xdr:to>
    <xdr:sp macro="" textlink="">
      <xdr:nvSpPr>
        <xdr:cNvPr id="834" name="楕円 833">
          <a:extLst>
            <a:ext uri="{FF2B5EF4-FFF2-40B4-BE49-F238E27FC236}">
              <a16:creationId xmlns:a16="http://schemas.microsoft.com/office/drawing/2014/main" id="{7ABD5E18-C5BA-4388-B907-4606E363B7F4}"/>
            </a:ext>
          </a:extLst>
        </xdr:cNvPr>
        <xdr:cNvSpPr/>
      </xdr:nvSpPr>
      <xdr:spPr>
        <a:xfrm>
          <a:off x="21272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92711</xdr:rowOff>
    </xdr:to>
    <xdr:cxnSp macro="">
      <xdr:nvCxnSpPr>
        <xdr:cNvPr id="835" name="直線コネクタ 834">
          <a:extLst>
            <a:ext uri="{FF2B5EF4-FFF2-40B4-BE49-F238E27FC236}">
              <a16:creationId xmlns:a16="http://schemas.microsoft.com/office/drawing/2014/main" id="{943DC6DC-5422-4DDA-8359-36E081ECEC01}"/>
            </a:ext>
          </a:extLst>
        </xdr:cNvPr>
        <xdr:cNvCxnSpPr/>
      </xdr:nvCxnSpPr>
      <xdr:spPr>
        <a:xfrm flipV="1">
          <a:off x="21323300" y="180860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53339</xdr:rowOff>
    </xdr:from>
    <xdr:to>
      <xdr:col>107</xdr:col>
      <xdr:colOff>101600</xdr:colOff>
      <xdr:row>105</xdr:row>
      <xdr:rowOff>154939</xdr:rowOff>
    </xdr:to>
    <xdr:sp macro="" textlink="">
      <xdr:nvSpPr>
        <xdr:cNvPr id="836" name="楕円 835">
          <a:extLst>
            <a:ext uri="{FF2B5EF4-FFF2-40B4-BE49-F238E27FC236}">
              <a16:creationId xmlns:a16="http://schemas.microsoft.com/office/drawing/2014/main" id="{C9F3D45F-9D1A-42BB-AD7F-A5B0F55285BD}"/>
            </a:ext>
          </a:extLst>
        </xdr:cNvPr>
        <xdr:cNvSpPr/>
      </xdr:nvSpPr>
      <xdr:spPr>
        <a:xfrm>
          <a:off x="20383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92711</xdr:rowOff>
    </xdr:from>
    <xdr:to>
      <xdr:col>111</xdr:col>
      <xdr:colOff>177800</xdr:colOff>
      <xdr:row>105</xdr:row>
      <xdr:rowOff>104139</xdr:rowOff>
    </xdr:to>
    <xdr:cxnSp macro="">
      <xdr:nvCxnSpPr>
        <xdr:cNvPr id="837" name="直線コネクタ 836">
          <a:extLst>
            <a:ext uri="{FF2B5EF4-FFF2-40B4-BE49-F238E27FC236}">
              <a16:creationId xmlns:a16="http://schemas.microsoft.com/office/drawing/2014/main" id="{41F8B840-6F42-4E4E-978B-124125E412BD}"/>
            </a:ext>
          </a:extLst>
        </xdr:cNvPr>
        <xdr:cNvCxnSpPr/>
      </xdr:nvCxnSpPr>
      <xdr:spPr>
        <a:xfrm flipV="1">
          <a:off x="20434300" y="18094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62230</xdr:rowOff>
    </xdr:from>
    <xdr:to>
      <xdr:col>102</xdr:col>
      <xdr:colOff>165100</xdr:colOff>
      <xdr:row>105</xdr:row>
      <xdr:rowOff>163830</xdr:rowOff>
    </xdr:to>
    <xdr:sp macro="" textlink="">
      <xdr:nvSpPr>
        <xdr:cNvPr id="838" name="楕円 837">
          <a:extLst>
            <a:ext uri="{FF2B5EF4-FFF2-40B4-BE49-F238E27FC236}">
              <a16:creationId xmlns:a16="http://schemas.microsoft.com/office/drawing/2014/main" id="{691DC4AE-E0BE-421C-8B08-06048625642D}"/>
            </a:ext>
          </a:extLst>
        </xdr:cNvPr>
        <xdr:cNvSpPr/>
      </xdr:nvSpPr>
      <xdr:spPr>
        <a:xfrm>
          <a:off x="19494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104139</xdr:rowOff>
    </xdr:from>
    <xdr:to>
      <xdr:col>107</xdr:col>
      <xdr:colOff>50800</xdr:colOff>
      <xdr:row>105</xdr:row>
      <xdr:rowOff>113030</xdr:rowOff>
    </xdr:to>
    <xdr:cxnSp macro="">
      <xdr:nvCxnSpPr>
        <xdr:cNvPr id="839" name="直線コネクタ 838">
          <a:extLst>
            <a:ext uri="{FF2B5EF4-FFF2-40B4-BE49-F238E27FC236}">
              <a16:creationId xmlns:a16="http://schemas.microsoft.com/office/drawing/2014/main" id="{89AD46DE-6CC8-42A1-92C1-3EAA1DB50432}"/>
            </a:ext>
          </a:extLst>
        </xdr:cNvPr>
        <xdr:cNvCxnSpPr/>
      </xdr:nvCxnSpPr>
      <xdr:spPr>
        <a:xfrm flipV="1">
          <a:off x="19545300" y="181063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69850</xdr:rowOff>
    </xdr:from>
    <xdr:to>
      <xdr:col>98</xdr:col>
      <xdr:colOff>38100</xdr:colOff>
      <xdr:row>106</xdr:row>
      <xdr:rowOff>0</xdr:rowOff>
    </xdr:to>
    <xdr:sp macro="" textlink="">
      <xdr:nvSpPr>
        <xdr:cNvPr id="840" name="楕円 839">
          <a:extLst>
            <a:ext uri="{FF2B5EF4-FFF2-40B4-BE49-F238E27FC236}">
              <a16:creationId xmlns:a16="http://schemas.microsoft.com/office/drawing/2014/main" id="{022CE28A-EF46-4AD8-A372-2D9B232BFD1F}"/>
            </a:ext>
          </a:extLst>
        </xdr:cNvPr>
        <xdr:cNvSpPr/>
      </xdr:nvSpPr>
      <xdr:spPr>
        <a:xfrm>
          <a:off x="18605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113030</xdr:rowOff>
    </xdr:from>
    <xdr:to>
      <xdr:col>102</xdr:col>
      <xdr:colOff>114300</xdr:colOff>
      <xdr:row>105</xdr:row>
      <xdr:rowOff>120650</xdr:rowOff>
    </xdr:to>
    <xdr:cxnSp macro="">
      <xdr:nvCxnSpPr>
        <xdr:cNvPr id="841" name="直線コネクタ 840">
          <a:extLst>
            <a:ext uri="{FF2B5EF4-FFF2-40B4-BE49-F238E27FC236}">
              <a16:creationId xmlns:a16="http://schemas.microsoft.com/office/drawing/2014/main" id="{304E7AC7-AED6-4D3D-9085-6D8C984A766B}"/>
            </a:ext>
          </a:extLst>
        </xdr:cNvPr>
        <xdr:cNvCxnSpPr/>
      </xdr:nvCxnSpPr>
      <xdr:spPr>
        <a:xfrm flipV="1">
          <a:off x="18656300" y="1811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2" name="n_1aveValue【公民館】&#10;一人当たり面積">
          <a:extLst>
            <a:ext uri="{FF2B5EF4-FFF2-40B4-BE49-F238E27FC236}">
              <a16:creationId xmlns:a16="http://schemas.microsoft.com/office/drawing/2014/main" id="{C5B42B7A-6388-4C66-811D-3B3378F1909A}"/>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3" name="n_2aveValue【公民館】&#10;一人当たり面積">
          <a:extLst>
            <a:ext uri="{FF2B5EF4-FFF2-40B4-BE49-F238E27FC236}">
              <a16:creationId xmlns:a16="http://schemas.microsoft.com/office/drawing/2014/main" id="{EE63C373-9B4A-4388-9C76-E3520A754B1F}"/>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4" name="n_3aveValue【公民館】&#10;一人当たり面積">
          <a:extLst>
            <a:ext uri="{FF2B5EF4-FFF2-40B4-BE49-F238E27FC236}">
              <a16:creationId xmlns:a16="http://schemas.microsoft.com/office/drawing/2014/main" id="{C8441702-BB5B-4532-B98B-B35EDEDADD83}"/>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5" name="n_4aveValue【公民館】&#10;一人当たり面積">
          <a:extLst>
            <a:ext uri="{FF2B5EF4-FFF2-40B4-BE49-F238E27FC236}">
              <a16:creationId xmlns:a16="http://schemas.microsoft.com/office/drawing/2014/main" id="{7D21CB1B-A34F-4DB1-98E5-50A89E68C8F4}"/>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160038</xdr:rowOff>
    </xdr:from>
    <xdr:ext cx="469744" cy="259045"/>
    <xdr:sp macro="" textlink="">
      <xdr:nvSpPr>
        <xdr:cNvPr id="846" name="n_1mainValue【公民館】&#10;一人当たり面積">
          <a:extLst>
            <a:ext uri="{FF2B5EF4-FFF2-40B4-BE49-F238E27FC236}">
              <a16:creationId xmlns:a16="http://schemas.microsoft.com/office/drawing/2014/main" id="{D3AFB5CA-013C-428A-9E07-9559F7130EAA}"/>
            </a:ext>
          </a:extLst>
        </xdr:cNvPr>
        <xdr:cNvSpPr txBox="1"/>
      </xdr:nvSpPr>
      <xdr:spPr>
        <a:xfrm>
          <a:off x="2107572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xdr:rowOff>
    </xdr:from>
    <xdr:ext cx="469744" cy="259045"/>
    <xdr:sp macro="" textlink="">
      <xdr:nvSpPr>
        <xdr:cNvPr id="847" name="n_2mainValue【公民館】&#10;一人当たり面積">
          <a:extLst>
            <a:ext uri="{FF2B5EF4-FFF2-40B4-BE49-F238E27FC236}">
              <a16:creationId xmlns:a16="http://schemas.microsoft.com/office/drawing/2014/main" id="{E1107006-6BE6-4655-BDC9-DA5F93A5A0C7}"/>
            </a:ext>
          </a:extLst>
        </xdr:cNvPr>
        <xdr:cNvSpPr txBox="1"/>
      </xdr:nvSpPr>
      <xdr:spPr>
        <a:xfrm>
          <a:off x="201994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8907</xdr:rowOff>
    </xdr:from>
    <xdr:ext cx="469744" cy="259045"/>
    <xdr:sp macro="" textlink="">
      <xdr:nvSpPr>
        <xdr:cNvPr id="848" name="n_3mainValue【公民館】&#10;一人当たり面積">
          <a:extLst>
            <a:ext uri="{FF2B5EF4-FFF2-40B4-BE49-F238E27FC236}">
              <a16:creationId xmlns:a16="http://schemas.microsoft.com/office/drawing/2014/main" id="{39135000-C0DC-4EAB-BA6C-329CB747A6F6}"/>
            </a:ext>
          </a:extLst>
        </xdr:cNvPr>
        <xdr:cNvSpPr txBox="1"/>
      </xdr:nvSpPr>
      <xdr:spPr>
        <a:xfrm>
          <a:off x="19310427"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849" name="n_4mainValue【公民館】&#10;一人当たり面積">
          <a:extLst>
            <a:ext uri="{FF2B5EF4-FFF2-40B4-BE49-F238E27FC236}">
              <a16:creationId xmlns:a16="http://schemas.microsoft.com/office/drawing/2014/main" id="{054A9AED-4528-42F2-9019-50AECE82FDF7}"/>
            </a:ext>
          </a:extLst>
        </xdr:cNvPr>
        <xdr:cNvSpPr txBox="1"/>
      </xdr:nvSpPr>
      <xdr:spPr>
        <a:xfrm>
          <a:off x="18421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C5B54912-1D1E-4FF0-A13B-EB3D1D0E01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BB4906F-EC27-41CD-850D-C8CC05ADEF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12DEEFA2-45B4-4B59-8990-96B2BE6DB8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口一人当たりに対する各種施設の延長や面積、有形固定資産（償却資産）額等の状況については、幼稚園を除いていずれも類似団体を上回っており、これまでに実施した積極的なインフラ整備の効果によるものである。一方、有形固定資産減価償却率は、すべての項目で類似団体を上回り、老朽化が進んでいることがうかがえる。今後は、各施設がそれぞれ定める長寿命化計画に基づいて適切に更新、整備を図るとともに、学校施設や公営住宅の大規模改修、公民館施設の避難所施設としての機能強化を含めた改修等による老朽化対策に取り組んで有形固定資産減価償却率の上昇の抑制に努める。なお、幼稚園については、民間の保育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が充実しており、町立幼稚園は１園の設置であることから一人当たりの面積は極めて低い数値となっている。また、有形固定資産減価償却率についても類似団体を下回っている状況にあるが、園児数の減少によりここ数年は毎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人程度の状況が続いていることなど、施設の更新等にあたっては今後の施設の存続を含めた難しい判断が必要となっている。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BDC8A0-9A21-49C4-8596-7A42E17481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D313EB-1A3D-4263-98F0-D3611D8F2B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D80BF9-B0A0-4862-B3F4-41FFA4FD18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6845EE-5242-4D17-8AAF-FE9F2A7ACE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79CB07-896E-49E7-9273-8122BCCFC3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84C98E-82D9-498D-983D-D5B421269C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70FD72-BE97-41EE-A521-6F05A960ED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6B23D3-7030-4047-AE3E-7C9455794C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EB367F-E8AF-433A-AA8E-0A54E9A40E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6FFFFD-C5C8-4377-A1AD-49AD5CB4AA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40BF2B-ECE3-47BF-97D6-1092533982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EE0EAD-F9BF-4A6C-9911-AEE81DFA5F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9BA656-83ED-4594-9FE8-4F40B32122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8B8CFB-E6D7-4A2A-906A-6FFFA10B9D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97F017-A748-4C58-AE3D-3404895E63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E7AA67-AFE2-48D4-A61D-1580D1329E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CA430D-8054-48AD-8769-EBCAC35862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0D2796-D814-481B-B3EE-851147BE82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BE5AA5-146E-4A05-A370-66A03E9B99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746033-908E-479A-8730-8AE1FA43F2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291E47-D7BF-45E9-8D29-271AFD5E68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DB58E6-E87F-42B6-AAB0-DE3C4B6B9D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658F6B-06CE-42F4-9B46-88DCBA5EE6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F3FF2A-8D88-4437-BFFF-F2CAD344EA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35206A-3A20-451E-8044-F2AB989DA1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CF198D-F824-4A0A-9602-2FBBD87487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2133F3-6FF4-4383-8530-084D7A852F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135243-62F5-4A12-BD53-C19258714E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147BC9-F220-4ED6-961C-9B657DC7DA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240ABB-00CE-44AF-B623-B398FBFDD6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2C97DC-C731-4FE8-BA35-421FE15787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C4536EB-2252-480E-B1EE-5F46601388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0B2851-A259-4675-96DE-478391CE10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9CB620-8DFF-4B68-AF96-543D85EA71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A675AC-846D-44F7-816F-0B0CFD531F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4D3A68-4533-49CC-B687-1C55D13421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AF0C29-5023-43B6-A067-7028FE0787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829DF7-05A7-4ED4-B2EF-08A5B824EB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A01797-0487-4F18-97A7-43E4D23997E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30F1D3D-8E37-4B3E-9684-4725869262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3EF964C-9BC6-4CAC-B39A-BF54329178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301EA50-2658-4B1C-85F6-20853C8CE6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7F7AB07-EC88-4372-B4FF-0FA780D097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843A481-8A1F-4391-84F4-FCAC1739E5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8FB7D75-9874-4031-A6C1-689AAB4A87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4EF1426-C109-4EE1-B101-F83D41A8B9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1AB6F5A-E9CE-40B5-8FF2-7DF8DAE28E4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B5FDA53-642A-46F6-98F0-56607548B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1AD7270-9F11-4A24-9CBF-E4B62BFF14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1CF3702-22A8-497D-8B66-E6A851791D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AC5673-95C3-473D-A912-44ACA8E390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76E9FE9-97E7-4F49-B272-C437BBDCDC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F35BE9F-7633-43DA-ADBA-83D5D3C7F9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8C02F28-A54B-471C-90DC-9FC3195370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37E24FC-6834-49EA-891A-DBB39DEC3C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DADDE82-7378-4E54-93D2-A9F24C624D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5779A4B-EEBC-4656-ABC4-D1C832FB06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8596469-0F65-4658-96C1-41A6A0846E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4947A79-E7E7-4D42-A359-B67627C441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A992E04-4EB6-48E3-8E72-6555CC0237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9BCEADF-239C-42FD-9FB5-14A0B8312EB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F5300BF-B4B4-417E-8458-B12E5AAC0D8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4D1C7A5-E47E-4EE4-A537-3D323B195C0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F063898-4F61-4C7E-AF39-2B1F7993EB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FC93EA8-31B1-44FC-A44B-E285157BE2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86E436B-A6FA-484B-8846-F33E310ED31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1FB62E7-7325-4E4A-9A2C-5561953DF7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7494316-EBE9-4755-BDCB-3F458B1DEF7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767437C-AC3E-4263-B8D7-AF9B54D17E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F506A83-31D2-47C3-8599-CFC18CA12F2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534B50E-271E-44F9-BA86-4A176E084E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B62E1B7-6E92-4371-A8B5-17576DA665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0EBCD4A-DDDA-4C83-813F-79CB78581FD7}"/>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0AFF090-95FC-4A7B-A1D3-A6EB1F82CE9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2CC07F2-CC13-44B1-83EA-8A1DB8CDFEB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A2162A1-805B-4F47-A0D9-81644791D22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7DF54CE-17C7-48CB-9930-6C33DADEFD8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3307503-C65A-490D-BD11-847839D3A748}"/>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DE7C1C86-EECB-47E2-8615-9A96D14E28F3}"/>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5CC8B2A1-4605-4B1F-A932-9AC127D7FFEF}"/>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9A3CA8D9-5E52-4E60-8232-B8D72688FC1F}"/>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48F4515E-8021-45C1-9E8D-66874BB68714}"/>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5BDD8641-74FC-496C-A1FD-3B51E2C3AF25}"/>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272E6A2-1C27-48EF-B44B-4392DA94F2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F7AB4F2-0EC5-492F-B67C-F62B7D6FAB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C28233D-1134-4403-A6C6-0A886D4361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AD088CB-E879-415F-8BC1-BE2AB2504F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925C039-F196-4F2F-A3F6-65404AC8D4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90" name="楕円 89">
          <a:extLst>
            <a:ext uri="{FF2B5EF4-FFF2-40B4-BE49-F238E27FC236}">
              <a16:creationId xmlns:a16="http://schemas.microsoft.com/office/drawing/2014/main" id="{6AC15E9D-9672-4951-A982-096772DD4498}"/>
            </a:ext>
          </a:extLst>
        </xdr:cNvPr>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1708FEA-C145-4E1B-BA62-3AE5B4D72275}"/>
            </a:ext>
          </a:extLst>
        </xdr:cNvPr>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92" name="楕円 91">
          <a:extLst>
            <a:ext uri="{FF2B5EF4-FFF2-40B4-BE49-F238E27FC236}">
              <a16:creationId xmlns:a16="http://schemas.microsoft.com/office/drawing/2014/main" id="{43CC9314-8373-41B6-BC67-C2117AD0BCAB}"/>
            </a:ext>
          </a:extLst>
        </xdr:cNvPr>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148590</xdr:rowOff>
    </xdr:to>
    <xdr:cxnSp macro="">
      <xdr:nvCxnSpPr>
        <xdr:cNvPr id="93" name="直線コネクタ 92">
          <a:extLst>
            <a:ext uri="{FF2B5EF4-FFF2-40B4-BE49-F238E27FC236}">
              <a16:creationId xmlns:a16="http://schemas.microsoft.com/office/drawing/2014/main" id="{149C59CD-9D85-4A16-B571-AA8AD18ABD5B}"/>
            </a:ext>
          </a:extLst>
        </xdr:cNvPr>
        <xdr:cNvCxnSpPr/>
      </xdr:nvCxnSpPr>
      <xdr:spPr>
        <a:xfrm>
          <a:off x="3797300" y="1056621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4" name="楕円 93">
          <a:extLst>
            <a:ext uri="{FF2B5EF4-FFF2-40B4-BE49-F238E27FC236}">
              <a16:creationId xmlns:a16="http://schemas.microsoft.com/office/drawing/2014/main" id="{66E454B1-7208-4FDC-94BE-14F8854CE5A6}"/>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107769</xdr:rowOff>
    </xdr:to>
    <xdr:cxnSp macro="">
      <xdr:nvCxnSpPr>
        <xdr:cNvPr id="95" name="直線コネクタ 94">
          <a:extLst>
            <a:ext uri="{FF2B5EF4-FFF2-40B4-BE49-F238E27FC236}">
              <a16:creationId xmlns:a16="http://schemas.microsoft.com/office/drawing/2014/main" id="{B8CA8F10-92C5-4AF4-A2ED-079385D8E91E}"/>
            </a:ext>
          </a:extLst>
        </xdr:cNvPr>
        <xdr:cNvCxnSpPr/>
      </xdr:nvCxnSpPr>
      <xdr:spPr>
        <a:xfrm>
          <a:off x="2908300" y="105270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96" name="楕円 95">
          <a:extLst>
            <a:ext uri="{FF2B5EF4-FFF2-40B4-BE49-F238E27FC236}">
              <a16:creationId xmlns:a16="http://schemas.microsoft.com/office/drawing/2014/main" id="{A3036D44-2C4B-4647-BB9B-040F2174D86E}"/>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68580</xdr:rowOff>
    </xdr:to>
    <xdr:cxnSp macro="">
      <xdr:nvCxnSpPr>
        <xdr:cNvPr id="97" name="直線コネクタ 96">
          <a:extLst>
            <a:ext uri="{FF2B5EF4-FFF2-40B4-BE49-F238E27FC236}">
              <a16:creationId xmlns:a16="http://schemas.microsoft.com/office/drawing/2014/main" id="{F6FBDD40-5E5E-46A5-AE59-5E21CFE6FC35}"/>
            </a:ext>
          </a:extLst>
        </xdr:cNvPr>
        <xdr:cNvCxnSpPr/>
      </xdr:nvCxnSpPr>
      <xdr:spPr>
        <a:xfrm>
          <a:off x="2019300" y="104862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98" name="楕円 97">
          <a:extLst>
            <a:ext uri="{FF2B5EF4-FFF2-40B4-BE49-F238E27FC236}">
              <a16:creationId xmlns:a16="http://schemas.microsoft.com/office/drawing/2014/main" id="{A2692B03-A119-4CE3-800B-12915DB4BB30}"/>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62</xdr:row>
      <xdr:rowOff>27759</xdr:rowOff>
    </xdr:to>
    <xdr:cxnSp macro="">
      <xdr:nvCxnSpPr>
        <xdr:cNvPr id="99" name="直線コネクタ 98">
          <a:extLst>
            <a:ext uri="{FF2B5EF4-FFF2-40B4-BE49-F238E27FC236}">
              <a16:creationId xmlns:a16="http://schemas.microsoft.com/office/drawing/2014/main" id="{97ECC90E-ADF5-4484-80D3-3376CDABCF14}"/>
            </a:ext>
          </a:extLst>
        </xdr:cNvPr>
        <xdr:cNvCxnSpPr/>
      </xdr:nvCxnSpPr>
      <xdr:spPr>
        <a:xfrm flipV="1">
          <a:off x="1130300" y="1048620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262D2E7C-C5A1-4C99-BB9E-4837B4CB3542}"/>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a:extLst>
            <a:ext uri="{FF2B5EF4-FFF2-40B4-BE49-F238E27FC236}">
              <a16:creationId xmlns:a16="http://schemas.microsoft.com/office/drawing/2014/main" id="{914D6077-5F04-437A-B8CB-C057D2C1BD16}"/>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F8BF885A-1F13-46FC-AD33-712B8CD2A5B1}"/>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4F48676F-254B-4919-9F1F-719A4B9BF9CA}"/>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104" name="n_1mainValue【体育館・プール】&#10;有形固定資産減価償却率">
          <a:extLst>
            <a:ext uri="{FF2B5EF4-FFF2-40B4-BE49-F238E27FC236}">
              <a16:creationId xmlns:a16="http://schemas.microsoft.com/office/drawing/2014/main" id="{CACCE7B0-D06D-4045-9D57-D6EB31F141FB}"/>
            </a:ext>
          </a:extLst>
        </xdr:cNvPr>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5" name="n_2mainValue【体育館・プール】&#10;有形固定資産減価償却率">
          <a:extLst>
            <a:ext uri="{FF2B5EF4-FFF2-40B4-BE49-F238E27FC236}">
              <a16:creationId xmlns:a16="http://schemas.microsoft.com/office/drawing/2014/main" id="{025D4A4A-5CE5-4FBE-A97B-9DE530A5B525}"/>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106" name="n_3mainValue【体育館・プール】&#10;有形固定資産減価償却率">
          <a:extLst>
            <a:ext uri="{FF2B5EF4-FFF2-40B4-BE49-F238E27FC236}">
              <a16:creationId xmlns:a16="http://schemas.microsoft.com/office/drawing/2014/main" id="{88CB07C5-74BF-41E7-A0BD-41816B02D98D}"/>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107" name="n_4mainValue【体育館・プール】&#10;有形固定資産減価償却率">
          <a:extLst>
            <a:ext uri="{FF2B5EF4-FFF2-40B4-BE49-F238E27FC236}">
              <a16:creationId xmlns:a16="http://schemas.microsoft.com/office/drawing/2014/main" id="{E4CF79AD-1BC1-44D5-8F69-63BD8FD4E06F}"/>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DE74E57-50CF-41C8-B284-DD7E7E3618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666ECE3-63A8-4F9A-9862-F4E1044B9B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C05C045-4D54-4CBF-8B33-47AA155F89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D58F045-9936-4A25-A562-604F294C44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6A5D9D1-427E-4E4A-8F26-311008B941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C6EAD37-C053-47D2-BF7D-08E4FDF97E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96DD71C-3391-433E-9043-7D5BE928C2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322B06D-471D-4C9D-8764-6573083E5F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0744945-4548-4419-BEDF-9C00B7C6B2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81B2C9E-0ECC-4823-A248-5AC37F366F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583BEDF-A01C-40BF-AB15-6CF32C692D1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FE4D75A6-4F2F-45E5-A27C-5FA878A7A29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811364E2-F26F-4096-B8FD-7512E46E0E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584193A-C861-4CD7-9909-1EC6EB31062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4E63D85C-C94D-4491-AA4B-5E21824F300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3392D0EB-4614-4423-8EC3-3C1940649DE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CE67E419-0FD1-4545-BEC0-6902842D6C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84030285-ECBB-49AF-97E8-C3DEC7AF6BF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C1F6218A-41C9-49EE-9F21-C2619A2CFA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25855821-1901-4171-B0F8-9FCF24BC459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8B9F1A1C-44E0-4714-A94A-B82AD49F87E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2EB9AE11-9C5F-43E3-B6D6-9643A52F452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8B9E93F2-38B5-4ED8-B20F-D0031203D3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88B5F27-A19E-4EB3-904B-13AD0D0D50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8FD68017-BCA1-488A-B660-F43332F296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F09165F7-8438-4444-9527-5DCD4868E5D8}"/>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38897D6C-1386-41BD-972D-13A88672509F}"/>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D28EA219-47C8-4E8D-8B35-DC58B7DD6BDE}"/>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632EAB03-C3EF-46A7-A084-B18F959BE542}"/>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2105B2A3-A995-460D-9CD7-555374CE26B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54890DF1-B8A5-4B66-89AD-8F70B0D6FD4F}"/>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150DF962-4D4D-4437-9DEF-2B6EBFE0C6A5}"/>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a:extLst>
            <a:ext uri="{FF2B5EF4-FFF2-40B4-BE49-F238E27FC236}">
              <a16:creationId xmlns:a16="http://schemas.microsoft.com/office/drawing/2014/main" id="{EDE4CBA8-BAE9-4E38-8BD1-F4C877CD4D7D}"/>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a:extLst>
            <a:ext uri="{FF2B5EF4-FFF2-40B4-BE49-F238E27FC236}">
              <a16:creationId xmlns:a16="http://schemas.microsoft.com/office/drawing/2014/main" id="{6B70157A-5A32-410D-9189-CAB51461B58E}"/>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a:extLst>
            <a:ext uri="{FF2B5EF4-FFF2-40B4-BE49-F238E27FC236}">
              <a16:creationId xmlns:a16="http://schemas.microsoft.com/office/drawing/2014/main" id="{8D80CD5F-C925-4005-ABF3-7657F8180811}"/>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a:extLst>
            <a:ext uri="{FF2B5EF4-FFF2-40B4-BE49-F238E27FC236}">
              <a16:creationId xmlns:a16="http://schemas.microsoft.com/office/drawing/2014/main" id="{3344A869-2087-4BED-945A-C3D9C93FE248}"/>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4397EE0-A58E-4D22-89F9-653AB47077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0CF5555-DADE-44E1-94B0-06BB785A9B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DB56621-9152-4AC6-9370-0C54C8E0F3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983D5E1-94B4-462C-90FB-202DA738D0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D8604EB1-2323-40D3-9193-1D32F37E8A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123916</xdr:rowOff>
    </xdr:from>
    <xdr:to>
      <xdr:col>55</xdr:col>
      <xdr:colOff>50800</xdr:colOff>
      <xdr:row>62</xdr:row>
      <xdr:rowOff>54066</xdr:rowOff>
    </xdr:to>
    <xdr:sp macro="" textlink="">
      <xdr:nvSpPr>
        <xdr:cNvPr id="149" name="楕円 148">
          <a:extLst>
            <a:ext uri="{FF2B5EF4-FFF2-40B4-BE49-F238E27FC236}">
              <a16:creationId xmlns:a16="http://schemas.microsoft.com/office/drawing/2014/main" id="{8B439A6E-922F-4D56-9797-4CBBC84A6576}"/>
            </a:ext>
          </a:extLst>
        </xdr:cNvPr>
        <xdr:cNvSpPr/>
      </xdr:nvSpPr>
      <xdr:spPr>
        <a:xfrm>
          <a:off x="10426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102343</xdr:rowOff>
    </xdr:from>
    <xdr:ext cx="469744" cy="259045"/>
    <xdr:sp macro="" textlink="">
      <xdr:nvSpPr>
        <xdr:cNvPr id="150" name="【体育館・プール】&#10;一人当たり面積該当値テキスト">
          <a:extLst>
            <a:ext uri="{FF2B5EF4-FFF2-40B4-BE49-F238E27FC236}">
              <a16:creationId xmlns:a16="http://schemas.microsoft.com/office/drawing/2014/main" id="{82E6660B-267A-4EFF-BDBB-390DA215F81D}"/>
            </a:ext>
          </a:extLst>
        </xdr:cNvPr>
        <xdr:cNvSpPr txBox="1"/>
      </xdr:nvSpPr>
      <xdr:spPr>
        <a:xfrm>
          <a:off x="10515600"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130447</xdr:rowOff>
    </xdr:from>
    <xdr:to>
      <xdr:col>50</xdr:col>
      <xdr:colOff>165100</xdr:colOff>
      <xdr:row>62</xdr:row>
      <xdr:rowOff>60597</xdr:rowOff>
    </xdr:to>
    <xdr:sp macro="" textlink="">
      <xdr:nvSpPr>
        <xdr:cNvPr id="151" name="楕円 150">
          <a:extLst>
            <a:ext uri="{FF2B5EF4-FFF2-40B4-BE49-F238E27FC236}">
              <a16:creationId xmlns:a16="http://schemas.microsoft.com/office/drawing/2014/main" id="{C5E189A0-0663-4479-BF11-0A17BF410DC6}"/>
            </a:ext>
          </a:extLst>
        </xdr:cNvPr>
        <xdr:cNvSpPr/>
      </xdr:nvSpPr>
      <xdr:spPr>
        <a:xfrm>
          <a:off x="958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3266</xdr:rowOff>
    </xdr:from>
    <xdr:to>
      <xdr:col>55</xdr:col>
      <xdr:colOff>0</xdr:colOff>
      <xdr:row>62</xdr:row>
      <xdr:rowOff>9797</xdr:rowOff>
    </xdr:to>
    <xdr:cxnSp macro="">
      <xdr:nvCxnSpPr>
        <xdr:cNvPr id="152" name="直線コネクタ 151">
          <a:extLst>
            <a:ext uri="{FF2B5EF4-FFF2-40B4-BE49-F238E27FC236}">
              <a16:creationId xmlns:a16="http://schemas.microsoft.com/office/drawing/2014/main" id="{F3183354-E4D5-42E7-BF3C-59B2787D3823}"/>
            </a:ext>
          </a:extLst>
        </xdr:cNvPr>
        <xdr:cNvCxnSpPr/>
      </xdr:nvCxnSpPr>
      <xdr:spPr>
        <a:xfrm flipV="1">
          <a:off x="9639300" y="106331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140244</xdr:rowOff>
    </xdr:from>
    <xdr:to>
      <xdr:col>46</xdr:col>
      <xdr:colOff>38100</xdr:colOff>
      <xdr:row>62</xdr:row>
      <xdr:rowOff>70394</xdr:rowOff>
    </xdr:to>
    <xdr:sp macro="" textlink="">
      <xdr:nvSpPr>
        <xdr:cNvPr id="153" name="楕円 152">
          <a:extLst>
            <a:ext uri="{FF2B5EF4-FFF2-40B4-BE49-F238E27FC236}">
              <a16:creationId xmlns:a16="http://schemas.microsoft.com/office/drawing/2014/main" id="{BC1C0EEA-DFB2-4C79-9623-071FC9E2A141}"/>
            </a:ext>
          </a:extLst>
        </xdr:cNvPr>
        <xdr:cNvSpPr/>
      </xdr:nvSpPr>
      <xdr:spPr>
        <a:xfrm>
          <a:off x="869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9797</xdr:rowOff>
    </xdr:from>
    <xdr:to>
      <xdr:col>50</xdr:col>
      <xdr:colOff>114300</xdr:colOff>
      <xdr:row>62</xdr:row>
      <xdr:rowOff>19594</xdr:rowOff>
    </xdr:to>
    <xdr:cxnSp macro="">
      <xdr:nvCxnSpPr>
        <xdr:cNvPr id="154" name="直線コネクタ 153">
          <a:extLst>
            <a:ext uri="{FF2B5EF4-FFF2-40B4-BE49-F238E27FC236}">
              <a16:creationId xmlns:a16="http://schemas.microsoft.com/office/drawing/2014/main" id="{BD33E04C-8EAC-4639-9DB2-21387D7B600F}"/>
            </a:ext>
          </a:extLst>
        </xdr:cNvPr>
        <xdr:cNvCxnSpPr/>
      </xdr:nvCxnSpPr>
      <xdr:spPr>
        <a:xfrm flipV="1">
          <a:off x="8750300" y="106396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148409</xdr:rowOff>
    </xdr:from>
    <xdr:to>
      <xdr:col>41</xdr:col>
      <xdr:colOff>101600</xdr:colOff>
      <xdr:row>62</xdr:row>
      <xdr:rowOff>78559</xdr:rowOff>
    </xdr:to>
    <xdr:sp macro="" textlink="">
      <xdr:nvSpPr>
        <xdr:cNvPr id="155" name="楕円 154">
          <a:extLst>
            <a:ext uri="{FF2B5EF4-FFF2-40B4-BE49-F238E27FC236}">
              <a16:creationId xmlns:a16="http://schemas.microsoft.com/office/drawing/2014/main" id="{99817064-009C-4487-925A-85B4677227FE}"/>
            </a:ext>
          </a:extLst>
        </xdr:cNvPr>
        <xdr:cNvSpPr/>
      </xdr:nvSpPr>
      <xdr:spPr>
        <a:xfrm>
          <a:off x="7810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19594</xdr:rowOff>
    </xdr:from>
    <xdr:to>
      <xdr:col>45</xdr:col>
      <xdr:colOff>177800</xdr:colOff>
      <xdr:row>62</xdr:row>
      <xdr:rowOff>27759</xdr:rowOff>
    </xdr:to>
    <xdr:cxnSp macro="">
      <xdr:nvCxnSpPr>
        <xdr:cNvPr id="156" name="直線コネクタ 155">
          <a:extLst>
            <a:ext uri="{FF2B5EF4-FFF2-40B4-BE49-F238E27FC236}">
              <a16:creationId xmlns:a16="http://schemas.microsoft.com/office/drawing/2014/main" id="{082AB194-79B1-469C-9F0D-BF77053B3344}"/>
            </a:ext>
          </a:extLst>
        </xdr:cNvPr>
        <xdr:cNvCxnSpPr/>
      </xdr:nvCxnSpPr>
      <xdr:spPr>
        <a:xfrm flipV="1">
          <a:off x="7861300" y="106494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153307</xdr:rowOff>
    </xdr:from>
    <xdr:to>
      <xdr:col>36</xdr:col>
      <xdr:colOff>165100</xdr:colOff>
      <xdr:row>62</xdr:row>
      <xdr:rowOff>83457</xdr:rowOff>
    </xdr:to>
    <xdr:sp macro="" textlink="">
      <xdr:nvSpPr>
        <xdr:cNvPr id="157" name="楕円 156">
          <a:extLst>
            <a:ext uri="{FF2B5EF4-FFF2-40B4-BE49-F238E27FC236}">
              <a16:creationId xmlns:a16="http://schemas.microsoft.com/office/drawing/2014/main" id="{8545DB58-4E69-4902-91CE-348F6062FBFC}"/>
            </a:ext>
          </a:extLst>
        </xdr:cNvPr>
        <xdr:cNvSpPr/>
      </xdr:nvSpPr>
      <xdr:spPr>
        <a:xfrm>
          <a:off x="692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27759</xdr:rowOff>
    </xdr:from>
    <xdr:to>
      <xdr:col>41</xdr:col>
      <xdr:colOff>50800</xdr:colOff>
      <xdr:row>62</xdr:row>
      <xdr:rowOff>32657</xdr:rowOff>
    </xdr:to>
    <xdr:cxnSp macro="">
      <xdr:nvCxnSpPr>
        <xdr:cNvPr id="158" name="直線コネクタ 157">
          <a:extLst>
            <a:ext uri="{FF2B5EF4-FFF2-40B4-BE49-F238E27FC236}">
              <a16:creationId xmlns:a16="http://schemas.microsoft.com/office/drawing/2014/main" id="{CF957FFB-7A89-4CA0-B38A-AD4718874E0E}"/>
            </a:ext>
          </a:extLst>
        </xdr:cNvPr>
        <xdr:cNvCxnSpPr/>
      </xdr:nvCxnSpPr>
      <xdr:spPr>
        <a:xfrm flipV="1">
          <a:off x="6972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9" name="n_1aveValue【体育館・プール】&#10;一人当たり面積">
          <a:extLst>
            <a:ext uri="{FF2B5EF4-FFF2-40B4-BE49-F238E27FC236}">
              <a16:creationId xmlns:a16="http://schemas.microsoft.com/office/drawing/2014/main" id="{7C497032-923B-4404-A9AB-6B4C0BCF9B67}"/>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60" name="n_2aveValue【体育館・プール】&#10;一人当たり面積">
          <a:extLst>
            <a:ext uri="{FF2B5EF4-FFF2-40B4-BE49-F238E27FC236}">
              <a16:creationId xmlns:a16="http://schemas.microsoft.com/office/drawing/2014/main" id="{05E3B076-C776-413A-A66F-3F31768E00EB}"/>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61" name="n_3aveValue【体育館・プール】&#10;一人当たり面積">
          <a:extLst>
            <a:ext uri="{FF2B5EF4-FFF2-40B4-BE49-F238E27FC236}">
              <a16:creationId xmlns:a16="http://schemas.microsoft.com/office/drawing/2014/main" id="{6CB69FEC-4A7B-4701-882A-E97EA002C136}"/>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2" name="n_4aveValue【体育館・プール】&#10;一人当たり面積">
          <a:extLst>
            <a:ext uri="{FF2B5EF4-FFF2-40B4-BE49-F238E27FC236}">
              <a16:creationId xmlns:a16="http://schemas.microsoft.com/office/drawing/2014/main" id="{E7501B4B-7C5D-4D78-A58A-CB31D70C2086}"/>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51724</xdr:rowOff>
    </xdr:from>
    <xdr:ext cx="469744" cy="259045"/>
    <xdr:sp macro="" textlink="">
      <xdr:nvSpPr>
        <xdr:cNvPr id="163" name="n_1mainValue【体育館・プール】&#10;一人当たり面積">
          <a:extLst>
            <a:ext uri="{FF2B5EF4-FFF2-40B4-BE49-F238E27FC236}">
              <a16:creationId xmlns:a16="http://schemas.microsoft.com/office/drawing/2014/main" id="{BF00315C-8283-4C1C-B4DC-FA07164BEC4B}"/>
            </a:ext>
          </a:extLst>
        </xdr:cNvPr>
        <xdr:cNvSpPr txBox="1"/>
      </xdr:nvSpPr>
      <xdr:spPr>
        <a:xfrm>
          <a:off x="93917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61521</xdr:rowOff>
    </xdr:from>
    <xdr:ext cx="469744" cy="259045"/>
    <xdr:sp macro="" textlink="">
      <xdr:nvSpPr>
        <xdr:cNvPr id="164" name="n_2mainValue【体育館・プール】&#10;一人当たり面積">
          <a:extLst>
            <a:ext uri="{FF2B5EF4-FFF2-40B4-BE49-F238E27FC236}">
              <a16:creationId xmlns:a16="http://schemas.microsoft.com/office/drawing/2014/main" id="{B9CAC1ED-9047-49D7-80BF-05BE25742BE5}"/>
            </a:ext>
          </a:extLst>
        </xdr:cNvPr>
        <xdr:cNvSpPr txBox="1"/>
      </xdr:nvSpPr>
      <xdr:spPr>
        <a:xfrm>
          <a:off x="8515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69686</xdr:rowOff>
    </xdr:from>
    <xdr:ext cx="469744" cy="259045"/>
    <xdr:sp macro="" textlink="">
      <xdr:nvSpPr>
        <xdr:cNvPr id="165" name="n_3mainValue【体育館・プール】&#10;一人当たり面積">
          <a:extLst>
            <a:ext uri="{FF2B5EF4-FFF2-40B4-BE49-F238E27FC236}">
              <a16:creationId xmlns:a16="http://schemas.microsoft.com/office/drawing/2014/main" id="{2994F60C-809F-45E3-A607-A0A049D3FAF0}"/>
            </a:ext>
          </a:extLst>
        </xdr:cNvPr>
        <xdr:cNvSpPr txBox="1"/>
      </xdr:nvSpPr>
      <xdr:spPr>
        <a:xfrm>
          <a:off x="76264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74584</xdr:rowOff>
    </xdr:from>
    <xdr:ext cx="469744" cy="259045"/>
    <xdr:sp macro="" textlink="">
      <xdr:nvSpPr>
        <xdr:cNvPr id="166" name="n_4mainValue【体育館・プール】&#10;一人当たり面積">
          <a:extLst>
            <a:ext uri="{FF2B5EF4-FFF2-40B4-BE49-F238E27FC236}">
              <a16:creationId xmlns:a16="http://schemas.microsoft.com/office/drawing/2014/main" id="{46802766-47C9-4DA4-8372-82AAC5CFFD9A}"/>
            </a:ext>
          </a:extLst>
        </xdr:cNvPr>
        <xdr:cNvSpPr txBox="1"/>
      </xdr:nvSpPr>
      <xdr:spPr>
        <a:xfrm>
          <a:off x="6737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4A379C99-9C31-4338-AE71-5D100867EB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3424A76C-B441-4893-B7E3-6403FD5409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137EA7EA-D5A7-46DF-8918-6F0AA00FC0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41E06224-A4DB-4369-BF27-AD84B4550D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492ACD3-27C7-491B-B09F-31C44E06A5E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3DDAEF5D-B825-48F8-A724-E9665BC441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9B1173EE-23D7-4F9D-BC6C-EE98538F29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502F0A74-3143-442C-9CEE-AC9BFE819FB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A543884E-5EEB-43EC-AAEE-08FB381E8B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BAAF984B-0541-43E8-ABDD-92A0746E03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3E89E241-C799-4B3E-BDCC-DF51FAC671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A85243C9-ED9D-4021-8313-0C9811D80F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B0C6F842-3FC4-4F86-9853-9813266CB1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B1933229-D0E7-4EDC-BDF4-BE2370FA0B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F9A58B16-F9EA-4AEC-A1B6-FDAC161CF8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12994275-44FB-4574-BF0C-398CC9000DA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F31D7A1D-604D-44DC-8DFA-436E867528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1300701F-AE7A-4EDD-894B-692B635587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40272684-0260-4AF9-9CC1-957E9FD216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2E6BF979-03DC-4CAF-96D9-C0CF632689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B02AE4A1-6088-4BFE-AB61-213971DC78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5A002325-81A5-4FA8-A71E-21164A2D02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D4ABEEB9-3301-45F0-9C83-C580AC0478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ED271EA7-7BB2-4EED-978F-BE0BABB722A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a:extLst>
            <a:ext uri="{FF2B5EF4-FFF2-40B4-BE49-F238E27FC236}">
              <a16:creationId xmlns:a16="http://schemas.microsoft.com/office/drawing/2014/main" id="{A5100BA5-BF54-427E-B316-4DCDBD0B2C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a:extLst>
            <a:ext uri="{FF2B5EF4-FFF2-40B4-BE49-F238E27FC236}">
              <a16:creationId xmlns:a16="http://schemas.microsoft.com/office/drawing/2014/main" id="{DA49F7CD-7D73-4C0D-B2AA-2225E582EF0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a:extLst>
            <a:ext uri="{FF2B5EF4-FFF2-40B4-BE49-F238E27FC236}">
              <a16:creationId xmlns:a16="http://schemas.microsoft.com/office/drawing/2014/main" id="{A0C842FD-6813-4583-A7E6-FB0514A34C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4" name="直線コネクタ 193">
          <a:extLst>
            <a:ext uri="{FF2B5EF4-FFF2-40B4-BE49-F238E27FC236}">
              <a16:creationId xmlns:a16="http://schemas.microsoft.com/office/drawing/2014/main" id="{D1083818-EDAF-46C9-9D38-47E962F6BB8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5" name="テキスト ボックス 194">
          <a:extLst>
            <a:ext uri="{FF2B5EF4-FFF2-40B4-BE49-F238E27FC236}">
              <a16:creationId xmlns:a16="http://schemas.microsoft.com/office/drawing/2014/main" id="{A9EA3F01-C414-4E02-9073-C6B18D558D0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6" name="直線コネクタ 195">
          <a:extLst>
            <a:ext uri="{FF2B5EF4-FFF2-40B4-BE49-F238E27FC236}">
              <a16:creationId xmlns:a16="http://schemas.microsoft.com/office/drawing/2014/main" id="{F1603C3B-C2F9-41F5-9A0B-477A04E5F8C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7" name="テキスト ボックス 196">
          <a:extLst>
            <a:ext uri="{FF2B5EF4-FFF2-40B4-BE49-F238E27FC236}">
              <a16:creationId xmlns:a16="http://schemas.microsoft.com/office/drawing/2014/main" id="{3ECB2920-36B1-4858-A7A5-8D61AD71749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8" name="直線コネクタ 197">
          <a:extLst>
            <a:ext uri="{FF2B5EF4-FFF2-40B4-BE49-F238E27FC236}">
              <a16:creationId xmlns:a16="http://schemas.microsoft.com/office/drawing/2014/main" id="{7D800DE0-73BE-4313-B6A8-493FBB39CA6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9" name="テキスト ボックス 198">
          <a:extLst>
            <a:ext uri="{FF2B5EF4-FFF2-40B4-BE49-F238E27FC236}">
              <a16:creationId xmlns:a16="http://schemas.microsoft.com/office/drawing/2014/main" id="{92B32A99-5C6E-41CA-9CCD-D18C6941D43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00" name="直線コネクタ 199">
          <a:extLst>
            <a:ext uri="{FF2B5EF4-FFF2-40B4-BE49-F238E27FC236}">
              <a16:creationId xmlns:a16="http://schemas.microsoft.com/office/drawing/2014/main" id="{70944DFB-A7F4-4BA9-A114-2DD2A377C88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01" name="テキスト ボックス 200">
          <a:extLst>
            <a:ext uri="{FF2B5EF4-FFF2-40B4-BE49-F238E27FC236}">
              <a16:creationId xmlns:a16="http://schemas.microsoft.com/office/drawing/2014/main" id="{C6C45F7D-C131-45B5-9AD3-2D50430AA3F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2" name="直線コネクタ 201">
          <a:extLst>
            <a:ext uri="{FF2B5EF4-FFF2-40B4-BE49-F238E27FC236}">
              <a16:creationId xmlns:a16="http://schemas.microsoft.com/office/drawing/2014/main" id="{AE0361DF-8624-40FE-B288-317DFD79867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3" name="テキスト ボックス 202">
          <a:extLst>
            <a:ext uri="{FF2B5EF4-FFF2-40B4-BE49-F238E27FC236}">
              <a16:creationId xmlns:a16="http://schemas.microsoft.com/office/drawing/2014/main" id="{589891F3-7B15-4A93-A395-57A56D6CAC7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38B46B37-6A8A-45C1-9917-FD5954BB8A6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5" name="テキスト ボックス 204">
          <a:extLst>
            <a:ext uri="{FF2B5EF4-FFF2-40B4-BE49-F238E27FC236}">
              <a16:creationId xmlns:a16="http://schemas.microsoft.com/office/drawing/2014/main" id="{05A79282-A1ED-4602-AA9D-9EC6A384BE3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6" name="【市民会館】&#10;有形固定資産減価償却率グラフ枠">
          <a:extLst>
            <a:ext uri="{FF2B5EF4-FFF2-40B4-BE49-F238E27FC236}">
              <a16:creationId xmlns:a16="http://schemas.microsoft.com/office/drawing/2014/main" id="{E86767B0-B44D-4E63-8885-145B5B5504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07" name="直線コネクタ 206">
          <a:extLst>
            <a:ext uri="{FF2B5EF4-FFF2-40B4-BE49-F238E27FC236}">
              <a16:creationId xmlns:a16="http://schemas.microsoft.com/office/drawing/2014/main" id="{EAA3B085-2EEF-49AE-B481-5BE56BBB7B91}"/>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08" name="【市民会館】&#10;有形固定資産減価償却率最小値テキスト">
          <a:extLst>
            <a:ext uri="{FF2B5EF4-FFF2-40B4-BE49-F238E27FC236}">
              <a16:creationId xmlns:a16="http://schemas.microsoft.com/office/drawing/2014/main" id="{4AE50AE8-1168-49D4-8EBC-2B6B87BCF832}"/>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09" name="直線コネクタ 208">
          <a:extLst>
            <a:ext uri="{FF2B5EF4-FFF2-40B4-BE49-F238E27FC236}">
              <a16:creationId xmlns:a16="http://schemas.microsoft.com/office/drawing/2014/main" id="{017CBE3F-E6CA-407F-B880-F66700086BEB}"/>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10" name="【市民会館】&#10;有形固定資産減価償却率最大値テキスト">
          <a:extLst>
            <a:ext uri="{FF2B5EF4-FFF2-40B4-BE49-F238E27FC236}">
              <a16:creationId xmlns:a16="http://schemas.microsoft.com/office/drawing/2014/main" id="{D1FF7E1C-A8AC-42D6-895B-21A1A3D10129}"/>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11" name="直線コネクタ 210">
          <a:extLst>
            <a:ext uri="{FF2B5EF4-FFF2-40B4-BE49-F238E27FC236}">
              <a16:creationId xmlns:a16="http://schemas.microsoft.com/office/drawing/2014/main" id="{C75D1EDB-33DF-4ED9-92E2-9EE89C3C6236}"/>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212" name="【市民会館】&#10;有形固定資産減価償却率平均値テキスト">
          <a:extLst>
            <a:ext uri="{FF2B5EF4-FFF2-40B4-BE49-F238E27FC236}">
              <a16:creationId xmlns:a16="http://schemas.microsoft.com/office/drawing/2014/main" id="{70AFD014-AD14-44A7-8827-557CC2B20C31}"/>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213" name="フローチャート: 判断 212">
          <a:extLst>
            <a:ext uri="{FF2B5EF4-FFF2-40B4-BE49-F238E27FC236}">
              <a16:creationId xmlns:a16="http://schemas.microsoft.com/office/drawing/2014/main" id="{D0817EAC-828C-4DD7-85F8-F21973A3CA27}"/>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214" name="フローチャート: 判断 213">
          <a:extLst>
            <a:ext uri="{FF2B5EF4-FFF2-40B4-BE49-F238E27FC236}">
              <a16:creationId xmlns:a16="http://schemas.microsoft.com/office/drawing/2014/main" id="{33596449-6A72-4D0D-888D-7E3CD15081F1}"/>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215" name="フローチャート: 判断 214">
          <a:extLst>
            <a:ext uri="{FF2B5EF4-FFF2-40B4-BE49-F238E27FC236}">
              <a16:creationId xmlns:a16="http://schemas.microsoft.com/office/drawing/2014/main" id="{017EFCB5-F8BE-4DA7-A5EF-D930534E1C4E}"/>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216" name="フローチャート: 判断 215">
          <a:extLst>
            <a:ext uri="{FF2B5EF4-FFF2-40B4-BE49-F238E27FC236}">
              <a16:creationId xmlns:a16="http://schemas.microsoft.com/office/drawing/2014/main" id="{70F5047A-7737-4844-9361-37912E8FF41B}"/>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217" name="フローチャート: 判断 216">
          <a:extLst>
            <a:ext uri="{FF2B5EF4-FFF2-40B4-BE49-F238E27FC236}">
              <a16:creationId xmlns:a16="http://schemas.microsoft.com/office/drawing/2014/main" id="{60F81A95-7EEE-4D10-920D-8715A2D4F6ED}"/>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10CD7B0-5510-4C9C-8746-6A94FEE213E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2B5AC5AE-BE81-4DAF-ABDD-CEB62A64BA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B2B4C586-47D3-4577-88EF-C6F71788D2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D913A9FE-79A5-4CB0-9B56-91E3222FCE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2" name="テキスト ボックス 221">
          <a:extLst>
            <a:ext uri="{FF2B5EF4-FFF2-40B4-BE49-F238E27FC236}">
              <a16:creationId xmlns:a16="http://schemas.microsoft.com/office/drawing/2014/main" id="{9C3E9396-B842-4900-B14A-987D958A9F1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147320</xdr:rowOff>
    </xdr:from>
    <xdr:to>
      <xdr:col>24</xdr:col>
      <xdr:colOff>114300</xdr:colOff>
      <xdr:row>107</xdr:row>
      <xdr:rowOff>77470</xdr:rowOff>
    </xdr:to>
    <xdr:sp macro="" textlink="">
      <xdr:nvSpPr>
        <xdr:cNvPr id="223" name="楕円 222">
          <a:extLst>
            <a:ext uri="{FF2B5EF4-FFF2-40B4-BE49-F238E27FC236}">
              <a16:creationId xmlns:a16="http://schemas.microsoft.com/office/drawing/2014/main" id="{3D0A1E6E-7EB6-4821-96A8-EDF8EE4EA6D2}"/>
            </a:ext>
          </a:extLst>
        </xdr:cNvPr>
        <xdr:cNvSpPr/>
      </xdr:nvSpPr>
      <xdr:spPr>
        <a:xfrm>
          <a:off x="4584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125747</xdr:rowOff>
    </xdr:from>
    <xdr:ext cx="405111" cy="259045"/>
    <xdr:sp macro="" textlink="">
      <xdr:nvSpPr>
        <xdr:cNvPr id="224" name="【市民会館】&#10;有形固定資産減価償却率該当値テキスト">
          <a:extLst>
            <a:ext uri="{FF2B5EF4-FFF2-40B4-BE49-F238E27FC236}">
              <a16:creationId xmlns:a16="http://schemas.microsoft.com/office/drawing/2014/main" id="{C0C48460-6D9A-4A12-89D6-83D75F6D606C}"/>
            </a:ext>
          </a:extLst>
        </xdr:cNvPr>
        <xdr:cNvSpPr txBox="1"/>
      </xdr:nvSpPr>
      <xdr:spPr>
        <a:xfrm>
          <a:off x="4673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107314</xdr:rowOff>
    </xdr:from>
    <xdr:to>
      <xdr:col>20</xdr:col>
      <xdr:colOff>38100</xdr:colOff>
      <xdr:row>107</xdr:row>
      <xdr:rowOff>37464</xdr:rowOff>
    </xdr:to>
    <xdr:sp macro="" textlink="">
      <xdr:nvSpPr>
        <xdr:cNvPr id="225" name="楕円 224">
          <a:extLst>
            <a:ext uri="{FF2B5EF4-FFF2-40B4-BE49-F238E27FC236}">
              <a16:creationId xmlns:a16="http://schemas.microsoft.com/office/drawing/2014/main" id="{B92382B0-D2AC-4266-A992-8FF66AEFFA6B}"/>
            </a:ext>
          </a:extLst>
        </xdr:cNvPr>
        <xdr:cNvSpPr/>
      </xdr:nvSpPr>
      <xdr:spPr>
        <a:xfrm>
          <a:off x="3746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158114</xdr:rowOff>
    </xdr:from>
    <xdr:to>
      <xdr:col>24</xdr:col>
      <xdr:colOff>63500</xdr:colOff>
      <xdr:row>107</xdr:row>
      <xdr:rowOff>26670</xdr:rowOff>
    </xdr:to>
    <xdr:cxnSp macro="">
      <xdr:nvCxnSpPr>
        <xdr:cNvPr id="226" name="直線コネクタ 225">
          <a:extLst>
            <a:ext uri="{FF2B5EF4-FFF2-40B4-BE49-F238E27FC236}">
              <a16:creationId xmlns:a16="http://schemas.microsoft.com/office/drawing/2014/main" id="{706B4457-49EB-472A-91AB-5681694C78DF}"/>
            </a:ext>
          </a:extLst>
        </xdr:cNvPr>
        <xdr:cNvCxnSpPr/>
      </xdr:nvCxnSpPr>
      <xdr:spPr>
        <a:xfrm>
          <a:off x="3797300" y="183318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59689</xdr:rowOff>
    </xdr:from>
    <xdr:to>
      <xdr:col>15</xdr:col>
      <xdr:colOff>101600</xdr:colOff>
      <xdr:row>106</xdr:row>
      <xdr:rowOff>161289</xdr:rowOff>
    </xdr:to>
    <xdr:sp macro="" textlink="">
      <xdr:nvSpPr>
        <xdr:cNvPr id="227" name="楕円 226">
          <a:extLst>
            <a:ext uri="{FF2B5EF4-FFF2-40B4-BE49-F238E27FC236}">
              <a16:creationId xmlns:a16="http://schemas.microsoft.com/office/drawing/2014/main" id="{B335C3DA-0880-4C78-A15D-51E43CAD8EA3}"/>
            </a:ext>
          </a:extLst>
        </xdr:cNvPr>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106</xdr:row>
      <xdr:rowOff>158114</xdr:rowOff>
    </xdr:to>
    <xdr:cxnSp macro="">
      <xdr:nvCxnSpPr>
        <xdr:cNvPr id="228" name="直線コネクタ 227">
          <a:extLst>
            <a:ext uri="{FF2B5EF4-FFF2-40B4-BE49-F238E27FC236}">
              <a16:creationId xmlns:a16="http://schemas.microsoft.com/office/drawing/2014/main" id="{B52BC2BC-FB25-4593-8328-58D8A5F4E812}"/>
            </a:ext>
          </a:extLst>
        </xdr:cNvPr>
        <xdr:cNvCxnSpPr/>
      </xdr:nvCxnSpPr>
      <xdr:spPr>
        <a:xfrm>
          <a:off x="2908300" y="182841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12064</xdr:rowOff>
    </xdr:from>
    <xdr:to>
      <xdr:col>10</xdr:col>
      <xdr:colOff>165100</xdr:colOff>
      <xdr:row>106</xdr:row>
      <xdr:rowOff>113664</xdr:rowOff>
    </xdr:to>
    <xdr:sp macro="" textlink="">
      <xdr:nvSpPr>
        <xdr:cNvPr id="229" name="楕円 228">
          <a:extLst>
            <a:ext uri="{FF2B5EF4-FFF2-40B4-BE49-F238E27FC236}">
              <a16:creationId xmlns:a16="http://schemas.microsoft.com/office/drawing/2014/main" id="{034C85B4-9F87-4188-95DC-7575608A29CA}"/>
            </a:ext>
          </a:extLst>
        </xdr:cNvPr>
        <xdr:cNvSpPr/>
      </xdr:nvSpPr>
      <xdr:spPr>
        <a:xfrm>
          <a:off x="196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62864</xdr:rowOff>
    </xdr:from>
    <xdr:to>
      <xdr:col>15</xdr:col>
      <xdr:colOff>50800</xdr:colOff>
      <xdr:row>106</xdr:row>
      <xdr:rowOff>110489</xdr:rowOff>
    </xdr:to>
    <xdr:cxnSp macro="">
      <xdr:nvCxnSpPr>
        <xdr:cNvPr id="230" name="直線コネクタ 229">
          <a:extLst>
            <a:ext uri="{FF2B5EF4-FFF2-40B4-BE49-F238E27FC236}">
              <a16:creationId xmlns:a16="http://schemas.microsoft.com/office/drawing/2014/main" id="{8E85CD49-2695-4BD4-8C4B-50B9C7FE6881}"/>
            </a:ext>
          </a:extLst>
        </xdr:cNvPr>
        <xdr:cNvCxnSpPr/>
      </xdr:nvCxnSpPr>
      <xdr:spPr>
        <a:xfrm>
          <a:off x="2019300" y="182365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139700</xdr:rowOff>
    </xdr:from>
    <xdr:to>
      <xdr:col>6</xdr:col>
      <xdr:colOff>38100</xdr:colOff>
      <xdr:row>106</xdr:row>
      <xdr:rowOff>69850</xdr:rowOff>
    </xdr:to>
    <xdr:sp macro="" textlink="">
      <xdr:nvSpPr>
        <xdr:cNvPr id="231" name="楕円 230">
          <a:extLst>
            <a:ext uri="{FF2B5EF4-FFF2-40B4-BE49-F238E27FC236}">
              <a16:creationId xmlns:a16="http://schemas.microsoft.com/office/drawing/2014/main" id="{1C5F5A2D-AA3E-40A3-B0D5-9EA790FF22BE}"/>
            </a:ext>
          </a:extLst>
        </xdr:cNvPr>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62864</xdr:rowOff>
    </xdr:to>
    <xdr:cxnSp macro="">
      <xdr:nvCxnSpPr>
        <xdr:cNvPr id="232" name="直線コネクタ 231">
          <a:extLst>
            <a:ext uri="{FF2B5EF4-FFF2-40B4-BE49-F238E27FC236}">
              <a16:creationId xmlns:a16="http://schemas.microsoft.com/office/drawing/2014/main" id="{7EB74DDB-CE30-43F0-BA85-B0139FEDE8DC}"/>
            </a:ext>
          </a:extLst>
        </xdr:cNvPr>
        <xdr:cNvCxnSpPr/>
      </xdr:nvCxnSpPr>
      <xdr:spPr>
        <a:xfrm>
          <a:off x="1130300" y="18192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233" name="n_1aveValue【市民会館】&#10;有形固定資産減価償却率">
          <a:extLst>
            <a:ext uri="{FF2B5EF4-FFF2-40B4-BE49-F238E27FC236}">
              <a16:creationId xmlns:a16="http://schemas.microsoft.com/office/drawing/2014/main" id="{FC76043D-3286-4798-B11C-EDA012264109}"/>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234" name="n_2aveValue【市民会館】&#10;有形固定資産減価償却率">
          <a:extLst>
            <a:ext uri="{FF2B5EF4-FFF2-40B4-BE49-F238E27FC236}">
              <a16:creationId xmlns:a16="http://schemas.microsoft.com/office/drawing/2014/main" id="{88046492-95A9-408C-80AF-144F8E3D4F39}"/>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235" name="n_3aveValue【市民会館】&#10;有形固定資産減価償却率">
          <a:extLst>
            <a:ext uri="{FF2B5EF4-FFF2-40B4-BE49-F238E27FC236}">
              <a16:creationId xmlns:a16="http://schemas.microsoft.com/office/drawing/2014/main" id="{0A031DE7-A229-4D30-B7FC-139A280F443E}"/>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236" name="n_4aveValue【市民会館】&#10;有形固定資産減価償却率">
          <a:extLst>
            <a:ext uri="{FF2B5EF4-FFF2-40B4-BE49-F238E27FC236}">
              <a16:creationId xmlns:a16="http://schemas.microsoft.com/office/drawing/2014/main" id="{C55EF027-04E5-46EF-AE57-91C345328CAF}"/>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28591</xdr:rowOff>
    </xdr:from>
    <xdr:ext cx="405111" cy="259045"/>
    <xdr:sp macro="" textlink="">
      <xdr:nvSpPr>
        <xdr:cNvPr id="237" name="n_1mainValue【市民会館】&#10;有形固定資産減価償却率">
          <a:extLst>
            <a:ext uri="{FF2B5EF4-FFF2-40B4-BE49-F238E27FC236}">
              <a16:creationId xmlns:a16="http://schemas.microsoft.com/office/drawing/2014/main" id="{028EA189-F83A-467E-8AE4-D794D32EBA00}"/>
            </a:ext>
          </a:extLst>
        </xdr:cNvPr>
        <xdr:cNvSpPr txBox="1"/>
      </xdr:nvSpPr>
      <xdr:spPr>
        <a:xfrm>
          <a:off x="35820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238" name="n_2mainValue【市民会館】&#10;有形固定資産減価償却率">
          <a:extLst>
            <a:ext uri="{FF2B5EF4-FFF2-40B4-BE49-F238E27FC236}">
              <a16:creationId xmlns:a16="http://schemas.microsoft.com/office/drawing/2014/main" id="{C694B72B-96B1-4686-A776-886D4D373699}"/>
            </a:ext>
          </a:extLst>
        </xdr:cNvPr>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104791</xdr:rowOff>
    </xdr:from>
    <xdr:ext cx="405111" cy="259045"/>
    <xdr:sp macro="" textlink="">
      <xdr:nvSpPr>
        <xdr:cNvPr id="239" name="n_3mainValue【市民会館】&#10;有形固定資産減価償却率">
          <a:extLst>
            <a:ext uri="{FF2B5EF4-FFF2-40B4-BE49-F238E27FC236}">
              <a16:creationId xmlns:a16="http://schemas.microsoft.com/office/drawing/2014/main" id="{EE300432-2BFC-45BC-821B-69B82FD9D3DB}"/>
            </a:ext>
          </a:extLst>
        </xdr:cNvPr>
        <xdr:cNvSpPr txBox="1"/>
      </xdr:nvSpPr>
      <xdr:spPr>
        <a:xfrm>
          <a:off x="1816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60977</xdr:rowOff>
    </xdr:from>
    <xdr:ext cx="405111" cy="259045"/>
    <xdr:sp macro="" textlink="">
      <xdr:nvSpPr>
        <xdr:cNvPr id="240" name="n_4mainValue【市民会館】&#10;有形固定資産減価償却率">
          <a:extLst>
            <a:ext uri="{FF2B5EF4-FFF2-40B4-BE49-F238E27FC236}">
              <a16:creationId xmlns:a16="http://schemas.microsoft.com/office/drawing/2014/main" id="{5F69F897-D01F-4B16-9A4D-7B9175B1B828}"/>
            </a:ext>
          </a:extLst>
        </xdr:cNvPr>
        <xdr:cNvSpPr txBox="1"/>
      </xdr:nvSpPr>
      <xdr:spPr>
        <a:xfrm>
          <a:off x="927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a:extLst>
            <a:ext uri="{FF2B5EF4-FFF2-40B4-BE49-F238E27FC236}">
              <a16:creationId xmlns:a16="http://schemas.microsoft.com/office/drawing/2014/main" id="{DF67ECAF-DD3C-4E2C-9D74-92F6178E7D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a:extLst>
            <a:ext uri="{FF2B5EF4-FFF2-40B4-BE49-F238E27FC236}">
              <a16:creationId xmlns:a16="http://schemas.microsoft.com/office/drawing/2014/main" id="{E83BC6C8-1FA7-4996-9103-F32D4CBA92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a:extLst>
            <a:ext uri="{FF2B5EF4-FFF2-40B4-BE49-F238E27FC236}">
              <a16:creationId xmlns:a16="http://schemas.microsoft.com/office/drawing/2014/main" id="{1371F4E3-0551-43D0-8792-C4823907C1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a:extLst>
            <a:ext uri="{FF2B5EF4-FFF2-40B4-BE49-F238E27FC236}">
              <a16:creationId xmlns:a16="http://schemas.microsoft.com/office/drawing/2014/main" id="{F5A8828A-4586-4372-AEDE-A05075A548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a:extLst>
            <a:ext uri="{FF2B5EF4-FFF2-40B4-BE49-F238E27FC236}">
              <a16:creationId xmlns:a16="http://schemas.microsoft.com/office/drawing/2014/main" id="{BB129EE6-84DD-4563-963E-8ED606394D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a:extLst>
            <a:ext uri="{FF2B5EF4-FFF2-40B4-BE49-F238E27FC236}">
              <a16:creationId xmlns:a16="http://schemas.microsoft.com/office/drawing/2014/main" id="{A822BC31-134A-484A-9717-2C1D349482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a:extLst>
            <a:ext uri="{FF2B5EF4-FFF2-40B4-BE49-F238E27FC236}">
              <a16:creationId xmlns:a16="http://schemas.microsoft.com/office/drawing/2014/main" id="{5DED1E8B-0BF7-4ABD-8208-5523EB4113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a:extLst>
            <a:ext uri="{FF2B5EF4-FFF2-40B4-BE49-F238E27FC236}">
              <a16:creationId xmlns:a16="http://schemas.microsoft.com/office/drawing/2014/main" id="{07775BEA-9A0B-4AD7-B1B4-D068EBB52AF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9" name="テキスト ボックス 248">
          <a:extLst>
            <a:ext uri="{FF2B5EF4-FFF2-40B4-BE49-F238E27FC236}">
              <a16:creationId xmlns:a16="http://schemas.microsoft.com/office/drawing/2014/main" id="{49627211-120C-4992-B78C-7C016931E8F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0" name="直線コネクタ 249">
          <a:extLst>
            <a:ext uri="{FF2B5EF4-FFF2-40B4-BE49-F238E27FC236}">
              <a16:creationId xmlns:a16="http://schemas.microsoft.com/office/drawing/2014/main" id="{7CF491E5-077E-4840-B5CF-7379C694A2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51" name="直線コネクタ 250">
          <a:extLst>
            <a:ext uri="{FF2B5EF4-FFF2-40B4-BE49-F238E27FC236}">
              <a16:creationId xmlns:a16="http://schemas.microsoft.com/office/drawing/2014/main" id="{E70B2A61-2083-4AB7-8E8E-9222EF8632F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2" name="テキスト ボックス 251">
          <a:extLst>
            <a:ext uri="{FF2B5EF4-FFF2-40B4-BE49-F238E27FC236}">
              <a16:creationId xmlns:a16="http://schemas.microsoft.com/office/drawing/2014/main" id="{8D0AA06E-A98E-4DAA-B857-66D6510DA84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3" name="直線コネクタ 252">
          <a:extLst>
            <a:ext uri="{FF2B5EF4-FFF2-40B4-BE49-F238E27FC236}">
              <a16:creationId xmlns:a16="http://schemas.microsoft.com/office/drawing/2014/main" id="{CC402316-784B-4179-A710-083E75628FE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4" name="テキスト ボックス 253">
          <a:extLst>
            <a:ext uri="{FF2B5EF4-FFF2-40B4-BE49-F238E27FC236}">
              <a16:creationId xmlns:a16="http://schemas.microsoft.com/office/drawing/2014/main" id="{9EC5792A-98CA-419F-B97F-84FEB6FD9BD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5" name="直線コネクタ 254">
          <a:extLst>
            <a:ext uri="{FF2B5EF4-FFF2-40B4-BE49-F238E27FC236}">
              <a16:creationId xmlns:a16="http://schemas.microsoft.com/office/drawing/2014/main" id="{6F9F2C33-6D8C-40D9-B5EC-86B045C1B07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6" name="テキスト ボックス 255">
          <a:extLst>
            <a:ext uri="{FF2B5EF4-FFF2-40B4-BE49-F238E27FC236}">
              <a16:creationId xmlns:a16="http://schemas.microsoft.com/office/drawing/2014/main" id="{5B08D4FA-0B51-4231-85DB-F8E905F44F9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7" name="直線コネクタ 256">
          <a:extLst>
            <a:ext uri="{FF2B5EF4-FFF2-40B4-BE49-F238E27FC236}">
              <a16:creationId xmlns:a16="http://schemas.microsoft.com/office/drawing/2014/main" id="{5B12D268-BF22-4FB5-BB84-6B866AE1AF5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8" name="テキスト ボックス 257">
          <a:extLst>
            <a:ext uri="{FF2B5EF4-FFF2-40B4-BE49-F238E27FC236}">
              <a16:creationId xmlns:a16="http://schemas.microsoft.com/office/drawing/2014/main" id="{4D852896-E383-4FC0-A2C9-3045953F5B8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9" name="直線コネクタ 258">
          <a:extLst>
            <a:ext uri="{FF2B5EF4-FFF2-40B4-BE49-F238E27FC236}">
              <a16:creationId xmlns:a16="http://schemas.microsoft.com/office/drawing/2014/main" id="{3EC66B24-80A1-4F61-9679-0B7D86B8B2A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60" name="テキスト ボックス 259">
          <a:extLst>
            <a:ext uri="{FF2B5EF4-FFF2-40B4-BE49-F238E27FC236}">
              <a16:creationId xmlns:a16="http://schemas.microsoft.com/office/drawing/2014/main" id="{DFF267A7-6E8D-4556-9A49-00670EC5061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61" name="直線コネクタ 260">
          <a:extLst>
            <a:ext uri="{FF2B5EF4-FFF2-40B4-BE49-F238E27FC236}">
              <a16:creationId xmlns:a16="http://schemas.microsoft.com/office/drawing/2014/main" id="{0276ECB4-9148-4131-87E5-433EC969CA4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2" name="テキスト ボックス 261">
          <a:extLst>
            <a:ext uri="{FF2B5EF4-FFF2-40B4-BE49-F238E27FC236}">
              <a16:creationId xmlns:a16="http://schemas.microsoft.com/office/drawing/2014/main" id="{A1045DF5-08AB-4F28-BD37-BE1D3D6655D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3" name="直線コネクタ 262">
          <a:extLst>
            <a:ext uri="{FF2B5EF4-FFF2-40B4-BE49-F238E27FC236}">
              <a16:creationId xmlns:a16="http://schemas.microsoft.com/office/drawing/2014/main" id="{E2B897C4-CBDD-496E-A0E6-52A5DC1121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4" name="テキスト ボックス 263">
          <a:extLst>
            <a:ext uri="{FF2B5EF4-FFF2-40B4-BE49-F238E27FC236}">
              <a16:creationId xmlns:a16="http://schemas.microsoft.com/office/drawing/2014/main" id="{483A2DFC-6D56-436A-8FCB-8C751D43885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5" name="【市民会館】&#10;一人当たり面積グラフ枠">
          <a:extLst>
            <a:ext uri="{FF2B5EF4-FFF2-40B4-BE49-F238E27FC236}">
              <a16:creationId xmlns:a16="http://schemas.microsoft.com/office/drawing/2014/main" id="{A38B41E7-AB4B-40A4-86BE-5F67CB9034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266" name="直線コネクタ 265">
          <a:extLst>
            <a:ext uri="{FF2B5EF4-FFF2-40B4-BE49-F238E27FC236}">
              <a16:creationId xmlns:a16="http://schemas.microsoft.com/office/drawing/2014/main" id="{FE18CCE1-B623-496E-AA1A-BACD11477429}"/>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67" name="【市民会館】&#10;一人当たり面積最小値テキスト">
          <a:extLst>
            <a:ext uri="{FF2B5EF4-FFF2-40B4-BE49-F238E27FC236}">
              <a16:creationId xmlns:a16="http://schemas.microsoft.com/office/drawing/2014/main" id="{8C9A7870-D13B-4657-8C60-50B74FADC8C1}"/>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68" name="直線コネクタ 267">
          <a:extLst>
            <a:ext uri="{FF2B5EF4-FFF2-40B4-BE49-F238E27FC236}">
              <a16:creationId xmlns:a16="http://schemas.microsoft.com/office/drawing/2014/main" id="{1868F61C-BF67-4474-9552-A50D704E59AD}"/>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269" name="【市民会館】&#10;一人当たり面積最大値テキスト">
          <a:extLst>
            <a:ext uri="{FF2B5EF4-FFF2-40B4-BE49-F238E27FC236}">
              <a16:creationId xmlns:a16="http://schemas.microsoft.com/office/drawing/2014/main" id="{3F24FA42-5CE0-4D91-9CE3-C4E0783A8356}"/>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270" name="直線コネクタ 269">
          <a:extLst>
            <a:ext uri="{FF2B5EF4-FFF2-40B4-BE49-F238E27FC236}">
              <a16:creationId xmlns:a16="http://schemas.microsoft.com/office/drawing/2014/main" id="{2324306E-9988-4165-BBC8-C44BCFE1B486}"/>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271" name="【市民会館】&#10;一人当たり面積平均値テキスト">
          <a:extLst>
            <a:ext uri="{FF2B5EF4-FFF2-40B4-BE49-F238E27FC236}">
              <a16:creationId xmlns:a16="http://schemas.microsoft.com/office/drawing/2014/main" id="{EA6D4023-22BE-418C-9ABC-AA672A5F04B2}"/>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272" name="フローチャート: 判断 271">
          <a:extLst>
            <a:ext uri="{FF2B5EF4-FFF2-40B4-BE49-F238E27FC236}">
              <a16:creationId xmlns:a16="http://schemas.microsoft.com/office/drawing/2014/main" id="{6DBF24CF-6355-435C-9160-5A78ABB4AEF6}"/>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273" name="フローチャート: 判断 272">
          <a:extLst>
            <a:ext uri="{FF2B5EF4-FFF2-40B4-BE49-F238E27FC236}">
              <a16:creationId xmlns:a16="http://schemas.microsoft.com/office/drawing/2014/main" id="{FD5443D9-405E-4536-BCB9-72869E658BA3}"/>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274" name="フローチャート: 判断 273">
          <a:extLst>
            <a:ext uri="{FF2B5EF4-FFF2-40B4-BE49-F238E27FC236}">
              <a16:creationId xmlns:a16="http://schemas.microsoft.com/office/drawing/2014/main" id="{3040D937-7B95-417A-8563-DCF7D5E3D402}"/>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75" name="フローチャート: 判断 274">
          <a:extLst>
            <a:ext uri="{FF2B5EF4-FFF2-40B4-BE49-F238E27FC236}">
              <a16:creationId xmlns:a16="http://schemas.microsoft.com/office/drawing/2014/main" id="{42D8C2E1-1675-40E0-9524-0B17CC87376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276" name="フローチャート: 判断 275">
          <a:extLst>
            <a:ext uri="{FF2B5EF4-FFF2-40B4-BE49-F238E27FC236}">
              <a16:creationId xmlns:a16="http://schemas.microsoft.com/office/drawing/2014/main" id="{2E701FEA-8FD3-4C2E-9964-0F1A59FA6195}"/>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3C2BAF1D-E34B-46C3-B2BF-57A9F62918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D8D14D74-162D-4735-9CC9-FC732DCABA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988E2FA7-8312-4BF7-8812-A8484E469B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5E1C58FE-38CD-4804-81AF-360D5AF74A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6B789F6B-F8AF-4BD8-83AE-705E1AEBDA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282" name="楕円 281">
          <a:extLst>
            <a:ext uri="{FF2B5EF4-FFF2-40B4-BE49-F238E27FC236}">
              <a16:creationId xmlns:a16="http://schemas.microsoft.com/office/drawing/2014/main" id="{AD618D50-32D2-47C0-B49D-7836514FEBAB}"/>
            </a:ext>
          </a:extLst>
        </xdr:cNvPr>
        <xdr:cNvSpPr/>
      </xdr:nvSpPr>
      <xdr:spPr>
        <a:xfrm>
          <a:off x="10426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144615</xdr:rowOff>
    </xdr:from>
    <xdr:ext cx="469744" cy="259045"/>
    <xdr:sp macro="" textlink="">
      <xdr:nvSpPr>
        <xdr:cNvPr id="283" name="【市民会館】&#10;一人当たり面積該当値テキスト">
          <a:extLst>
            <a:ext uri="{FF2B5EF4-FFF2-40B4-BE49-F238E27FC236}">
              <a16:creationId xmlns:a16="http://schemas.microsoft.com/office/drawing/2014/main" id="{DCFC0F88-C35C-40BF-AD93-51F956E9F76E}"/>
            </a:ext>
          </a:extLst>
        </xdr:cNvPr>
        <xdr:cNvSpPr txBox="1"/>
      </xdr:nvSpPr>
      <xdr:spPr>
        <a:xfrm>
          <a:off x="10515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129902</xdr:rowOff>
    </xdr:from>
    <xdr:to>
      <xdr:col>50</xdr:col>
      <xdr:colOff>165100</xdr:colOff>
      <xdr:row>106</xdr:row>
      <xdr:rowOff>60052</xdr:rowOff>
    </xdr:to>
    <xdr:sp macro="" textlink="">
      <xdr:nvSpPr>
        <xdr:cNvPr id="284" name="楕円 283">
          <a:extLst>
            <a:ext uri="{FF2B5EF4-FFF2-40B4-BE49-F238E27FC236}">
              <a16:creationId xmlns:a16="http://schemas.microsoft.com/office/drawing/2014/main" id="{C76F7C9E-34FA-45FC-9B16-9B079AF159FB}"/>
            </a:ext>
          </a:extLst>
        </xdr:cNvPr>
        <xdr:cNvSpPr/>
      </xdr:nvSpPr>
      <xdr:spPr>
        <a:xfrm>
          <a:off x="958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9252</xdr:rowOff>
    </xdr:to>
    <xdr:cxnSp macro="">
      <xdr:nvCxnSpPr>
        <xdr:cNvPr id="285" name="直線コネクタ 284">
          <a:extLst>
            <a:ext uri="{FF2B5EF4-FFF2-40B4-BE49-F238E27FC236}">
              <a16:creationId xmlns:a16="http://schemas.microsoft.com/office/drawing/2014/main" id="{C9FF8004-6A5D-41D2-B2A4-1EB5E34284B9}"/>
            </a:ext>
          </a:extLst>
        </xdr:cNvPr>
        <xdr:cNvCxnSpPr/>
      </xdr:nvCxnSpPr>
      <xdr:spPr>
        <a:xfrm flipV="1">
          <a:off x="9639300" y="181747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141332</xdr:rowOff>
    </xdr:from>
    <xdr:to>
      <xdr:col>46</xdr:col>
      <xdr:colOff>38100</xdr:colOff>
      <xdr:row>106</xdr:row>
      <xdr:rowOff>71482</xdr:rowOff>
    </xdr:to>
    <xdr:sp macro="" textlink="">
      <xdr:nvSpPr>
        <xdr:cNvPr id="286" name="楕円 285">
          <a:extLst>
            <a:ext uri="{FF2B5EF4-FFF2-40B4-BE49-F238E27FC236}">
              <a16:creationId xmlns:a16="http://schemas.microsoft.com/office/drawing/2014/main" id="{A60CF438-EE7F-48D6-A8F7-250F3FF9A109}"/>
            </a:ext>
          </a:extLst>
        </xdr:cNvPr>
        <xdr:cNvSpPr/>
      </xdr:nvSpPr>
      <xdr:spPr>
        <a:xfrm>
          <a:off x="869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xdr:rowOff>
    </xdr:from>
    <xdr:to>
      <xdr:col>50</xdr:col>
      <xdr:colOff>114300</xdr:colOff>
      <xdr:row>106</xdr:row>
      <xdr:rowOff>20682</xdr:rowOff>
    </xdr:to>
    <xdr:cxnSp macro="">
      <xdr:nvCxnSpPr>
        <xdr:cNvPr id="287" name="直線コネクタ 286">
          <a:extLst>
            <a:ext uri="{FF2B5EF4-FFF2-40B4-BE49-F238E27FC236}">
              <a16:creationId xmlns:a16="http://schemas.microsoft.com/office/drawing/2014/main" id="{4DB939BE-ABEC-4E6B-B3BB-3D9D01C06FC5}"/>
            </a:ext>
          </a:extLst>
        </xdr:cNvPr>
        <xdr:cNvCxnSpPr/>
      </xdr:nvCxnSpPr>
      <xdr:spPr>
        <a:xfrm flipV="1">
          <a:off x="8750300" y="181829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149498</xdr:rowOff>
    </xdr:from>
    <xdr:to>
      <xdr:col>41</xdr:col>
      <xdr:colOff>101600</xdr:colOff>
      <xdr:row>106</xdr:row>
      <xdr:rowOff>79648</xdr:rowOff>
    </xdr:to>
    <xdr:sp macro="" textlink="">
      <xdr:nvSpPr>
        <xdr:cNvPr id="288" name="楕円 287">
          <a:extLst>
            <a:ext uri="{FF2B5EF4-FFF2-40B4-BE49-F238E27FC236}">
              <a16:creationId xmlns:a16="http://schemas.microsoft.com/office/drawing/2014/main" id="{7F23C0C9-3376-4282-85D0-19253B3B64A1}"/>
            </a:ext>
          </a:extLst>
        </xdr:cNvPr>
        <xdr:cNvSpPr/>
      </xdr:nvSpPr>
      <xdr:spPr>
        <a:xfrm>
          <a:off x="781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20682</xdr:rowOff>
    </xdr:from>
    <xdr:to>
      <xdr:col>45</xdr:col>
      <xdr:colOff>177800</xdr:colOff>
      <xdr:row>106</xdr:row>
      <xdr:rowOff>28848</xdr:rowOff>
    </xdr:to>
    <xdr:cxnSp macro="">
      <xdr:nvCxnSpPr>
        <xdr:cNvPr id="289" name="直線コネクタ 288">
          <a:extLst>
            <a:ext uri="{FF2B5EF4-FFF2-40B4-BE49-F238E27FC236}">
              <a16:creationId xmlns:a16="http://schemas.microsoft.com/office/drawing/2014/main" id="{694686ED-C049-4510-A2CA-29FA343BC4FC}"/>
            </a:ext>
          </a:extLst>
        </xdr:cNvPr>
        <xdr:cNvCxnSpPr/>
      </xdr:nvCxnSpPr>
      <xdr:spPr>
        <a:xfrm flipV="1">
          <a:off x="7861300" y="181943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156029</xdr:rowOff>
    </xdr:from>
    <xdr:to>
      <xdr:col>36</xdr:col>
      <xdr:colOff>165100</xdr:colOff>
      <xdr:row>106</xdr:row>
      <xdr:rowOff>86179</xdr:rowOff>
    </xdr:to>
    <xdr:sp macro="" textlink="">
      <xdr:nvSpPr>
        <xdr:cNvPr id="290" name="楕円 289">
          <a:extLst>
            <a:ext uri="{FF2B5EF4-FFF2-40B4-BE49-F238E27FC236}">
              <a16:creationId xmlns:a16="http://schemas.microsoft.com/office/drawing/2014/main" id="{6B6294F8-2976-4291-8E85-BC98EC258849}"/>
            </a:ext>
          </a:extLst>
        </xdr:cNvPr>
        <xdr:cNvSpPr/>
      </xdr:nvSpPr>
      <xdr:spPr>
        <a:xfrm>
          <a:off x="692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28848</xdr:rowOff>
    </xdr:from>
    <xdr:to>
      <xdr:col>41</xdr:col>
      <xdr:colOff>50800</xdr:colOff>
      <xdr:row>106</xdr:row>
      <xdr:rowOff>35379</xdr:rowOff>
    </xdr:to>
    <xdr:cxnSp macro="">
      <xdr:nvCxnSpPr>
        <xdr:cNvPr id="291" name="直線コネクタ 290">
          <a:extLst>
            <a:ext uri="{FF2B5EF4-FFF2-40B4-BE49-F238E27FC236}">
              <a16:creationId xmlns:a16="http://schemas.microsoft.com/office/drawing/2014/main" id="{05BC9443-590F-4FE8-B6BB-87F09FABD6CE}"/>
            </a:ext>
          </a:extLst>
        </xdr:cNvPr>
        <xdr:cNvCxnSpPr/>
      </xdr:nvCxnSpPr>
      <xdr:spPr>
        <a:xfrm flipV="1">
          <a:off x="6972300" y="1820254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292" name="n_1aveValue【市民会館】&#10;一人当たり面積">
          <a:extLst>
            <a:ext uri="{FF2B5EF4-FFF2-40B4-BE49-F238E27FC236}">
              <a16:creationId xmlns:a16="http://schemas.microsoft.com/office/drawing/2014/main" id="{14BE5FDE-175E-4EC5-8B83-EDA7E4BA423F}"/>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293" name="n_2aveValue【市民会館】&#10;一人当たり面積">
          <a:extLst>
            <a:ext uri="{FF2B5EF4-FFF2-40B4-BE49-F238E27FC236}">
              <a16:creationId xmlns:a16="http://schemas.microsoft.com/office/drawing/2014/main" id="{6A0152AB-F053-49F5-AFD1-3CAE5304714D}"/>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294" name="n_3aveValue【市民会館】&#10;一人当たり面積">
          <a:extLst>
            <a:ext uri="{FF2B5EF4-FFF2-40B4-BE49-F238E27FC236}">
              <a16:creationId xmlns:a16="http://schemas.microsoft.com/office/drawing/2014/main" id="{C187764D-36C0-45E0-9D4A-CBA56ACB7738}"/>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295" name="n_4aveValue【市民会館】&#10;一人当たり面積">
          <a:extLst>
            <a:ext uri="{FF2B5EF4-FFF2-40B4-BE49-F238E27FC236}">
              <a16:creationId xmlns:a16="http://schemas.microsoft.com/office/drawing/2014/main" id="{6117615D-BDC4-4D69-A20F-E7CC8207EAB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76579</xdr:rowOff>
    </xdr:from>
    <xdr:ext cx="469744" cy="259045"/>
    <xdr:sp macro="" textlink="">
      <xdr:nvSpPr>
        <xdr:cNvPr id="296" name="n_1mainValue【市民会館】&#10;一人当たり面積">
          <a:extLst>
            <a:ext uri="{FF2B5EF4-FFF2-40B4-BE49-F238E27FC236}">
              <a16:creationId xmlns:a16="http://schemas.microsoft.com/office/drawing/2014/main" id="{CEEBF9DC-70CA-4343-8A0F-9EF665601691}"/>
            </a:ext>
          </a:extLst>
        </xdr:cNvPr>
        <xdr:cNvSpPr txBox="1"/>
      </xdr:nvSpPr>
      <xdr:spPr>
        <a:xfrm>
          <a:off x="9391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88009</xdr:rowOff>
    </xdr:from>
    <xdr:ext cx="469744" cy="259045"/>
    <xdr:sp macro="" textlink="">
      <xdr:nvSpPr>
        <xdr:cNvPr id="297" name="n_2mainValue【市民会館】&#10;一人当たり面積">
          <a:extLst>
            <a:ext uri="{FF2B5EF4-FFF2-40B4-BE49-F238E27FC236}">
              <a16:creationId xmlns:a16="http://schemas.microsoft.com/office/drawing/2014/main" id="{FDCA4986-6232-4B1E-A7F9-266AE62C53A4}"/>
            </a:ext>
          </a:extLst>
        </xdr:cNvPr>
        <xdr:cNvSpPr txBox="1"/>
      </xdr:nvSpPr>
      <xdr:spPr>
        <a:xfrm>
          <a:off x="8515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96175</xdr:rowOff>
    </xdr:from>
    <xdr:ext cx="469744" cy="259045"/>
    <xdr:sp macro="" textlink="">
      <xdr:nvSpPr>
        <xdr:cNvPr id="298" name="n_3mainValue【市民会館】&#10;一人当たり面積">
          <a:extLst>
            <a:ext uri="{FF2B5EF4-FFF2-40B4-BE49-F238E27FC236}">
              <a16:creationId xmlns:a16="http://schemas.microsoft.com/office/drawing/2014/main" id="{643829FF-2896-4335-BF9B-82D6968DF4F5}"/>
            </a:ext>
          </a:extLst>
        </xdr:cNvPr>
        <xdr:cNvSpPr txBox="1"/>
      </xdr:nvSpPr>
      <xdr:spPr>
        <a:xfrm>
          <a:off x="76264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102706</xdr:rowOff>
    </xdr:from>
    <xdr:ext cx="469744" cy="259045"/>
    <xdr:sp macro="" textlink="">
      <xdr:nvSpPr>
        <xdr:cNvPr id="299" name="n_4mainValue【市民会館】&#10;一人当たり面積">
          <a:extLst>
            <a:ext uri="{FF2B5EF4-FFF2-40B4-BE49-F238E27FC236}">
              <a16:creationId xmlns:a16="http://schemas.microsoft.com/office/drawing/2014/main" id="{420FC2BC-99D0-4C49-97D2-4A7DB9AFDEC7}"/>
            </a:ext>
          </a:extLst>
        </xdr:cNvPr>
        <xdr:cNvSpPr txBox="1"/>
      </xdr:nvSpPr>
      <xdr:spPr>
        <a:xfrm>
          <a:off x="6737427" y="179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7B2454B1-8CB9-4B85-BE4E-6E4BC15FD0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FDC3EDAA-B5D7-421B-A9DD-45BB2E5B11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F7A99611-327B-47E7-877C-D9B74EE465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3D269443-F115-4BA2-B3D4-15FD0C24A6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05CD9C78-CE58-42D2-AE34-E0448A3F07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B8B71A9D-99A0-4A18-B9DE-CE419A842C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23394B98-F089-4CF7-9338-DDB3328AE6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27CF930D-65C5-4F2A-BD83-A48F23DE90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BD643356-C2B3-4496-85A8-066D2936BC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F985DB8F-EEE6-4555-B335-F0DAA4C375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45A1C61C-DB7D-431E-92B0-1E37C22449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3857B0A1-145E-45A6-9FEB-DAC19F750D7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EF854E7C-34B8-495A-B613-31EDE739BD1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EA6B312B-8877-460D-81D5-B04737BAA1A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6B9237DB-E3E4-4AF1-8455-E21A443FAD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0E0FE3E9-DD09-4D38-A6AB-45CFF80A0DD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B0DA5AB8-1D23-4265-BD68-1C0E94B0C8E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BC09F268-937E-4444-BC2B-3D53B1C56BF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B99C67CC-45F5-4CEA-BE33-0DB55C074F6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6CDEC7CB-030F-4F45-A684-C1C884F1EB5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A76D1E03-5E8C-4552-A0EF-4C5BB5CC4F0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8CF25C3C-62B9-4F2A-B1E5-41C5625173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9AE627CF-1279-4163-B4DD-9E84725E730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F1A843AD-AD36-4A7C-B585-B31F37564F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DD4E4C16-2241-4DD0-8744-77BF0612FB7F}"/>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BCF69AFD-63F1-412E-B2C6-CAB72E63106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D0B5C44A-0411-4952-B044-0F8F31FE2D1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C930BE0B-7F1C-4089-A3B5-50EBC8B367D9}"/>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8" name="直線コネクタ 327">
          <a:extLst>
            <a:ext uri="{FF2B5EF4-FFF2-40B4-BE49-F238E27FC236}">
              <a16:creationId xmlns:a16="http://schemas.microsoft.com/office/drawing/2014/main" id="{8C09DC2E-621B-45DD-80DF-FF7567319039}"/>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00A5D266-7ADF-4205-B352-EE5E6A428C43}"/>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30" name="フローチャート: 判断 329">
          <a:extLst>
            <a:ext uri="{FF2B5EF4-FFF2-40B4-BE49-F238E27FC236}">
              <a16:creationId xmlns:a16="http://schemas.microsoft.com/office/drawing/2014/main" id="{6CFC30D4-EA0B-4656-8737-8B1A1D70D58A}"/>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1" name="フローチャート: 判断 330">
          <a:extLst>
            <a:ext uri="{FF2B5EF4-FFF2-40B4-BE49-F238E27FC236}">
              <a16:creationId xmlns:a16="http://schemas.microsoft.com/office/drawing/2014/main" id="{668A5B8C-7280-49FB-8457-E690CAFBEC4B}"/>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2" name="フローチャート: 判断 331">
          <a:extLst>
            <a:ext uri="{FF2B5EF4-FFF2-40B4-BE49-F238E27FC236}">
              <a16:creationId xmlns:a16="http://schemas.microsoft.com/office/drawing/2014/main" id="{E3886839-3DE8-43F2-A700-942F4D361BE3}"/>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3" name="フローチャート: 判断 332">
          <a:extLst>
            <a:ext uri="{FF2B5EF4-FFF2-40B4-BE49-F238E27FC236}">
              <a16:creationId xmlns:a16="http://schemas.microsoft.com/office/drawing/2014/main" id="{D32B5832-04EB-4EAC-A3BB-529C3DFA87D3}"/>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4" name="フローチャート: 判断 333">
          <a:extLst>
            <a:ext uri="{FF2B5EF4-FFF2-40B4-BE49-F238E27FC236}">
              <a16:creationId xmlns:a16="http://schemas.microsoft.com/office/drawing/2014/main" id="{0200F28E-5C6D-483C-A67E-1169EB5F9401}"/>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0B04C63-1406-46DB-8A96-4AE67D5346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BD39286-9FB9-4D5D-AD31-C6AB8F2C21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9295066-8B97-448F-A020-90BCDE9E6F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9624458C-5F1F-4C03-86B1-4A49B780CF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34343646-C645-4964-9DDB-A36B50BACB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340" name="楕円 339">
          <a:extLst>
            <a:ext uri="{FF2B5EF4-FFF2-40B4-BE49-F238E27FC236}">
              <a16:creationId xmlns:a16="http://schemas.microsoft.com/office/drawing/2014/main" id="{CA0F71AA-EA63-4E5B-8334-D17DF5DA6557}"/>
            </a:ext>
          </a:extLst>
        </xdr:cNvPr>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4BFCD713-12AB-497D-A92A-C4482EEC9044}"/>
            </a:ext>
          </a:extLst>
        </xdr:cNvPr>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342" name="楕円 341">
          <a:extLst>
            <a:ext uri="{FF2B5EF4-FFF2-40B4-BE49-F238E27FC236}">
              <a16:creationId xmlns:a16="http://schemas.microsoft.com/office/drawing/2014/main" id="{89DAF3D8-42CB-49FC-8B58-6187F969FAAD}"/>
            </a:ext>
          </a:extLst>
        </xdr:cNvPr>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140970</xdr:rowOff>
    </xdr:to>
    <xdr:cxnSp macro="">
      <xdr:nvCxnSpPr>
        <xdr:cNvPr id="343" name="直線コネクタ 342">
          <a:extLst>
            <a:ext uri="{FF2B5EF4-FFF2-40B4-BE49-F238E27FC236}">
              <a16:creationId xmlns:a16="http://schemas.microsoft.com/office/drawing/2014/main" id="{46097787-477F-4F15-B905-2CE03700E849}"/>
            </a:ext>
          </a:extLst>
        </xdr:cNvPr>
        <xdr:cNvCxnSpPr/>
      </xdr:nvCxnSpPr>
      <xdr:spPr>
        <a:xfrm>
          <a:off x="15481300" y="67646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344" name="楕円 343">
          <a:extLst>
            <a:ext uri="{FF2B5EF4-FFF2-40B4-BE49-F238E27FC236}">
              <a16:creationId xmlns:a16="http://schemas.microsoft.com/office/drawing/2014/main" id="{93165B41-9D1E-41EA-A331-D901BFEC9750}"/>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78105</xdr:rowOff>
    </xdr:to>
    <xdr:cxnSp macro="">
      <xdr:nvCxnSpPr>
        <xdr:cNvPr id="345" name="直線コネクタ 344">
          <a:extLst>
            <a:ext uri="{FF2B5EF4-FFF2-40B4-BE49-F238E27FC236}">
              <a16:creationId xmlns:a16="http://schemas.microsoft.com/office/drawing/2014/main" id="{F94177A6-E3D8-40CB-9136-C690FECAEBD6}"/>
            </a:ext>
          </a:extLst>
        </xdr:cNvPr>
        <xdr:cNvCxnSpPr/>
      </xdr:nvCxnSpPr>
      <xdr:spPr>
        <a:xfrm>
          <a:off x="14592300" y="66998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69215</xdr:rowOff>
    </xdr:from>
    <xdr:to>
      <xdr:col>72</xdr:col>
      <xdr:colOff>38100</xdr:colOff>
      <xdr:row>38</xdr:row>
      <xdr:rowOff>170815</xdr:rowOff>
    </xdr:to>
    <xdr:sp macro="" textlink="">
      <xdr:nvSpPr>
        <xdr:cNvPr id="346" name="楕円 345">
          <a:extLst>
            <a:ext uri="{FF2B5EF4-FFF2-40B4-BE49-F238E27FC236}">
              <a16:creationId xmlns:a16="http://schemas.microsoft.com/office/drawing/2014/main" id="{63597BEF-C0CD-4419-AF1B-4E4B2CA82956}"/>
            </a:ext>
          </a:extLst>
        </xdr:cNvPr>
        <xdr:cNvSpPr/>
      </xdr:nvSpPr>
      <xdr:spPr>
        <a:xfrm>
          <a:off x="13652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120015</xdr:rowOff>
    </xdr:from>
    <xdr:to>
      <xdr:col>76</xdr:col>
      <xdr:colOff>114300</xdr:colOff>
      <xdr:row>39</xdr:row>
      <xdr:rowOff>13335</xdr:rowOff>
    </xdr:to>
    <xdr:cxnSp macro="">
      <xdr:nvCxnSpPr>
        <xdr:cNvPr id="347" name="直線コネクタ 346">
          <a:extLst>
            <a:ext uri="{FF2B5EF4-FFF2-40B4-BE49-F238E27FC236}">
              <a16:creationId xmlns:a16="http://schemas.microsoft.com/office/drawing/2014/main" id="{7B4DB7D1-086B-4880-B0FB-881983CB922E}"/>
            </a:ext>
          </a:extLst>
        </xdr:cNvPr>
        <xdr:cNvCxnSpPr/>
      </xdr:nvCxnSpPr>
      <xdr:spPr>
        <a:xfrm>
          <a:off x="13703300" y="66351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348" name="楕円 347">
          <a:extLst>
            <a:ext uri="{FF2B5EF4-FFF2-40B4-BE49-F238E27FC236}">
              <a16:creationId xmlns:a16="http://schemas.microsoft.com/office/drawing/2014/main" id="{9AA2242D-96B0-4FE4-B879-04CE56E6DBBE}"/>
            </a:ext>
          </a:extLst>
        </xdr:cNvPr>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120015</xdr:rowOff>
    </xdr:to>
    <xdr:cxnSp macro="">
      <xdr:nvCxnSpPr>
        <xdr:cNvPr id="349" name="直線コネクタ 348">
          <a:extLst>
            <a:ext uri="{FF2B5EF4-FFF2-40B4-BE49-F238E27FC236}">
              <a16:creationId xmlns:a16="http://schemas.microsoft.com/office/drawing/2014/main" id="{8FFC732D-49E1-41F1-9C8B-FF71749ED425}"/>
            </a:ext>
          </a:extLst>
        </xdr:cNvPr>
        <xdr:cNvCxnSpPr/>
      </xdr:nvCxnSpPr>
      <xdr:spPr>
        <a:xfrm>
          <a:off x="12814300" y="65722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265ED111-FE7B-40F2-AD86-3EEF8E969A2E}"/>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8F1E8E54-0B99-4A6C-9749-91A64BA3E477}"/>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B9064FB7-C685-46DA-86FA-9CF5AA492707}"/>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819D2963-CB71-4372-A182-C79A26C970D6}"/>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5574FFC1-6ECD-4AF2-85DB-23A1313FB610}"/>
            </a:ext>
          </a:extLst>
        </xdr:cNvPr>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475828BE-DAAD-4B15-866A-745DC7470702}"/>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161942</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42590C95-924D-479B-98BC-6BD1A6780F28}"/>
            </a:ext>
          </a:extLst>
        </xdr:cNvPr>
        <xdr:cNvSpPr txBox="1"/>
      </xdr:nvSpPr>
      <xdr:spPr>
        <a:xfrm>
          <a:off x="13500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124477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501CAAAE-E730-42AE-B649-06A9DC184906}"/>
            </a:ext>
          </a:extLst>
        </xdr:cNvPr>
        <xdr:cNvSpPr txBox="1"/>
      </xdr:nvSpPr>
      <xdr:spPr>
        <a:xfrm>
          <a:off x="12611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87D61010-FC03-414C-B099-FB4309657C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92FB34E-EF84-48DF-A3A8-E8543937F7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7FE5F7F9-6349-4E7D-A7CC-D66CB49F5C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2BF657AC-ED5E-4325-8DC7-EE20EB6207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43153D5C-55CC-465A-8A3A-35FD6E46FD1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6857241A-8594-4853-85D0-7B01B559CF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F09BEE5F-6ED6-4493-B141-DE02E93E13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4117175F-8F9A-4F15-858A-89A980D13E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879EBDBF-F857-4AE8-8B88-3A1AA70EE4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F01D35FC-A319-4B65-8685-D6121ECC1B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a:extLst>
            <a:ext uri="{FF2B5EF4-FFF2-40B4-BE49-F238E27FC236}">
              <a16:creationId xmlns:a16="http://schemas.microsoft.com/office/drawing/2014/main" id="{05A4F132-29DB-4106-BD76-484F8B62228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a:extLst>
            <a:ext uri="{FF2B5EF4-FFF2-40B4-BE49-F238E27FC236}">
              <a16:creationId xmlns:a16="http://schemas.microsoft.com/office/drawing/2014/main" id="{682C6176-0019-4551-AA79-04C36BE5ED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a:extLst>
            <a:ext uri="{FF2B5EF4-FFF2-40B4-BE49-F238E27FC236}">
              <a16:creationId xmlns:a16="http://schemas.microsoft.com/office/drawing/2014/main" id="{1C9F591E-EA9E-4FAC-942C-451EEE9C94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a:extLst>
            <a:ext uri="{FF2B5EF4-FFF2-40B4-BE49-F238E27FC236}">
              <a16:creationId xmlns:a16="http://schemas.microsoft.com/office/drawing/2014/main" id="{8813A1C8-20AD-4917-A751-BABB16B2B2B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a:extLst>
            <a:ext uri="{FF2B5EF4-FFF2-40B4-BE49-F238E27FC236}">
              <a16:creationId xmlns:a16="http://schemas.microsoft.com/office/drawing/2014/main" id="{AA5A1DB8-CA68-4F60-A3AD-E91D3A366BB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a:extLst>
            <a:ext uri="{FF2B5EF4-FFF2-40B4-BE49-F238E27FC236}">
              <a16:creationId xmlns:a16="http://schemas.microsoft.com/office/drawing/2014/main" id="{9378C610-4801-4894-B2F3-3E51EE716B8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a:extLst>
            <a:ext uri="{FF2B5EF4-FFF2-40B4-BE49-F238E27FC236}">
              <a16:creationId xmlns:a16="http://schemas.microsoft.com/office/drawing/2014/main" id="{4F86BA80-A8D1-4ABE-BC33-C50E8D3F88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a:extLst>
            <a:ext uri="{FF2B5EF4-FFF2-40B4-BE49-F238E27FC236}">
              <a16:creationId xmlns:a16="http://schemas.microsoft.com/office/drawing/2014/main" id="{06709E00-A752-4731-8375-4FAD601384D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FE9F0F0A-4863-4862-9FCA-E170C5A1A3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45220AFF-A450-4615-8071-3B3F3FDDE98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C22EEF2D-5975-414B-AA59-889E0927C8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9" name="直線コネクタ 378">
          <a:extLst>
            <a:ext uri="{FF2B5EF4-FFF2-40B4-BE49-F238E27FC236}">
              <a16:creationId xmlns:a16="http://schemas.microsoft.com/office/drawing/2014/main" id="{0FF641E9-CB8E-4A04-B0BD-767DFBA402A6}"/>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1B5C30DA-A340-4439-ADAE-EF9B76A82306}"/>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81" name="直線コネクタ 380">
          <a:extLst>
            <a:ext uri="{FF2B5EF4-FFF2-40B4-BE49-F238E27FC236}">
              <a16:creationId xmlns:a16="http://schemas.microsoft.com/office/drawing/2014/main" id="{0E757A63-7FE4-4B32-BD8A-AD0B49E2651D}"/>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2229FF3D-1A32-4A1F-BD1D-33CA15971253}"/>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3" name="直線コネクタ 382">
          <a:extLst>
            <a:ext uri="{FF2B5EF4-FFF2-40B4-BE49-F238E27FC236}">
              <a16:creationId xmlns:a16="http://schemas.microsoft.com/office/drawing/2014/main" id="{1F6366D2-DF4B-4571-9CA7-F7AA72325B44}"/>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837B70E4-97CB-47E6-ADFA-DB74A0AD3DCA}"/>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5" name="フローチャート: 判断 384">
          <a:extLst>
            <a:ext uri="{FF2B5EF4-FFF2-40B4-BE49-F238E27FC236}">
              <a16:creationId xmlns:a16="http://schemas.microsoft.com/office/drawing/2014/main" id="{1687B382-EF46-44A5-8D5C-469371D9E0D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6" name="フローチャート: 判断 385">
          <a:extLst>
            <a:ext uri="{FF2B5EF4-FFF2-40B4-BE49-F238E27FC236}">
              <a16:creationId xmlns:a16="http://schemas.microsoft.com/office/drawing/2014/main" id="{55454375-79D1-4231-8D4A-6E749D6E3E35}"/>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7" name="フローチャート: 判断 386">
          <a:extLst>
            <a:ext uri="{FF2B5EF4-FFF2-40B4-BE49-F238E27FC236}">
              <a16:creationId xmlns:a16="http://schemas.microsoft.com/office/drawing/2014/main" id="{E8E54994-9F73-43A6-806E-13B53DA5C89A}"/>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8" name="フローチャート: 判断 387">
          <a:extLst>
            <a:ext uri="{FF2B5EF4-FFF2-40B4-BE49-F238E27FC236}">
              <a16:creationId xmlns:a16="http://schemas.microsoft.com/office/drawing/2014/main" id="{F52895F0-C809-42AA-AF91-31D285A72E78}"/>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9" name="フローチャート: 判断 388">
          <a:extLst>
            <a:ext uri="{FF2B5EF4-FFF2-40B4-BE49-F238E27FC236}">
              <a16:creationId xmlns:a16="http://schemas.microsoft.com/office/drawing/2014/main" id="{B802F7D6-635B-4752-8F67-C29A6BD85561}"/>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BDC2E52-3A21-4A90-8CCA-025838D1DA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BDE6ECF-CDA1-48CC-A310-67A4D9FB0F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3A7E218-7861-41B2-B21E-9232656C7B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6A5A13E-CBA9-458A-8C89-466872D6A0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E3007E2-B3D4-44C7-800C-C713B2CC2A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143762</xdr:rowOff>
    </xdr:from>
    <xdr:to>
      <xdr:col>116</xdr:col>
      <xdr:colOff>114300</xdr:colOff>
      <xdr:row>36</xdr:row>
      <xdr:rowOff>73912</xdr:rowOff>
    </xdr:to>
    <xdr:sp macro="" textlink="">
      <xdr:nvSpPr>
        <xdr:cNvPr id="395" name="楕円 394">
          <a:extLst>
            <a:ext uri="{FF2B5EF4-FFF2-40B4-BE49-F238E27FC236}">
              <a16:creationId xmlns:a16="http://schemas.microsoft.com/office/drawing/2014/main" id="{335195E1-FDD3-4A6F-B03F-8BD6CA1696DD}"/>
            </a:ext>
          </a:extLst>
        </xdr:cNvPr>
        <xdr:cNvSpPr/>
      </xdr:nvSpPr>
      <xdr:spPr>
        <a:xfrm>
          <a:off x="22110700" y="6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166639</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7DD3677C-7AE8-4831-9888-E0BF3B96B035}"/>
            </a:ext>
          </a:extLst>
        </xdr:cNvPr>
        <xdr:cNvSpPr txBox="1"/>
      </xdr:nvSpPr>
      <xdr:spPr>
        <a:xfrm>
          <a:off x="22199600" y="599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158431</xdr:rowOff>
    </xdr:from>
    <xdr:to>
      <xdr:col>112</xdr:col>
      <xdr:colOff>38100</xdr:colOff>
      <xdr:row>36</xdr:row>
      <xdr:rowOff>88581</xdr:rowOff>
    </xdr:to>
    <xdr:sp macro="" textlink="">
      <xdr:nvSpPr>
        <xdr:cNvPr id="397" name="楕円 396">
          <a:extLst>
            <a:ext uri="{FF2B5EF4-FFF2-40B4-BE49-F238E27FC236}">
              <a16:creationId xmlns:a16="http://schemas.microsoft.com/office/drawing/2014/main" id="{3871EFF7-09DE-4C76-83BA-049DADD907E0}"/>
            </a:ext>
          </a:extLst>
        </xdr:cNvPr>
        <xdr:cNvSpPr/>
      </xdr:nvSpPr>
      <xdr:spPr>
        <a:xfrm>
          <a:off x="21272500" y="61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23112</xdr:rowOff>
    </xdr:from>
    <xdr:to>
      <xdr:col>116</xdr:col>
      <xdr:colOff>63500</xdr:colOff>
      <xdr:row>36</xdr:row>
      <xdr:rowOff>37781</xdr:rowOff>
    </xdr:to>
    <xdr:cxnSp macro="">
      <xdr:nvCxnSpPr>
        <xdr:cNvPr id="398" name="直線コネクタ 397">
          <a:extLst>
            <a:ext uri="{FF2B5EF4-FFF2-40B4-BE49-F238E27FC236}">
              <a16:creationId xmlns:a16="http://schemas.microsoft.com/office/drawing/2014/main" id="{54325FA6-6157-4E72-AD76-FAACE3A94A0D}"/>
            </a:ext>
          </a:extLst>
        </xdr:cNvPr>
        <xdr:cNvCxnSpPr/>
      </xdr:nvCxnSpPr>
      <xdr:spPr>
        <a:xfrm flipV="1">
          <a:off x="21323300" y="6195312"/>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6058</xdr:rowOff>
    </xdr:from>
    <xdr:to>
      <xdr:col>107</xdr:col>
      <xdr:colOff>101600</xdr:colOff>
      <xdr:row>36</xdr:row>
      <xdr:rowOff>107658</xdr:rowOff>
    </xdr:to>
    <xdr:sp macro="" textlink="">
      <xdr:nvSpPr>
        <xdr:cNvPr id="399" name="楕円 398">
          <a:extLst>
            <a:ext uri="{FF2B5EF4-FFF2-40B4-BE49-F238E27FC236}">
              <a16:creationId xmlns:a16="http://schemas.microsoft.com/office/drawing/2014/main" id="{CD24B2AC-D691-4CC8-BA58-014EFE185967}"/>
            </a:ext>
          </a:extLst>
        </xdr:cNvPr>
        <xdr:cNvSpPr/>
      </xdr:nvSpPr>
      <xdr:spPr>
        <a:xfrm>
          <a:off x="20383500" y="61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37781</xdr:rowOff>
    </xdr:from>
    <xdr:to>
      <xdr:col>111</xdr:col>
      <xdr:colOff>177800</xdr:colOff>
      <xdr:row>36</xdr:row>
      <xdr:rowOff>56858</xdr:rowOff>
    </xdr:to>
    <xdr:cxnSp macro="">
      <xdr:nvCxnSpPr>
        <xdr:cNvPr id="400" name="直線コネクタ 399">
          <a:extLst>
            <a:ext uri="{FF2B5EF4-FFF2-40B4-BE49-F238E27FC236}">
              <a16:creationId xmlns:a16="http://schemas.microsoft.com/office/drawing/2014/main" id="{86BDAD08-1C65-48EA-89A5-233608AC3098}"/>
            </a:ext>
          </a:extLst>
        </xdr:cNvPr>
        <xdr:cNvCxnSpPr/>
      </xdr:nvCxnSpPr>
      <xdr:spPr>
        <a:xfrm flipV="1">
          <a:off x="20434300" y="6209981"/>
          <a:ext cx="8890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21096</xdr:rowOff>
    </xdr:from>
    <xdr:to>
      <xdr:col>102</xdr:col>
      <xdr:colOff>165100</xdr:colOff>
      <xdr:row>36</xdr:row>
      <xdr:rowOff>122696</xdr:rowOff>
    </xdr:to>
    <xdr:sp macro="" textlink="">
      <xdr:nvSpPr>
        <xdr:cNvPr id="401" name="楕円 400">
          <a:extLst>
            <a:ext uri="{FF2B5EF4-FFF2-40B4-BE49-F238E27FC236}">
              <a16:creationId xmlns:a16="http://schemas.microsoft.com/office/drawing/2014/main" id="{440F853F-8850-4BBA-8202-1966F8CF5C9E}"/>
            </a:ext>
          </a:extLst>
        </xdr:cNvPr>
        <xdr:cNvSpPr/>
      </xdr:nvSpPr>
      <xdr:spPr>
        <a:xfrm>
          <a:off x="19494500" y="61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56858</xdr:rowOff>
    </xdr:from>
    <xdr:to>
      <xdr:col>107</xdr:col>
      <xdr:colOff>50800</xdr:colOff>
      <xdr:row>36</xdr:row>
      <xdr:rowOff>71896</xdr:rowOff>
    </xdr:to>
    <xdr:cxnSp macro="">
      <xdr:nvCxnSpPr>
        <xdr:cNvPr id="402" name="直線コネクタ 401">
          <a:extLst>
            <a:ext uri="{FF2B5EF4-FFF2-40B4-BE49-F238E27FC236}">
              <a16:creationId xmlns:a16="http://schemas.microsoft.com/office/drawing/2014/main" id="{D4EE7030-8156-4D3B-A8AF-09DEE3D670B6}"/>
            </a:ext>
          </a:extLst>
        </xdr:cNvPr>
        <xdr:cNvCxnSpPr/>
      </xdr:nvCxnSpPr>
      <xdr:spPr>
        <a:xfrm flipV="1">
          <a:off x="19545300" y="6229058"/>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33353</xdr:rowOff>
    </xdr:from>
    <xdr:to>
      <xdr:col>98</xdr:col>
      <xdr:colOff>38100</xdr:colOff>
      <xdr:row>36</xdr:row>
      <xdr:rowOff>134953</xdr:rowOff>
    </xdr:to>
    <xdr:sp macro="" textlink="">
      <xdr:nvSpPr>
        <xdr:cNvPr id="403" name="楕円 402">
          <a:extLst>
            <a:ext uri="{FF2B5EF4-FFF2-40B4-BE49-F238E27FC236}">
              <a16:creationId xmlns:a16="http://schemas.microsoft.com/office/drawing/2014/main" id="{046C575F-12DE-4AC6-9E3E-D0FE5C50A038}"/>
            </a:ext>
          </a:extLst>
        </xdr:cNvPr>
        <xdr:cNvSpPr/>
      </xdr:nvSpPr>
      <xdr:spPr>
        <a:xfrm>
          <a:off x="18605500" y="62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71896</xdr:rowOff>
    </xdr:from>
    <xdr:to>
      <xdr:col>102</xdr:col>
      <xdr:colOff>114300</xdr:colOff>
      <xdr:row>36</xdr:row>
      <xdr:rowOff>84153</xdr:rowOff>
    </xdr:to>
    <xdr:cxnSp macro="">
      <xdr:nvCxnSpPr>
        <xdr:cNvPr id="404" name="直線コネクタ 403">
          <a:extLst>
            <a:ext uri="{FF2B5EF4-FFF2-40B4-BE49-F238E27FC236}">
              <a16:creationId xmlns:a16="http://schemas.microsoft.com/office/drawing/2014/main" id="{B243E831-5B99-4A00-A986-D4E2745765EA}"/>
            </a:ext>
          </a:extLst>
        </xdr:cNvPr>
        <xdr:cNvCxnSpPr/>
      </xdr:nvCxnSpPr>
      <xdr:spPr>
        <a:xfrm flipV="1">
          <a:off x="18656300" y="6244096"/>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54C8400C-E8F8-4958-82BC-7EA9CCBC32CF}"/>
            </a:ext>
          </a:extLst>
        </xdr:cNvPr>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C26BE34A-4AEE-4A78-BBCA-46B5816F740F}"/>
            </a:ext>
          </a:extLst>
        </xdr:cNvPr>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4E515E75-CB2A-428D-A661-EF3F8D2BD190}"/>
            </a:ext>
          </a:extLst>
        </xdr:cNvPr>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F4A652F1-5CFC-417C-A5AE-338365D33271}"/>
            </a:ext>
          </a:extLst>
        </xdr:cNvPr>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105108</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954CCA79-0CF5-493E-8418-50068178AB32}"/>
            </a:ext>
          </a:extLst>
        </xdr:cNvPr>
        <xdr:cNvSpPr txBox="1"/>
      </xdr:nvSpPr>
      <xdr:spPr>
        <a:xfrm>
          <a:off x="21011095" y="593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124185</xdr:rowOff>
    </xdr:from>
    <xdr:ext cx="599010" cy="259045"/>
    <xdr:sp macro="" textlink="">
      <xdr:nvSpPr>
        <xdr:cNvPr id="410" name="n_2mainValue【一般廃棄物処理施設】&#10;一人当たり有形固定資産（償却資産）額">
          <a:extLst>
            <a:ext uri="{FF2B5EF4-FFF2-40B4-BE49-F238E27FC236}">
              <a16:creationId xmlns:a16="http://schemas.microsoft.com/office/drawing/2014/main" id="{117B839D-F0BA-43E6-AF10-9387B8E23A5A}"/>
            </a:ext>
          </a:extLst>
        </xdr:cNvPr>
        <xdr:cNvSpPr txBox="1"/>
      </xdr:nvSpPr>
      <xdr:spPr>
        <a:xfrm>
          <a:off x="20134795" y="59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139223</xdr:rowOff>
    </xdr:from>
    <xdr:ext cx="599010" cy="259045"/>
    <xdr:sp macro="" textlink="">
      <xdr:nvSpPr>
        <xdr:cNvPr id="411" name="n_3mainValue【一般廃棄物処理施設】&#10;一人当たり有形固定資産（償却資産）額">
          <a:extLst>
            <a:ext uri="{FF2B5EF4-FFF2-40B4-BE49-F238E27FC236}">
              <a16:creationId xmlns:a16="http://schemas.microsoft.com/office/drawing/2014/main" id="{6F220168-0F4C-4BA0-89A2-2B679DD6D65C}"/>
            </a:ext>
          </a:extLst>
        </xdr:cNvPr>
        <xdr:cNvSpPr txBox="1"/>
      </xdr:nvSpPr>
      <xdr:spPr>
        <a:xfrm>
          <a:off x="19245795" y="596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151480</xdr:rowOff>
    </xdr:from>
    <xdr:ext cx="599010" cy="259045"/>
    <xdr:sp macro="" textlink="">
      <xdr:nvSpPr>
        <xdr:cNvPr id="412" name="n_4mainValue【一般廃棄物処理施設】&#10;一人当たり有形固定資産（償却資産）額">
          <a:extLst>
            <a:ext uri="{FF2B5EF4-FFF2-40B4-BE49-F238E27FC236}">
              <a16:creationId xmlns:a16="http://schemas.microsoft.com/office/drawing/2014/main" id="{E0941D73-77B5-48EA-9D3C-1C5672CE0C98}"/>
            </a:ext>
          </a:extLst>
        </xdr:cNvPr>
        <xdr:cNvSpPr txBox="1"/>
      </xdr:nvSpPr>
      <xdr:spPr>
        <a:xfrm>
          <a:off x="18356795" y="59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FEF35ABC-6700-4638-A00D-D1AEA4B64F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4AD62803-8A87-4E34-9A58-D12D106D4B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487B7F34-5939-4DEF-943B-73B5E14272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18989D55-3F8D-4B57-989E-0DE215F7F8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58D89FAC-5873-4E8E-9613-D7B58DFAC2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EBBBF6F8-01A4-4318-A6CB-E0F2D25D3C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89C3DDC-FE88-42D4-8FE4-3030AC6707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24713CC8-8519-4FBC-8564-FA54657472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C493951F-48F6-4BBC-9598-A9200F6D20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9956143C-AD9D-4387-8CA3-EC52C4EAAE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A2F1A92C-3FB5-4B24-891C-A66FBAC30B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E4C0A649-4A44-401F-AE74-64F147458D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FD820941-76C3-40D2-A4F3-0032FD5FFAC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F905ECB4-8040-4D1E-B011-71DB9446CA0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7792A3ED-3E49-4E6C-BF61-A9593D2A620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8BA0DC6C-BBA3-414A-9603-A4ABBF1B8C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F91928FE-6DE9-4135-B57E-FFDF439FCE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DBD58B99-57EA-489F-B209-89EF19BC97C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55F45DA4-5D0A-456B-A65E-51A0F43A3A0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8C342AFB-C6A8-4B18-ABA0-25792D1123A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83FEA00B-E48A-48B7-B36A-3F602EE33DA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345456F0-D020-4633-BF1B-4A850F6C0F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9BAAD3E2-E61B-4160-8EED-C6CBC602687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E15D064-64B3-45F5-84B5-51517B51F4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37" name="直線コネクタ 436">
          <a:extLst>
            <a:ext uri="{FF2B5EF4-FFF2-40B4-BE49-F238E27FC236}">
              <a16:creationId xmlns:a16="http://schemas.microsoft.com/office/drawing/2014/main" id="{2F36F78C-1D2B-4BDB-AFEE-F60188FAE5F7}"/>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914E3DB8-612A-4806-9639-E116BB925E5E}"/>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39" name="直線コネクタ 438">
          <a:extLst>
            <a:ext uri="{FF2B5EF4-FFF2-40B4-BE49-F238E27FC236}">
              <a16:creationId xmlns:a16="http://schemas.microsoft.com/office/drawing/2014/main" id="{8108081D-E189-46CE-ADDE-27DABDAE8E39}"/>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40" name="【保健センター・保健所】&#10;有形固定資産減価償却率最大値テキスト">
          <a:extLst>
            <a:ext uri="{FF2B5EF4-FFF2-40B4-BE49-F238E27FC236}">
              <a16:creationId xmlns:a16="http://schemas.microsoft.com/office/drawing/2014/main" id="{59D3D463-BA93-43F2-90FB-6142D0195CB2}"/>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41" name="直線コネクタ 440">
          <a:extLst>
            <a:ext uri="{FF2B5EF4-FFF2-40B4-BE49-F238E27FC236}">
              <a16:creationId xmlns:a16="http://schemas.microsoft.com/office/drawing/2014/main" id="{27621B51-1543-4945-8F03-793729E655FA}"/>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A6FE5D78-748F-4924-B995-2C99BCD9A19D}"/>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3" name="フローチャート: 判断 442">
          <a:extLst>
            <a:ext uri="{FF2B5EF4-FFF2-40B4-BE49-F238E27FC236}">
              <a16:creationId xmlns:a16="http://schemas.microsoft.com/office/drawing/2014/main" id="{0400E90F-0C5B-4B80-A1C6-13A31272CAE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44" name="フローチャート: 判断 443">
          <a:extLst>
            <a:ext uri="{FF2B5EF4-FFF2-40B4-BE49-F238E27FC236}">
              <a16:creationId xmlns:a16="http://schemas.microsoft.com/office/drawing/2014/main" id="{6EBBA3DC-92CC-4B03-B533-0549F33812BD}"/>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45" name="フローチャート: 判断 444">
          <a:extLst>
            <a:ext uri="{FF2B5EF4-FFF2-40B4-BE49-F238E27FC236}">
              <a16:creationId xmlns:a16="http://schemas.microsoft.com/office/drawing/2014/main" id="{ABD403C6-0CEE-4174-B66D-8968C73B5E6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46" name="フローチャート: 判断 445">
          <a:extLst>
            <a:ext uri="{FF2B5EF4-FFF2-40B4-BE49-F238E27FC236}">
              <a16:creationId xmlns:a16="http://schemas.microsoft.com/office/drawing/2014/main" id="{AEA33046-FF73-4A4F-9004-F4FC4909391D}"/>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47" name="フローチャート: 判断 446">
          <a:extLst>
            <a:ext uri="{FF2B5EF4-FFF2-40B4-BE49-F238E27FC236}">
              <a16:creationId xmlns:a16="http://schemas.microsoft.com/office/drawing/2014/main" id="{7607C944-F537-488F-BDCF-8102904044C6}"/>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666A1D3-4390-487B-9458-40C43D629D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2B92B5B-2A92-4547-AD43-07AFCEC1A2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9A8EDF2-0837-443F-9A38-816B8CD19C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D77DEAE-3204-4B48-AC2F-1FF9A42411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5DA65A3-2B1B-4364-AFC3-5C2D69C6CF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453" name="楕円 452">
          <a:extLst>
            <a:ext uri="{FF2B5EF4-FFF2-40B4-BE49-F238E27FC236}">
              <a16:creationId xmlns:a16="http://schemas.microsoft.com/office/drawing/2014/main" id="{45E6570E-C05B-4944-8A46-404AD82940C3}"/>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CC8D67BE-2675-44A0-AC92-FDBCC9000BF8}"/>
            </a:ext>
          </a:extLst>
        </xdr:cNvPr>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455" name="楕円 454">
          <a:extLst>
            <a:ext uri="{FF2B5EF4-FFF2-40B4-BE49-F238E27FC236}">
              <a16:creationId xmlns:a16="http://schemas.microsoft.com/office/drawing/2014/main" id="{D4AEC54D-086E-492B-A5EC-50158A4A4AFC}"/>
            </a:ext>
          </a:extLst>
        </xdr:cNvPr>
        <xdr:cNvSpPr/>
      </xdr:nvSpPr>
      <xdr:spPr>
        <a:xfrm>
          <a:off x="1543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87630</xdr:rowOff>
    </xdr:to>
    <xdr:cxnSp macro="">
      <xdr:nvCxnSpPr>
        <xdr:cNvPr id="456" name="直線コネクタ 455">
          <a:extLst>
            <a:ext uri="{FF2B5EF4-FFF2-40B4-BE49-F238E27FC236}">
              <a16:creationId xmlns:a16="http://schemas.microsoft.com/office/drawing/2014/main" id="{6F7F62D6-3FED-40F7-B436-BD8611497EEE}"/>
            </a:ext>
          </a:extLst>
        </xdr:cNvPr>
        <xdr:cNvCxnSpPr/>
      </xdr:nvCxnSpPr>
      <xdr:spPr>
        <a:xfrm>
          <a:off x="15481300" y="10507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457" name="楕円 456">
          <a:extLst>
            <a:ext uri="{FF2B5EF4-FFF2-40B4-BE49-F238E27FC236}">
              <a16:creationId xmlns:a16="http://schemas.microsoft.com/office/drawing/2014/main" id="{5BBD0FA0-64A5-4839-837D-501BAAF84C4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49530</xdr:rowOff>
    </xdr:to>
    <xdr:cxnSp macro="">
      <xdr:nvCxnSpPr>
        <xdr:cNvPr id="458" name="直線コネクタ 457">
          <a:extLst>
            <a:ext uri="{FF2B5EF4-FFF2-40B4-BE49-F238E27FC236}">
              <a16:creationId xmlns:a16="http://schemas.microsoft.com/office/drawing/2014/main" id="{95EEF32E-C10F-4791-82DE-53BD2E0E43E1}"/>
            </a:ext>
          </a:extLst>
        </xdr:cNvPr>
        <xdr:cNvCxnSpPr/>
      </xdr:nvCxnSpPr>
      <xdr:spPr>
        <a:xfrm>
          <a:off x="14592300" y="1046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459" name="楕円 458">
          <a:extLst>
            <a:ext uri="{FF2B5EF4-FFF2-40B4-BE49-F238E27FC236}">
              <a16:creationId xmlns:a16="http://schemas.microsoft.com/office/drawing/2014/main" id="{A4C0423D-6989-401F-A2CD-864010800E0A}"/>
            </a:ext>
          </a:extLst>
        </xdr:cNvPr>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11430</xdr:rowOff>
    </xdr:to>
    <xdr:cxnSp macro="">
      <xdr:nvCxnSpPr>
        <xdr:cNvPr id="460" name="直線コネクタ 459">
          <a:extLst>
            <a:ext uri="{FF2B5EF4-FFF2-40B4-BE49-F238E27FC236}">
              <a16:creationId xmlns:a16="http://schemas.microsoft.com/office/drawing/2014/main" id="{E164A045-FE8A-4B9D-B12C-AE09F3FC33D6}"/>
            </a:ext>
          </a:extLst>
        </xdr:cNvPr>
        <xdr:cNvCxnSpPr/>
      </xdr:nvCxnSpPr>
      <xdr:spPr>
        <a:xfrm>
          <a:off x="13703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461" name="楕円 460">
          <a:extLst>
            <a:ext uri="{FF2B5EF4-FFF2-40B4-BE49-F238E27FC236}">
              <a16:creationId xmlns:a16="http://schemas.microsoft.com/office/drawing/2014/main" id="{2B701C0A-1655-4DCA-AB99-8A8EFAF2674B}"/>
            </a:ext>
          </a:extLst>
        </xdr:cNvPr>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144780</xdr:rowOff>
    </xdr:to>
    <xdr:cxnSp macro="">
      <xdr:nvCxnSpPr>
        <xdr:cNvPr id="462" name="直線コネクタ 461">
          <a:extLst>
            <a:ext uri="{FF2B5EF4-FFF2-40B4-BE49-F238E27FC236}">
              <a16:creationId xmlns:a16="http://schemas.microsoft.com/office/drawing/2014/main" id="{77BB9841-F417-43FC-B7F5-147BCC5426A8}"/>
            </a:ext>
          </a:extLst>
        </xdr:cNvPr>
        <xdr:cNvCxnSpPr/>
      </xdr:nvCxnSpPr>
      <xdr:spPr>
        <a:xfrm>
          <a:off x="12814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22249E31-9C78-4032-94F6-C7D7DAF6DBAA}"/>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7C32B024-0DE5-4548-8C98-256D16F59E9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5F16C730-E1AF-49CA-B99F-919037DB43B8}"/>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63DD8786-DD92-4934-9E87-D04D180D4C39}"/>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91457</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1EC996DB-9F82-47F1-BE8D-C01454283776}"/>
            </a:ext>
          </a:extLst>
        </xdr:cNvPr>
        <xdr:cNvSpPr txBox="1"/>
      </xdr:nvSpPr>
      <xdr:spPr>
        <a:xfrm>
          <a:off x="15266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1E674B58-C9A5-41A1-8064-7368D532382C}"/>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9ABC420E-2C57-4C5E-8D9C-5B301F9033A2}"/>
            </a:ext>
          </a:extLst>
        </xdr:cNvPr>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B42B3BAB-4F98-4A1D-A7DA-962F8358035E}"/>
            </a:ext>
          </a:extLst>
        </xdr:cNvPr>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E20086AB-419D-4D9D-B211-566AF23F8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FBA1CD09-AE86-4159-8A15-B406B32F21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C2ACEE2B-3E3F-48E1-A1F4-27FA505256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4540F31-60E2-4121-8B16-B4102A6880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F2383C2-0C65-4DFF-8113-D01921F61C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FC39FE3-9298-4F9D-9C97-E4BFA4CC5A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94DBAEF8-5D84-44CE-9197-B7F58C1AA3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F51C2996-033F-488E-B0C6-15AFE6D45D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FBA9CE2B-B737-4193-8A79-93E5DBF205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EE683CE-4A84-42E0-9CE0-AEFD0EFB50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9DC6F3BB-AA88-4ABF-8D03-1412F73256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A62F3A99-4F8D-47A7-B5FF-FC88D277520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10A17949-B4E7-4CCF-99B6-4C5F4A5016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F0AB9BE8-550F-4917-B447-5E399474B70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FEFCB36E-8804-421B-9983-AC2C6DF748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C4265001-DBA0-4F32-9912-D33E2222E49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C6BE4C2-BF14-4178-B61A-BD0860AE9F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482BC2EE-6BF6-4567-A169-1B34E135C27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9EF3D3B9-3FE3-45FB-B873-024A71589D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B84E95C9-8DF9-4A3C-8920-AC430CE0332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A9CE0354-992A-45B7-8238-B6E5B76CB4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BB238FF5-A909-485C-ACFD-A1FF8B198E4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F282B154-24B6-4830-866D-CECB938F89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4" name="直線コネクタ 493">
          <a:extLst>
            <a:ext uri="{FF2B5EF4-FFF2-40B4-BE49-F238E27FC236}">
              <a16:creationId xmlns:a16="http://schemas.microsoft.com/office/drawing/2014/main" id="{C454A349-80DE-4F9E-946A-94104AC94B02}"/>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1BA359C7-890A-4260-B139-F0433EE41DB1}"/>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6" name="直線コネクタ 495">
          <a:extLst>
            <a:ext uri="{FF2B5EF4-FFF2-40B4-BE49-F238E27FC236}">
              <a16:creationId xmlns:a16="http://schemas.microsoft.com/office/drawing/2014/main" id="{83749501-2D4A-42C9-A835-652956F3624A}"/>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EA87B339-E0CE-434E-BC6C-B34DDD685DF1}"/>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98" name="直線コネクタ 497">
          <a:extLst>
            <a:ext uri="{FF2B5EF4-FFF2-40B4-BE49-F238E27FC236}">
              <a16:creationId xmlns:a16="http://schemas.microsoft.com/office/drawing/2014/main" id="{C0618A8F-93C4-40CB-8CBC-D41F5B3EAF87}"/>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E3C2BB03-CD1D-448F-A8E0-A7055A8CC286}"/>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00" name="フローチャート: 判断 499">
          <a:extLst>
            <a:ext uri="{FF2B5EF4-FFF2-40B4-BE49-F238E27FC236}">
              <a16:creationId xmlns:a16="http://schemas.microsoft.com/office/drawing/2014/main" id="{E239A728-C76D-4BC5-8DB1-5B31F6B30051}"/>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01" name="フローチャート: 判断 500">
          <a:extLst>
            <a:ext uri="{FF2B5EF4-FFF2-40B4-BE49-F238E27FC236}">
              <a16:creationId xmlns:a16="http://schemas.microsoft.com/office/drawing/2014/main" id="{99BBA1FA-4A16-46F5-9705-494F2DEF4F5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02" name="フローチャート: 判断 501">
          <a:extLst>
            <a:ext uri="{FF2B5EF4-FFF2-40B4-BE49-F238E27FC236}">
              <a16:creationId xmlns:a16="http://schemas.microsoft.com/office/drawing/2014/main" id="{15473ECB-7EE2-46D6-BE3E-54DC9AA76236}"/>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03" name="フローチャート: 判断 502">
          <a:extLst>
            <a:ext uri="{FF2B5EF4-FFF2-40B4-BE49-F238E27FC236}">
              <a16:creationId xmlns:a16="http://schemas.microsoft.com/office/drawing/2014/main" id="{BDC70F6E-B1BE-4CD8-9237-D84A298BFBA7}"/>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04" name="フローチャート: 判断 503">
          <a:extLst>
            <a:ext uri="{FF2B5EF4-FFF2-40B4-BE49-F238E27FC236}">
              <a16:creationId xmlns:a16="http://schemas.microsoft.com/office/drawing/2014/main" id="{F0998F3F-0A60-46B3-9536-49B4D9B85462}"/>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3A4DB1D-85B4-4E6E-B0A6-80C8AFD14F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B555699-446D-4069-AB2B-C832F8A674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43F3B2F-ED72-4E0F-86D3-0D9932A830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915EED5-1FD5-4792-810E-CDA4FC5C8E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F9EB632-4D56-4650-8ED2-B1B6C5B96A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10" name="楕円 509">
          <a:extLst>
            <a:ext uri="{FF2B5EF4-FFF2-40B4-BE49-F238E27FC236}">
              <a16:creationId xmlns:a16="http://schemas.microsoft.com/office/drawing/2014/main" id="{90C47972-12D5-4793-BDC3-434D91DB88C7}"/>
            </a:ext>
          </a:extLst>
        </xdr:cNvPr>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41AF0E28-111A-4E11-9413-D47EC9AC939D}"/>
            </a:ext>
          </a:extLst>
        </xdr:cNvPr>
        <xdr:cNvSpPr txBox="1"/>
      </xdr:nvSpPr>
      <xdr:spPr>
        <a:xfrm>
          <a:off x="22199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12" name="楕円 511">
          <a:extLst>
            <a:ext uri="{FF2B5EF4-FFF2-40B4-BE49-F238E27FC236}">
              <a16:creationId xmlns:a16="http://schemas.microsoft.com/office/drawing/2014/main" id="{51040256-FB21-4424-82AC-12786E2A50C6}"/>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80010</xdr:rowOff>
    </xdr:to>
    <xdr:cxnSp macro="">
      <xdr:nvCxnSpPr>
        <xdr:cNvPr id="513" name="直線コネクタ 512">
          <a:extLst>
            <a:ext uri="{FF2B5EF4-FFF2-40B4-BE49-F238E27FC236}">
              <a16:creationId xmlns:a16="http://schemas.microsoft.com/office/drawing/2014/main" id="{0CD3E0D6-E4D6-43D6-8DBD-6470ECD77BDA}"/>
            </a:ext>
          </a:extLst>
        </xdr:cNvPr>
        <xdr:cNvCxnSpPr/>
      </xdr:nvCxnSpPr>
      <xdr:spPr>
        <a:xfrm flipV="1">
          <a:off x="21323300" y="10702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514" name="楕円 513">
          <a:extLst>
            <a:ext uri="{FF2B5EF4-FFF2-40B4-BE49-F238E27FC236}">
              <a16:creationId xmlns:a16="http://schemas.microsoft.com/office/drawing/2014/main" id="{151B37F1-EE66-4F40-9396-3169096E8B9F}"/>
            </a:ext>
          </a:extLst>
        </xdr:cNvPr>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83820</xdr:rowOff>
    </xdr:to>
    <xdr:cxnSp macro="">
      <xdr:nvCxnSpPr>
        <xdr:cNvPr id="515" name="直線コネクタ 514">
          <a:extLst>
            <a:ext uri="{FF2B5EF4-FFF2-40B4-BE49-F238E27FC236}">
              <a16:creationId xmlns:a16="http://schemas.microsoft.com/office/drawing/2014/main" id="{0F333BDA-8FEE-4920-9168-D1500326E9DD}"/>
            </a:ext>
          </a:extLst>
        </xdr:cNvPr>
        <xdr:cNvCxnSpPr/>
      </xdr:nvCxnSpPr>
      <xdr:spPr>
        <a:xfrm flipV="1">
          <a:off x="20434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16" name="楕円 515">
          <a:extLst>
            <a:ext uri="{FF2B5EF4-FFF2-40B4-BE49-F238E27FC236}">
              <a16:creationId xmlns:a16="http://schemas.microsoft.com/office/drawing/2014/main" id="{A79E5BE6-6656-4EEE-824B-8E712130091B}"/>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517" name="直線コネクタ 516">
          <a:extLst>
            <a:ext uri="{FF2B5EF4-FFF2-40B4-BE49-F238E27FC236}">
              <a16:creationId xmlns:a16="http://schemas.microsoft.com/office/drawing/2014/main" id="{A94851DD-07C2-4E67-B555-4A0DAF124AA1}"/>
            </a:ext>
          </a:extLst>
        </xdr:cNvPr>
        <xdr:cNvCxnSpPr/>
      </xdr:nvCxnSpPr>
      <xdr:spPr>
        <a:xfrm flipV="1">
          <a:off x="19545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18" name="楕円 517">
          <a:extLst>
            <a:ext uri="{FF2B5EF4-FFF2-40B4-BE49-F238E27FC236}">
              <a16:creationId xmlns:a16="http://schemas.microsoft.com/office/drawing/2014/main" id="{293A2F02-137E-4819-892C-94CFF4B7EE7A}"/>
            </a:ext>
          </a:extLst>
        </xdr:cNvPr>
        <xdr:cNvSpPr/>
      </xdr:nvSpPr>
      <xdr:spPr>
        <a:xfrm>
          <a:off x="18605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95250</xdr:rowOff>
    </xdr:to>
    <xdr:cxnSp macro="">
      <xdr:nvCxnSpPr>
        <xdr:cNvPr id="519" name="直線コネクタ 518">
          <a:extLst>
            <a:ext uri="{FF2B5EF4-FFF2-40B4-BE49-F238E27FC236}">
              <a16:creationId xmlns:a16="http://schemas.microsoft.com/office/drawing/2014/main" id="{61331AD0-1159-464A-8149-8F53D2172368}"/>
            </a:ext>
          </a:extLst>
        </xdr:cNvPr>
        <xdr:cNvCxnSpPr/>
      </xdr:nvCxnSpPr>
      <xdr:spPr>
        <a:xfrm flipV="1">
          <a:off x="18656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20" name="n_1aveValue【保健センター・保健所】&#10;一人当たり面積">
          <a:extLst>
            <a:ext uri="{FF2B5EF4-FFF2-40B4-BE49-F238E27FC236}">
              <a16:creationId xmlns:a16="http://schemas.microsoft.com/office/drawing/2014/main" id="{155CD9C4-F40A-4ECA-A921-73E320BBCA87}"/>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21" name="n_2aveValue【保健センター・保健所】&#10;一人当たり面積">
          <a:extLst>
            <a:ext uri="{FF2B5EF4-FFF2-40B4-BE49-F238E27FC236}">
              <a16:creationId xmlns:a16="http://schemas.microsoft.com/office/drawing/2014/main" id="{ADD925AD-B564-46E4-ADCE-2FB4192058ED}"/>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22" name="n_3aveValue【保健センター・保健所】&#10;一人当たり面積">
          <a:extLst>
            <a:ext uri="{FF2B5EF4-FFF2-40B4-BE49-F238E27FC236}">
              <a16:creationId xmlns:a16="http://schemas.microsoft.com/office/drawing/2014/main" id="{75E8CD9F-1746-4D00-92B7-D865B63FE89D}"/>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23" name="n_4aveValue【保健センター・保健所】&#10;一人当たり面積">
          <a:extLst>
            <a:ext uri="{FF2B5EF4-FFF2-40B4-BE49-F238E27FC236}">
              <a16:creationId xmlns:a16="http://schemas.microsoft.com/office/drawing/2014/main" id="{BEAF253F-30EF-4CDA-AE4D-AAD9E3642ACA}"/>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524" name="n_1mainValue【保健センター・保健所】&#10;一人当たり面積">
          <a:extLst>
            <a:ext uri="{FF2B5EF4-FFF2-40B4-BE49-F238E27FC236}">
              <a16:creationId xmlns:a16="http://schemas.microsoft.com/office/drawing/2014/main" id="{62C604AF-2553-4C86-8919-A79763AAC315}"/>
            </a:ext>
          </a:extLst>
        </xdr:cNvPr>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525" name="n_2mainValue【保健センター・保健所】&#10;一人当たり面積">
          <a:extLst>
            <a:ext uri="{FF2B5EF4-FFF2-40B4-BE49-F238E27FC236}">
              <a16:creationId xmlns:a16="http://schemas.microsoft.com/office/drawing/2014/main" id="{12FA8236-39BD-4F86-ADBE-6DB84832CC02}"/>
            </a:ext>
          </a:extLst>
        </xdr:cNvPr>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526" name="n_3mainValue【保健センター・保健所】&#10;一人当たり面積">
          <a:extLst>
            <a:ext uri="{FF2B5EF4-FFF2-40B4-BE49-F238E27FC236}">
              <a16:creationId xmlns:a16="http://schemas.microsoft.com/office/drawing/2014/main" id="{A28340A0-6340-4804-AC3D-D8B9087E1BDE}"/>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527" name="n_4mainValue【保健センター・保健所】&#10;一人当たり面積">
          <a:extLst>
            <a:ext uri="{FF2B5EF4-FFF2-40B4-BE49-F238E27FC236}">
              <a16:creationId xmlns:a16="http://schemas.microsoft.com/office/drawing/2014/main" id="{377C349F-CA9E-475E-8980-80F3B59D9CC8}"/>
            </a:ext>
          </a:extLst>
        </xdr:cNvPr>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8035B565-89BF-4D4E-94C1-B314A170EC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A9CF1AB-3F59-4F15-8CC7-06E500E114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6EC8CBA4-C0F2-4F3D-AE39-BA13880B1E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FB70904D-7E07-4BA6-A7BE-E3A18A09B8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D00183E2-143C-43A0-B490-87C21CE60D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D475B634-D1F6-4E71-8258-75E1E32EAF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F7B8A18D-8105-47E9-9375-4AB8750C6C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8E8D1A4D-0108-4128-BF9D-DAFFF895B4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ED4BD358-5E9B-408F-BE76-29C5747778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96DCDB57-17BE-4C05-8835-AA01CD3E57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4990EF9D-6CE9-443E-AE7E-50FACEBA45D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FD698010-B092-4703-A37F-4A3DEFE775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1FEB592E-129B-45C1-BC20-0FF7183438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A1E4A91F-1D1D-43D3-AA7D-0D74A0913D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6C78870E-B44C-4EFB-B26B-FD0AD66B4D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A6AD9306-5D2D-4A13-82E3-48A9F51B110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44324138-5B69-4EA2-99E0-B086DA2BEB1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7DD30CCC-DC60-4C80-A161-AAD7AE4DDA9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64C2D05B-3633-449A-89AD-6DDCF611416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9324F876-27C5-4FE2-88C7-11B0D553561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5610F58D-DC3E-44F8-AB79-3D7F3CCF2E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A972E470-21BA-46E9-93AD-B6F4AA89B4D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1688563E-BE7B-4492-A0D6-E5563F5499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F8BE70BC-0E23-43AA-B1A4-0EEDD6AE88E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6643145F-8715-4A70-8652-26A50E479C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3" name="直線コネクタ 552">
          <a:extLst>
            <a:ext uri="{FF2B5EF4-FFF2-40B4-BE49-F238E27FC236}">
              <a16:creationId xmlns:a16="http://schemas.microsoft.com/office/drawing/2014/main" id="{919D0318-BEA1-4ED2-9029-644B22390D87}"/>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60D2EAA5-D661-44EE-9D5B-E72439377051}"/>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5" name="直線コネクタ 554">
          <a:extLst>
            <a:ext uri="{FF2B5EF4-FFF2-40B4-BE49-F238E27FC236}">
              <a16:creationId xmlns:a16="http://schemas.microsoft.com/office/drawing/2014/main" id="{C9AAEE6D-8644-433F-BB00-3745683162AC}"/>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ADFC8B91-88D4-4E23-84E0-83C888EED86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7" name="直線コネクタ 556">
          <a:extLst>
            <a:ext uri="{FF2B5EF4-FFF2-40B4-BE49-F238E27FC236}">
              <a16:creationId xmlns:a16="http://schemas.microsoft.com/office/drawing/2014/main" id="{37777657-CAA5-477E-BC70-8C173CBB2F75}"/>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1A7ECF09-DDF3-467C-9020-E8068EFE3633}"/>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9" name="フローチャート: 判断 558">
          <a:extLst>
            <a:ext uri="{FF2B5EF4-FFF2-40B4-BE49-F238E27FC236}">
              <a16:creationId xmlns:a16="http://schemas.microsoft.com/office/drawing/2014/main" id="{275EEF42-CBE5-49B3-9319-2F1B42E61B26}"/>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0" name="フローチャート: 判断 559">
          <a:extLst>
            <a:ext uri="{FF2B5EF4-FFF2-40B4-BE49-F238E27FC236}">
              <a16:creationId xmlns:a16="http://schemas.microsoft.com/office/drawing/2014/main" id="{4BC281C9-BE96-4AF3-9E27-A9B0EAF07B2B}"/>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1" name="フローチャート: 判断 560">
          <a:extLst>
            <a:ext uri="{FF2B5EF4-FFF2-40B4-BE49-F238E27FC236}">
              <a16:creationId xmlns:a16="http://schemas.microsoft.com/office/drawing/2014/main" id="{AE118AB9-BEA8-4D46-A966-346D284EB9A2}"/>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2" name="フローチャート: 判断 561">
          <a:extLst>
            <a:ext uri="{FF2B5EF4-FFF2-40B4-BE49-F238E27FC236}">
              <a16:creationId xmlns:a16="http://schemas.microsoft.com/office/drawing/2014/main" id="{4757C005-901A-490C-BC2D-0C2318F3787A}"/>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3" name="フローチャート: 判断 562">
          <a:extLst>
            <a:ext uri="{FF2B5EF4-FFF2-40B4-BE49-F238E27FC236}">
              <a16:creationId xmlns:a16="http://schemas.microsoft.com/office/drawing/2014/main" id="{06392652-851A-461F-A35B-5DC3086BD39A}"/>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81ED351-0D39-45E6-8997-72A5E41925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5CD9BAA-3341-458A-8E01-3C1C9BD74A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E0FF24A-EDA8-4B13-B3BC-CCFB5F282F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F41C5AA-EF8B-48C5-87BD-752591D633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615E13E3-8543-462C-A6F4-1BB8FD4B14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569" name="楕円 568">
          <a:extLst>
            <a:ext uri="{FF2B5EF4-FFF2-40B4-BE49-F238E27FC236}">
              <a16:creationId xmlns:a16="http://schemas.microsoft.com/office/drawing/2014/main" id="{1447EA5A-8CDC-4CAD-BCA1-3A51A20220CD}"/>
            </a:ext>
          </a:extLst>
        </xdr:cNvPr>
        <xdr:cNvSpPr/>
      </xdr:nvSpPr>
      <xdr:spPr>
        <a:xfrm>
          <a:off x="16268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857F3374-1AE5-44C8-BCE9-BF29C32D5711}"/>
            </a:ext>
          </a:extLst>
        </xdr:cNvPr>
        <xdr:cNvSpPr txBox="1"/>
      </xdr:nvSpPr>
      <xdr:spPr>
        <a:xfrm>
          <a:off x="16357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571" name="楕円 570">
          <a:extLst>
            <a:ext uri="{FF2B5EF4-FFF2-40B4-BE49-F238E27FC236}">
              <a16:creationId xmlns:a16="http://schemas.microsoft.com/office/drawing/2014/main" id="{0671F403-A8C4-4EFC-BDD0-4F325FA3B810}"/>
            </a:ext>
          </a:extLst>
        </xdr:cNvPr>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108313</xdr:rowOff>
    </xdr:to>
    <xdr:cxnSp macro="">
      <xdr:nvCxnSpPr>
        <xdr:cNvPr id="572" name="直線コネクタ 571">
          <a:extLst>
            <a:ext uri="{FF2B5EF4-FFF2-40B4-BE49-F238E27FC236}">
              <a16:creationId xmlns:a16="http://schemas.microsoft.com/office/drawing/2014/main" id="{F54CF537-E46A-4EF0-B2EB-EC605F326AFD}"/>
            </a:ext>
          </a:extLst>
        </xdr:cNvPr>
        <xdr:cNvCxnSpPr/>
      </xdr:nvCxnSpPr>
      <xdr:spPr>
        <a:xfrm>
          <a:off x="15481300" y="143141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573" name="楕円 572">
          <a:extLst>
            <a:ext uri="{FF2B5EF4-FFF2-40B4-BE49-F238E27FC236}">
              <a16:creationId xmlns:a16="http://schemas.microsoft.com/office/drawing/2014/main" id="{C67098BD-8AFB-4F67-8001-4398D66D6008}"/>
            </a:ext>
          </a:extLst>
        </xdr:cNvPr>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160564</xdr:rowOff>
    </xdr:to>
    <xdr:cxnSp macro="">
      <xdr:nvCxnSpPr>
        <xdr:cNvPr id="574" name="直線コネクタ 573">
          <a:extLst>
            <a:ext uri="{FF2B5EF4-FFF2-40B4-BE49-F238E27FC236}">
              <a16:creationId xmlns:a16="http://schemas.microsoft.com/office/drawing/2014/main" id="{C02C992A-04B1-4FEB-BEC3-695ABAA51FE9}"/>
            </a:ext>
          </a:extLst>
        </xdr:cNvPr>
        <xdr:cNvCxnSpPr/>
      </xdr:nvCxnSpPr>
      <xdr:spPr>
        <a:xfrm flipV="1">
          <a:off x="14592300" y="1431417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575" name="楕円 574">
          <a:extLst>
            <a:ext uri="{FF2B5EF4-FFF2-40B4-BE49-F238E27FC236}">
              <a16:creationId xmlns:a16="http://schemas.microsoft.com/office/drawing/2014/main" id="{02DAAD4B-19A7-459E-B738-619BEF1F6599}"/>
            </a:ext>
          </a:extLst>
        </xdr:cNvPr>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160564</xdr:rowOff>
    </xdr:to>
    <xdr:cxnSp macro="">
      <xdr:nvCxnSpPr>
        <xdr:cNvPr id="576" name="直線コネクタ 575">
          <a:extLst>
            <a:ext uri="{FF2B5EF4-FFF2-40B4-BE49-F238E27FC236}">
              <a16:creationId xmlns:a16="http://schemas.microsoft.com/office/drawing/2014/main" id="{B4C7993A-EF89-43C0-9F36-7EEC998A741C}"/>
            </a:ext>
          </a:extLst>
        </xdr:cNvPr>
        <xdr:cNvCxnSpPr/>
      </xdr:nvCxnSpPr>
      <xdr:spPr>
        <a:xfrm>
          <a:off x="13703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52614</xdr:rowOff>
    </xdr:from>
    <xdr:to>
      <xdr:col>67</xdr:col>
      <xdr:colOff>101600</xdr:colOff>
      <xdr:row>84</xdr:row>
      <xdr:rowOff>154214</xdr:rowOff>
    </xdr:to>
    <xdr:sp macro="" textlink="">
      <xdr:nvSpPr>
        <xdr:cNvPr id="577" name="楕円 576">
          <a:extLst>
            <a:ext uri="{FF2B5EF4-FFF2-40B4-BE49-F238E27FC236}">
              <a16:creationId xmlns:a16="http://schemas.microsoft.com/office/drawing/2014/main" id="{CBFB59C5-2172-40B5-865B-943036C263EA}"/>
            </a:ext>
          </a:extLst>
        </xdr:cNvPr>
        <xdr:cNvSpPr/>
      </xdr:nvSpPr>
      <xdr:spPr>
        <a:xfrm>
          <a:off x="1276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84</xdr:row>
      <xdr:rowOff>103414</xdr:rowOff>
    </xdr:to>
    <xdr:cxnSp macro="">
      <xdr:nvCxnSpPr>
        <xdr:cNvPr id="578" name="直線コネクタ 577">
          <a:extLst>
            <a:ext uri="{FF2B5EF4-FFF2-40B4-BE49-F238E27FC236}">
              <a16:creationId xmlns:a16="http://schemas.microsoft.com/office/drawing/2014/main" id="{A4C648C9-CE98-4660-8E6C-BD8EC7BE59E2}"/>
            </a:ext>
          </a:extLst>
        </xdr:cNvPr>
        <xdr:cNvCxnSpPr/>
      </xdr:nvCxnSpPr>
      <xdr:spPr>
        <a:xfrm flipV="1">
          <a:off x="12814300" y="143582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79" name="n_1aveValue【消防施設】&#10;有形固定資産減価償却率">
          <a:extLst>
            <a:ext uri="{FF2B5EF4-FFF2-40B4-BE49-F238E27FC236}">
              <a16:creationId xmlns:a16="http://schemas.microsoft.com/office/drawing/2014/main" id="{CAB17845-4234-432B-95FE-19F516122602}"/>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80" name="n_2aveValue【消防施設】&#10;有形固定資産減価償却率">
          <a:extLst>
            <a:ext uri="{FF2B5EF4-FFF2-40B4-BE49-F238E27FC236}">
              <a16:creationId xmlns:a16="http://schemas.microsoft.com/office/drawing/2014/main" id="{6554BC72-FDE1-4531-9738-254461806DBD}"/>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1" name="n_3aveValue【消防施設】&#10;有形固定資産減価償却率">
          <a:extLst>
            <a:ext uri="{FF2B5EF4-FFF2-40B4-BE49-F238E27FC236}">
              <a16:creationId xmlns:a16="http://schemas.microsoft.com/office/drawing/2014/main" id="{8D127D0D-D53D-4A17-B9FD-205B7C8D3E05}"/>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2" name="n_4aveValue【消防施設】&#10;有形固定資産減価償却率">
          <a:extLst>
            <a:ext uri="{FF2B5EF4-FFF2-40B4-BE49-F238E27FC236}">
              <a16:creationId xmlns:a16="http://schemas.microsoft.com/office/drawing/2014/main" id="{3831824F-C416-4662-B038-20F412272706}"/>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583" name="n_1mainValue【消防施設】&#10;有形固定資産減価償却率">
          <a:extLst>
            <a:ext uri="{FF2B5EF4-FFF2-40B4-BE49-F238E27FC236}">
              <a16:creationId xmlns:a16="http://schemas.microsoft.com/office/drawing/2014/main" id="{64DCB866-266D-4145-9FF0-2A6F516D4A1E}"/>
            </a:ext>
          </a:extLst>
        </xdr:cNvPr>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584" name="n_2mainValue【消防施設】&#10;有形固定資産減価償却率">
          <a:extLst>
            <a:ext uri="{FF2B5EF4-FFF2-40B4-BE49-F238E27FC236}">
              <a16:creationId xmlns:a16="http://schemas.microsoft.com/office/drawing/2014/main" id="{8D00F3D8-5897-4114-9ABB-EAACA190F8E3}"/>
            </a:ext>
          </a:extLst>
        </xdr:cNvPr>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585" name="n_3mainValue【消防施設】&#10;有形固定資産減価償却率">
          <a:extLst>
            <a:ext uri="{FF2B5EF4-FFF2-40B4-BE49-F238E27FC236}">
              <a16:creationId xmlns:a16="http://schemas.microsoft.com/office/drawing/2014/main" id="{62D56E32-5659-4565-AD01-A2810376E6E5}"/>
            </a:ext>
          </a:extLst>
        </xdr:cNvPr>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145341</xdr:rowOff>
    </xdr:from>
    <xdr:ext cx="405111" cy="259045"/>
    <xdr:sp macro="" textlink="">
      <xdr:nvSpPr>
        <xdr:cNvPr id="586" name="n_4mainValue【消防施設】&#10;有形固定資産減価償却率">
          <a:extLst>
            <a:ext uri="{FF2B5EF4-FFF2-40B4-BE49-F238E27FC236}">
              <a16:creationId xmlns:a16="http://schemas.microsoft.com/office/drawing/2014/main" id="{E31879C3-A858-485E-9849-2EC7AABB2FF1}"/>
            </a:ext>
          </a:extLst>
        </xdr:cNvPr>
        <xdr:cNvSpPr txBox="1"/>
      </xdr:nvSpPr>
      <xdr:spPr>
        <a:xfrm>
          <a:off x="12611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72370B20-4DA9-457D-9224-7748903EE9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EE828F5F-0642-47BD-9000-632EB6455F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D786B37B-E688-4983-B275-B81969103F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33C3E399-E9CE-4452-B111-6E0446D5F4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C24CBD8-9DD3-4F4F-AB96-9CB42264E2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968093B4-EC42-4D27-8713-87B7604F5D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3F98961D-331D-463A-8F58-B94492F885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BC495DDA-30B8-43E4-920C-DB82167139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470D1D45-72A2-408E-B2F5-1FDFEA00DB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B385D0D0-C46C-493B-9289-5F0BEC6F55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7948DF19-3880-434A-A091-435FC292DE3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3736B566-9E8C-4C7F-AD23-2E5F9BD6FA7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B90E5430-D141-4146-AA36-8E86EECE40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C4D0717C-A671-40B9-82D8-B752FDDCB12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24D2FD64-BE33-46DA-B298-73A5695C680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322C6808-3A53-41E0-A17F-033834D0067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ED5B7F78-77F6-44D6-B33E-EF92532692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B7096962-4AA0-423C-805C-A8975F66AA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D6B38CD1-869B-49E1-B1A5-B6514225E4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7E1F193F-6FB1-4CD2-938A-7499EC6FD41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21038EB1-E7C0-4C46-990C-304816E0AC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65C7BA91-BBA0-4A18-8B76-064E7A9A88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4BB36990-52AF-4302-ABD6-6764F9BD764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0" name="直線コネクタ 609">
          <a:extLst>
            <a:ext uri="{FF2B5EF4-FFF2-40B4-BE49-F238E27FC236}">
              <a16:creationId xmlns:a16="http://schemas.microsoft.com/office/drawing/2014/main" id="{3DF0745C-EDD7-449D-96D8-EEAD8FB35EBC}"/>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1" name="【消防施設】&#10;一人当たり面積最小値テキスト">
          <a:extLst>
            <a:ext uri="{FF2B5EF4-FFF2-40B4-BE49-F238E27FC236}">
              <a16:creationId xmlns:a16="http://schemas.microsoft.com/office/drawing/2014/main" id="{E6D64F57-EF61-4DEE-BB9A-551A41FF8782}"/>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2" name="直線コネクタ 611">
          <a:extLst>
            <a:ext uri="{FF2B5EF4-FFF2-40B4-BE49-F238E27FC236}">
              <a16:creationId xmlns:a16="http://schemas.microsoft.com/office/drawing/2014/main" id="{E763FE35-4141-4085-A49D-78D68381FBFF}"/>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3" name="【消防施設】&#10;一人当たり面積最大値テキスト">
          <a:extLst>
            <a:ext uri="{FF2B5EF4-FFF2-40B4-BE49-F238E27FC236}">
              <a16:creationId xmlns:a16="http://schemas.microsoft.com/office/drawing/2014/main" id="{DDC332C2-7D6B-48F2-8AC5-3EB060DC3333}"/>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4" name="直線コネクタ 613">
          <a:extLst>
            <a:ext uri="{FF2B5EF4-FFF2-40B4-BE49-F238E27FC236}">
              <a16:creationId xmlns:a16="http://schemas.microsoft.com/office/drawing/2014/main" id="{3E4B2994-964F-416B-92D2-4FE3CFD8495E}"/>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5" name="【消防施設】&#10;一人当たり面積平均値テキスト">
          <a:extLst>
            <a:ext uri="{FF2B5EF4-FFF2-40B4-BE49-F238E27FC236}">
              <a16:creationId xmlns:a16="http://schemas.microsoft.com/office/drawing/2014/main" id="{D97F91F9-73EE-4A53-B753-3B39EECA47C8}"/>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6" name="フローチャート: 判断 615">
          <a:extLst>
            <a:ext uri="{FF2B5EF4-FFF2-40B4-BE49-F238E27FC236}">
              <a16:creationId xmlns:a16="http://schemas.microsoft.com/office/drawing/2014/main" id="{F9B1F53B-167F-4B74-96FC-8778E6997026}"/>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7" name="フローチャート: 判断 616">
          <a:extLst>
            <a:ext uri="{FF2B5EF4-FFF2-40B4-BE49-F238E27FC236}">
              <a16:creationId xmlns:a16="http://schemas.microsoft.com/office/drawing/2014/main" id="{41D39B48-BA7C-4138-A7F4-5E079CA0E797}"/>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8" name="フローチャート: 判断 617">
          <a:extLst>
            <a:ext uri="{FF2B5EF4-FFF2-40B4-BE49-F238E27FC236}">
              <a16:creationId xmlns:a16="http://schemas.microsoft.com/office/drawing/2014/main" id="{21C37750-C61E-4A7F-8E2D-6A92BF1D2059}"/>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9" name="フローチャート: 判断 618">
          <a:extLst>
            <a:ext uri="{FF2B5EF4-FFF2-40B4-BE49-F238E27FC236}">
              <a16:creationId xmlns:a16="http://schemas.microsoft.com/office/drawing/2014/main" id="{5410F4AF-FE6C-44FE-824E-1461CD2FE76A}"/>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0" name="フローチャート: 判断 619">
          <a:extLst>
            <a:ext uri="{FF2B5EF4-FFF2-40B4-BE49-F238E27FC236}">
              <a16:creationId xmlns:a16="http://schemas.microsoft.com/office/drawing/2014/main" id="{FC47520E-059D-42EA-AD7F-0EFD2D956D2E}"/>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D8993EB-4990-4875-8F78-5EDD1EE5C0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2A0AFFF-6D74-4557-8F24-D5359AC89D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A3FF19F-FB74-4C5B-A5C7-F7D72DFB7F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DA7888FF-25E1-495B-9F93-AB9A252BE6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A4C031C-2248-468B-A5FD-7B40EB04A6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626" name="楕円 625">
          <a:extLst>
            <a:ext uri="{FF2B5EF4-FFF2-40B4-BE49-F238E27FC236}">
              <a16:creationId xmlns:a16="http://schemas.microsoft.com/office/drawing/2014/main" id="{595D8976-0304-4FE5-96ED-8B155DFFF6ED}"/>
            </a:ext>
          </a:extLst>
        </xdr:cNvPr>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627" name="【消防施設】&#10;一人当たり面積該当値テキスト">
          <a:extLst>
            <a:ext uri="{FF2B5EF4-FFF2-40B4-BE49-F238E27FC236}">
              <a16:creationId xmlns:a16="http://schemas.microsoft.com/office/drawing/2014/main" id="{C4936678-EFBD-4961-811E-A4744E656B24}"/>
            </a:ext>
          </a:extLst>
        </xdr:cNvPr>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xdr:rowOff>
    </xdr:from>
    <xdr:to>
      <xdr:col>112</xdr:col>
      <xdr:colOff>38100</xdr:colOff>
      <xdr:row>85</xdr:row>
      <xdr:rowOff>117475</xdr:rowOff>
    </xdr:to>
    <xdr:sp macro="" textlink="">
      <xdr:nvSpPr>
        <xdr:cNvPr id="628" name="楕円 627">
          <a:extLst>
            <a:ext uri="{FF2B5EF4-FFF2-40B4-BE49-F238E27FC236}">
              <a16:creationId xmlns:a16="http://schemas.microsoft.com/office/drawing/2014/main" id="{56484E94-5483-4263-BE8F-925801CDDACD}"/>
            </a:ext>
          </a:extLst>
        </xdr:cNvPr>
        <xdr:cNvSpPr/>
      </xdr:nvSpPr>
      <xdr:spPr>
        <a:xfrm>
          <a:off x="2127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66675</xdr:rowOff>
    </xdr:from>
    <xdr:to>
      <xdr:col>116</xdr:col>
      <xdr:colOff>63500</xdr:colOff>
      <xdr:row>85</xdr:row>
      <xdr:rowOff>68580</xdr:rowOff>
    </xdr:to>
    <xdr:cxnSp macro="">
      <xdr:nvCxnSpPr>
        <xdr:cNvPr id="629" name="直線コネクタ 628">
          <a:extLst>
            <a:ext uri="{FF2B5EF4-FFF2-40B4-BE49-F238E27FC236}">
              <a16:creationId xmlns:a16="http://schemas.microsoft.com/office/drawing/2014/main" id="{5FE6D9DD-B51E-454F-BAD1-535F86E7C905}"/>
            </a:ext>
          </a:extLst>
        </xdr:cNvPr>
        <xdr:cNvCxnSpPr/>
      </xdr:nvCxnSpPr>
      <xdr:spPr>
        <a:xfrm>
          <a:off x="21323300" y="14639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34925</xdr:rowOff>
    </xdr:from>
    <xdr:to>
      <xdr:col>107</xdr:col>
      <xdr:colOff>101600</xdr:colOff>
      <xdr:row>85</xdr:row>
      <xdr:rowOff>136525</xdr:rowOff>
    </xdr:to>
    <xdr:sp macro="" textlink="">
      <xdr:nvSpPr>
        <xdr:cNvPr id="630" name="楕円 629">
          <a:extLst>
            <a:ext uri="{FF2B5EF4-FFF2-40B4-BE49-F238E27FC236}">
              <a16:creationId xmlns:a16="http://schemas.microsoft.com/office/drawing/2014/main" id="{3D3374F3-80FD-4C4F-9022-4591232050FD}"/>
            </a:ext>
          </a:extLst>
        </xdr:cNvPr>
        <xdr:cNvSpPr/>
      </xdr:nvSpPr>
      <xdr:spPr>
        <a:xfrm>
          <a:off x="20383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66675</xdr:rowOff>
    </xdr:from>
    <xdr:to>
      <xdr:col>111</xdr:col>
      <xdr:colOff>177800</xdr:colOff>
      <xdr:row>85</xdr:row>
      <xdr:rowOff>85725</xdr:rowOff>
    </xdr:to>
    <xdr:cxnSp macro="">
      <xdr:nvCxnSpPr>
        <xdr:cNvPr id="631" name="直線コネクタ 630">
          <a:extLst>
            <a:ext uri="{FF2B5EF4-FFF2-40B4-BE49-F238E27FC236}">
              <a16:creationId xmlns:a16="http://schemas.microsoft.com/office/drawing/2014/main" id="{AADEA94A-EF53-4631-9F93-B06C8ECB94D0}"/>
            </a:ext>
          </a:extLst>
        </xdr:cNvPr>
        <xdr:cNvCxnSpPr/>
      </xdr:nvCxnSpPr>
      <xdr:spPr>
        <a:xfrm flipV="1">
          <a:off x="20434300" y="1463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38736</xdr:rowOff>
    </xdr:from>
    <xdr:to>
      <xdr:col>102</xdr:col>
      <xdr:colOff>165100</xdr:colOff>
      <xdr:row>85</xdr:row>
      <xdr:rowOff>140336</xdr:rowOff>
    </xdr:to>
    <xdr:sp macro="" textlink="">
      <xdr:nvSpPr>
        <xdr:cNvPr id="632" name="楕円 631">
          <a:extLst>
            <a:ext uri="{FF2B5EF4-FFF2-40B4-BE49-F238E27FC236}">
              <a16:creationId xmlns:a16="http://schemas.microsoft.com/office/drawing/2014/main" id="{39DFB216-FC56-42C7-B2E3-77F14AC2E945}"/>
            </a:ext>
          </a:extLst>
        </xdr:cNvPr>
        <xdr:cNvSpPr/>
      </xdr:nvSpPr>
      <xdr:spPr>
        <a:xfrm>
          <a:off x="19494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85725</xdr:rowOff>
    </xdr:from>
    <xdr:to>
      <xdr:col>107</xdr:col>
      <xdr:colOff>50800</xdr:colOff>
      <xdr:row>85</xdr:row>
      <xdr:rowOff>89536</xdr:rowOff>
    </xdr:to>
    <xdr:cxnSp macro="">
      <xdr:nvCxnSpPr>
        <xdr:cNvPr id="633" name="直線コネクタ 632">
          <a:extLst>
            <a:ext uri="{FF2B5EF4-FFF2-40B4-BE49-F238E27FC236}">
              <a16:creationId xmlns:a16="http://schemas.microsoft.com/office/drawing/2014/main" id="{64390CDE-956F-4A4C-B579-B11D4AA12BA1}"/>
            </a:ext>
          </a:extLst>
        </xdr:cNvPr>
        <xdr:cNvCxnSpPr/>
      </xdr:nvCxnSpPr>
      <xdr:spPr>
        <a:xfrm flipV="1">
          <a:off x="19545300" y="1465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34" name="楕円 633">
          <a:extLst>
            <a:ext uri="{FF2B5EF4-FFF2-40B4-BE49-F238E27FC236}">
              <a16:creationId xmlns:a16="http://schemas.microsoft.com/office/drawing/2014/main" id="{A0D01F77-FD15-4D1B-BF72-6398ACEBBE78}"/>
            </a:ext>
          </a:extLst>
        </xdr:cNvPr>
        <xdr:cNvSpPr/>
      </xdr:nvSpPr>
      <xdr:spPr>
        <a:xfrm>
          <a:off x="18605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89536</xdr:rowOff>
    </xdr:from>
    <xdr:to>
      <xdr:col>102</xdr:col>
      <xdr:colOff>114300</xdr:colOff>
      <xdr:row>85</xdr:row>
      <xdr:rowOff>91439</xdr:rowOff>
    </xdr:to>
    <xdr:cxnSp macro="">
      <xdr:nvCxnSpPr>
        <xdr:cNvPr id="635" name="直線コネクタ 634">
          <a:extLst>
            <a:ext uri="{FF2B5EF4-FFF2-40B4-BE49-F238E27FC236}">
              <a16:creationId xmlns:a16="http://schemas.microsoft.com/office/drawing/2014/main" id="{52634D69-A6D0-47AF-BBE0-4E3F5F0A0433}"/>
            </a:ext>
          </a:extLst>
        </xdr:cNvPr>
        <xdr:cNvCxnSpPr/>
      </xdr:nvCxnSpPr>
      <xdr:spPr>
        <a:xfrm flipV="1">
          <a:off x="18656300" y="14662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6" name="n_1aveValue【消防施設】&#10;一人当たり面積">
          <a:extLst>
            <a:ext uri="{FF2B5EF4-FFF2-40B4-BE49-F238E27FC236}">
              <a16:creationId xmlns:a16="http://schemas.microsoft.com/office/drawing/2014/main" id="{D8F7DA64-CC95-4F89-8C67-94C9A02ED326}"/>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7" name="n_2aveValue【消防施設】&#10;一人当たり面積">
          <a:extLst>
            <a:ext uri="{FF2B5EF4-FFF2-40B4-BE49-F238E27FC236}">
              <a16:creationId xmlns:a16="http://schemas.microsoft.com/office/drawing/2014/main" id="{A7752BB8-F58A-4BB0-BA26-3FB9F17462B9}"/>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8" name="n_3aveValue【消防施設】&#10;一人当たり面積">
          <a:extLst>
            <a:ext uri="{FF2B5EF4-FFF2-40B4-BE49-F238E27FC236}">
              <a16:creationId xmlns:a16="http://schemas.microsoft.com/office/drawing/2014/main" id="{337C6116-33BF-4A19-BE3C-A810321EE9D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39" name="n_4aveValue【消防施設】&#10;一人当たり面積">
          <a:extLst>
            <a:ext uri="{FF2B5EF4-FFF2-40B4-BE49-F238E27FC236}">
              <a16:creationId xmlns:a16="http://schemas.microsoft.com/office/drawing/2014/main" id="{5144BD90-2673-4358-AF0A-0D19E2F6225C}"/>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108602</xdr:rowOff>
    </xdr:from>
    <xdr:ext cx="469744" cy="259045"/>
    <xdr:sp macro="" textlink="">
      <xdr:nvSpPr>
        <xdr:cNvPr id="640" name="n_1mainValue【消防施設】&#10;一人当たり面積">
          <a:extLst>
            <a:ext uri="{FF2B5EF4-FFF2-40B4-BE49-F238E27FC236}">
              <a16:creationId xmlns:a16="http://schemas.microsoft.com/office/drawing/2014/main" id="{315CA1C2-19C8-4CED-B30C-609839F13AB7}"/>
            </a:ext>
          </a:extLst>
        </xdr:cNvPr>
        <xdr:cNvSpPr txBox="1"/>
      </xdr:nvSpPr>
      <xdr:spPr>
        <a:xfrm>
          <a:off x="21075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127652</xdr:rowOff>
    </xdr:from>
    <xdr:ext cx="469744" cy="259045"/>
    <xdr:sp macro="" textlink="">
      <xdr:nvSpPr>
        <xdr:cNvPr id="641" name="n_2mainValue【消防施設】&#10;一人当たり面積">
          <a:extLst>
            <a:ext uri="{FF2B5EF4-FFF2-40B4-BE49-F238E27FC236}">
              <a16:creationId xmlns:a16="http://schemas.microsoft.com/office/drawing/2014/main" id="{4EF29B6F-B5A2-482F-93DB-6C867147D383}"/>
            </a:ext>
          </a:extLst>
        </xdr:cNvPr>
        <xdr:cNvSpPr txBox="1"/>
      </xdr:nvSpPr>
      <xdr:spPr>
        <a:xfrm>
          <a:off x="20199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131463</xdr:rowOff>
    </xdr:from>
    <xdr:ext cx="469744" cy="259045"/>
    <xdr:sp macro="" textlink="">
      <xdr:nvSpPr>
        <xdr:cNvPr id="642" name="n_3mainValue【消防施設】&#10;一人当たり面積">
          <a:extLst>
            <a:ext uri="{FF2B5EF4-FFF2-40B4-BE49-F238E27FC236}">
              <a16:creationId xmlns:a16="http://schemas.microsoft.com/office/drawing/2014/main" id="{11225548-2F3B-4F03-9942-AE2AD2E0551C}"/>
            </a:ext>
          </a:extLst>
        </xdr:cNvPr>
        <xdr:cNvSpPr txBox="1"/>
      </xdr:nvSpPr>
      <xdr:spPr>
        <a:xfrm>
          <a:off x="19310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643" name="n_4mainValue【消防施設】&#10;一人当たり面積">
          <a:extLst>
            <a:ext uri="{FF2B5EF4-FFF2-40B4-BE49-F238E27FC236}">
              <a16:creationId xmlns:a16="http://schemas.microsoft.com/office/drawing/2014/main" id="{FF1EA549-E64B-46C8-AEF7-B021A831DAAF}"/>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B57E8D6B-ADD7-4A43-92A7-29F71FB577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93612CBF-A3F3-4BB6-9DD1-6B5B6A6775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D2F19048-D4C5-4AA8-91FE-4865BA2D4D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CE9AE3A-6E89-411B-B7D1-F5C4C3EAA8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49A7A2F0-D834-4082-8ECA-06DF7040D9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B4136F2A-03D0-470B-8EBC-5805B6F6C1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ED5528AE-1A56-45E3-A40D-DF428F2153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6BEA53AF-9D49-46BB-8AC7-480362AD09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C6E7E154-A487-4C03-8144-B1DBEA4E15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8D135069-B241-439D-997E-DBDCBEE69B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8F12C4C7-D60C-4133-B0BF-82AE4ED5BF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12D90758-EC37-486A-B09B-C63D7D759DA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7F8132DD-7485-4E68-B72B-C3729A8B21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8C50D7E9-DEFD-4490-A7D0-92FD7F8279C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A1690DD4-CCF4-4DBF-B7E4-F6CA5B011E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FC982E00-F95A-4344-BEEC-82C369F437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6BF09FF9-CC66-4D52-B39F-08DB306672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FC0FE4F-781F-495C-A195-DCCFB026818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58962008-828F-4063-9088-AA1B2D83AC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B74C44E4-8F8B-47DF-A0C4-0E23D96F34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51637BDE-C0A9-4353-A38A-54A17075C3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9156F40-2C25-4661-B890-E54BCB461D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CF153003-B05D-47B4-B6B6-3800EEB5016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6E35A5C-24C7-4A4C-BB1A-474089F1D4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60F45062-5544-4FF6-95A6-2FC9E2431B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9" name="直線コネクタ 668">
          <a:extLst>
            <a:ext uri="{FF2B5EF4-FFF2-40B4-BE49-F238E27FC236}">
              <a16:creationId xmlns:a16="http://schemas.microsoft.com/office/drawing/2014/main" id="{ADD7F71E-BC70-4230-977F-06FA54A7B321}"/>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0" name="【庁舎】&#10;有形固定資産減価償却率最小値テキスト">
          <a:extLst>
            <a:ext uri="{FF2B5EF4-FFF2-40B4-BE49-F238E27FC236}">
              <a16:creationId xmlns:a16="http://schemas.microsoft.com/office/drawing/2014/main" id="{352CA546-AD27-4C2F-B1BF-3E1F578D94A5}"/>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1" name="直線コネクタ 670">
          <a:extLst>
            <a:ext uri="{FF2B5EF4-FFF2-40B4-BE49-F238E27FC236}">
              <a16:creationId xmlns:a16="http://schemas.microsoft.com/office/drawing/2014/main" id="{495B1A26-1913-4943-891C-9A1C18F33A97}"/>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2" name="【庁舎】&#10;有形固定資産減価償却率最大値テキスト">
          <a:extLst>
            <a:ext uri="{FF2B5EF4-FFF2-40B4-BE49-F238E27FC236}">
              <a16:creationId xmlns:a16="http://schemas.microsoft.com/office/drawing/2014/main" id="{04120A94-2F37-4DAB-AD11-70FFE3978FC3}"/>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3" name="直線コネクタ 672">
          <a:extLst>
            <a:ext uri="{FF2B5EF4-FFF2-40B4-BE49-F238E27FC236}">
              <a16:creationId xmlns:a16="http://schemas.microsoft.com/office/drawing/2014/main" id="{780234CF-9E20-402F-AA61-9FDF2320E5A2}"/>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4" name="【庁舎】&#10;有形固定資産減価償却率平均値テキスト">
          <a:extLst>
            <a:ext uri="{FF2B5EF4-FFF2-40B4-BE49-F238E27FC236}">
              <a16:creationId xmlns:a16="http://schemas.microsoft.com/office/drawing/2014/main" id="{3A8436F8-0415-453B-89AB-6C1CFCEB4ED3}"/>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5" name="フローチャート: 判断 674">
          <a:extLst>
            <a:ext uri="{FF2B5EF4-FFF2-40B4-BE49-F238E27FC236}">
              <a16:creationId xmlns:a16="http://schemas.microsoft.com/office/drawing/2014/main" id="{6505D6B6-D83C-4DF9-8AEA-27F1C58E5C47}"/>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6" name="フローチャート: 判断 675">
          <a:extLst>
            <a:ext uri="{FF2B5EF4-FFF2-40B4-BE49-F238E27FC236}">
              <a16:creationId xmlns:a16="http://schemas.microsoft.com/office/drawing/2014/main" id="{CD397718-D850-4C22-AA38-1B1A5B57EDD5}"/>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7" name="フローチャート: 判断 676">
          <a:extLst>
            <a:ext uri="{FF2B5EF4-FFF2-40B4-BE49-F238E27FC236}">
              <a16:creationId xmlns:a16="http://schemas.microsoft.com/office/drawing/2014/main" id="{0900C94D-B3F8-4BDE-9FB9-6B478A81FA01}"/>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8" name="フローチャート: 判断 677">
          <a:extLst>
            <a:ext uri="{FF2B5EF4-FFF2-40B4-BE49-F238E27FC236}">
              <a16:creationId xmlns:a16="http://schemas.microsoft.com/office/drawing/2014/main" id="{709B462A-0544-4410-9096-14D8DBEC5499}"/>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9" name="フローチャート: 判断 678">
          <a:extLst>
            <a:ext uri="{FF2B5EF4-FFF2-40B4-BE49-F238E27FC236}">
              <a16:creationId xmlns:a16="http://schemas.microsoft.com/office/drawing/2014/main" id="{6E88AE4A-3765-4050-B43D-3D16B892E633}"/>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18B0B95-191B-40AC-96C1-9967C4BC7A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4EE3374-4998-4267-A351-71CE856C0A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102497C-3094-45A1-8CD7-12CD08FA8B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84E39E8-DAA9-481E-9B0C-77A6E7FADF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A1ED8B6-2E83-4C41-BC46-E5F6EE8EF9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5" name="楕円 684">
          <a:extLst>
            <a:ext uri="{FF2B5EF4-FFF2-40B4-BE49-F238E27FC236}">
              <a16:creationId xmlns:a16="http://schemas.microsoft.com/office/drawing/2014/main" id="{006D2EDD-B617-424F-A667-E03EDF920213}"/>
            </a:ext>
          </a:extLst>
        </xdr:cNvPr>
        <xdr:cNvSpPr/>
      </xdr:nvSpPr>
      <xdr:spPr>
        <a:xfrm>
          <a:off x="16268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164209</xdr:rowOff>
    </xdr:from>
    <xdr:ext cx="405111" cy="259045"/>
    <xdr:sp macro="" textlink="">
      <xdr:nvSpPr>
        <xdr:cNvPr id="686" name="【庁舎】&#10;有形固定資産減価償却率該当値テキスト">
          <a:extLst>
            <a:ext uri="{FF2B5EF4-FFF2-40B4-BE49-F238E27FC236}">
              <a16:creationId xmlns:a16="http://schemas.microsoft.com/office/drawing/2014/main" id="{29883386-6510-4F62-8E4A-E25BD1259EB3}"/>
            </a:ext>
          </a:extLst>
        </xdr:cNvPr>
        <xdr:cNvSpPr txBox="1"/>
      </xdr:nvSpPr>
      <xdr:spPr>
        <a:xfrm>
          <a:off x="16357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87" name="楕円 686">
          <a:extLst>
            <a:ext uri="{FF2B5EF4-FFF2-40B4-BE49-F238E27FC236}">
              <a16:creationId xmlns:a16="http://schemas.microsoft.com/office/drawing/2014/main" id="{8B9DDD64-97BB-4731-9C2B-268AEC0F6385}"/>
            </a:ext>
          </a:extLst>
        </xdr:cNvPr>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103</xdr:row>
      <xdr:rowOff>20682</xdr:rowOff>
    </xdr:to>
    <xdr:cxnSp macro="">
      <xdr:nvCxnSpPr>
        <xdr:cNvPr id="688" name="直線コネクタ 687">
          <a:extLst>
            <a:ext uri="{FF2B5EF4-FFF2-40B4-BE49-F238E27FC236}">
              <a16:creationId xmlns:a16="http://schemas.microsoft.com/office/drawing/2014/main" id="{01BEEAC6-08CA-4BC1-B520-72C92773746E}"/>
            </a:ext>
          </a:extLst>
        </xdr:cNvPr>
        <xdr:cNvCxnSpPr/>
      </xdr:nvCxnSpPr>
      <xdr:spPr>
        <a:xfrm>
          <a:off x="15481300" y="1761635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20501</xdr:rowOff>
    </xdr:from>
    <xdr:to>
      <xdr:col>76</xdr:col>
      <xdr:colOff>165100</xdr:colOff>
      <xdr:row>102</xdr:row>
      <xdr:rowOff>122101</xdr:rowOff>
    </xdr:to>
    <xdr:sp macro="" textlink="">
      <xdr:nvSpPr>
        <xdr:cNvPr id="689" name="楕円 688">
          <a:extLst>
            <a:ext uri="{FF2B5EF4-FFF2-40B4-BE49-F238E27FC236}">
              <a16:creationId xmlns:a16="http://schemas.microsoft.com/office/drawing/2014/main" id="{B021EA19-632B-452F-9F6D-5C7D0D7000CB}"/>
            </a:ext>
          </a:extLst>
        </xdr:cNvPr>
        <xdr:cNvSpPr/>
      </xdr:nvSpPr>
      <xdr:spPr>
        <a:xfrm>
          <a:off x="14541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102</xdr:row>
      <xdr:rowOff>128451</xdr:rowOff>
    </xdr:to>
    <xdr:cxnSp macro="">
      <xdr:nvCxnSpPr>
        <xdr:cNvPr id="690" name="直線コネクタ 689">
          <a:extLst>
            <a:ext uri="{FF2B5EF4-FFF2-40B4-BE49-F238E27FC236}">
              <a16:creationId xmlns:a16="http://schemas.microsoft.com/office/drawing/2014/main" id="{66E39838-0ADD-4C29-A06C-A241E34D22E9}"/>
            </a:ext>
          </a:extLst>
        </xdr:cNvPr>
        <xdr:cNvCxnSpPr/>
      </xdr:nvCxnSpPr>
      <xdr:spPr>
        <a:xfrm>
          <a:off x="14592300" y="175592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97245</xdr:rowOff>
    </xdr:from>
    <xdr:to>
      <xdr:col>72</xdr:col>
      <xdr:colOff>38100</xdr:colOff>
      <xdr:row>107</xdr:row>
      <xdr:rowOff>27395</xdr:rowOff>
    </xdr:to>
    <xdr:sp macro="" textlink="">
      <xdr:nvSpPr>
        <xdr:cNvPr id="691" name="楕円 690">
          <a:extLst>
            <a:ext uri="{FF2B5EF4-FFF2-40B4-BE49-F238E27FC236}">
              <a16:creationId xmlns:a16="http://schemas.microsoft.com/office/drawing/2014/main" id="{A357BB9E-B10C-4A3E-BD41-7A117C6AC12E}"/>
            </a:ext>
          </a:extLst>
        </xdr:cNvPr>
        <xdr:cNvSpPr/>
      </xdr:nvSpPr>
      <xdr:spPr>
        <a:xfrm>
          <a:off x="1365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106</xdr:row>
      <xdr:rowOff>148045</xdr:rowOff>
    </xdr:to>
    <xdr:cxnSp macro="">
      <xdr:nvCxnSpPr>
        <xdr:cNvPr id="692" name="直線コネクタ 691">
          <a:extLst>
            <a:ext uri="{FF2B5EF4-FFF2-40B4-BE49-F238E27FC236}">
              <a16:creationId xmlns:a16="http://schemas.microsoft.com/office/drawing/2014/main" id="{97A85E51-1329-4CA7-B541-B595B3A71302}"/>
            </a:ext>
          </a:extLst>
        </xdr:cNvPr>
        <xdr:cNvCxnSpPr/>
      </xdr:nvCxnSpPr>
      <xdr:spPr>
        <a:xfrm flipV="1">
          <a:off x="13703300" y="17559201"/>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693" name="楕円 692">
          <a:extLst>
            <a:ext uri="{FF2B5EF4-FFF2-40B4-BE49-F238E27FC236}">
              <a16:creationId xmlns:a16="http://schemas.microsoft.com/office/drawing/2014/main" id="{B2B14670-8A9A-4209-B3DC-291A8AFD7285}"/>
            </a:ext>
          </a:extLst>
        </xdr:cNvPr>
        <xdr:cNvSpPr/>
      </xdr:nvSpPr>
      <xdr:spPr>
        <a:xfrm>
          <a:off x="1276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148045</xdr:rowOff>
    </xdr:to>
    <xdr:cxnSp macro="">
      <xdr:nvCxnSpPr>
        <xdr:cNvPr id="694" name="直線コネクタ 693">
          <a:extLst>
            <a:ext uri="{FF2B5EF4-FFF2-40B4-BE49-F238E27FC236}">
              <a16:creationId xmlns:a16="http://schemas.microsoft.com/office/drawing/2014/main" id="{99D78E01-5DD4-415C-A815-A9BF60714C75}"/>
            </a:ext>
          </a:extLst>
        </xdr:cNvPr>
        <xdr:cNvCxnSpPr/>
      </xdr:nvCxnSpPr>
      <xdr:spPr>
        <a:xfrm>
          <a:off x="12814300" y="182825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95" name="n_1aveValue【庁舎】&#10;有形固定資産減価償却率">
          <a:extLst>
            <a:ext uri="{FF2B5EF4-FFF2-40B4-BE49-F238E27FC236}">
              <a16:creationId xmlns:a16="http://schemas.microsoft.com/office/drawing/2014/main" id="{D7F6CE92-7F08-42D8-B4FF-98B0DF6261E6}"/>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96" name="n_2aveValue【庁舎】&#10;有形固定資産減価償却率">
          <a:extLst>
            <a:ext uri="{FF2B5EF4-FFF2-40B4-BE49-F238E27FC236}">
              <a16:creationId xmlns:a16="http://schemas.microsoft.com/office/drawing/2014/main" id="{5AB94F8C-2022-442D-9F42-B6FFA480BC7F}"/>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7" name="n_3aveValue【庁舎】&#10;有形固定資産減価償却率">
          <a:extLst>
            <a:ext uri="{FF2B5EF4-FFF2-40B4-BE49-F238E27FC236}">
              <a16:creationId xmlns:a16="http://schemas.microsoft.com/office/drawing/2014/main" id="{9DC7E6B9-92DE-43ED-90FD-735E865D3156}"/>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8" name="n_4aveValue【庁舎】&#10;有形固定資産減価償却率">
          <a:extLst>
            <a:ext uri="{FF2B5EF4-FFF2-40B4-BE49-F238E27FC236}">
              <a16:creationId xmlns:a16="http://schemas.microsoft.com/office/drawing/2014/main" id="{24395B0B-5CB4-4825-868A-F9C3862EFE68}"/>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9" name="n_1mainValue【庁舎】&#10;有形固定資産減価償却率">
          <a:extLst>
            <a:ext uri="{FF2B5EF4-FFF2-40B4-BE49-F238E27FC236}">
              <a16:creationId xmlns:a16="http://schemas.microsoft.com/office/drawing/2014/main" id="{DA062198-5A8F-4B52-9894-04926869C622}"/>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138628</xdr:rowOff>
    </xdr:from>
    <xdr:ext cx="405111" cy="259045"/>
    <xdr:sp macro="" textlink="">
      <xdr:nvSpPr>
        <xdr:cNvPr id="700" name="n_2mainValue【庁舎】&#10;有形固定資産減価償却率">
          <a:extLst>
            <a:ext uri="{FF2B5EF4-FFF2-40B4-BE49-F238E27FC236}">
              <a16:creationId xmlns:a16="http://schemas.microsoft.com/office/drawing/2014/main" id="{9A3673F2-7859-4AAD-ADA4-EB424F82A74B}"/>
            </a:ext>
          </a:extLst>
        </xdr:cNvPr>
        <xdr:cNvSpPr txBox="1"/>
      </xdr:nvSpPr>
      <xdr:spPr>
        <a:xfrm>
          <a:off x="14389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18522</xdr:rowOff>
    </xdr:from>
    <xdr:ext cx="405111" cy="259045"/>
    <xdr:sp macro="" textlink="">
      <xdr:nvSpPr>
        <xdr:cNvPr id="701" name="n_3mainValue【庁舎】&#10;有形固定資産減価償却率">
          <a:extLst>
            <a:ext uri="{FF2B5EF4-FFF2-40B4-BE49-F238E27FC236}">
              <a16:creationId xmlns:a16="http://schemas.microsoft.com/office/drawing/2014/main" id="{0BD99380-B6D9-47A8-84A6-7A2737F0B611}"/>
            </a:ext>
          </a:extLst>
        </xdr:cNvPr>
        <xdr:cNvSpPr txBox="1"/>
      </xdr:nvSpPr>
      <xdr:spPr>
        <a:xfrm>
          <a:off x="13500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702" name="n_4mainValue【庁舎】&#10;有形固定資産減価償却率">
          <a:extLst>
            <a:ext uri="{FF2B5EF4-FFF2-40B4-BE49-F238E27FC236}">
              <a16:creationId xmlns:a16="http://schemas.microsoft.com/office/drawing/2014/main" id="{57479FB7-2257-4D99-92AA-BC14D5296FA4}"/>
            </a:ext>
          </a:extLst>
        </xdr:cNvPr>
        <xdr:cNvSpPr txBox="1"/>
      </xdr:nvSpPr>
      <xdr:spPr>
        <a:xfrm>
          <a:off x="12611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B43EFFA9-1403-43D4-9FB5-495B85568E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FBFC07C6-7E25-4BF8-A333-EA1B84CE60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AEAE2D06-409C-450B-85FF-D7A8B40E8B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CEF9532A-C6A7-4D6D-8EDF-54C4860A5D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760EB9D2-DF0B-46A4-87A9-F82AA167D1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116428AE-A56C-497C-B073-E444AF7954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AAF5392F-CCA8-4EA7-8835-13ECC70660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2EEEED7C-B165-4C1E-9125-678B991AF5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8C219101-76CF-4A0E-A56D-506B3E2549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E7CD0813-B497-4315-A129-DFF8CC55F9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a:extLst>
            <a:ext uri="{FF2B5EF4-FFF2-40B4-BE49-F238E27FC236}">
              <a16:creationId xmlns:a16="http://schemas.microsoft.com/office/drawing/2014/main" id="{EBA3E9C2-27F7-4981-BD7C-06CD33090C6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a:extLst>
            <a:ext uri="{FF2B5EF4-FFF2-40B4-BE49-F238E27FC236}">
              <a16:creationId xmlns:a16="http://schemas.microsoft.com/office/drawing/2014/main" id="{1BCE5C4D-3251-4F33-958B-4994E4B9245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a:extLst>
            <a:ext uri="{FF2B5EF4-FFF2-40B4-BE49-F238E27FC236}">
              <a16:creationId xmlns:a16="http://schemas.microsoft.com/office/drawing/2014/main" id="{98768D03-A8E4-402E-9CAD-3D17FDB5AD4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a:extLst>
            <a:ext uri="{FF2B5EF4-FFF2-40B4-BE49-F238E27FC236}">
              <a16:creationId xmlns:a16="http://schemas.microsoft.com/office/drawing/2014/main" id="{1F24E3D9-D0EE-48AD-9B1A-65324CA70EF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a:extLst>
            <a:ext uri="{FF2B5EF4-FFF2-40B4-BE49-F238E27FC236}">
              <a16:creationId xmlns:a16="http://schemas.microsoft.com/office/drawing/2014/main" id="{D3F163A4-36EF-4B17-9C1D-9407AE7C17B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a:extLst>
            <a:ext uri="{FF2B5EF4-FFF2-40B4-BE49-F238E27FC236}">
              <a16:creationId xmlns:a16="http://schemas.microsoft.com/office/drawing/2014/main" id="{611120A1-8053-49E7-A043-3B3C13216F5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a:extLst>
            <a:ext uri="{FF2B5EF4-FFF2-40B4-BE49-F238E27FC236}">
              <a16:creationId xmlns:a16="http://schemas.microsoft.com/office/drawing/2014/main" id="{BE4848AE-010D-4057-8D31-7EB30F4729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a:extLst>
            <a:ext uri="{FF2B5EF4-FFF2-40B4-BE49-F238E27FC236}">
              <a16:creationId xmlns:a16="http://schemas.microsoft.com/office/drawing/2014/main" id="{B8B1283B-D7DE-41E1-8EDF-01D72AC844C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6B3A6F2F-261C-4253-9B32-8F675079BF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38860E61-5041-4E65-BC1D-8A32951C18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214D4614-2CDF-4819-9670-39AF9F973F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4" name="直線コネクタ 723">
          <a:extLst>
            <a:ext uri="{FF2B5EF4-FFF2-40B4-BE49-F238E27FC236}">
              <a16:creationId xmlns:a16="http://schemas.microsoft.com/office/drawing/2014/main" id="{6E7370C5-86B8-4390-B649-5AE6503971DE}"/>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5" name="【庁舎】&#10;一人当たり面積最小値テキスト">
          <a:extLst>
            <a:ext uri="{FF2B5EF4-FFF2-40B4-BE49-F238E27FC236}">
              <a16:creationId xmlns:a16="http://schemas.microsoft.com/office/drawing/2014/main" id="{1C609A5E-CF35-4BD5-9AD1-B5375A25A362}"/>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6" name="直線コネクタ 725">
          <a:extLst>
            <a:ext uri="{FF2B5EF4-FFF2-40B4-BE49-F238E27FC236}">
              <a16:creationId xmlns:a16="http://schemas.microsoft.com/office/drawing/2014/main" id="{9EAA543C-9159-49DC-8D15-6801332F0199}"/>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7" name="【庁舎】&#10;一人当たり面積最大値テキスト">
          <a:extLst>
            <a:ext uri="{FF2B5EF4-FFF2-40B4-BE49-F238E27FC236}">
              <a16:creationId xmlns:a16="http://schemas.microsoft.com/office/drawing/2014/main" id="{45E097A9-65F1-48C6-9EA4-70CAF7628D0A}"/>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8" name="直線コネクタ 727">
          <a:extLst>
            <a:ext uri="{FF2B5EF4-FFF2-40B4-BE49-F238E27FC236}">
              <a16:creationId xmlns:a16="http://schemas.microsoft.com/office/drawing/2014/main" id="{531D5136-157A-44EF-8F15-CA99F97E6275}"/>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29" name="【庁舎】&#10;一人当たり面積平均値テキスト">
          <a:extLst>
            <a:ext uri="{FF2B5EF4-FFF2-40B4-BE49-F238E27FC236}">
              <a16:creationId xmlns:a16="http://schemas.microsoft.com/office/drawing/2014/main" id="{E100DE56-CB8A-4990-8C55-D0CC723F4DEB}"/>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0" name="フローチャート: 判断 729">
          <a:extLst>
            <a:ext uri="{FF2B5EF4-FFF2-40B4-BE49-F238E27FC236}">
              <a16:creationId xmlns:a16="http://schemas.microsoft.com/office/drawing/2014/main" id="{2B1784F8-766D-4CCA-89F7-7185312B159B}"/>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1" name="フローチャート: 判断 730">
          <a:extLst>
            <a:ext uri="{FF2B5EF4-FFF2-40B4-BE49-F238E27FC236}">
              <a16:creationId xmlns:a16="http://schemas.microsoft.com/office/drawing/2014/main" id="{FFBCE443-781C-4127-B480-296FFCCF170B}"/>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2" name="フローチャート: 判断 731">
          <a:extLst>
            <a:ext uri="{FF2B5EF4-FFF2-40B4-BE49-F238E27FC236}">
              <a16:creationId xmlns:a16="http://schemas.microsoft.com/office/drawing/2014/main" id="{912BF603-9B0F-404B-A9B0-7979035491AF}"/>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3" name="フローチャート: 判断 732">
          <a:extLst>
            <a:ext uri="{FF2B5EF4-FFF2-40B4-BE49-F238E27FC236}">
              <a16:creationId xmlns:a16="http://schemas.microsoft.com/office/drawing/2014/main" id="{C85313FB-34B4-4FB9-A43E-729834AB726C}"/>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4" name="フローチャート: 判断 733">
          <a:extLst>
            <a:ext uri="{FF2B5EF4-FFF2-40B4-BE49-F238E27FC236}">
              <a16:creationId xmlns:a16="http://schemas.microsoft.com/office/drawing/2014/main" id="{F0D3A2D6-4ECC-40B4-9C5B-DAAC1202DEFE}"/>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349EE10-1982-4163-8BB5-E25FD793A6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27FE379-6559-47EE-B0B7-EF08491F66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5C2A63A-6E22-45F2-8E49-5544FE97C0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02D3C15-C6EA-426F-97C5-02E9B72E3A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48B207E-4CF9-4860-8D87-A6BA879873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24028</xdr:rowOff>
    </xdr:from>
    <xdr:to>
      <xdr:col>116</xdr:col>
      <xdr:colOff>114300</xdr:colOff>
      <xdr:row>106</xdr:row>
      <xdr:rowOff>125628</xdr:rowOff>
    </xdr:to>
    <xdr:sp macro="" textlink="">
      <xdr:nvSpPr>
        <xdr:cNvPr id="740" name="楕円 739">
          <a:extLst>
            <a:ext uri="{FF2B5EF4-FFF2-40B4-BE49-F238E27FC236}">
              <a16:creationId xmlns:a16="http://schemas.microsoft.com/office/drawing/2014/main" id="{143ABC8F-44B0-4D0E-AA3D-1CA12ABEF886}"/>
            </a:ext>
          </a:extLst>
        </xdr:cNvPr>
        <xdr:cNvSpPr/>
      </xdr:nvSpPr>
      <xdr:spPr>
        <a:xfrm>
          <a:off x="22110700" y="18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46905</xdr:rowOff>
    </xdr:from>
    <xdr:ext cx="469744" cy="259045"/>
    <xdr:sp macro="" textlink="">
      <xdr:nvSpPr>
        <xdr:cNvPr id="741" name="【庁舎】&#10;一人当たり面積該当値テキスト">
          <a:extLst>
            <a:ext uri="{FF2B5EF4-FFF2-40B4-BE49-F238E27FC236}">
              <a16:creationId xmlns:a16="http://schemas.microsoft.com/office/drawing/2014/main" id="{05728EC6-E07A-4A3E-9622-559F17A8E3F8}"/>
            </a:ext>
          </a:extLst>
        </xdr:cNvPr>
        <xdr:cNvSpPr txBox="1"/>
      </xdr:nvSpPr>
      <xdr:spPr>
        <a:xfrm>
          <a:off x="22199600" y="180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29514</xdr:rowOff>
    </xdr:from>
    <xdr:to>
      <xdr:col>112</xdr:col>
      <xdr:colOff>38100</xdr:colOff>
      <xdr:row>106</xdr:row>
      <xdr:rowOff>131114</xdr:rowOff>
    </xdr:to>
    <xdr:sp macro="" textlink="">
      <xdr:nvSpPr>
        <xdr:cNvPr id="742" name="楕円 741">
          <a:extLst>
            <a:ext uri="{FF2B5EF4-FFF2-40B4-BE49-F238E27FC236}">
              <a16:creationId xmlns:a16="http://schemas.microsoft.com/office/drawing/2014/main" id="{21ECD091-9CB9-4AF1-8BFC-546E84CA6DD6}"/>
            </a:ext>
          </a:extLst>
        </xdr:cNvPr>
        <xdr:cNvSpPr/>
      </xdr:nvSpPr>
      <xdr:spPr>
        <a:xfrm>
          <a:off x="21272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74828</xdr:rowOff>
    </xdr:from>
    <xdr:to>
      <xdr:col>116</xdr:col>
      <xdr:colOff>63500</xdr:colOff>
      <xdr:row>106</xdr:row>
      <xdr:rowOff>80314</xdr:rowOff>
    </xdr:to>
    <xdr:cxnSp macro="">
      <xdr:nvCxnSpPr>
        <xdr:cNvPr id="743" name="直線コネクタ 742">
          <a:extLst>
            <a:ext uri="{FF2B5EF4-FFF2-40B4-BE49-F238E27FC236}">
              <a16:creationId xmlns:a16="http://schemas.microsoft.com/office/drawing/2014/main" id="{2FCA6148-2331-449D-AC0A-AB6BD04C4674}"/>
            </a:ext>
          </a:extLst>
        </xdr:cNvPr>
        <xdr:cNvCxnSpPr/>
      </xdr:nvCxnSpPr>
      <xdr:spPr>
        <a:xfrm flipV="1">
          <a:off x="21323300" y="1824852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17627</xdr:rowOff>
    </xdr:from>
    <xdr:to>
      <xdr:col>107</xdr:col>
      <xdr:colOff>101600</xdr:colOff>
      <xdr:row>106</xdr:row>
      <xdr:rowOff>119227</xdr:rowOff>
    </xdr:to>
    <xdr:sp macro="" textlink="">
      <xdr:nvSpPr>
        <xdr:cNvPr id="744" name="楕円 743">
          <a:extLst>
            <a:ext uri="{FF2B5EF4-FFF2-40B4-BE49-F238E27FC236}">
              <a16:creationId xmlns:a16="http://schemas.microsoft.com/office/drawing/2014/main" id="{620A56E9-9D51-42BE-94B9-2D0269DFD621}"/>
            </a:ext>
          </a:extLst>
        </xdr:cNvPr>
        <xdr:cNvSpPr/>
      </xdr:nvSpPr>
      <xdr:spPr>
        <a:xfrm>
          <a:off x="20383500" y="181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68427</xdr:rowOff>
    </xdr:from>
    <xdr:to>
      <xdr:col>111</xdr:col>
      <xdr:colOff>177800</xdr:colOff>
      <xdr:row>106</xdr:row>
      <xdr:rowOff>80314</xdr:rowOff>
    </xdr:to>
    <xdr:cxnSp macro="">
      <xdr:nvCxnSpPr>
        <xdr:cNvPr id="745" name="直線コネクタ 744">
          <a:extLst>
            <a:ext uri="{FF2B5EF4-FFF2-40B4-BE49-F238E27FC236}">
              <a16:creationId xmlns:a16="http://schemas.microsoft.com/office/drawing/2014/main" id="{35251477-9C09-4E02-AF24-07D9139F5FEB}"/>
            </a:ext>
          </a:extLst>
        </xdr:cNvPr>
        <xdr:cNvCxnSpPr/>
      </xdr:nvCxnSpPr>
      <xdr:spPr>
        <a:xfrm>
          <a:off x="20434300" y="1824212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152958</xdr:rowOff>
    </xdr:from>
    <xdr:to>
      <xdr:col>102</xdr:col>
      <xdr:colOff>165100</xdr:colOff>
      <xdr:row>107</xdr:row>
      <xdr:rowOff>83108</xdr:rowOff>
    </xdr:to>
    <xdr:sp macro="" textlink="">
      <xdr:nvSpPr>
        <xdr:cNvPr id="746" name="楕円 745">
          <a:extLst>
            <a:ext uri="{FF2B5EF4-FFF2-40B4-BE49-F238E27FC236}">
              <a16:creationId xmlns:a16="http://schemas.microsoft.com/office/drawing/2014/main" id="{741329D9-07C5-4DC8-BAB5-D5AC1467DF9F}"/>
            </a:ext>
          </a:extLst>
        </xdr:cNvPr>
        <xdr:cNvSpPr/>
      </xdr:nvSpPr>
      <xdr:spPr>
        <a:xfrm>
          <a:off x="19494500" y="183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68427</xdr:rowOff>
    </xdr:from>
    <xdr:to>
      <xdr:col>107</xdr:col>
      <xdr:colOff>50800</xdr:colOff>
      <xdr:row>107</xdr:row>
      <xdr:rowOff>32308</xdr:rowOff>
    </xdr:to>
    <xdr:cxnSp macro="">
      <xdr:nvCxnSpPr>
        <xdr:cNvPr id="747" name="直線コネクタ 746">
          <a:extLst>
            <a:ext uri="{FF2B5EF4-FFF2-40B4-BE49-F238E27FC236}">
              <a16:creationId xmlns:a16="http://schemas.microsoft.com/office/drawing/2014/main" id="{443F15EC-61B6-4DCD-AEEC-FE4E60B206F1}"/>
            </a:ext>
          </a:extLst>
        </xdr:cNvPr>
        <xdr:cNvCxnSpPr/>
      </xdr:nvCxnSpPr>
      <xdr:spPr>
        <a:xfrm flipV="1">
          <a:off x="19545300" y="18242127"/>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12142</xdr:rowOff>
    </xdr:from>
    <xdr:to>
      <xdr:col>98</xdr:col>
      <xdr:colOff>38100</xdr:colOff>
      <xdr:row>107</xdr:row>
      <xdr:rowOff>113742</xdr:rowOff>
    </xdr:to>
    <xdr:sp macro="" textlink="">
      <xdr:nvSpPr>
        <xdr:cNvPr id="748" name="楕円 747">
          <a:extLst>
            <a:ext uri="{FF2B5EF4-FFF2-40B4-BE49-F238E27FC236}">
              <a16:creationId xmlns:a16="http://schemas.microsoft.com/office/drawing/2014/main" id="{6200C5BD-B7E8-4F36-8640-1AF033070465}"/>
            </a:ext>
          </a:extLst>
        </xdr:cNvPr>
        <xdr:cNvSpPr/>
      </xdr:nvSpPr>
      <xdr:spPr>
        <a:xfrm>
          <a:off x="18605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32308</xdr:rowOff>
    </xdr:from>
    <xdr:to>
      <xdr:col>102</xdr:col>
      <xdr:colOff>114300</xdr:colOff>
      <xdr:row>107</xdr:row>
      <xdr:rowOff>62942</xdr:rowOff>
    </xdr:to>
    <xdr:cxnSp macro="">
      <xdr:nvCxnSpPr>
        <xdr:cNvPr id="749" name="直線コネクタ 748">
          <a:extLst>
            <a:ext uri="{FF2B5EF4-FFF2-40B4-BE49-F238E27FC236}">
              <a16:creationId xmlns:a16="http://schemas.microsoft.com/office/drawing/2014/main" id="{C1299115-47BD-46CE-82FD-944576B96B53}"/>
            </a:ext>
          </a:extLst>
        </xdr:cNvPr>
        <xdr:cNvCxnSpPr/>
      </xdr:nvCxnSpPr>
      <xdr:spPr>
        <a:xfrm flipV="1">
          <a:off x="18656300" y="18377458"/>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750" name="n_1aveValue【庁舎】&#10;一人当たり面積">
          <a:extLst>
            <a:ext uri="{FF2B5EF4-FFF2-40B4-BE49-F238E27FC236}">
              <a16:creationId xmlns:a16="http://schemas.microsoft.com/office/drawing/2014/main" id="{BD86CFD6-5F54-4D82-BC60-E084A5E1FDF8}"/>
            </a:ext>
          </a:extLst>
        </xdr:cNvPr>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51" name="n_2aveValue【庁舎】&#10;一人当たり面積">
          <a:extLst>
            <a:ext uri="{FF2B5EF4-FFF2-40B4-BE49-F238E27FC236}">
              <a16:creationId xmlns:a16="http://schemas.microsoft.com/office/drawing/2014/main" id="{E11D3336-1A32-46A7-9E6E-2DF52AD95D06}"/>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2" name="n_3aveValue【庁舎】&#10;一人当たり面積">
          <a:extLst>
            <a:ext uri="{FF2B5EF4-FFF2-40B4-BE49-F238E27FC236}">
              <a16:creationId xmlns:a16="http://schemas.microsoft.com/office/drawing/2014/main" id="{BFF654FA-ABB1-4F42-813D-5C545CC000C4}"/>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3" name="n_4aveValue【庁舎】&#10;一人当たり面積">
          <a:extLst>
            <a:ext uri="{FF2B5EF4-FFF2-40B4-BE49-F238E27FC236}">
              <a16:creationId xmlns:a16="http://schemas.microsoft.com/office/drawing/2014/main" id="{F37AFAA6-56D4-4F73-9D4D-104CBE28B375}"/>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147641</xdr:rowOff>
    </xdr:from>
    <xdr:ext cx="469744" cy="259045"/>
    <xdr:sp macro="" textlink="">
      <xdr:nvSpPr>
        <xdr:cNvPr id="754" name="n_1mainValue【庁舎】&#10;一人当たり面積">
          <a:extLst>
            <a:ext uri="{FF2B5EF4-FFF2-40B4-BE49-F238E27FC236}">
              <a16:creationId xmlns:a16="http://schemas.microsoft.com/office/drawing/2014/main" id="{9713D093-A10F-4E12-93CD-0F63109799AA}"/>
            </a:ext>
          </a:extLst>
        </xdr:cNvPr>
        <xdr:cNvSpPr txBox="1"/>
      </xdr:nvSpPr>
      <xdr:spPr>
        <a:xfrm>
          <a:off x="210757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135754</xdr:rowOff>
    </xdr:from>
    <xdr:ext cx="469744" cy="259045"/>
    <xdr:sp macro="" textlink="">
      <xdr:nvSpPr>
        <xdr:cNvPr id="755" name="n_2mainValue【庁舎】&#10;一人当たり面積">
          <a:extLst>
            <a:ext uri="{FF2B5EF4-FFF2-40B4-BE49-F238E27FC236}">
              <a16:creationId xmlns:a16="http://schemas.microsoft.com/office/drawing/2014/main" id="{14C68481-AD42-47E2-A966-15C684707592}"/>
            </a:ext>
          </a:extLst>
        </xdr:cNvPr>
        <xdr:cNvSpPr txBox="1"/>
      </xdr:nvSpPr>
      <xdr:spPr>
        <a:xfrm>
          <a:off x="20199427" y="179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99635</xdr:rowOff>
    </xdr:from>
    <xdr:ext cx="469744" cy="259045"/>
    <xdr:sp macro="" textlink="">
      <xdr:nvSpPr>
        <xdr:cNvPr id="756" name="n_3mainValue【庁舎】&#10;一人当たり面積">
          <a:extLst>
            <a:ext uri="{FF2B5EF4-FFF2-40B4-BE49-F238E27FC236}">
              <a16:creationId xmlns:a16="http://schemas.microsoft.com/office/drawing/2014/main" id="{C591E639-8F70-48AA-9F09-65DA37E80BC9}"/>
            </a:ext>
          </a:extLst>
        </xdr:cNvPr>
        <xdr:cNvSpPr txBox="1"/>
      </xdr:nvSpPr>
      <xdr:spPr>
        <a:xfrm>
          <a:off x="19310427" y="181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130269</xdr:rowOff>
    </xdr:from>
    <xdr:ext cx="469744" cy="259045"/>
    <xdr:sp macro="" textlink="">
      <xdr:nvSpPr>
        <xdr:cNvPr id="757" name="n_4mainValue【庁舎】&#10;一人当たり面積">
          <a:extLst>
            <a:ext uri="{FF2B5EF4-FFF2-40B4-BE49-F238E27FC236}">
              <a16:creationId xmlns:a16="http://schemas.microsoft.com/office/drawing/2014/main" id="{6A87B9D9-5079-4E5A-89F8-64D3392ECA51}"/>
            </a:ext>
          </a:extLst>
        </xdr:cNvPr>
        <xdr:cNvSpPr txBox="1"/>
      </xdr:nvSpPr>
      <xdr:spPr>
        <a:xfrm>
          <a:off x="18421427" y="1813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84890451-2DC8-4F9B-A6FC-7A013E16B1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EF7AE952-C695-416D-85E3-8175FD0C1D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F569D3B9-0A04-4B23-A2F2-05D95BFA4B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本庁舎が完成し、令和元年５月に開庁したことから有形固定資産減価償却率及び一人当たり面積とも類似団体を上回った。しかし、庁舎を除く各種施設における有形固定資産減価償却率は、類似団体を下回っていることから老朽化が進んでいることがうかがえる。これは、</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島の沿岸部地域が居住可能という本町の地域特性などを考慮し、旧町において整備された施設は類似する施設であっても適切な維持管理に努めながら有効活用を図ってきたことが影響している。今後は、屋久島町公共施設等総合管理計画及び公共施設個別計画等に基づいて、有効利用が可能な施設については財政負担を抑えなが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計画的な更新・整備を行うとともに、</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老朽施設及び類似施設の集約化、複合化及び除却などの適切な実施により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同水準を目標として取り組んでいくこととする。また、一人当たり面積についても類似団体の水準を参考としつつ、本町の地域特性を踏まえた適切な水準を模索しながら施設整備を図ることとす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ea"/>
              <a:ea typeface="+mn-ea"/>
              <a:cs typeface="+mn-cs"/>
            </a:rPr>
            <a:t>　</a:t>
          </a:r>
          <a:r>
            <a:rPr kumimoji="1" lang="ja-JP" altLang="ja-JP" sz="1000" b="0" i="0" baseline="0">
              <a:solidFill>
                <a:schemeClr val="dk1"/>
              </a:solidFill>
              <a:effectLst/>
              <a:latin typeface="+mn-ea"/>
              <a:ea typeface="+mn-ea"/>
              <a:cs typeface="+mn-cs"/>
            </a:rPr>
            <a:t>人口の減少や全国平均を上回る高齢化率（令和</a:t>
          </a:r>
          <a:r>
            <a:rPr kumimoji="1" lang="ja-JP" altLang="en-US" sz="1000" b="0" i="0" baseline="0">
              <a:solidFill>
                <a:schemeClr val="dk1"/>
              </a:solidFill>
              <a:effectLst/>
              <a:latin typeface="+mn-ea"/>
              <a:ea typeface="+mn-ea"/>
              <a:cs typeface="+mn-cs"/>
            </a:rPr>
            <a:t>３</a:t>
          </a:r>
          <a:r>
            <a:rPr kumimoji="1" lang="ja-JP" altLang="ja-JP" sz="1000" b="0" i="0" baseline="0">
              <a:solidFill>
                <a:schemeClr val="dk1"/>
              </a:solidFill>
              <a:effectLst/>
              <a:latin typeface="+mn-ea"/>
              <a:ea typeface="+mn-ea"/>
              <a:cs typeface="+mn-cs"/>
            </a:rPr>
            <a:t>年</a:t>
          </a:r>
          <a:r>
            <a:rPr kumimoji="1" lang="ja-JP" altLang="en-US" sz="1000" b="0" i="0" baseline="0">
              <a:solidFill>
                <a:schemeClr val="dk1"/>
              </a:solidFill>
              <a:effectLst/>
              <a:latin typeface="+mn-ea"/>
              <a:ea typeface="+mn-ea"/>
              <a:cs typeface="+mn-cs"/>
            </a:rPr>
            <a:t>３</a:t>
          </a:r>
          <a:r>
            <a:rPr kumimoji="1" lang="ja-JP" altLang="ja-JP" sz="1000" b="0" i="0" baseline="0">
              <a:solidFill>
                <a:schemeClr val="dk1"/>
              </a:solidFill>
              <a:effectLst/>
              <a:latin typeface="+mn-ea"/>
              <a:ea typeface="+mn-ea"/>
              <a:cs typeface="+mn-cs"/>
            </a:rPr>
            <a:t>月末 </a:t>
          </a:r>
          <a:r>
            <a:rPr kumimoji="1" lang="en-US" altLang="ja-JP" sz="1000" b="0" i="0" baseline="0">
              <a:solidFill>
                <a:schemeClr val="dk1"/>
              </a:solidFill>
              <a:effectLst/>
              <a:latin typeface="+mn-ea"/>
              <a:ea typeface="+mn-ea"/>
              <a:cs typeface="+mn-cs"/>
            </a:rPr>
            <a:t>36.68</a:t>
          </a:r>
          <a:r>
            <a:rPr kumimoji="1" lang="ja-JP" altLang="ja-JP" sz="1000" b="0" i="0" baseline="0">
              <a:solidFill>
                <a:schemeClr val="dk1"/>
              </a:solidFill>
              <a:effectLst/>
              <a:latin typeface="+mn-ea"/>
              <a:ea typeface="+mn-ea"/>
              <a:cs typeface="+mn-cs"/>
            </a:rPr>
            <a:t>％）に加え、</a:t>
          </a:r>
          <a:r>
            <a:rPr kumimoji="1" lang="ja-JP" altLang="en-US" sz="1000" b="0" i="0" baseline="0">
              <a:solidFill>
                <a:schemeClr val="dk1"/>
              </a:solidFill>
              <a:effectLst/>
              <a:latin typeface="+mn-ea"/>
              <a:ea typeface="+mn-ea"/>
              <a:cs typeface="+mn-cs"/>
            </a:rPr>
            <a:t>零細企業が多いなど</a:t>
          </a:r>
          <a:r>
            <a:rPr kumimoji="1" lang="ja-JP" altLang="ja-JP" sz="1000" b="0" i="0" baseline="0">
              <a:solidFill>
                <a:schemeClr val="dk1"/>
              </a:solidFill>
              <a:effectLst/>
              <a:latin typeface="+mn-ea"/>
              <a:ea typeface="+mn-ea"/>
              <a:cs typeface="+mn-cs"/>
            </a:rPr>
            <a:t>財政基盤が</a:t>
          </a:r>
          <a:r>
            <a:rPr kumimoji="1" lang="ja-JP" altLang="en-US" sz="1000" b="0" i="0" baseline="0">
              <a:solidFill>
                <a:schemeClr val="dk1"/>
              </a:solidFill>
              <a:effectLst/>
              <a:latin typeface="+mn-ea"/>
              <a:ea typeface="+mn-ea"/>
              <a:cs typeface="+mn-cs"/>
            </a:rPr>
            <a:t>弱く、ま</a:t>
          </a:r>
          <a:r>
            <a:rPr kumimoji="1" lang="ja-JP" altLang="ja-JP" sz="1000" b="0" i="0" baseline="0">
              <a:solidFill>
                <a:schemeClr val="dk1"/>
              </a:solidFill>
              <a:effectLst/>
              <a:latin typeface="+mn-ea"/>
              <a:ea typeface="+mn-ea"/>
              <a:cs typeface="+mn-cs"/>
            </a:rPr>
            <a:t>た、</a:t>
          </a:r>
          <a:r>
            <a:rPr kumimoji="1" lang="ja-JP" altLang="en-US" sz="1000" b="0" i="0" baseline="0">
              <a:solidFill>
                <a:schemeClr val="dk1"/>
              </a:solidFill>
              <a:effectLst/>
              <a:latin typeface="+mn-ea"/>
              <a:ea typeface="+mn-ea"/>
              <a:cs typeface="+mn-cs"/>
            </a:rPr>
            <a:t>各種公共</a:t>
          </a:r>
          <a:r>
            <a:rPr kumimoji="1" lang="ja-JP" altLang="ja-JP" sz="1000" b="0" i="0" baseline="0">
              <a:solidFill>
                <a:schemeClr val="dk1"/>
              </a:solidFill>
              <a:effectLst/>
              <a:latin typeface="+mn-ea"/>
              <a:ea typeface="+mn-ea"/>
              <a:cs typeface="+mn-cs"/>
            </a:rPr>
            <a:t>事業</a:t>
          </a:r>
          <a:r>
            <a:rPr kumimoji="1" lang="ja-JP" altLang="en-US" sz="1000" b="0" i="0" baseline="0">
              <a:solidFill>
                <a:schemeClr val="dk1"/>
              </a:solidFill>
              <a:effectLst/>
              <a:latin typeface="+mn-ea"/>
              <a:ea typeface="+mn-ea"/>
              <a:cs typeface="+mn-cs"/>
            </a:rPr>
            <a:t>の</a:t>
          </a:r>
          <a:r>
            <a:rPr kumimoji="1" lang="ja-JP" altLang="ja-JP" sz="1000" b="0" i="0" baseline="0">
              <a:solidFill>
                <a:schemeClr val="dk1"/>
              </a:solidFill>
              <a:effectLst/>
              <a:latin typeface="+mn-ea"/>
              <a:ea typeface="+mn-ea"/>
              <a:cs typeface="+mn-cs"/>
            </a:rPr>
            <a:t>財源として辺地対策事業債や過疎対策事業債</a:t>
          </a:r>
          <a:r>
            <a:rPr kumimoji="1" lang="ja-JP" altLang="en-US" sz="1000" b="0" i="0" baseline="0">
              <a:solidFill>
                <a:schemeClr val="dk1"/>
              </a:solidFill>
              <a:effectLst/>
              <a:latin typeface="+mn-ea"/>
              <a:ea typeface="+mn-ea"/>
              <a:cs typeface="+mn-cs"/>
            </a:rPr>
            <a:t>などの起債を</a:t>
          </a:r>
          <a:r>
            <a:rPr kumimoji="1" lang="ja-JP" altLang="ja-JP" sz="1000" b="0" i="0" baseline="0">
              <a:solidFill>
                <a:schemeClr val="dk1"/>
              </a:solidFill>
              <a:effectLst/>
              <a:latin typeface="+mn-ea"/>
              <a:ea typeface="+mn-ea"/>
              <a:cs typeface="+mn-cs"/>
            </a:rPr>
            <a:t>多く活用しており、多額の公債費が基準財政需要額を</a:t>
          </a:r>
          <a:r>
            <a:rPr kumimoji="1" lang="ja-JP" altLang="en-US" sz="1000" b="0" i="0" baseline="0">
              <a:solidFill>
                <a:schemeClr val="dk1"/>
              </a:solidFill>
              <a:effectLst/>
              <a:latin typeface="+mn-ea"/>
              <a:ea typeface="+mn-ea"/>
              <a:cs typeface="+mn-cs"/>
            </a:rPr>
            <a:t>増大させて</a:t>
          </a:r>
          <a:r>
            <a:rPr kumimoji="1" lang="ja-JP" altLang="ja-JP" sz="1000" b="0" i="0" baseline="0">
              <a:solidFill>
                <a:schemeClr val="dk1"/>
              </a:solidFill>
              <a:effectLst/>
              <a:latin typeface="+mn-ea"/>
              <a:ea typeface="+mn-ea"/>
              <a:cs typeface="+mn-cs"/>
            </a:rPr>
            <a:t>いること</a:t>
          </a:r>
          <a:r>
            <a:rPr kumimoji="1" lang="ja-JP" altLang="en-US" sz="1000" b="0" i="0" baseline="0">
              <a:solidFill>
                <a:schemeClr val="dk1"/>
              </a:solidFill>
              <a:effectLst/>
              <a:latin typeface="+mn-ea"/>
              <a:ea typeface="+mn-ea"/>
              <a:cs typeface="+mn-cs"/>
            </a:rPr>
            <a:t>から</a:t>
          </a:r>
          <a:r>
            <a:rPr kumimoji="1" lang="ja-JP" altLang="ja-JP" sz="1000" b="0" i="0" baseline="0">
              <a:solidFill>
                <a:schemeClr val="dk1"/>
              </a:solidFill>
              <a:effectLst/>
              <a:latin typeface="+mn-ea"/>
              <a:ea typeface="+mn-ea"/>
              <a:cs typeface="+mn-cs"/>
            </a:rPr>
            <a:t>類似団体平均をかなり下回っている。</a:t>
          </a:r>
          <a:r>
            <a:rPr kumimoji="1" lang="ja-JP" altLang="en-US" sz="1000" b="0" i="0" baseline="0">
              <a:solidFill>
                <a:schemeClr val="dk1"/>
              </a:solidFill>
              <a:effectLst/>
              <a:latin typeface="+mn-ea"/>
              <a:ea typeface="+mn-ea"/>
              <a:cs typeface="+mn-cs"/>
            </a:rPr>
            <a:t>今後も継続して</a:t>
          </a:r>
          <a:r>
            <a:rPr kumimoji="1" lang="ja-JP" altLang="ja-JP" sz="1000" b="0" i="0" baseline="0">
              <a:solidFill>
                <a:schemeClr val="dk1"/>
              </a:solidFill>
              <a:effectLst/>
              <a:latin typeface="+mn-ea"/>
              <a:ea typeface="+mn-ea"/>
              <a:cs typeface="+mn-cs"/>
            </a:rPr>
            <a:t>経常経費の徹底的な抑制</a:t>
          </a:r>
          <a:r>
            <a:rPr kumimoji="1" lang="ja-JP" altLang="en-US" sz="1000" b="0" i="0" baseline="0">
              <a:solidFill>
                <a:schemeClr val="dk1"/>
              </a:solidFill>
              <a:effectLst/>
              <a:latin typeface="+mn-ea"/>
              <a:ea typeface="+mn-ea"/>
              <a:cs typeface="+mn-cs"/>
            </a:rPr>
            <a:t>と</a:t>
          </a:r>
          <a:r>
            <a:rPr kumimoji="1" lang="ja-JP" altLang="ja-JP" sz="1000" b="0" i="0" baseline="0">
              <a:solidFill>
                <a:schemeClr val="dk1"/>
              </a:solidFill>
              <a:effectLst/>
              <a:latin typeface="+mn-ea"/>
              <a:ea typeface="+mn-ea"/>
              <a:cs typeface="+mn-cs"/>
            </a:rPr>
            <a:t>投資的事業の厳選、徴収体制の強化による税収確保に努め</a:t>
          </a:r>
          <a:r>
            <a:rPr kumimoji="1" lang="ja-JP" altLang="en-US" sz="1000" b="0" i="0" baseline="0">
              <a:solidFill>
                <a:schemeClr val="dk1"/>
              </a:solidFill>
              <a:effectLst/>
              <a:latin typeface="+mn-ea"/>
              <a:ea typeface="+mn-ea"/>
              <a:cs typeface="+mn-cs"/>
            </a:rPr>
            <a:t>て</a:t>
          </a:r>
          <a:r>
            <a:rPr kumimoji="1" lang="ja-JP" altLang="ja-JP" sz="1000" b="0" i="0" baseline="0">
              <a:solidFill>
                <a:schemeClr val="dk1"/>
              </a:solidFill>
              <a:effectLst/>
              <a:latin typeface="+mn-ea"/>
              <a:ea typeface="+mn-ea"/>
              <a:cs typeface="+mn-cs"/>
            </a:rPr>
            <a:t>財政の健全化を図る。</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a:t>
          </a:r>
          <a:r>
            <a:rPr kumimoji="1" lang="ja-JP" altLang="en-US" sz="1000" b="0" i="0" baseline="0">
              <a:solidFill>
                <a:schemeClr val="dk1"/>
              </a:solidFill>
              <a:effectLst/>
              <a:latin typeface="+mn-ea"/>
              <a:ea typeface="+mn-ea"/>
              <a:cs typeface="+mn-cs"/>
            </a:rPr>
            <a:t>また、合併の際の住民サービス向上施策として、</a:t>
          </a:r>
          <a:r>
            <a:rPr kumimoji="1" lang="ja-JP" altLang="ja-JP" sz="1000" b="0" i="0" baseline="0">
              <a:solidFill>
                <a:schemeClr val="dk1"/>
              </a:solidFill>
              <a:effectLst/>
              <a:latin typeface="+mn-ea"/>
              <a:ea typeface="+mn-ea"/>
              <a:cs typeface="+mn-cs"/>
            </a:rPr>
            <a:t>出張所６箇所設置しているほか、福祉事務所</a:t>
          </a:r>
          <a:r>
            <a:rPr kumimoji="1" lang="ja-JP" altLang="en-US" sz="1000" b="0" i="0" baseline="0">
              <a:solidFill>
                <a:schemeClr val="dk1"/>
              </a:solidFill>
              <a:effectLst/>
              <a:latin typeface="+mn-ea"/>
              <a:ea typeface="+mn-ea"/>
              <a:cs typeface="+mn-cs"/>
            </a:rPr>
            <a:t>を</a:t>
          </a:r>
          <a:r>
            <a:rPr kumimoji="1" lang="ja-JP" altLang="ja-JP" sz="1000" b="0" i="0" baseline="0">
              <a:solidFill>
                <a:schemeClr val="dk1"/>
              </a:solidFill>
              <a:effectLst/>
              <a:latin typeface="+mn-ea"/>
              <a:ea typeface="+mn-ea"/>
              <a:cs typeface="+mn-cs"/>
            </a:rPr>
            <a:t>設置</a:t>
          </a:r>
          <a:r>
            <a:rPr kumimoji="1" lang="ja-JP" altLang="en-US" sz="1000" b="0" i="0" baseline="0">
              <a:solidFill>
                <a:schemeClr val="dk1"/>
              </a:solidFill>
              <a:effectLst/>
              <a:latin typeface="+mn-ea"/>
              <a:ea typeface="+mn-ea"/>
              <a:cs typeface="+mn-cs"/>
            </a:rPr>
            <a:t>するなど</a:t>
          </a:r>
          <a:r>
            <a:rPr kumimoji="1" lang="ja-JP" altLang="ja-JP" sz="1000" b="0" i="0" baseline="0">
              <a:solidFill>
                <a:schemeClr val="dk1"/>
              </a:solidFill>
              <a:effectLst/>
              <a:latin typeface="+mn-ea"/>
              <a:ea typeface="+mn-ea"/>
              <a:cs typeface="+mn-cs"/>
            </a:rPr>
            <a:t>類似団体に比べて職員数を</a:t>
          </a:r>
          <a:r>
            <a:rPr kumimoji="1" lang="ja-JP" altLang="en-US" sz="1000" b="0" i="0" baseline="0">
              <a:solidFill>
                <a:schemeClr val="dk1"/>
              </a:solidFill>
              <a:effectLst/>
              <a:latin typeface="+mn-ea"/>
              <a:ea typeface="+mn-ea"/>
              <a:cs typeface="+mn-cs"/>
            </a:rPr>
            <a:t>多く</a:t>
          </a:r>
          <a:r>
            <a:rPr kumimoji="1" lang="ja-JP" altLang="ja-JP" sz="1000" b="0" i="0" baseline="0">
              <a:solidFill>
                <a:schemeClr val="dk1"/>
              </a:solidFill>
              <a:effectLst/>
              <a:latin typeface="+mn-ea"/>
              <a:ea typeface="+mn-ea"/>
              <a:cs typeface="+mn-cs"/>
            </a:rPr>
            <a:t>抱え</a:t>
          </a:r>
          <a:r>
            <a:rPr kumimoji="1" lang="ja-JP" altLang="en-US" sz="1000" b="0" i="0" baseline="0">
              <a:solidFill>
                <a:schemeClr val="dk1"/>
              </a:solidFill>
              <a:effectLst/>
              <a:latin typeface="+mn-ea"/>
              <a:ea typeface="+mn-ea"/>
              <a:cs typeface="+mn-cs"/>
            </a:rPr>
            <a:t>ている。事務の</a:t>
          </a:r>
          <a:r>
            <a:rPr kumimoji="1" lang="ja-JP" altLang="ja-JP" sz="1000" b="0" i="0" baseline="0">
              <a:solidFill>
                <a:schemeClr val="dk1"/>
              </a:solidFill>
              <a:effectLst/>
              <a:latin typeface="+mn-ea"/>
              <a:ea typeface="+mn-ea"/>
              <a:cs typeface="+mn-cs"/>
            </a:rPr>
            <a:t>効率</a:t>
          </a:r>
          <a:r>
            <a:rPr kumimoji="1" lang="ja-JP" altLang="en-US" sz="1000" b="0" i="0" baseline="0">
              <a:solidFill>
                <a:schemeClr val="dk1"/>
              </a:solidFill>
              <a:effectLst/>
              <a:latin typeface="+mn-ea"/>
              <a:ea typeface="+mn-ea"/>
              <a:cs typeface="+mn-cs"/>
            </a:rPr>
            <a:t>化に努め、行政サービスを低下させないように適切な</a:t>
          </a:r>
          <a:r>
            <a:rPr kumimoji="1" lang="ja-JP" altLang="ja-JP" sz="1000" b="0" i="0" baseline="0">
              <a:solidFill>
                <a:schemeClr val="dk1"/>
              </a:solidFill>
              <a:effectLst/>
              <a:latin typeface="+mn-lt"/>
              <a:ea typeface="+mn-ea"/>
              <a:cs typeface="+mn-cs"/>
            </a:rPr>
            <a:t>定員管理</a:t>
          </a:r>
          <a:r>
            <a:rPr kumimoji="1" lang="ja-JP" altLang="en-US" sz="1000" b="0" i="0" baseline="0">
              <a:solidFill>
                <a:schemeClr val="dk1"/>
              </a:solidFill>
              <a:effectLst/>
              <a:latin typeface="+mn-lt"/>
              <a:ea typeface="+mn-ea"/>
              <a:cs typeface="+mn-cs"/>
            </a:rPr>
            <a:t>に基づく</a:t>
          </a:r>
          <a:r>
            <a:rPr kumimoji="1" lang="ja-JP" altLang="ja-JP" sz="1000" b="0" i="0" baseline="0">
              <a:solidFill>
                <a:schemeClr val="dk1"/>
              </a:solidFill>
              <a:effectLst/>
              <a:latin typeface="+mn-lt"/>
              <a:ea typeface="+mn-ea"/>
              <a:cs typeface="+mn-cs"/>
            </a:rPr>
            <a:t>人件費の抑制に努め</a:t>
          </a:r>
          <a:r>
            <a:rPr kumimoji="1" lang="ja-JP" altLang="en-US" sz="1000" b="0" i="0" baseline="0">
              <a:solidFill>
                <a:schemeClr val="dk1"/>
              </a:solidFill>
              <a:effectLst/>
              <a:latin typeface="+mn-lt"/>
              <a:ea typeface="+mn-ea"/>
              <a:cs typeface="+mn-cs"/>
            </a:rPr>
            <a:t>る。</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tx1"/>
              </a:solidFill>
              <a:effectLst/>
              <a:latin typeface="+mn-ea"/>
              <a:ea typeface="+mn-ea"/>
              <a:cs typeface="+mn-cs"/>
            </a:rPr>
            <a:t>会計年度任用職員制度への移行により</a:t>
          </a:r>
          <a:r>
            <a:rPr kumimoji="1" lang="ja-JP" altLang="ja-JP" sz="1000" b="0" i="0" baseline="0">
              <a:solidFill>
                <a:schemeClr val="dk1"/>
              </a:solidFill>
              <a:effectLst/>
              <a:latin typeface="+mn-lt"/>
              <a:ea typeface="+mn-ea"/>
              <a:cs typeface="+mn-cs"/>
            </a:rPr>
            <a:t>物件費の減及び人件費の増</a:t>
          </a:r>
          <a:r>
            <a:rPr kumimoji="1" lang="ja-JP" altLang="en-US" sz="1000" b="0" i="0" baseline="0">
              <a:solidFill>
                <a:schemeClr val="dk1"/>
              </a:solidFill>
              <a:effectLst/>
              <a:latin typeface="+mn-lt"/>
              <a:ea typeface="+mn-ea"/>
              <a:cs typeface="+mn-cs"/>
            </a:rPr>
            <a:t>があり、また、</a:t>
          </a:r>
          <a:r>
            <a:rPr kumimoji="1" lang="ja-JP" altLang="en-US" sz="1000" b="0" i="0" baseline="0">
              <a:solidFill>
                <a:schemeClr val="tx1"/>
              </a:solidFill>
              <a:effectLst/>
              <a:latin typeface="+mn-ea"/>
              <a:ea typeface="+mn-ea"/>
              <a:cs typeface="+mn-cs"/>
            </a:rPr>
            <a:t>公営企業会計制度の導入により</a:t>
          </a:r>
          <a:r>
            <a:rPr kumimoji="1" lang="ja-JP" altLang="en-US" sz="1000" b="0" i="0" baseline="0">
              <a:solidFill>
                <a:schemeClr val="dk1"/>
              </a:solidFill>
              <a:effectLst/>
              <a:latin typeface="+mn-lt"/>
              <a:ea typeface="+mn-ea"/>
              <a:cs typeface="+mn-cs"/>
            </a:rPr>
            <a:t>繰出</a:t>
          </a:r>
          <a:r>
            <a:rPr kumimoji="1" lang="ja-JP" altLang="en-US" sz="1000" b="0" i="0" baseline="0">
              <a:solidFill>
                <a:schemeClr val="tx1"/>
              </a:solidFill>
              <a:effectLst/>
              <a:latin typeface="+mn-ea"/>
              <a:ea typeface="+mn-ea"/>
              <a:cs typeface="+mn-cs"/>
            </a:rPr>
            <a:t>金の減及び補助費等の増があった。経常収支比率については、</a:t>
          </a:r>
          <a:r>
            <a:rPr kumimoji="1" lang="en-US" altLang="ja-JP" sz="1000" b="0" i="0" baseline="0">
              <a:solidFill>
                <a:schemeClr val="tx1"/>
              </a:solidFill>
              <a:effectLst/>
              <a:latin typeface="+mn-ea"/>
              <a:ea typeface="+mn-ea"/>
              <a:cs typeface="+mn-cs"/>
            </a:rPr>
            <a:t>3.6</a:t>
          </a:r>
          <a:r>
            <a:rPr kumimoji="1" lang="ja-JP" altLang="en-US" sz="1000" b="0" i="0" baseline="0">
              <a:solidFill>
                <a:schemeClr val="tx1"/>
              </a:solidFill>
              <a:effectLst/>
              <a:latin typeface="+mn-ea"/>
              <a:ea typeface="+mn-ea"/>
              <a:cs typeface="+mn-cs"/>
            </a:rPr>
            <a:t>ポイント改善して類似団体を下回ることとなり、要因としては大規模事業の起債の償還が終了したことにより公債費が減少したことによる</a:t>
          </a:r>
          <a:r>
            <a:rPr kumimoji="1" lang="ja-JP" altLang="ja-JP" sz="1000" b="0" i="0" baseline="0">
              <a:solidFill>
                <a:schemeClr val="tx1"/>
              </a:solidFill>
              <a:effectLst/>
              <a:latin typeface="+mn-ea"/>
              <a:ea typeface="+mn-ea"/>
              <a:cs typeface="+mn-cs"/>
            </a:rPr>
            <a:t>。</a:t>
          </a:r>
          <a:endParaRPr lang="ja-JP" altLang="ja-JP" sz="1000">
            <a:solidFill>
              <a:schemeClr val="tx1"/>
            </a:solidFill>
            <a:effectLst/>
            <a:latin typeface="+mn-ea"/>
            <a:ea typeface="+mn-ea"/>
          </a:endParaRPr>
        </a:p>
        <a:p>
          <a:pPr eaLnBrk="1" fontAlgn="auto" latinLnBrk="0" hangingPunct="1"/>
          <a:r>
            <a:rPr kumimoji="1" lang="ja-JP" altLang="ja-JP" sz="1000" b="0" i="0" baseline="0">
              <a:solidFill>
                <a:schemeClr val="tx1"/>
              </a:solidFill>
              <a:effectLst/>
              <a:latin typeface="+mn-ea"/>
              <a:ea typeface="+mn-ea"/>
              <a:cs typeface="+mn-cs"/>
            </a:rPr>
            <a:t>　</a:t>
          </a:r>
          <a:r>
            <a:rPr kumimoji="1" lang="ja-JP" altLang="en-US" sz="1000" b="0" i="0" baseline="0">
              <a:solidFill>
                <a:schemeClr val="tx1"/>
              </a:solidFill>
              <a:effectLst/>
              <a:latin typeface="+mn-ea"/>
              <a:ea typeface="+mn-ea"/>
              <a:cs typeface="+mn-cs"/>
            </a:rPr>
            <a:t>今後は、</a:t>
          </a:r>
          <a:r>
            <a:rPr kumimoji="1" lang="ja-JP" altLang="ja-JP" sz="1000" b="0" i="0" baseline="0">
              <a:solidFill>
                <a:schemeClr val="dk1"/>
              </a:solidFill>
              <a:effectLst/>
              <a:latin typeface="+mn-lt"/>
              <a:ea typeface="+mn-ea"/>
              <a:cs typeface="+mn-cs"/>
            </a:rPr>
            <a:t>庁舎建設や光回線敷設事業などの</a:t>
          </a:r>
          <a:r>
            <a:rPr kumimoji="1" lang="ja-JP" altLang="en-US" sz="1000" b="0" i="0" baseline="0">
              <a:solidFill>
                <a:schemeClr val="dk1"/>
              </a:solidFill>
              <a:effectLst/>
              <a:latin typeface="+mn-lt"/>
              <a:ea typeface="+mn-ea"/>
              <a:cs typeface="+mn-cs"/>
            </a:rPr>
            <a:t>償還が始まることから、公債費の増加による比率の悪化が予想される。</a:t>
          </a:r>
          <a:r>
            <a:rPr kumimoji="1" lang="ja-JP" altLang="ja-JP" sz="1000" b="0" i="0" baseline="0">
              <a:solidFill>
                <a:schemeClr val="tx1"/>
              </a:solidFill>
              <a:effectLst/>
              <a:latin typeface="+mn-ea"/>
              <a:ea typeface="+mn-ea"/>
              <a:cs typeface="+mn-cs"/>
            </a:rPr>
            <a:t>新規地方債はやむを得ないが、</a:t>
          </a:r>
          <a:r>
            <a:rPr kumimoji="1" lang="ja-JP" altLang="en-US" sz="1000" b="0" i="0" baseline="0">
              <a:solidFill>
                <a:schemeClr val="tx1"/>
              </a:solidFill>
              <a:effectLst/>
              <a:latin typeface="+mn-ea"/>
              <a:ea typeface="+mn-ea"/>
              <a:cs typeface="+mn-cs"/>
            </a:rPr>
            <a:t>可能な</a:t>
          </a:r>
          <a:r>
            <a:rPr kumimoji="1" lang="ja-JP" altLang="ja-JP" sz="1000" b="0" i="0" baseline="0">
              <a:solidFill>
                <a:schemeClr val="tx1"/>
              </a:solidFill>
              <a:effectLst/>
              <a:latin typeface="+mn-ea"/>
              <a:ea typeface="+mn-ea"/>
              <a:cs typeface="+mn-cs"/>
            </a:rPr>
            <a:t>限り地方債発行を抑制</a:t>
          </a:r>
          <a:r>
            <a:rPr kumimoji="1" lang="ja-JP" altLang="en-US" sz="1000" b="0" i="0" baseline="0">
              <a:solidFill>
                <a:schemeClr val="tx1"/>
              </a:solidFill>
              <a:effectLst/>
              <a:latin typeface="+mn-ea"/>
              <a:ea typeface="+mn-ea"/>
              <a:cs typeface="+mn-cs"/>
            </a:rPr>
            <a:t>するとともに</a:t>
          </a:r>
          <a:r>
            <a:rPr kumimoji="1" lang="ja-JP" altLang="ja-JP" sz="1000" b="0" i="0" baseline="0">
              <a:solidFill>
                <a:schemeClr val="tx1"/>
              </a:solidFill>
              <a:effectLst/>
              <a:latin typeface="+mn-ea"/>
              <a:ea typeface="+mn-ea"/>
              <a:cs typeface="+mn-cs"/>
            </a:rPr>
            <a:t>、</a:t>
          </a:r>
          <a:r>
            <a:rPr kumimoji="1" lang="ja-JP" altLang="ja-JP" sz="1000" b="0" i="0" baseline="0">
              <a:solidFill>
                <a:schemeClr val="dk1"/>
              </a:solidFill>
              <a:effectLst/>
              <a:latin typeface="+mn-lt"/>
              <a:ea typeface="+mn-ea"/>
              <a:cs typeface="+mn-cs"/>
            </a:rPr>
            <a:t>事務事業の見直しを進め</a:t>
          </a:r>
          <a:r>
            <a:rPr kumimoji="1" lang="ja-JP" altLang="en-US" sz="1000" b="0" i="0" baseline="0">
              <a:solidFill>
                <a:schemeClr val="dk1"/>
              </a:solidFill>
              <a:effectLst/>
              <a:latin typeface="+mn-lt"/>
              <a:ea typeface="+mn-ea"/>
              <a:cs typeface="+mn-cs"/>
            </a:rPr>
            <a:t>て</a:t>
          </a:r>
          <a:r>
            <a:rPr kumimoji="1" lang="ja-JP" altLang="ja-JP" sz="1000" b="0" i="0" baseline="0">
              <a:solidFill>
                <a:schemeClr val="tx1"/>
              </a:solidFill>
              <a:effectLst/>
              <a:latin typeface="+mn-ea"/>
              <a:ea typeface="+mn-ea"/>
              <a:cs typeface="+mn-cs"/>
            </a:rPr>
            <a:t>歳出予算の徹底した削減に努めるなど経常経費の削減を図</a:t>
          </a:r>
          <a:r>
            <a:rPr kumimoji="1" lang="ja-JP" altLang="en-US" sz="1000" b="0" i="0" baseline="0">
              <a:solidFill>
                <a:schemeClr val="tx1"/>
              </a:solidFill>
              <a:effectLst/>
              <a:latin typeface="+mn-ea"/>
              <a:ea typeface="+mn-ea"/>
              <a:cs typeface="+mn-cs"/>
            </a:rPr>
            <a:t>って</a:t>
          </a:r>
          <a:r>
            <a:rPr kumimoji="1" lang="ja-JP" altLang="ja-JP" sz="1000" b="0" i="0" baseline="0">
              <a:solidFill>
                <a:schemeClr val="tx1"/>
              </a:solidFill>
              <a:effectLst/>
              <a:latin typeface="+mn-ea"/>
              <a:ea typeface="+mn-ea"/>
              <a:cs typeface="+mn-cs"/>
            </a:rPr>
            <a:t>比率の改善を目指す。</a:t>
          </a:r>
          <a:endParaRPr lang="ja-JP" altLang="ja-JP" sz="1000">
            <a:solidFill>
              <a:schemeClr val="tx1"/>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86148</xdr:rowOff>
    </xdr:from>
    <xdr:to>
      <xdr:col>19</xdr:col>
      <xdr:colOff>133350</xdr:colOff>
      <xdr:row>63</xdr:row>
      <xdr:rowOff>106256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8749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86148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169121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47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31,219</a:t>
          </a:r>
          <a:r>
            <a:rPr kumimoji="1" lang="ja-JP" altLang="ja-JP" sz="1000" b="0" i="0" baseline="0">
              <a:solidFill>
                <a:schemeClr val="dk1"/>
              </a:solidFill>
              <a:effectLst/>
              <a:latin typeface="+mn-lt"/>
              <a:ea typeface="+mn-ea"/>
              <a:cs typeface="+mn-cs"/>
            </a:rPr>
            <a:t>円増加しており、類似団体平均</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県平均を大きく上回っている。これは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人件費</a:t>
          </a:r>
          <a:r>
            <a:rPr kumimoji="1" lang="ja-JP" altLang="en-US" sz="1000" b="0" i="0" baseline="0">
              <a:solidFill>
                <a:schemeClr val="dk1"/>
              </a:solidFill>
              <a:effectLst/>
              <a:latin typeface="+mn-lt"/>
              <a:ea typeface="+mn-ea"/>
              <a:cs typeface="+mn-cs"/>
            </a:rPr>
            <a:t>について</a:t>
          </a:r>
          <a:r>
            <a:rPr kumimoji="1" lang="ja-JP" altLang="ja-JP" sz="1000" b="0" i="0" baseline="0">
              <a:solidFill>
                <a:schemeClr val="dk1"/>
              </a:solidFill>
              <a:effectLst/>
              <a:latin typeface="+mn-lt"/>
              <a:ea typeface="+mn-ea"/>
              <a:cs typeface="+mn-cs"/>
            </a:rPr>
            <a:t>は、本町</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島の周囲沿岸部に居住区域が点在しており、実質稼働距離が長いことから、行政サービス低下を招かないよう６箇所の出張所</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職員を配置している</a:t>
          </a:r>
          <a:r>
            <a:rPr kumimoji="1" lang="ja-JP" altLang="en-US" sz="1000" b="0" i="0" baseline="0">
              <a:solidFill>
                <a:schemeClr val="dk1"/>
              </a:solidFill>
              <a:effectLst/>
              <a:latin typeface="+mn-lt"/>
              <a:ea typeface="+mn-ea"/>
              <a:cs typeface="+mn-cs"/>
            </a:rPr>
            <a:t>こと</a:t>
          </a:r>
          <a:r>
            <a:rPr kumimoji="1" lang="ja-JP" altLang="ja-JP" sz="1000" b="0" i="0" baseline="0">
              <a:solidFill>
                <a:schemeClr val="dk1"/>
              </a:solidFill>
              <a:effectLst/>
              <a:latin typeface="+mn-lt"/>
              <a:ea typeface="+mn-ea"/>
              <a:cs typeface="+mn-cs"/>
            </a:rPr>
            <a:t>。また、福祉事務所</a:t>
          </a:r>
          <a:r>
            <a:rPr kumimoji="1" lang="ja-JP" altLang="en-US" sz="1000" b="0" i="0" baseline="0">
              <a:solidFill>
                <a:schemeClr val="dk1"/>
              </a:solidFill>
              <a:effectLst/>
              <a:latin typeface="+mn-lt"/>
              <a:ea typeface="+mn-ea"/>
              <a:cs typeface="+mn-cs"/>
            </a:rPr>
            <a:t>を</a:t>
          </a:r>
          <a:r>
            <a:rPr kumimoji="1" lang="ja-JP" altLang="ja-JP" sz="1000" b="0" i="0" baseline="0">
              <a:solidFill>
                <a:schemeClr val="dk1"/>
              </a:solidFill>
              <a:effectLst/>
              <a:latin typeface="+mn-lt"/>
              <a:ea typeface="+mn-ea"/>
              <a:cs typeface="+mn-cs"/>
            </a:rPr>
            <a:t>設置</a:t>
          </a:r>
          <a:r>
            <a:rPr kumimoji="1" lang="ja-JP" altLang="en-US" sz="1000" b="0" i="0" baseline="0">
              <a:solidFill>
                <a:schemeClr val="dk1"/>
              </a:solidFill>
              <a:effectLst/>
              <a:latin typeface="+mn-lt"/>
              <a:ea typeface="+mn-ea"/>
              <a:cs typeface="+mn-cs"/>
            </a:rPr>
            <a:t>して</a:t>
          </a:r>
          <a:r>
            <a:rPr kumimoji="1" lang="ja-JP" altLang="ja-JP" sz="1000" b="0" i="0" baseline="0">
              <a:solidFill>
                <a:schemeClr val="dk1"/>
              </a:solidFill>
              <a:effectLst/>
              <a:latin typeface="+mn-lt"/>
              <a:ea typeface="+mn-ea"/>
              <a:cs typeface="+mn-cs"/>
            </a:rPr>
            <a:t>生活保護業務に携わる職員を有しているため類似団体平均よりも職員数が多い</a:t>
          </a:r>
          <a:r>
            <a:rPr kumimoji="1" lang="ja-JP" altLang="en-US" sz="1000" b="0" i="0" baseline="0">
              <a:solidFill>
                <a:schemeClr val="dk1"/>
              </a:solidFill>
              <a:effectLst/>
              <a:latin typeface="+mn-lt"/>
              <a:ea typeface="+mn-ea"/>
              <a:cs typeface="+mn-cs"/>
            </a:rPr>
            <a:t>こと</a:t>
          </a:r>
          <a:r>
            <a:rPr kumimoji="1" lang="ja-JP" altLang="ja-JP" sz="1000" b="0" i="0" baseline="0">
              <a:solidFill>
                <a:schemeClr val="dk1"/>
              </a:solidFill>
              <a:effectLst/>
              <a:latin typeface="+mn-lt"/>
              <a:ea typeface="+mn-ea"/>
              <a:cs typeface="+mn-cs"/>
            </a:rPr>
            <a:t>。物件費についても、</a:t>
          </a:r>
          <a:r>
            <a:rPr kumimoji="1" lang="ja-JP" altLang="en-US" sz="1000" b="0" i="0" baseline="0">
              <a:solidFill>
                <a:schemeClr val="dk1"/>
              </a:solidFill>
              <a:effectLst/>
              <a:latin typeface="+mn-lt"/>
              <a:ea typeface="+mn-ea"/>
              <a:cs typeface="+mn-cs"/>
            </a:rPr>
            <a:t>６</a:t>
          </a:r>
          <a:r>
            <a:rPr kumimoji="1" lang="ja-JP" altLang="ja-JP" sz="1000" b="0" i="0" baseline="0">
              <a:solidFill>
                <a:schemeClr val="dk1"/>
              </a:solidFill>
              <a:effectLst/>
              <a:latin typeface="+mn-lt"/>
              <a:ea typeface="+mn-ea"/>
              <a:cs typeface="+mn-cs"/>
            </a:rPr>
            <a:t>出張所の</a:t>
          </a:r>
          <a:r>
            <a:rPr kumimoji="1" lang="ja-JP" altLang="en-US" sz="1000" b="0" i="0" baseline="0">
              <a:solidFill>
                <a:schemeClr val="dk1"/>
              </a:solidFill>
              <a:effectLst/>
              <a:latin typeface="+mn-lt"/>
              <a:ea typeface="+mn-ea"/>
              <a:cs typeface="+mn-cs"/>
            </a:rPr>
            <a:t>維持</a:t>
          </a:r>
          <a:r>
            <a:rPr kumimoji="1" lang="ja-JP" altLang="ja-JP" sz="1000" b="0" i="0" baseline="0">
              <a:solidFill>
                <a:schemeClr val="dk1"/>
              </a:solidFill>
              <a:effectLst/>
              <a:latin typeface="+mn-lt"/>
              <a:ea typeface="+mn-ea"/>
              <a:cs typeface="+mn-cs"/>
            </a:rPr>
            <a:t>管理経費をはじめ、公共施設を多数有しているため</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多額となっている。さらに、</a:t>
          </a:r>
          <a:r>
            <a:rPr kumimoji="1" lang="ja-JP" altLang="en-US" sz="1000" b="0" i="0" baseline="0">
              <a:solidFill>
                <a:schemeClr val="dk1"/>
              </a:solidFill>
              <a:effectLst/>
              <a:latin typeface="+mn-lt"/>
              <a:ea typeface="+mn-ea"/>
              <a:cs typeface="+mn-cs"/>
            </a:rPr>
            <a:t>し尿処理施設や</a:t>
          </a:r>
          <a:r>
            <a:rPr kumimoji="1" lang="ja-JP" altLang="ja-JP" sz="1000" b="0" i="0" baseline="0">
              <a:solidFill>
                <a:schemeClr val="dk1"/>
              </a:solidFill>
              <a:effectLst/>
              <a:latin typeface="+mn-lt"/>
              <a:ea typeface="+mn-ea"/>
              <a:cs typeface="+mn-cs"/>
            </a:rPr>
            <a:t>ごみ処理施設</a:t>
          </a:r>
          <a:r>
            <a:rPr kumimoji="1" lang="ja-JP" altLang="en-US" sz="1000" b="0" i="0" baseline="0">
              <a:solidFill>
                <a:schemeClr val="dk1"/>
              </a:solidFill>
              <a:effectLst/>
              <a:latin typeface="+mn-lt"/>
              <a:ea typeface="+mn-ea"/>
              <a:cs typeface="+mn-cs"/>
            </a:rPr>
            <a:t>が経年劣化しており、その</a:t>
          </a:r>
          <a:r>
            <a:rPr kumimoji="1" lang="ja-JP" altLang="ja-JP" sz="1000" b="0" i="0" baseline="0">
              <a:solidFill>
                <a:schemeClr val="dk1"/>
              </a:solidFill>
              <a:effectLst/>
              <a:latin typeface="+mn-lt"/>
              <a:ea typeface="+mn-ea"/>
              <a:cs typeface="+mn-cs"/>
            </a:rPr>
            <a:t>維持管理経費が財政を圧迫する大きな要因の一つ</a:t>
          </a:r>
          <a:r>
            <a:rPr kumimoji="1" lang="ja-JP" altLang="en-US" sz="1000" b="0" i="0" baseline="0">
              <a:solidFill>
                <a:schemeClr val="dk1"/>
              </a:solidFill>
              <a:effectLst/>
              <a:latin typeface="+mn-lt"/>
              <a:ea typeface="+mn-ea"/>
              <a:cs typeface="+mn-cs"/>
            </a:rPr>
            <a:t>となってい</a:t>
          </a:r>
          <a:r>
            <a:rPr kumimoji="1" lang="ja-JP" altLang="ja-JP" sz="1000" b="0" i="0" baseline="0">
              <a:solidFill>
                <a:schemeClr val="dk1"/>
              </a:solidFill>
              <a:effectLst/>
              <a:latin typeface="+mn-lt"/>
              <a:ea typeface="+mn-ea"/>
              <a:cs typeface="+mn-cs"/>
            </a:rPr>
            <a:t>ること</a:t>
          </a:r>
          <a:r>
            <a:rPr kumimoji="1" lang="ja-JP" altLang="en-US" sz="1000" b="0" i="0" baseline="0">
              <a:solidFill>
                <a:schemeClr val="dk1"/>
              </a:solidFill>
              <a:effectLst/>
              <a:latin typeface="+mn-lt"/>
              <a:ea typeface="+mn-ea"/>
              <a:cs typeface="+mn-cs"/>
            </a:rPr>
            <a:t>など</a:t>
          </a:r>
          <a:r>
            <a:rPr kumimoji="1" lang="ja-JP" altLang="ja-JP" sz="1000" b="0" i="0" baseline="0">
              <a:solidFill>
                <a:schemeClr val="dk1"/>
              </a:solidFill>
              <a:effectLst/>
              <a:latin typeface="+mn-lt"/>
              <a:ea typeface="+mn-ea"/>
              <a:cs typeface="+mn-cs"/>
            </a:rPr>
            <a:t>から廃棄物政策の見直しが必要となっている。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33317</xdr:rowOff>
    </xdr:from>
    <xdr:to>
      <xdr:col>23</xdr:col>
      <xdr:colOff>133350</xdr:colOff>
      <xdr:row>83</xdr:row>
      <xdr:rowOff>140934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63667"/>
          <a:ext cx="8382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139810</xdr:rowOff>
    </xdr:from>
    <xdr:to>
      <xdr:col>19</xdr:col>
      <xdr:colOff>133350</xdr:colOff>
      <xdr:row>83</xdr:row>
      <xdr:rowOff>33317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121405</xdr:rowOff>
    </xdr:from>
    <xdr:to>
      <xdr:col>15</xdr:col>
      <xdr:colOff>82550</xdr:colOff>
      <xdr:row>82</xdr:row>
      <xdr:rowOff>139810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80305"/>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81590</xdr:rowOff>
    </xdr:from>
    <xdr:to>
      <xdr:col>11</xdr:col>
      <xdr:colOff>31750</xdr:colOff>
      <xdr:row>82</xdr:row>
      <xdr:rowOff>121405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0490"/>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90134</xdr:rowOff>
    </xdr:from>
    <xdr:to>
      <xdr:col>23</xdr:col>
      <xdr:colOff>184150</xdr:colOff>
      <xdr:row>84</xdr:row>
      <xdr:rowOff>20284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62211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153967</xdr:rowOff>
    </xdr:from>
    <xdr:to>
      <xdr:col>19</xdr:col>
      <xdr:colOff>184150</xdr:colOff>
      <xdr:row>83</xdr:row>
      <xdr:rowOff>84117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68894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9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89010</xdr:rowOff>
    </xdr:from>
    <xdr:to>
      <xdr:col>15</xdr:col>
      <xdr:colOff>133350</xdr:colOff>
      <xdr:row>83</xdr:row>
      <xdr:rowOff>19160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70605</xdr:rowOff>
    </xdr:from>
    <xdr:to>
      <xdr:col>11</xdr:col>
      <xdr:colOff>82550</xdr:colOff>
      <xdr:row>83</xdr:row>
      <xdr:rowOff>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156982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30790</xdr:rowOff>
    </xdr:from>
    <xdr:to>
      <xdr:col>7</xdr:col>
      <xdr:colOff>31750</xdr:colOff>
      <xdr:row>82</xdr:row>
      <xdr:rowOff>132390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117167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7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9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ここ数年</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横ばいの状況が</a:t>
          </a:r>
          <a:r>
            <a:rPr lang="ja-JP" altLang="en-US" sz="1000" b="0" i="0" baseline="0">
              <a:solidFill>
                <a:schemeClr val="dk1"/>
              </a:solidFill>
              <a:effectLst/>
              <a:latin typeface="+mn-lt"/>
              <a:ea typeface="+mn-ea"/>
              <a:cs typeface="+mn-cs"/>
            </a:rPr>
            <a:t>続いており</a:t>
          </a:r>
          <a:r>
            <a:rPr lang="ja-JP" altLang="ja-JP" sz="1000" b="0" i="0" baseline="0">
              <a:solidFill>
                <a:schemeClr val="dk1"/>
              </a:solidFill>
              <a:effectLst/>
              <a:latin typeface="+mn-lt"/>
              <a:ea typeface="+mn-ea"/>
              <a:cs typeface="+mn-cs"/>
            </a:rPr>
            <a:t>、類似団体平均よりわずかに高い数値</a:t>
          </a:r>
          <a:r>
            <a:rPr lang="ja-JP" altLang="en-US" sz="1000" b="0" i="0" baseline="0">
              <a:solidFill>
                <a:schemeClr val="dk1"/>
              </a:solidFill>
              <a:effectLst/>
              <a:latin typeface="+mn-lt"/>
              <a:ea typeface="+mn-ea"/>
              <a:cs typeface="+mn-cs"/>
            </a:rPr>
            <a:t>であったが、令和２年度はわずかに類似団体を下回った。</a:t>
          </a:r>
          <a:r>
            <a:rPr lang="ja-JP" altLang="ja-JP" sz="1000" b="0" i="0" baseline="0">
              <a:solidFill>
                <a:schemeClr val="dk1"/>
              </a:solidFill>
              <a:effectLst/>
              <a:latin typeface="+mn-lt"/>
              <a:ea typeface="+mn-ea"/>
              <a:cs typeface="+mn-cs"/>
            </a:rPr>
            <a:t>本町の給与は国の制度に準じており、各年度の増減は職員構成や年齢階層の変動の影響が大きいと考えている。小規模自治体のため、</a:t>
          </a:r>
          <a:r>
            <a:rPr lang="ja-JP" altLang="en-US" sz="1000" b="0" i="0" baseline="0">
              <a:solidFill>
                <a:schemeClr val="dk1"/>
              </a:solidFill>
              <a:effectLst/>
              <a:latin typeface="+mn-lt"/>
              <a:ea typeface="+mn-ea"/>
              <a:cs typeface="+mn-cs"/>
            </a:rPr>
            <a:t>経験年数階層内の分布が変わった場合に</a:t>
          </a:r>
          <a:r>
            <a:rPr lang="ja-JP" altLang="ja-JP" sz="1000" b="0" i="0" baseline="0">
              <a:solidFill>
                <a:schemeClr val="dk1"/>
              </a:solidFill>
              <a:effectLst/>
              <a:latin typeface="+mn-lt"/>
              <a:ea typeface="+mn-ea"/>
              <a:cs typeface="+mn-cs"/>
            </a:rPr>
            <a:t>よっては数値の動きが顕著な場合がある。</a:t>
          </a:r>
          <a:endParaRPr lang="ja-JP" altLang="ja-JP" sz="1000">
            <a:effectLst/>
          </a:endParaRPr>
        </a:p>
        <a:p>
          <a:pPr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現状、全体の年齢構成としては高年齢層の職員が多く、今後も引き続き適正な定員管理を心掛け、全体の年齢層のバランスを勘案しながら、退職者数に見合った新規採用、適正な給与格付けを行うとともに、昇給・昇格</a:t>
          </a:r>
          <a:r>
            <a:rPr lang="ja-JP" altLang="en-US" sz="1000" b="0" i="0" baseline="0">
              <a:solidFill>
                <a:schemeClr val="dk1"/>
              </a:solidFill>
              <a:effectLst/>
              <a:latin typeface="+mn-lt"/>
              <a:ea typeface="+mn-ea"/>
              <a:cs typeface="+mn-cs"/>
            </a:rPr>
            <a:t>を</a:t>
          </a:r>
          <a:r>
            <a:rPr lang="ja-JP" altLang="ja-JP" sz="1000" b="0" i="0" baseline="0">
              <a:solidFill>
                <a:schemeClr val="dk1"/>
              </a:solidFill>
              <a:effectLst/>
              <a:latin typeface="+mn-lt"/>
              <a:ea typeface="+mn-ea"/>
              <a:cs typeface="+mn-cs"/>
            </a:rPr>
            <a:t>人事評価に基づくものとするよう努めていきたい。</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823318"/>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33564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9382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56545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56545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本町は屋久島と口永良部島の二つの離島を行政区域として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屋久島</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居住区域は島の周囲沿岸部</a:t>
          </a:r>
          <a:r>
            <a:rPr kumimoji="1" lang="ja-JP" altLang="en-US" sz="1000" b="0" i="0" baseline="0">
              <a:solidFill>
                <a:schemeClr val="dk1"/>
              </a:solidFill>
              <a:effectLst/>
              <a:latin typeface="+mn-lt"/>
              <a:ea typeface="+mn-ea"/>
              <a:cs typeface="+mn-cs"/>
            </a:rPr>
            <a:t>のみで</a:t>
          </a:r>
          <a:r>
            <a:rPr kumimoji="1" lang="ja-JP" altLang="ja-JP" sz="1000" b="0" i="0" baseline="0">
              <a:solidFill>
                <a:schemeClr val="dk1"/>
              </a:solidFill>
              <a:effectLst/>
              <a:latin typeface="+mn-lt"/>
              <a:ea typeface="+mn-ea"/>
              <a:cs typeface="+mn-cs"/>
            </a:rPr>
            <a:t>行政区域が広範囲であるため本庁舎のほか５出張所、口永良部島に１出張所を設置している。したがって、出張所に</a:t>
          </a:r>
          <a:r>
            <a:rPr kumimoji="1" lang="ja-JP" altLang="en-US" sz="1000" b="0" i="0" baseline="0">
              <a:solidFill>
                <a:schemeClr val="dk1"/>
              </a:solidFill>
              <a:effectLst/>
              <a:latin typeface="+mn-lt"/>
              <a:ea typeface="+mn-ea"/>
              <a:cs typeface="+mn-cs"/>
            </a:rPr>
            <a:t>配置</a:t>
          </a:r>
          <a:r>
            <a:rPr kumimoji="1" lang="ja-JP" altLang="ja-JP" sz="1000" b="0" i="0" baseline="0">
              <a:solidFill>
                <a:schemeClr val="dk1"/>
              </a:solidFill>
              <a:effectLst/>
              <a:latin typeface="+mn-lt"/>
              <a:ea typeface="+mn-ea"/>
              <a:cs typeface="+mn-cs"/>
            </a:rPr>
            <a:t>する職員も相当数必要なことや、福祉事務所設置町として生活保護業務を移管されていること</a:t>
          </a:r>
          <a:r>
            <a:rPr kumimoji="1" lang="ja-JP" altLang="en-US" sz="1000" b="0" i="0" baseline="0">
              <a:solidFill>
                <a:schemeClr val="dk1"/>
              </a:solidFill>
              <a:effectLst/>
              <a:latin typeface="+mn-lt"/>
              <a:ea typeface="+mn-ea"/>
              <a:cs typeface="+mn-cs"/>
            </a:rPr>
            <a:t>など</a:t>
          </a:r>
          <a:r>
            <a:rPr kumimoji="1" lang="ja-JP" altLang="ja-JP" sz="1000" b="0" i="0" baseline="0">
              <a:solidFill>
                <a:schemeClr val="dk1"/>
              </a:solidFill>
              <a:effectLst/>
              <a:latin typeface="+mn-lt"/>
              <a:ea typeface="+mn-ea"/>
              <a:cs typeface="+mn-cs"/>
            </a:rPr>
            <a:t>から、本指数は類似団体平均を上回っている。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19</a:t>
          </a:r>
          <a:r>
            <a:rPr kumimoji="1" lang="ja-JP" altLang="ja-JP" sz="1000" b="0" i="0" baseline="0">
              <a:solidFill>
                <a:schemeClr val="dk1"/>
              </a:solidFill>
              <a:effectLst/>
              <a:latin typeface="+mn-lt"/>
              <a:ea typeface="+mn-ea"/>
              <a:cs typeface="+mn-cs"/>
            </a:rPr>
            <a:t>年の合併以降、職員数削減</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自然減という形で年々減少</a:t>
          </a:r>
          <a:r>
            <a:rPr kumimoji="1" lang="ja-JP" altLang="en-US" sz="1000" b="0" i="0" baseline="0">
              <a:solidFill>
                <a:schemeClr val="dk1"/>
              </a:solidFill>
              <a:effectLst/>
              <a:latin typeface="+mn-lt"/>
              <a:ea typeface="+mn-ea"/>
              <a:cs typeface="+mn-cs"/>
            </a:rPr>
            <a:t>傾向にあったが</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現職員の年齢構成から職員数削減はこれまでのようには</a:t>
          </a:r>
          <a:r>
            <a:rPr kumimoji="1" lang="ja-JP" altLang="en-US" sz="1000" b="0" i="0" baseline="0">
              <a:solidFill>
                <a:schemeClr val="dk1"/>
              </a:solidFill>
              <a:effectLst/>
              <a:latin typeface="+mn-lt"/>
              <a:ea typeface="+mn-ea"/>
              <a:cs typeface="+mn-cs"/>
            </a:rPr>
            <a:t>進まないた</a:t>
          </a:r>
          <a:r>
            <a:rPr kumimoji="1" lang="ja-JP" altLang="ja-JP" sz="1000" b="0" i="0" baseline="0">
              <a:solidFill>
                <a:schemeClr val="dk1"/>
              </a:solidFill>
              <a:effectLst/>
              <a:latin typeface="+mn-lt"/>
              <a:ea typeface="+mn-ea"/>
              <a:cs typeface="+mn-cs"/>
            </a:rPr>
            <a:t>め、</a:t>
          </a:r>
          <a:r>
            <a:rPr kumimoji="1" lang="ja-JP" altLang="en-US" sz="1000" b="0" i="0" baseline="0">
              <a:solidFill>
                <a:schemeClr val="dk1"/>
              </a:solidFill>
              <a:effectLst/>
              <a:latin typeface="+mn-lt"/>
              <a:ea typeface="+mn-ea"/>
              <a:cs typeface="+mn-cs"/>
            </a:rPr>
            <a:t>事務の効率化</a:t>
          </a:r>
          <a:r>
            <a:rPr kumimoji="1" lang="ja-JP" altLang="ja-JP" sz="1000" b="0" i="0" baseline="0">
              <a:solidFill>
                <a:schemeClr val="dk1"/>
              </a:solidFill>
              <a:effectLst/>
              <a:latin typeface="+mn-lt"/>
              <a:ea typeface="+mn-ea"/>
              <a:cs typeface="+mn-cs"/>
            </a:rPr>
            <a:t>を図り</a:t>
          </a:r>
          <a:r>
            <a:rPr kumimoji="1" lang="ja-JP" altLang="en-US" sz="1000" b="0" i="0" baseline="0">
              <a:solidFill>
                <a:schemeClr val="dk1"/>
              </a:solidFill>
              <a:effectLst/>
              <a:latin typeface="+mn-lt"/>
              <a:ea typeface="+mn-ea"/>
              <a:cs typeface="+mn-cs"/>
            </a:rPr>
            <a:t>ながら人員の</a:t>
          </a:r>
          <a:r>
            <a:rPr kumimoji="1" lang="ja-JP" altLang="ja-JP" sz="1000" b="0" i="0" baseline="0">
              <a:solidFill>
                <a:schemeClr val="dk1"/>
              </a:solidFill>
              <a:effectLst/>
              <a:latin typeface="+mn-lt"/>
              <a:ea typeface="+mn-ea"/>
              <a:cs typeface="+mn-cs"/>
            </a:rPr>
            <a:t>抑制に努めていく。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44933</xdr:rowOff>
    </xdr:from>
    <xdr:to>
      <xdr:col>81</xdr:col>
      <xdr:colOff>44450</xdr:colOff>
      <xdr:row>62</xdr:row>
      <xdr:rowOff>51689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7483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43002</xdr:rowOff>
    </xdr:from>
    <xdr:to>
      <xdr:col>77</xdr:col>
      <xdr:colOff>44450</xdr:colOff>
      <xdr:row>62</xdr:row>
      <xdr:rowOff>51689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26112</xdr:rowOff>
    </xdr:from>
    <xdr:to>
      <xdr:col>72</xdr:col>
      <xdr:colOff>203200</xdr:colOff>
      <xdr:row>62</xdr:row>
      <xdr:rowOff>43002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10668</xdr:rowOff>
    </xdr:from>
    <xdr:to>
      <xdr:col>68</xdr:col>
      <xdr:colOff>152400</xdr:colOff>
      <xdr:row>62</xdr:row>
      <xdr:rowOff>26112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165583</xdr:rowOff>
    </xdr:from>
    <xdr:to>
      <xdr:col>81</xdr:col>
      <xdr:colOff>95250</xdr:colOff>
      <xdr:row>62</xdr:row>
      <xdr:rowOff>95733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137660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9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889</xdr:rowOff>
    </xdr:from>
    <xdr:to>
      <xdr:col>77</xdr:col>
      <xdr:colOff>95250</xdr:colOff>
      <xdr:row>62</xdr:row>
      <xdr:rowOff>102489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87266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1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163652</xdr:rowOff>
    </xdr:from>
    <xdr:to>
      <xdr:col>73</xdr:col>
      <xdr:colOff>44450</xdr:colOff>
      <xdr:row>62</xdr:row>
      <xdr:rowOff>93802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78579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146762</xdr:rowOff>
    </xdr:from>
    <xdr:to>
      <xdr:col>68</xdr:col>
      <xdr:colOff>203200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131318</xdr:rowOff>
    </xdr:from>
    <xdr:to>
      <xdr:col>64</xdr:col>
      <xdr:colOff>152400</xdr:colOff>
      <xdr:row>62</xdr:row>
      <xdr:rowOff>61468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46245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ea"/>
              <a:ea typeface="+mn-ea"/>
              <a:cs typeface="+mn-cs"/>
            </a:rPr>
            <a:t>　</a:t>
          </a:r>
          <a:r>
            <a:rPr kumimoji="1" lang="ja-JP" altLang="ja-JP" sz="950" b="0" i="0" baseline="0">
              <a:solidFill>
                <a:schemeClr val="dk1"/>
              </a:solidFill>
              <a:effectLst/>
              <a:latin typeface="+mn-ea"/>
              <a:ea typeface="+mn-ea"/>
              <a:cs typeface="+mn-cs"/>
            </a:rPr>
            <a:t>平成</a:t>
          </a:r>
          <a:r>
            <a:rPr kumimoji="1" lang="en-US" altLang="ja-JP" sz="950" b="0" i="0" baseline="0">
              <a:solidFill>
                <a:schemeClr val="dk1"/>
              </a:solidFill>
              <a:effectLst/>
              <a:latin typeface="+mn-ea"/>
              <a:ea typeface="+mn-ea"/>
              <a:cs typeface="+mn-cs"/>
            </a:rPr>
            <a:t>22</a:t>
          </a:r>
          <a:r>
            <a:rPr kumimoji="1" lang="ja-JP" altLang="ja-JP" sz="950" b="0" i="0" baseline="0">
              <a:solidFill>
                <a:schemeClr val="dk1"/>
              </a:solidFill>
              <a:effectLst/>
              <a:latin typeface="+mn-ea"/>
              <a:ea typeface="+mn-ea"/>
              <a:cs typeface="+mn-cs"/>
            </a:rPr>
            <a:t>年度に策定した公債費負担適正化計画に基づき、新規地方債の発行抑制に努め</a:t>
          </a:r>
          <a:r>
            <a:rPr kumimoji="1" lang="ja-JP" altLang="en-US" sz="950" b="0" i="0" baseline="0">
              <a:solidFill>
                <a:schemeClr val="dk1"/>
              </a:solidFill>
              <a:effectLst/>
              <a:latin typeface="+mn-ea"/>
              <a:ea typeface="+mn-ea"/>
              <a:cs typeface="+mn-cs"/>
            </a:rPr>
            <a:t>、</a:t>
          </a:r>
          <a:r>
            <a:rPr kumimoji="1" lang="ja-JP" altLang="ja-JP" sz="950" b="0" i="0" baseline="0">
              <a:solidFill>
                <a:schemeClr val="dk1"/>
              </a:solidFill>
              <a:effectLst/>
              <a:latin typeface="+mn-ea"/>
              <a:ea typeface="+mn-ea"/>
              <a:cs typeface="+mn-cs"/>
            </a:rPr>
            <a:t>平成</a:t>
          </a:r>
          <a:r>
            <a:rPr kumimoji="1" lang="en-US" altLang="ja-JP" sz="950" b="0" i="0" baseline="0">
              <a:solidFill>
                <a:schemeClr val="dk1"/>
              </a:solidFill>
              <a:effectLst/>
              <a:latin typeface="+mn-ea"/>
              <a:ea typeface="+mn-ea"/>
              <a:cs typeface="+mn-cs"/>
            </a:rPr>
            <a:t>24</a:t>
          </a:r>
          <a:r>
            <a:rPr kumimoji="1" lang="ja-JP" altLang="ja-JP" sz="950" b="0" i="0" baseline="0">
              <a:solidFill>
                <a:schemeClr val="dk1"/>
              </a:solidFill>
              <a:effectLst/>
              <a:latin typeface="+mn-ea"/>
              <a:ea typeface="+mn-ea"/>
              <a:cs typeface="+mn-cs"/>
            </a:rPr>
            <a:t>年度決算</a:t>
          </a:r>
          <a:r>
            <a:rPr kumimoji="1" lang="ja-JP" altLang="en-US" sz="950" b="0" i="0" baseline="0">
              <a:solidFill>
                <a:schemeClr val="dk1"/>
              </a:solidFill>
              <a:effectLst/>
              <a:latin typeface="+mn-ea"/>
              <a:ea typeface="+mn-ea"/>
              <a:cs typeface="+mn-cs"/>
            </a:rPr>
            <a:t>で</a:t>
          </a:r>
          <a:r>
            <a:rPr kumimoji="1" lang="en-US" altLang="ja-JP" sz="950" b="0" i="0" baseline="0">
              <a:solidFill>
                <a:schemeClr val="dk1"/>
              </a:solidFill>
              <a:effectLst/>
              <a:latin typeface="+mn-ea"/>
              <a:ea typeface="+mn-ea"/>
              <a:cs typeface="+mn-cs"/>
            </a:rPr>
            <a:t>18</a:t>
          </a:r>
          <a:r>
            <a:rPr kumimoji="1" lang="ja-JP" altLang="ja-JP" sz="950" b="0" i="0" baseline="0">
              <a:solidFill>
                <a:schemeClr val="dk1"/>
              </a:solidFill>
              <a:effectLst/>
              <a:latin typeface="+mn-ea"/>
              <a:ea typeface="+mn-ea"/>
              <a:cs typeface="+mn-cs"/>
            </a:rPr>
            <a:t>％を下回</a:t>
          </a:r>
          <a:r>
            <a:rPr kumimoji="1" lang="ja-JP" altLang="en-US" sz="950" b="0" i="0" baseline="0">
              <a:solidFill>
                <a:schemeClr val="dk1"/>
              </a:solidFill>
              <a:effectLst/>
              <a:latin typeface="+mn-ea"/>
              <a:ea typeface="+mn-ea"/>
              <a:cs typeface="+mn-cs"/>
            </a:rPr>
            <a:t>り、</a:t>
          </a:r>
          <a:r>
            <a:rPr kumimoji="1" lang="ja-JP" altLang="ja-JP" sz="950" b="0" i="0" baseline="0">
              <a:solidFill>
                <a:schemeClr val="dk1"/>
              </a:solidFill>
              <a:effectLst/>
              <a:latin typeface="+mn-ea"/>
              <a:ea typeface="+mn-ea"/>
              <a:cs typeface="+mn-cs"/>
            </a:rPr>
            <a:t>令和</a:t>
          </a:r>
          <a:r>
            <a:rPr kumimoji="1" lang="ja-JP" altLang="en-US" sz="950" b="0" i="0" baseline="0">
              <a:solidFill>
                <a:schemeClr val="dk1"/>
              </a:solidFill>
              <a:effectLst/>
              <a:latin typeface="+mn-ea"/>
              <a:ea typeface="+mn-ea"/>
              <a:cs typeface="+mn-cs"/>
            </a:rPr>
            <a:t>２</a:t>
          </a:r>
          <a:r>
            <a:rPr kumimoji="1" lang="ja-JP" altLang="ja-JP" sz="950" b="0" i="0" baseline="0">
              <a:solidFill>
                <a:schemeClr val="dk1"/>
              </a:solidFill>
              <a:effectLst/>
              <a:latin typeface="+mn-ea"/>
              <a:ea typeface="+mn-ea"/>
              <a:cs typeface="+mn-cs"/>
            </a:rPr>
            <a:t>年度決算</a:t>
          </a:r>
          <a:r>
            <a:rPr kumimoji="1" lang="ja-JP" altLang="en-US" sz="950" b="0" i="0" baseline="0">
              <a:solidFill>
                <a:schemeClr val="dk1"/>
              </a:solidFill>
              <a:effectLst/>
              <a:latin typeface="+mn-ea"/>
              <a:ea typeface="+mn-ea"/>
              <a:cs typeface="+mn-cs"/>
            </a:rPr>
            <a:t>でも</a:t>
          </a:r>
          <a:r>
            <a:rPr kumimoji="1" lang="en-US" altLang="ja-JP" sz="950" b="0" i="0" baseline="0">
              <a:solidFill>
                <a:schemeClr val="dk1"/>
              </a:solidFill>
              <a:effectLst/>
              <a:latin typeface="+mn-ea"/>
              <a:ea typeface="+mn-ea"/>
              <a:cs typeface="+mn-cs"/>
            </a:rPr>
            <a:t>13.1</a:t>
          </a:r>
          <a:r>
            <a:rPr kumimoji="1" lang="ja-JP" altLang="en-US" sz="950" b="0" i="0" baseline="0">
              <a:solidFill>
                <a:schemeClr val="dk1"/>
              </a:solidFill>
              <a:effectLst/>
              <a:latin typeface="+mn-ea"/>
              <a:ea typeface="+mn-ea"/>
              <a:cs typeface="+mn-cs"/>
            </a:rPr>
            <a:t>％と</a:t>
          </a:r>
          <a:r>
            <a:rPr kumimoji="1" lang="ja-JP" altLang="ja-JP" sz="950" b="0" i="0" baseline="0">
              <a:solidFill>
                <a:schemeClr val="dk1"/>
              </a:solidFill>
              <a:effectLst/>
              <a:latin typeface="+mn-ea"/>
              <a:ea typeface="+mn-ea"/>
              <a:cs typeface="+mn-cs"/>
            </a:rPr>
            <a:t>前年度から</a:t>
          </a:r>
          <a:r>
            <a:rPr kumimoji="1" lang="en-US" altLang="ja-JP" sz="950" b="0" i="0" baseline="0">
              <a:solidFill>
                <a:schemeClr val="dk1"/>
              </a:solidFill>
              <a:effectLst/>
              <a:latin typeface="+mn-ea"/>
              <a:ea typeface="+mn-ea"/>
              <a:cs typeface="+mn-cs"/>
            </a:rPr>
            <a:t>0.8</a:t>
          </a:r>
          <a:r>
            <a:rPr kumimoji="1" lang="ja-JP" altLang="ja-JP" sz="950" b="0" i="0" baseline="0">
              <a:solidFill>
                <a:schemeClr val="dk1"/>
              </a:solidFill>
              <a:effectLst/>
              <a:latin typeface="+mn-ea"/>
              <a:ea typeface="+mn-ea"/>
              <a:cs typeface="+mn-cs"/>
            </a:rPr>
            <a:t>ポイント</a:t>
          </a:r>
          <a:r>
            <a:rPr kumimoji="1" lang="ja-JP" altLang="en-US" sz="950" b="0" i="0" baseline="0">
              <a:solidFill>
                <a:schemeClr val="dk1"/>
              </a:solidFill>
              <a:effectLst/>
              <a:latin typeface="+mn-ea"/>
              <a:ea typeface="+mn-ea"/>
              <a:cs typeface="+mn-cs"/>
            </a:rPr>
            <a:t>減少</a:t>
          </a:r>
          <a:r>
            <a:rPr kumimoji="1" lang="ja-JP" altLang="ja-JP" sz="950" b="0" i="0" baseline="0">
              <a:solidFill>
                <a:schemeClr val="dk1"/>
              </a:solidFill>
              <a:effectLst/>
              <a:latin typeface="+mn-ea"/>
              <a:ea typeface="+mn-ea"/>
              <a:cs typeface="+mn-cs"/>
            </a:rPr>
            <a:t>した。これは庁舎建設や光回線敷設事業</a:t>
          </a:r>
          <a:r>
            <a:rPr kumimoji="1" lang="ja-JP" altLang="en-US" sz="950" b="0" i="0" baseline="0">
              <a:solidFill>
                <a:schemeClr val="dk1"/>
              </a:solidFill>
              <a:effectLst/>
              <a:latin typeface="+mn-ea"/>
              <a:ea typeface="+mn-ea"/>
              <a:cs typeface="+mn-cs"/>
            </a:rPr>
            <a:t>などの</a:t>
          </a:r>
          <a:r>
            <a:rPr kumimoji="1" lang="ja-JP" altLang="ja-JP" sz="950" b="0" i="0" baseline="0">
              <a:solidFill>
                <a:schemeClr val="dk1"/>
              </a:solidFill>
              <a:effectLst/>
              <a:latin typeface="+mn-ea"/>
              <a:ea typeface="+mn-ea"/>
              <a:cs typeface="+mn-cs"/>
            </a:rPr>
            <a:t>大規模事業</a:t>
          </a:r>
          <a:r>
            <a:rPr kumimoji="1" lang="ja-JP" altLang="en-US" sz="950" b="0" i="0" baseline="0">
              <a:solidFill>
                <a:schemeClr val="dk1"/>
              </a:solidFill>
              <a:effectLst/>
              <a:latin typeface="+mn-ea"/>
              <a:ea typeface="+mn-ea"/>
              <a:cs typeface="+mn-cs"/>
            </a:rPr>
            <a:t>が終了したことによるもので、今後、</a:t>
          </a:r>
          <a:r>
            <a:rPr kumimoji="1" lang="ja-JP" altLang="ja-JP" sz="950" b="0" i="0" baseline="0">
              <a:solidFill>
                <a:schemeClr val="dk1"/>
              </a:solidFill>
              <a:effectLst/>
              <a:latin typeface="+mn-ea"/>
              <a:ea typeface="+mn-ea"/>
              <a:cs typeface="+mn-cs"/>
            </a:rPr>
            <a:t>ごみ処理施設建設事業などによる多額の新発債が見込まれるため、</a:t>
          </a:r>
          <a:r>
            <a:rPr kumimoji="1" lang="ja-JP" altLang="en-US" sz="950" b="0" i="0" baseline="0">
              <a:solidFill>
                <a:schemeClr val="dk1"/>
              </a:solidFill>
              <a:effectLst/>
              <a:latin typeface="+mn-ea"/>
              <a:ea typeface="+mn-ea"/>
              <a:cs typeface="+mn-cs"/>
            </a:rPr>
            <a:t>上昇に転じることが予想される。</a:t>
          </a:r>
          <a:endParaRPr kumimoji="1" lang="en-US" altLang="ja-JP" sz="950" b="0" i="0" baseline="0">
            <a:solidFill>
              <a:schemeClr val="dk1"/>
            </a:solidFill>
            <a:effectLst/>
            <a:latin typeface="+mn-ea"/>
            <a:ea typeface="+mn-ea"/>
            <a:cs typeface="+mn-cs"/>
          </a:endParaRPr>
        </a:p>
        <a:p>
          <a:r>
            <a:rPr kumimoji="1" lang="ja-JP" altLang="en-US" sz="950" b="0" i="0" baseline="0">
              <a:solidFill>
                <a:schemeClr val="dk1"/>
              </a:solidFill>
              <a:effectLst/>
              <a:latin typeface="+mn-ea"/>
              <a:ea typeface="+mn-ea"/>
              <a:cs typeface="+mn-cs"/>
            </a:rPr>
            <a:t>　現状においても</a:t>
          </a:r>
          <a:r>
            <a:rPr kumimoji="1" lang="ja-JP" altLang="ja-JP" sz="950" b="0" i="0" baseline="0">
              <a:solidFill>
                <a:schemeClr val="dk1"/>
              </a:solidFill>
              <a:effectLst/>
              <a:latin typeface="+mn-ea"/>
              <a:ea typeface="+mn-ea"/>
              <a:cs typeface="+mn-cs"/>
            </a:rPr>
            <a:t>類似団体平均を大きく上回って</a:t>
          </a:r>
          <a:r>
            <a:rPr kumimoji="1" lang="ja-JP" altLang="en-US" sz="950" b="0" i="0" baseline="0">
              <a:solidFill>
                <a:schemeClr val="dk1"/>
              </a:solidFill>
              <a:effectLst/>
              <a:latin typeface="+mn-ea"/>
              <a:ea typeface="+mn-ea"/>
              <a:cs typeface="+mn-cs"/>
            </a:rPr>
            <a:t>おり、</a:t>
          </a:r>
          <a:r>
            <a:rPr kumimoji="1" lang="ja-JP" altLang="ja-JP" sz="950" b="0" i="0" baseline="0">
              <a:solidFill>
                <a:schemeClr val="dk1"/>
              </a:solidFill>
              <a:effectLst/>
              <a:latin typeface="+mn-ea"/>
              <a:ea typeface="+mn-ea"/>
              <a:cs typeface="+mn-cs"/>
            </a:rPr>
            <a:t>県内でも突出して</a:t>
          </a:r>
          <a:r>
            <a:rPr kumimoji="1" lang="ja-JP" altLang="en-US" sz="950" b="0" i="0" baseline="0">
              <a:solidFill>
                <a:schemeClr val="dk1"/>
              </a:solidFill>
              <a:effectLst/>
              <a:latin typeface="+mn-ea"/>
              <a:ea typeface="+mn-ea"/>
              <a:cs typeface="+mn-cs"/>
            </a:rPr>
            <a:t>いることから</a:t>
          </a:r>
          <a:r>
            <a:rPr kumimoji="1" lang="ja-JP" altLang="ja-JP" sz="950" b="0" i="0" baseline="0">
              <a:solidFill>
                <a:schemeClr val="dk1"/>
              </a:solidFill>
              <a:effectLst/>
              <a:latin typeface="+mn-ea"/>
              <a:ea typeface="+mn-ea"/>
              <a:cs typeface="+mn-cs"/>
            </a:rPr>
            <a:t>、公共施設整備基金の活用や</a:t>
          </a:r>
          <a:r>
            <a:rPr kumimoji="1" lang="ja-JP" altLang="en-US" sz="950" b="0" i="0" baseline="0">
              <a:solidFill>
                <a:schemeClr val="dk1"/>
              </a:solidFill>
              <a:effectLst/>
              <a:latin typeface="+mn-ea"/>
              <a:ea typeface="+mn-ea"/>
              <a:cs typeface="+mn-cs"/>
            </a:rPr>
            <a:t>当該年度の起債額を</a:t>
          </a:r>
          <a:r>
            <a:rPr kumimoji="1" lang="ja-JP" altLang="ja-JP" sz="950" b="0" i="0" baseline="0">
              <a:solidFill>
                <a:schemeClr val="dk1"/>
              </a:solidFill>
              <a:effectLst/>
              <a:latin typeface="+mn-ea"/>
              <a:ea typeface="+mn-ea"/>
              <a:cs typeface="+mn-cs"/>
            </a:rPr>
            <a:t>元金償還額以下に抑制するなど、普通建設事業の適正な計画・管理・縮小を行い、</a:t>
          </a:r>
          <a:r>
            <a:rPr kumimoji="1" lang="ja-JP" altLang="en-US" sz="950" b="0" i="0" baseline="0">
              <a:solidFill>
                <a:schemeClr val="dk1"/>
              </a:solidFill>
              <a:effectLst/>
              <a:latin typeface="+mn-ea"/>
              <a:ea typeface="+mn-ea"/>
              <a:cs typeface="+mn-cs"/>
            </a:rPr>
            <a:t>綿密な</a:t>
          </a:r>
          <a:r>
            <a:rPr kumimoji="1" lang="ja-JP" altLang="ja-JP" sz="950" b="0" i="0" baseline="0">
              <a:solidFill>
                <a:schemeClr val="dk1"/>
              </a:solidFill>
              <a:effectLst/>
              <a:latin typeface="+mn-ea"/>
              <a:ea typeface="+mn-ea"/>
              <a:cs typeface="+mn-cs"/>
            </a:rPr>
            <a:t>財政計画によ</a:t>
          </a:r>
          <a:r>
            <a:rPr kumimoji="1" lang="ja-JP" altLang="en-US" sz="950" b="0" i="0" baseline="0">
              <a:solidFill>
                <a:schemeClr val="dk1"/>
              </a:solidFill>
              <a:effectLst/>
              <a:latin typeface="+mn-ea"/>
              <a:ea typeface="+mn-ea"/>
              <a:cs typeface="+mn-cs"/>
            </a:rPr>
            <a:t>る</a:t>
          </a:r>
          <a:r>
            <a:rPr kumimoji="1" lang="ja-JP" altLang="ja-JP" sz="950" b="0" i="0" baseline="0">
              <a:solidFill>
                <a:schemeClr val="dk1"/>
              </a:solidFill>
              <a:effectLst/>
              <a:latin typeface="+mn-ea"/>
              <a:ea typeface="+mn-ea"/>
              <a:cs typeface="+mn-cs"/>
            </a:rPr>
            <a:t>適正な公債費管理に努める。</a:t>
          </a:r>
          <a:endParaRPr kumimoji="1" lang="ja-JP" altLang="en-US" sz="95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3556</xdr:rowOff>
    </xdr:from>
    <xdr:to>
      <xdr:col>81</xdr:col>
      <xdr:colOff>44450</xdr:colOff>
      <xdr:row>43</xdr:row>
      <xdr:rowOff>42164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7590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32512</xdr:rowOff>
    </xdr:from>
    <xdr:to>
      <xdr:col>77</xdr:col>
      <xdr:colOff>44450</xdr:colOff>
      <xdr:row>43</xdr:row>
      <xdr:rowOff>42164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48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37338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0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66294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124206</xdr:rowOff>
    </xdr:from>
    <xdr:to>
      <xdr:col>81</xdr:col>
      <xdr:colOff>95250</xdr:colOff>
      <xdr:row>43</xdr:row>
      <xdr:rowOff>54356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96283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162814</xdr:rowOff>
    </xdr:from>
    <xdr:to>
      <xdr:col>77</xdr:col>
      <xdr:colOff>95250</xdr:colOff>
      <xdr:row>43</xdr:row>
      <xdr:rowOff>92964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77741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新規地方債の発行抑制</a:t>
          </a:r>
          <a:r>
            <a:rPr kumimoji="1" lang="ja-JP" altLang="en-US" sz="1000" b="0" i="0" baseline="0">
              <a:solidFill>
                <a:schemeClr val="dk1"/>
              </a:solidFill>
              <a:effectLst/>
              <a:latin typeface="+mn-lt"/>
              <a:ea typeface="+mn-ea"/>
              <a:cs typeface="+mn-cs"/>
            </a:rPr>
            <a:t>に努めるとともに、</a:t>
          </a:r>
          <a:r>
            <a:rPr kumimoji="1" lang="ja-JP" altLang="ja-JP" sz="1000" b="0" i="0" baseline="0">
              <a:solidFill>
                <a:schemeClr val="dk1"/>
              </a:solidFill>
              <a:effectLst/>
              <a:latin typeface="+mn-lt"/>
              <a:ea typeface="+mn-ea"/>
              <a:cs typeface="+mn-cs"/>
            </a:rPr>
            <a:t>経常経費の見直し</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投資的事業の厳選</a:t>
          </a:r>
          <a:r>
            <a:rPr kumimoji="1" lang="ja-JP" altLang="en-US" sz="1000" b="0" i="0" baseline="0">
              <a:solidFill>
                <a:schemeClr val="dk1"/>
              </a:solidFill>
              <a:effectLst/>
              <a:latin typeface="+mn-lt"/>
              <a:ea typeface="+mn-ea"/>
              <a:cs typeface="+mn-cs"/>
            </a:rPr>
            <a:t>などの歳出抑制を行って財政健全化に努めてきたところであり、その効果として、年度によって若干の増減はあるものの、概ね</a:t>
          </a:r>
          <a:r>
            <a:rPr kumimoji="1" lang="ja-JP" altLang="ja-JP" sz="1000" b="0" i="0" baseline="0">
              <a:solidFill>
                <a:schemeClr val="dk1"/>
              </a:solidFill>
              <a:effectLst/>
              <a:latin typeface="+mn-lt"/>
              <a:ea typeface="+mn-ea"/>
              <a:cs typeface="+mn-cs"/>
            </a:rPr>
            <a:t>改善</a:t>
          </a:r>
          <a:r>
            <a:rPr kumimoji="1" lang="ja-JP" altLang="en-US" sz="1000" b="0" i="0" baseline="0">
              <a:solidFill>
                <a:schemeClr val="dk1"/>
              </a:solidFill>
              <a:effectLst/>
              <a:latin typeface="+mn-lt"/>
              <a:ea typeface="+mn-ea"/>
              <a:cs typeface="+mn-cs"/>
            </a:rPr>
            <a:t>がな</a:t>
          </a:r>
          <a:r>
            <a:rPr kumimoji="1" lang="ja-JP" altLang="ja-JP" sz="1000" b="0" i="0" baseline="0">
              <a:solidFill>
                <a:schemeClr val="dk1"/>
              </a:solidFill>
              <a:effectLst/>
              <a:latin typeface="+mn-lt"/>
              <a:ea typeface="+mn-ea"/>
              <a:cs typeface="+mn-cs"/>
            </a:rPr>
            <a:t>されてきた</a:t>
          </a:r>
          <a:r>
            <a:rPr kumimoji="1" lang="ja-JP" altLang="en-US" sz="1000" b="0" i="0" baseline="0">
              <a:solidFill>
                <a:schemeClr val="dk1"/>
              </a:solidFill>
              <a:effectLst/>
              <a:latin typeface="+mn-lt"/>
              <a:ea typeface="+mn-ea"/>
              <a:cs typeface="+mn-cs"/>
            </a:rPr>
            <a:t>。しかし、依然として、類似団体と比較すると高い比率となっていることから、引き続き取り組むこととする。</a:t>
          </a:r>
          <a:endParaRPr kumimoji="1" lang="en-US" altLang="ja-JP" sz="1000" b="0" i="0" baseline="0">
            <a:solidFill>
              <a:schemeClr val="dk1"/>
            </a:solidFill>
            <a:effectLst/>
            <a:latin typeface="+mn-lt"/>
            <a:ea typeface="+mn-ea"/>
            <a:cs typeface="+mn-cs"/>
          </a:endParaRPr>
        </a:p>
        <a:p>
          <a:r>
            <a:rPr kumimoji="1" lang="ja-JP" altLang="en-US" sz="1000" b="0" i="0" baseline="0">
              <a:solidFill>
                <a:schemeClr val="dk1"/>
              </a:solidFill>
              <a:effectLst/>
              <a:latin typeface="+mn-lt"/>
              <a:ea typeface="+mn-ea"/>
              <a:cs typeface="+mn-cs"/>
            </a:rPr>
            <a:t>　今回の大幅な減少（</a:t>
          </a:r>
          <a:r>
            <a:rPr kumimoji="1" lang="en-US" altLang="ja-JP" sz="1000" b="0" i="0" baseline="0">
              <a:solidFill>
                <a:schemeClr val="dk1"/>
              </a:solidFill>
              <a:effectLst/>
              <a:latin typeface="+mn-lt"/>
              <a:ea typeface="+mn-ea"/>
              <a:cs typeface="+mn-cs"/>
            </a:rPr>
            <a:t>10.7</a:t>
          </a:r>
          <a:r>
            <a:rPr kumimoji="1" lang="ja-JP" altLang="en-US" sz="1000" b="0" i="0" baseline="0">
              <a:solidFill>
                <a:schemeClr val="dk1"/>
              </a:solidFill>
              <a:effectLst/>
              <a:latin typeface="+mn-lt"/>
              <a:ea typeface="+mn-ea"/>
              <a:cs typeface="+mn-cs"/>
            </a:rPr>
            <a:t>ポイント減）は、ごみ処理施設の償還や畑地帯総合整備事業償還助成金が終了したことによるものである。今後新たな</a:t>
          </a:r>
          <a:r>
            <a:rPr kumimoji="1" lang="ja-JP" altLang="ja-JP" sz="1000" b="0" i="0" baseline="0">
              <a:solidFill>
                <a:schemeClr val="dk1"/>
              </a:solidFill>
              <a:effectLst/>
              <a:latin typeface="+mn-lt"/>
              <a:ea typeface="+mn-ea"/>
              <a:cs typeface="+mn-cs"/>
            </a:rPr>
            <a:t>ごみ処理施設建設</a:t>
          </a:r>
          <a:r>
            <a:rPr kumimoji="1" lang="ja-JP" altLang="en-US" sz="1000" b="0" i="0" baseline="0">
              <a:solidFill>
                <a:schemeClr val="dk1"/>
              </a:solidFill>
              <a:effectLst/>
              <a:latin typeface="+mn-lt"/>
              <a:ea typeface="+mn-ea"/>
              <a:cs typeface="+mn-cs"/>
            </a:rPr>
            <a:t>や各種公共施設の改修</a:t>
          </a:r>
          <a:r>
            <a:rPr kumimoji="1" lang="ja-JP" altLang="ja-JP" sz="1000" b="0" i="0" baseline="0">
              <a:solidFill>
                <a:schemeClr val="dk1"/>
              </a:solidFill>
              <a:effectLst/>
              <a:latin typeface="+mn-lt"/>
              <a:ea typeface="+mn-ea"/>
              <a:cs typeface="+mn-cs"/>
            </a:rPr>
            <a:t>といった大型事業による多額の新規地方債発行が見込まれて</a:t>
          </a:r>
          <a:r>
            <a:rPr kumimoji="1" lang="ja-JP" altLang="en-US" sz="1000" b="0" i="0" baseline="0">
              <a:solidFill>
                <a:schemeClr val="dk1"/>
              </a:solidFill>
              <a:effectLst/>
              <a:latin typeface="+mn-lt"/>
              <a:ea typeface="+mn-ea"/>
              <a:cs typeface="+mn-cs"/>
            </a:rPr>
            <a:t>いる</a:t>
          </a:r>
          <a:r>
            <a:rPr kumimoji="1" lang="ja-JP" altLang="ja-JP" sz="1000" b="0" i="0" baseline="0">
              <a:solidFill>
                <a:schemeClr val="dk1"/>
              </a:solidFill>
              <a:effectLst/>
              <a:latin typeface="+mn-lt"/>
              <a:ea typeface="+mn-ea"/>
              <a:cs typeface="+mn-cs"/>
            </a:rPr>
            <a:t>ことから、</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公債費等義務的経費の削減</a:t>
          </a:r>
          <a:r>
            <a:rPr kumimoji="1" lang="ja-JP" altLang="en-US" sz="1000" b="0" i="0" baseline="0">
              <a:solidFill>
                <a:schemeClr val="dk1"/>
              </a:solidFill>
              <a:effectLst/>
              <a:latin typeface="+mn-lt"/>
              <a:ea typeface="+mn-ea"/>
              <a:cs typeface="+mn-cs"/>
            </a:rPr>
            <a:t>に留意しながら</a:t>
          </a:r>
          <a:r>
            <a:rPr kumimoji="1" lang="ja-JP" altLang="ja-JP" sz="1000" b="0" i="0" baseline="0">
              <a:solidFill>
                <a:schemeClr val="dk1"/>
              </a:solidFill>
              <a:effectLst/>
              <a:latin typeface="+mn-lt"/>
              <a:ea typeface="+mn-ea"/>
              <a:cs typeface="+mn-cs"/>
            </a:rPr>
            <a:t>財政健全化</a:t>
          </a:r>
          <a:r>
            <a:rPr kumimoji="1" lang="ja-JP" altLang="en-US" sz="1000" b="0" i="0" baseline="0">
              <a:solidFill>
                <a:schemeClr val="dk1"/>
              </a:solidFill>
              <a:effectLst/>
              <a:latin typeface="+mn-lt"/>
              <a:ea typeface="+mn-ea"/>
              <a:cs typeface="+mn-cs"/>
            </a:rPr>
            <a:t>の推進に</a:t>
          </a:r>
          <a:r>
            <a:rPr kumimoji="1" lang="ja-JP" altLang="ja-JP" sz="1000" b="0" i="0" baseline="0">
              <a:solidFill>
                <a:schemeClr val="dk1"/>
              </a:solidFill>
              <a:effectLst/>
              <a:latin typeface="+mn-lt"/>
              <a:ea typeface="+mn-ea"/>
              <a:cs typeface="+mn-cs"/>
            </a:rPr>
            <a:t>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124799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39035"/>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2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124799</xdr:rowOff>
    </xdr:from>
    <xdr:to>
      <xdr:col>77</xdr:col>
      <xdr:colOff>44450</xdr:colOff>
      <xdr:row>14</xdr:row>
      <xdr:rowOff>156168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2509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138472</xdr:rowOff>
    </xdr:from>
    <xdr:to>
      <xdr:col>72</xdr:col>
      <xdr:colOff>203200</xdr:colOff>
      <xdr:row>14</xdr:row>
      <xdr:rowOff>156168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3877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138472</xdr:rowOff>
    </xdr:from>
    <xdr:to>
      <xdr:col>68</xdr:col>
      <xdr:colOff>152400</xdr:colOff>
      <xdr:row>15</xdr:row>
      <xdr:rowOff>67564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3877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159385</xdr:rowOff>
    </xdr:from>
    <xdr:to>
      <xdr:col>81</xdr:col>
      <xdr:colOff>95250</xdr:colOff>
      <xdr:row>14</xdr:row>
      <xdr:rowOff>89535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80662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73999</xdr:rowOff>
    </xdr:from>
    <xdr:to>
      <xdr:col>77</xdr:col>
      <xdr:colOff>95250</xdr:colOff>
      <xdr:row>15</xdr:row>
      <xdr:rowOff>4149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160376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6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20295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87672</xdr:rowOff>
    </xdr:from>
    <xdr:to>
      <xdr:col>68</xdr:col>
      <xdr:colOff>203200</xdr:colOff>
      <xdr:row>15</xdr:row>
      <xdr:rowOff>17822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7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16764</xdr:rowOff>
    </xdr:from>
    <xdr:to>
      <xdr:col>64</xdr:col>
      <xdr:colOff>152400</xdr:colOff>
      <xdr:row>15</xdr:row>
      <xdr:rowOff>118364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103141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類似団体平均を下回っているが前年度から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ポイント増加しており、引き続き注意を払う必要がある。当町は本庁舎に加えて６出張所、福祉事務所を設置していることもあり、類似団体に比べて職員数が多く、経常人件費は高い状況にある。</a:t>
          </a:r>
          <a:r>
            <a:rPr kumimoji="1" lang="ja-JP" altLang="en-US" sz="1100" b="0" i="0" baseline="0">
              <a:solidFill>
                <a:schemeClr val="dk1"/>
              </a:solidFill>
              <a:effectLst/>
              <a:latin typeface="+mn-lt"/>
              <a:ea typeface="+mn-ea"/>
              <a:cs typeface="+mn-cs"/>
            </a:rPr>
            <a:t>また、令和２年度から会計年度任用職員制度が施行されたことによる影響も大きいと考えられる。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今後も組織再編や人員</a:t>
          </a:r>
          <a:r>
            <a:rPr kumimoji="1" lang="ja-JP" altLang="en-US" sz="1100" b="0" i="0" baseline="0">
              <a:solidFill>
                <a:schemeClr val="dk1"/>
              </a:solidFill>
              <a:effectLst/>
              <a:latin typeface="+mn-lt"/>
              <a:ea typeface="+mn-ea"/>
              <a:cs typeface="+mn-cs"/>
            </a:rPr>
            <a:t>配置</a:t>
          </a:r>
          <a:r>
            <a:rPr kumimoji="1" lang="ja-JP" altLang="ja-JP" sz="1100" b="0" i="0" baseline="0">
              <a:solidFill>
                <a:schemeClr val="dk1"/>
              </a:solidFill>
              <a:effectLst/>
              <a:latin typeface="+mn-lt"/>
              <a:ea typeface="+mn-ea"/>
              <a:cs typeface="+mn-cs"/>
            </a:rPr>
            <a:t>の見直し等を行い、適正な職員定数管理に努めていきたい。</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129286</xdr:rowOff>
    </xdr:from>
    <xdr:to>
      <xdr:col>24</xdr:col>
      <xdr:colOff>25400</xdr:colOff>
      <xdr:row>34</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8713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74422</xdr:rowOff>
    </xdr:from>
    <xdr:to>
      <xdr:col>19</xdr:col>
      <xdr:colOff>187325</xdr:colOff>
      <xdr:row>33</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32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32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88138</xdr:rowOff>
    </xdr:from>
    <xdr:to>
      <xdr:col>11</xdr:col>
      <xdr:colOff>9525</xdr:colOff>
      <xdr:row>33</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45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78486</xdr:rowOff>
    </xdr:from>
    <xdr:to>
      <xdr:col>20</xdr:col>
      <xdr:colOff>38100</xdr:colOff>
      <xdr:row>34</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0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37338</xdr:rowOff>
    </xdr:from>
    <xdr:to>
      <xdr:col>11</xdr:col>
      <xdr:colOff>60325</xdr:colOff>
      <xdr:row>33</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前年度より</a:t>
          </a:r>
          <a:r>
            <a:rPr kumimoji="1" lang="en-US" altLang="ja-JP" sz="1000" b="0" i="0" baseline="0">
              <a:solidFill>
                <a:schemeClr val="dk1"/>
              </a:solidFill>
              <a:effectLst/>
              <a:latin typeface="+mn-lt"/>
              <a:ea typeface="+mn-ea"/>
              <a:cs typeface="+mn-cs"/>
            </a:rPr>
            <a:t>2.6</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減少しているが、</a:t>
          </a:r>
          <a:r>
            <a:rPr kumimoji="1" lang="ja-JP" altLang="ja-JP" sz="1000" b="0" i="0" baseline="0">
              <a:solidFill>
                <a:schemeClr val="dk1"/>
              </a:solidFill>
              <a:effectLst/>
              <a:latin typeface="+mn-lt"/>
              <a:ea typeface="+mn-ea"/>
              <a:cs typeface="+mn-cs"/>
            </a:rPr>
            <a:t>類似団体平均及び県平均を上回っている。</a:t>
          </a:r>
          <a:r>
            <a:rPr kumimoji="1" lang="ja-JP" altLang="en-US" sz="1000" b="0" i="0" baseline="0">
              <a:solidFill>
                <a:schemeClr val="dk1"/>
              </a:solidFill>
              <a:effectLst/>
              <a:latin typeface="+mn-lt"/>
              <a:ea typeface="+mn-ea"/>
              <a:cs typeface="+mn-cs"/>
            </a:rPr>
            <a:t>これは</a:t>
          </a:r>
          <a:r>
            <a:rPr kumimoji="1" lang="ja-JP" altLang="ja-JP" sz="1000" b="0" i="0" baseline="0">
              <a:solidFill>
                <a:schemeClr val="dk1"/>
              </a:solidFill>
              <a:effectLst/>
              <a:latin typeface="+mn-lt"/>
              <a:ea typeface="+mn-ea"/>
              <a:cs typeface="+mn-cs"/>
            </a:rPr>
            <a:t>本庁舎のほか６出張所を抱えていること</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、稼働して十数年</a:t>
          </a:r>
          <a:r>
            <a:rPr kumimoji="1" lang="ja-JP" altLang="en-US" sz="1000" b="0" i="0" baseline="0">
              <a:solidFill>
                <a:schemeClr val="dk1"/>
              </a:solidFill>
              <a:effectLst/>
              <a:latin typeface="+mn-lt"/>
              <a:ea typeface="+mn-ea"/>
              <a:cs typeface="+mn-cs"/>
            </a:rPr>
            <a:t>以上が</a:t>
          </a:r>
          <a:r>
            <a:rPr kumimoji="1" lang="ja-JP" altLang="ja-JP" sz="1000" b="0" i="0" baseline="0">
              <a:solidFill>
                <a:schemeClr val="dk1"/>
              </a:solidFill>
              <a:effectLst/>
              <a:latin typeface="+mn-lt"/>
              <a:ea typeface="+mn-ea"/>
              <a:cs typeface="+mn-cs"/>
            </a:rPr>
            <a:t>経過するごみ処理施設</a:t>
          </a:r>
          <a:r>
            <a:rPr kumimoji="1" lang="ja-JP" altLang="en-US" sz="1000" b="0" i="0" baseline="0">
              <a:solidFill>
                <a:schemeClr val="dk1"/>
              </a:solidFill>
              <a:effectLst/>
              <a:latin typeface="+mn-lt"/>
              <a:ea typeface="+mn-ea"/>
              <a:cs typeface="+mn-cs"/>
            </a:rPr>
            <a:t>及びし尿処理施設</a:t>
          </a:r>
          <a:r>
            <a:rPr kumimoji="1" lang="ja-JP" altLang="ja-JP" sz="1000" b="0" i="0" baseline="0">
              <a:solidFill>
                <a:schemeClr val="dk1"/>
              </a:solidFill>
              <a:effectLst/>
              <a:latin typeface="+mn-lt"/>
              <a:ea typeface="+mn-ea"/>
              <a:cs typeface="+mn-cs"/>
            </a:rPr>
            <a:t>の維持管理経費</a:t>
          </a:r>
          <a:r>
            <a:rPr kumimoji="1" lang="ja-JP" altLang="en-US" sz="1000" b="0" i="0" baseline="0">
              <a:solidFill>
                <a:schemeClr val="dk1"/>
              </a:solidFill>
              <a:effectLst/>
              <a:latin typeface="+mn-lt"/>
              <a:ea typeface="+mn-ea"/>
              <a:cs typeface="+mn-cs"/>
            </a:rPr>
            <a:t>が年々増加傾向にあること</a:t>
          </a:r>
          <a:r>
            <a:rPr kumimoji="1" lang="ja-JP" altLang="ja-JP" sz="1000" b="0" i="0" baseline="0">
              <a:solidFill>
                <a:schemeClr val="dk1"/>
              </a:solidFill>
              <a:effectLst/>
              <a:latin typeface="+mn-lt"/>
              <a:ea typeface="+mn-ea"/>
              <a:cs typeface="+mn-cs"/>
            </a:rPr>
            <a:t>等が原因として挙げられる。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これまで</a:t>
          </a:r>
          <a:r>
            <a:rPr kumimoji="1" lang="ja-JP" altLang="en-US" sz="1000" b="0" i="0" baseline="0">
              <a:solidFill>
                <a:schemeClr val="dk1"/>
              </a:solidFill>
              <a:effectLst/>
              <a:latin typeface="+mn-lt"/>
              <a:ea typeface="+mn-ea"/>
              <a:cs typeface="+mn-cs"/>
            </a:rPr>
            <a:t>継続して</a:t>
          </a:r>
          <a:r>
            <a:rPr kumimoji="1" lang="ja-JP" altLang="ja-JP" sz="1000" b="0" i="0" baseline="0">
              <a:solidFill>
                <a:schemeClr val="dk1"/>
              </a:solidFill>
              <a:effectLst/>
              <a:latin typeface="+mn-lt"/>
              <a:ea typeface="+mn-ea"/>
              <a:cs typeface="+mn-cs"/>
            </a:rPr>
            <a:t>経常経費削減に取り組んで</a:t>
          </a:r>
          <a:r>
            <a:rPr kumimoji="1" lang="ja-JP" altLang="en-US" sz="1000" b="0" i="0" baseline="0">
              <a:solidFill>
                <a:schemeClr val="dk1"/>
              </a:solidFill>
              <a:effectLst/>
              <a:latin typeface="+mn-lt"/>
              <a:ea typeface="+mn-ea"/>
              <a:cs typeface="+mn-cs"/>
            </a:rPr>
            <a:t>いるが</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公共施設総合管理計画</a:t>
          </a:r>
          <a:r>
            <a:rPr kumimoji="1" lang="ja-JP" altLang="en-US" sz="1000" b="0" i="0" baseline="0">
              <a:solidFill>
                <a:schemeClr val="dk1"/>
              </a:solidFill>
              <a:effectLst/>
              <a:latin typeface="+mn-lt"/>
              <a:ea typeface="+mn-ea"/>
              <a:cs typeface="+mn-cs"/>
            </a:rPr>
            <a:t>に基づいた</a:t>
          </a:r>
          <a:r>
            <a:rPr kumimoji="1" lang="ja-JP" altLang="ja-JP" sz="1000" b="0" i="0" baseline="0">
              <a:solidFill>
                <a:schemeClr val="dk1"/>
              </a:solidFill>
              <a:effectLst/>
              <a:latin typeface="+mn-lt"/>
              <a:ea typeface="+mn-ea"/>
              <a:cs typeface="+mn-cs"/>
            </a:rPr>
            <a:t>個別計画の</a:t>
          </a:r>
          <a:r>
            <a:rPr kumimoji="1" lang="ja-JP" altLang="en-US" sz="1000" b="0" i="0" baseline="0">
              <a:solidFill>
                <a:schemeClr val="dk1"/>
              </a:solidFill>
              <a:effectLst/>
              <a:latin typeface="+mn-lt"/>
              <a:ea typeface="+mn-ea"/>
              <a:cs typeface="+mn-cs"/>
            </a:rPr>
            <a:t>実践により</a:t>
          </a:r>
          <a:r>
            <a:rPr kumimoji="1" lang="ja-JP" altLang="ja-JP" sz="1000" b="0" i="0" baseline="0">
              <a:solidFill>
                <a:schemeClr val="dk1"/>
              </a:solidFill>
              <a:effectLst/>
              <a:latin typeface="+mn-lt"/>
              <a:ea typeface="+mn-ea"/>
              <a:cs typeface="+mn-cs"/>
            </a:rPr>
            <a:t>、施設の統廃合や譲渡・売却等を</a:t>
          </a:r>
          <a:r>
            <a:rPr kumimoji="1" lang="ja-JP" altLang="en-US" sz="1000" b="0" i="0" baseline="0">
              <a:solidFill>
                <a:schemeClr val="dk1"/>
              </a:solidFill>
              <a:effectLst/>
              <a:latin typeface="+mn-lt"/>
              <a:ea typeface="+mn-ea"/>
              <a:cs typeface="+mn-cs"/>
            </a:rPr>
            <a:t>進めて</a:t>
          </a:r>
          <a:r>
            <a:rPr kumimoji="1" lang="ja-JP" altLang="ja-JP" sz="1000" b="0" i="0" baseline="0">
              <a:solidFill>
                <a:schemeClr val="dk1"/>
              </a:solidFill>
              <a:effectLst/>
              <a:latin typeface="+mn-lt"/>
              <a:ea typeface="+mn-ea"/>
              <a:cs typeface="+mn-cs"/>
            </a:rPr>
            <a:t>適正規模の施設管理</a:t>
          </a:r>
          <a:r>
            <a:rPr kumimoji="1" lang="ja-JP" altLang="en-US" sz="1000" b="0" i="0" baseline="0">
              <a:solidFill>
                <a:schemeClr val="dk1"/>
              </a:solidFill>
              <a:effectLst/>
              <a:latin typeface="+mn-lt"/>
              <a:ea typeface="+mn-ea"/>
              <a:cs typeface="+mn-cs"/>
            </a:rPr>
            <a:t>による物件費の削減に</a:t>
          </a:r>
          <a:r>
            <a:rPr kumimoji="1" lang="ja-JP" altLang="ja-JP" sz="1000" b="0" i="0" baseline="0">
              <a:solidFill>
                <a:schemeClr val="dk1"/>
              </a:solidFill>
              <a:effectLst/>
              <a:latin typeface="+mn-lt"/>
              <a:ea typeface="+mn-ea"/>
              <a:cs typeface="+mn-cs"/>
            </a:rPr>
            <a:t>努めたい。</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13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155575</xdr:rowOff>
    </xdr:from>
    <xdr:to>
      <xdr:col>78</xdr:col>
      <xdr:colOff>69850</xdr:colOff>
      <xdr:row>20</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13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136525</xdr:rowOff>
    </xdr:from>
    <xdr:to>
      <xdr:col>73</xdr:col>
      <xdr:colOff>180975</xdr:colOff>
      <xdr:row>19</xdr:row>
      <xdr:rowOff>155575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94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136525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893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9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104775</xdr:rowOff>
    </xdr:from>
    <xdr:to>
      <xdr:col>74</xdr:col>
      <xdr:colOff>31750</xdr:colOff>
      <xdr:row>20</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19702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85725</xdr:rowOff>
    </xdr:from>
    <xdr:to>
      <xdr:col>69</xdr:col>
      <xdr:colOff>142875</xdr:colOff>
      <xdr:row>20</xdr:row>
      <xdr:rowOff>15875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生活保護医療扶助費や子どものための教育・保育給付費の増加、自立支援給付費の増加が顕著であるものの、前年度からは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的にも扶助費は増加傾向にあり本町も同様の傾向となっているが、社会情勢に合わせたサービスを的確に行っていくとともに、訪問系サービス等の充実を図り、予防段階での取組みをしっかりと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85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22225</xdr:rowOff>
    </xdr:from>
    <xdr:to>
      <xdr:col>15</xdr:col>
      <xdr:colOff>98425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519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142875</xdr:rowOff>
    </xdr:from>
    <xdr:to>
      <xdr:col>11</xdr:col>
      <xdr:colOff>60325</xdr:colOff>
      <xdr:row>55</xdr:row>
      <xdr:rowOff>73025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83202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123825</xdr:rowOff>
    </xdr:from>
    <xdr:to>
      <xdr:col>6</xdr:col>
      <xdr:colOff>171450</xdr:colOff>
      <xdr:row>55</xdr:row>
      <xdr:rowOff>53975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64152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昨年度と比較して</a:t>
          </a:r>
          <a:r>
            <a:rPr kumimoji="1" lang="en-US" altLang="ja-JP" sz="1050" b="0" i="0" baseline="0">
              <a:solidFill>
                <a:schemeClr val="dk1"/>
              </a:solidFill>
              <a:effectLst/>
              <a:latin typeface="+mn-lt"/>
              <a:ea typeface="+mn-ea"/>
              <a:cs typeface="+mn-cs"/>
            </a:rPr>
            <a:t>2.1</a:t>
          </a:r>
          <a:r>
            <a:rPr kumimoji="1" lang="ja-JP" altLang="en-US" sz="1050" b="0" i="0" baseline="0">
              <a:solidFill>
                <a:schemeClr val="dk1"/>
              </a:solidFill>
              <a:effectLst/>
              <a:latin typeface="+mn-lt"/>
              <a:ea typeface="+mn-ea"/>
              <a:cs typeface="+mn-cs"/>
            </a:rPr>
            <a:t>ポイント減少し、</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と比較して</a:t>
          </a:r>
          <a:r>
            <a:rPr kumimoji="1" lang="en-US" altLang="ja-JP" sz="1050" b="0" i="0" baseline="0">
              <a:solidFill>
                <a:schemeClr val="dk1"/>
              </a:solidFill>
              <a:effectLst/>
              <a:latin typeface="+mn-lt"/>
              <a:ea typeface="+mn-ea"/>
              <a:cs typeface="+mn-cs"/>
            </a:rPr>
            <a:t>5.0</a:t>
          </a:r>
          <a:r>
            <a:rPr kumimoji="1" lang="ja-JP" altLang="en-US" sz="1050" b="0" i="0" baseline="0">
              <a:solidFill>
                <a:schemeClr val="dk1"/>
              </a:solidFill>
              <a:effectLst/>
              <a:latin typeface="+mn-lt"/>
              <a:ea typeface="+mn-ea"/>
              <a:cs typeface="+mn-cs"/>
            </a:rPr>
            <a:t>ポイントの差となっている。本</a:t>
          </a:r>
          <a:r>
            <a:rPr kumimoji="1" lang="ja-JP" altLang="ja-JP" sz="1050" b="0" i="0" baseline="0">
              <a:solidFill>
                <a:schemeClr val="dk1"/>
              </a:solidFill>
              <a:effectLst/>
              <a:latin typeface="+mn-lt"/>
              <a:ea typeface="+mn-ea"/>
              <a:cs typeface="+mn-cs"/>
            </a:rPr>
            <a:t>町は公債費並びに物件費の割合が高いことから、他の費目が総じて低く抑えられている状況にある。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また、本</a:t>
          </a:r>
          <a:r>
            <a:rPr kumimoji="1" lang="ja-JP" altLang="ja-JP" sz="1050" b="0" i="0" baseline="0">
              <a:solidFill>
                <a:schemeClr val="dk1"/>
              </a:solidFill>
              <a:effectLst/>
              <a:latin typeface="+mn-lt"/>
              <a:ea typeface="+mn-ea"/>
              <a:cs typeface="+mn-cs"/>
            </a:rPr>
            <a:t>町の特別会計運営は、総じて独立採算とは程遠い経営となっているため、一般会計繰入金に頼ったものとなって</a:t>
          </a:r>
          <a:r>
            <a:rPr kumimoji="1" lang="ja-JP" altLang="en-US" sz="1050" b="0" i="0" baseline="0">
              <a:solidFill>
                <a:schemeClr val="dk1"/>
              </a:solidFill>
              <a:effectLst/>
              <a:latin typeface="+mn-lt"/>
              <a:ea typeface="+mn-ea"/>
              <a:cs typeface="+mn-cs"/>
            </a:rPr>
            <a:t>いる。事務事業の見直しによる歳出削減に努めるなど効率的な</a:t>
          </a:r>
          <a:r>
            <a:rPr kumimoji="1" lang="ja-JP" altLang="ja-JP" sz="1050" b="0" i="0" baseline="0">
              <a:solidFill>
                <a:schemeClr val="dk1"/>
              </a:solidFill>
              <a:effectLst/>
              <a:latin typeface="+mn-lt"/>
              <a:ea typeface="+mn-ea"/>
              <a:cs typeface="+mn-cs"/>
            </a:rPr>
            <a:t>事業運営となるよう注視していく</a:t>
          </a:r>
          <a:r>
            <a:rPr kumimoji="1" lang="ja-JP" altLang="en-US" sz="1050" b="0" i="0" baseline="0">
              <a:solidFill>
                <a:schemeClr val="dk1"/>
              </a:solidFill>
              <a:effectLst/>
              <a:latin typeface="+mn-lt"/>
              <a:ea typeface="+mn-ea"/>
              <a:cs typeface="+mn-cs"/>
            </a:rPr>
            <a:t>必要がある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56</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47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117203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56</xdr:row>
      <xdr:rowOff>117203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98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97609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8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110689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より低い値となっているものの</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これは</a:t>
          </a:r>
          <a:r>
            <a:rPr kumimoji="1" lang="ja-JP" altLang="ja-JP" sz="1050" b="0" i="0" baseline="0">
              <a:solidFill>
                <a:schemeClr val="dk1"/>
              </a:solidFill>
              <a:effectLst/>
              <a:latin typeface="+mn-lt"/>
              <a:ea typeface="+mn-ea"/>
              <a:cs typeface="+mn-cs"/>
            </a:rPr>
            <a:t>本町</a:t>
          </a:r>
          <a:r>
            <a:rPr kumimoji="1" lang="ja-JP" altLang="en-US" sz="1050" b="0" i="0" baseline="0">
              <a:solidFill>
                <a:schemeClr val="dk1"/>
              </a:solidFill>
              <a:effectLst/>
              <a:latin typeface="+mn-lt"/>
              <a:ea typeface="+mn-ea"/>
              <a:cs typeface="+mn-cs"/>
            </a:rPr>
            <a:t>では</a:t>
          </a:r>
          <a:r>
            <a:rPr kumimoji="1" lang="ja-JP" altLang="ja-JP" sz="1050" b="0" i="0" baseline="0">
              <a:solidFill>
                <a:schemeClr val="dk1"/>
              </a:solidFill>
              <a:effectLst/>
              <a:latin typeface="+mn-lt"/>
              <a:ea typeface="+mn-ea"/>
              <a:cs typeface="+mn-cs"/>
            </a:rPr>
            <a:t>公債費並びに物件費の割合が高いことから、他の費目が総じて低く抑えられている</a:t>
          </a:r>
          <a:r>
            <a:rPr kumimoji="1" lang="ja-JP" altLang="en-US" sz="1050" b="0" i="0" baseline="0">
              <a:solidFill>
                <a:schemeClr val="dk1"/>
              </a:solidFill>
              <a:effectLst/>
              <a:latin typeface="+mn-lt"/>
              <a:ea typeface="+mn-ea"/>
              <a:cs typeface="+mn-cs"/>
            </a:rPr>
            <a:t>ことに起因する</a:t>
          </a:r>
          <a:r>
            <a:rPr kumimoji="1" lang="ja-JP" altLang="ja-JP" sz="105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公債費の占める割合が高い当町では、他の経常経費</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削減に努めなければならず、各種団体への補助金</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について</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これまで</a:t>
          </a:r>
          <a:r>
            <a:rPr kumimoji="1" lang="ja-JP" altLang="en-US" sz="1050" b="0" i="0" baseline="0">
              <a:solidFill>
                <a:schemeClr val="dk1"/>
              </a:solidFill>
              <a:effectLst/>
              <a:latin typeface="+mn-lt"/>
              <a:ea typeface="+mn-ea"/>
              <a:cs typeface="+mn-cs"/>
            </a:rPr>
            <a:t>精査及び</a:t>
          </a:r>
          <a:r>
            <a:rPr kumimoji="1" lang="ja-JP" altLang="ja-JP" sz="1050" b="0" i="0" baseline="0">
              <a:solidFill>
                <a:schemeClr val="dk1"/>
              </a:solidFill>
              <a:effectLst/>
              <a:latin typeface="+mn-lt"/>
              <a:ea typeface="+mn-ea"/>
              <a:cs typeface="+mn-cs"/>
            </a:rPr>
            <a:t>見直しを実施してきた</a:t>
          </a:r>
          <a:r>
            <a:rPr kumimoji="1" lang="ja-JP" altLang="en-US" sz="1050" b="0" i="0" baseline="0">
              <a:solidFill>
                <a:schemeClr val="dk1"/>
              </a:solidFill>
              <a:effectLst/>
              <a:latin typeface="+mn-lt"/>
              <a:ea typeface="+mn-ea"/>
              <a:cs typeface="+mn-cs"/>
            </a:rPr>
            <a:t>ところであり</a:t>
          </a:r>
          <a:r>
            <a:rPr kumimoji="1" lang="ja-JP" altLang="ja-JP" sz="1050" b="0" i="0" baseline="0">
              <a:solidFill>
                <a:schemeClr val="dk1"/>
              </a:solidFill>
              <a:effectLst/>
              <a:latin typeface="+mn-lt"/>
              <a:ea typeface="+mn-ea"/>
              <a:cs typeface="+mn-cs"/>
            </a:rPr>
            <a:t>、今後も継続的に行</a:t>
          </a:r>
          <a:r>
            <a:rPr kumimoji="1" lang="ja-JP" altLang="en-US" sz="1050" b="0" i="0" baseline="0">
              <a:solidFill>
                <a:schemeClr val="dk1"/>
              </a:solidFill>
              <a:effectLst/>
              <a:latin typeface="+mn-lt"/>
              <a:ea typeface="+mn-ea"/>
              <a:cs typeface="+mn-cs"/>
            </a:rPr>
            <a:t>うこととして</a:t>
          </a:r>
          <a:r>
            <a:rPr kumimoji="1" lang="ja-JP" altLang="ja-JP" sz="1050" b="0" i="0" baseline="0">
              <a:solidFill>
                <a:schemeClr val="dk1"/>
              </a:solidFill>
              <a:effectLst/>
              <a:latin typeface="+mn-lt"/>
              <a:ea typeface="+mn-ea"/>
              <a:cs typeface="+mn-cs"/>
            </a:rPr>
            <a:t>必要性の低い補助金は見直しや廃止を行う方針である。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620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30988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950" b="0" i="0" baseline="0">
              <a:solidFill>
                <a:schemeClr val="dk1"/>
              </a:solidFill>
              <a:effectLst/>
              <a:latin typeface="+mn-lt"/>
              <a:ea typeface="+mn-ea"/>
              <a:cs typeface="+mn-cs"/>
            </a:rPr>
            <a:t>平成</a:t>
          </a:r>
          <a:r>
            <a:rPr kumimoji="1" lang="en-US" altLang="ja-JP" sz="950" b="0" i="0" baseline="0">
              <a:solidFill>
                <a:schemeClr val="dk1"/>
              </a:solidFill>
              <a:effectLst/>
              <a:latin typeface="+mn-lt"/>
              <a:ea typeface="+mn-ea"/>
              <a:cs typeface="+mn-cs"/>
            </a:rPr>
            <a:t>19</a:t>
          </a:r>
          <a:r>
            <a:rPr kumimoji="1" lang="ja-JP" altLang="en-US" sz="950" b="0" i="0" baseline="0">
              <a:solidFill>
                <a:schemeClr val="dk1"/>
              </a:solidFill>
              <a:effectLst/>
              <a:latin typeface="+mn-lt"/>
              <a:ea typeface="+mn-ea"/>
              <a:cs typeface="+mn-cs"/>
            </a:rPr>
            <a:t>年</a:t>
          </a:r>
          <a:r>
            <a:rPr kumimoji="1" lang="en-US" altLang="ja-JP" sz="950" b="0" i="0" baseline="0">
              <a:solidFill>
                <a:schemeClr val="dk1"/>
              </a:solidFill>
              <a:effectLst/>
              <a:latin typeface="+mn-lt"/>
              <a:ea typeface="+mn-ea"/>
              <a:cs typeface="+mn-cs"/>
            </a:rPr>
            <a:t>10</a:t>
          </a:r>
          <a:r>
            <a:rPr kumimoji="1" lang="ja-JP" altLang="en-US" sz="950" b="0" i="0" baseline="0">
              <a:solidFill>
                <a:schemeClr val="dk1"/>
              </a:solidFill>
              <a:effectLst/>
              <a:latin typeface="+mn-lt"/>
              <a:ea typeface="+mn-ea"/>
              <a:cs typeface="+mn-cs"/>
            </a:rPr>
            <a:t>月の合併後、公債費は平成</a:t>
          </a:r>
          <a:r>
            <a:rPr kumimoji="1" lang="en-US" altLang="ja-JP" sz="950" b="0" i="0" baseline="0">
              <a:solidFill>
                <a:schemeClr val="dk1"/>
              </a:solidFill>
              <a:effectLst/>
              <a:latin typeface="+mn-lt"/>
              <a:ea typeface="+mn-ea"/>
              <a:cs typeface="+mn-cs"/>
            </a:rPr>
            <a:t>20</a:t>
          </a:r>
          <a:r>
            <a:rPr kumimoji="1" lang="ja-JP" altLang="en-US" sz="950" b="0" i="0" baseline="0">
              <a:solidFill>
                <a:schemeClr val="dk1"/>
              </a:solidFill>
              <a:effectLst/>
              <a:latin typeface="+mn-lt"/>
              <a:ea typeface="+mn-ea"/>
              <a:cs typeface="+mn-cs"/>
            </a:rPr>
            <a:t>年度にピークとなった。さらに</a:t>
          </a:r>
          <a:r>
            <a:rPr kumimoji="1" lang="ja-JP" altLang="ja-JP" sz="950" b="0" i="0" baseline="0">
              <a:solidFill>
                <a:schemeClr val="dk1"/>
              </a:solidFill>
              <a:effectLst/>
              <a:latin typeface="+mn-lt"/>
              <a:ea typeface="+mn-ea"/>
              <a:cs typeface="+mn-cs"/>
            </a:rPr>
            <a:t>平成</a:t>
          </a:r>
          <a:r>
            <a:rPr kumimoji="1" lang="en-US" altLang="ja-JP" sz="950" b="0" i="0" baseline="0">
              <a:solidFill>
                <a:schemeClr val="dk1"/>
              </a:solidFill>
              <a:effectLst/>
              <a:latin typeface="+mn-lt"/>
              <a:ea typeface="+mn-ea"/>
              <a:cs typeface="+mn-cs"/>
            </a:rPr>
            <a:t>22</a:t>
          </a:r>
          <a:r>
            <a:rPr kumimoji="1" lang="ja-JP" altLang="ja-JP" sz="950" b="0" i="0" baseline="0">
              <a:solidFill>
                <a:schemeClr val="dk1"/>
              </a:solidFill>
              <a:effectLst/>
              <a:latin typeface="+mn-lt"/>
              <a:ea typeface="+mn-ea"/>
              <a:cs typeface="+mn-cs"/>
            </a:rPr>
            <a:t>年度には実質公債費比率が</a:t>
          </a:r>
          <a:r>
            <a:rPr kumimoji="1" lang="en-US" altLang="ja-JP" sz="950" b="0" i="0" baseline="0">
              <a:solidFill>
                <a:schemeClr val="dk1"/>
              </a:solidFill>
              <a:effectLst/>
              <a:latin typeface="+mn-lt"/>
              <a:ea typeface="+mn-ea"/>
              <a:cs typeface="+mn-cs"/>
            </a:rPr>
            <a:t>18</a:t>
          </a:r>
          <a:r>
            <a:rPr kumimoji="1" lang="ja-JP" altLang="ja-JP" sz="950" b="0" i="0" baseline="0">
              <a:solidFill>
                <a:schemeClr val="dk1"/>
              </a:solidFill>
              <a:effectLst/>
              <a:latin typeface="+mn-lt"/>
              <a:ea typeface="+mn-ea"/>
              <a:cs typeface="+mn-cs"/>
            </a:rPr>
            <a:t>％を超えたため、公債費負担適正化計画を策定し、新規地方債の発行抑制等によ</a:t>
          </a:r>
          <a:r>
            <a:rPr kumimoji="1" lang="ja-JP" altLang="en-US" sz="950" b="0" i="0" baseline="0">
              <a:solidFill>
                <a:schemeClr val="dk1"/>
              </a:solidFill>
              <a:effectLst/>
              <a:latin typeface="+mn-lt"/>
              <a:ea typeface="+mn-ea"/>
              <a:cs typeface="+mn-cs"/>
            </a:rPr>
            <a:t>る一層の</a:t>
          </a:r>
          <a:r>
            <a:rPr kumimoji="1" lang="ja-JP" altLang="ja-JP" sz="950" b="0" i="0" baseline="0">
              <a:solidFill>
                <a:schemeClr val="dk1"/>
              </a:solidFill>
              <a:effectLst/>
              <a:latin typeface="+mn-lt"/>
              <a:ea typeface="+mn-ea"/>
              <a:cs typeface="+mn-cs"/>
            </a:rPr>
            <a:t>公債費削減に取り組んできた。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a:t>
          </a:r>
          <a:r>
            <a:rPr kumimoji="1" lang="ja-JP" altLang="en-US" sz="950" b="0" i="0" baseline="0">
              <a:solidFill>
                <a:schemeClr val="dk1"/>
              </a:solidFill>
              <a:effectLst/>
              <a:latin typeface="+mn-lt"/>
              <a:ea typeface="+mn-ea"/>
              <a:cs typeface="+mn-cs"/>
            </a:rPr>
            <a:t>その成果もあり公債費は減少を続け、</a:t>
          </a:r>
          <a:r>
            <a:rPr kumimoji="1" lang="ja-JP" altLang="ja-JP" sz="950" b="0" i="0" baseline="0">
              <a:solidFill>
                <a:schemeClr val="dk1"/>
              </a:solidFill>
              <a:effectLst/>
              <a:latin typeface="+mn-lt"/>
              <a:ea typeface="+mn-ea"/>
              <a:cs typeface="+mn-cs"/>
            </a:rPr>
            <a:t>令和</a:t>
          </a:r>
          <a:r>
            <a:rPr kumimoji="1" lang="ja-JP" altLang="en-US" sz="950" b="0" i="0" baseline="0">
              <a:solidFill>
                <a:schemeClr val="dk1"/>
              </a:solidFill>
              <a:effectLst/>
              <a:latin typeface="+mn-lt"/>
              <a:ea typeface="+mn-ea"/>
              <a:cs typeface="+mn-cs"/>
            </a:rPr>
            <a:t>２年度には類似団体と</a:t>
          </a:r>
          <a:r>
            <a:rPr kumimoji="1" lang="en-US" altLang="ja-JP" sz="950" b="0" i="0" baseline="0">
              <a:solidFill>
                <a:schemeClr val="dk1"/>
              </a:solidFill>
              <a:effectLst/>
              <a:latin typeface="+mn-lt"/>
              <a:ea typeface="+mn-ea"/>
              <a:cs typeface="+mn-cs"/>
            </a:rPr>
            <a:t>5.6</a:t>
          </a:r>
          <a:r>
            <a:rPr kumimoji="1" lang="ja-JP" altLang="en-US" sz="950" b="0" i="0" baseline="0">
              <a:solidFill>
                <a:schemeClr val="dk1"/>
              </a:solidFill>
              <a:effectLst/>
              <a:latin typeface="+mn-lt"/>
              <a:ea typeface="+mn-ea"/>
              <a:cs typeface="+mn-cs"/>
            </a:rPr>
            <a:t>ポイント差までになった。しかし、今後は</a:t>
          </a:r>
          <a:r>
            <a:rPr kumimoji="1" lang="ja-JP" altLang="ja-JP" sz="950" b="0" i="0" baseline="0">
              <a:solidFill>
                <a:schemeClr val="dk1"/>
              </a:solidFill>
              <a:effectLst/>
              <a:latin typeface="+mn-lt"/>
              <a:ea typeface="+mn-ea"/>
              <a:cs typeface="+mn-cs"/>
            </a:rPr>
            <a:t>ごみ処理施設建設事業や学校施設大規模改修事業など、多額の地方債</a:t>
          </a:r>
          <a:r>
            <a:rPr kumimoji="1" lang="ja-JP" altLang="en-US" sz="950" b="0" i="0" baseline="0">
              <a:solidFill>
                <a:schemeClr val="dk1"/>
              </a:solidFill>
              <a:effectLst/>
              <a:latin typeface="+mn-lt"/>
              <a:ea typeface="+mn-ea"/>
              <a:cs typeface="+mn-cs"/>
            </a:rPr>
            <a:t>を必要とする</a:t>
          </a:r>
          <a:r>
            <a:rPr kumimoji="1" lang="ja-JP" altLang="ja-JP" sz="950" b="0" i="0" baseline="0">
              <a:solidFill>
                <a:schemeClr val="dk1"/>
              </a:solidFill>
              <a:effectLst/>
              <a:latin typeface="+mn-lt"/>
              <a:ea typeface="+mn-ea"/>
              <a:cs typeface="+mn-cs"/>
            </a:rPr>
            <a:t>大型事業も計画されていることから、</a:t>
          </a:r>
          <a:r>
            <a:rPr kumimoji="1" lang="ja-JP" altLang="en-US" sz="950" b="0" i="0" baseline="0">
              <a:solidFill>
                <a:schemeClr val="dk1"/>
              </a:solidFill>
              <a:effectLst/>
              <a:latin typeface="+mn-lt"/>
              <a:ea typeface="+mn-ea"/>
              <a:cs typeface="+mn-cs"/>
            </a:rPr>
            <a:t>長期定な視点に立った</a:t>
          </a:r>
          <a:r>
            <a:rPr kumimoji="1" lang="ja-JP" altLang="ja-JP" sz="950" b="0" i="0" baseline="0">
              <a:solidFill>
                <a:schemeClr val="dk1"/>
              </a:solidFill>
              <a:effectLst/>
              <a:latin typeface="+mn-lt"/>
              <a:ea typeface="+mn-ea"/>
              <a:cs typeface="+mn-cs"/>
            </a:rPr>
            <a:t>財政計画</a:t>
          </a:r>
          <a:r>
            <a:rPr kumimoji="1" lang="ja-JP" altLang="en-US" sz="950" b="0" i="0" baseline="0">
              <a:solidFill>
                <a:schemeClr val="dk1"/>
              </a:solidFill>
              <a:effectLst/>
              <a:latin typeface="+mn-lt"/>
              <a:ea typeface="+mn-ea"/>
              <a:cs typeface="+mn-cs"/>
            </a:rPr>
            <a:t>により</a:t>
          </a:r>
          <a:r>
            <a:rPr kumimoji="1" lang="ja-JP" altLang="ja-JP" sz="950" b="0" i="0" baseline="0">
              <a:solidFill>
                <a:schemeClr val="dk1"/>
              </a:solidFill>
              <a:effectLst/>
              <a:latin typeface="+mn-lt"/>
              <a:ea typeface="+mn-ea"/>
              <a:cs typeface="+mn-cs"/>
            </a:rPr>
            <a:t>財政健全化に努める。</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412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79</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80</xdr:row>
      <xdr:rowOff>3556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昨年度と同値となっているものの、</a:t>
          </a:r>
          <a:r>
            <a:rPr kumimoji="1" lang="ja-JP" altLang="ja-JP" sz="1000" b="0" i="0" baseline="0">
              <a:solidFill>
                <a:schemeClr val="dk1"/>
              </a:solidFill>
              <a:effectLst/>
              <a:latin typeface="+mn-lt"/>
              <a:ea typeface="+mn-ea"/>
              <a:cs typeface="+mn-cs"/>
            </a:rPr>
            <a:t>類似団体平均</a:t>
          </a:r>
          <a:r>
            <a:rPr kumimoji="1" lang="ja-JP" altLang="en-US" sz="1000" b="0" i="0" baseline="0">
              <a:solidFill>
                <a:schemeClr val="dk1"/>
              </a:solidFill>
              <a:effectLst/>
              <a:latin typeface="+mn-lt"/>
              <a:ea typeface="+mn-ea"/>
              <a:cs typeface="+mn-cs"/>
            </a:rPr>
            <a:t>との差は</a:t>
          </a:r>
          <a:r>
            <a:rPr kumimoji="1" lang="en-US" altLang="ja-JP" sz="1000" b="0" i="0" baseline="0">
              <a:solidFill>
                <a:schemeClr val="dk1"/>
              </a:solidFill>
              <a:effectLst/>
              <a:latin typeface="+mn-lt"/>
              <a:ea typeface="+mn-ea"/>
              <a:cs typeface="+mn-cs"/>
            </a:rPr>
            <a:t>6.0</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に縮まっている。</a:t>
          </a:r>
          <a:r>
            <a:rPr kumimoji="1" lang="ja-JP" altLang="ja-JP" sz="1000" b="0" i="0" baseline="0">
              <a:solidFill>
                <a:schemeClr val="dk1"/>
              </a:solidFill>
              <a:effectLst/>
              <a:latin typeface="+mn-lt"/>
              <a:ea typeface="+mn-ea"/>
              <a:cs typeface="+mn-cs"/>
            </a:rPr>
            <a:t>健全な財政運営に向けて</a:t>
          </a:r>
          <a:r>
            <a:rPr kumimoji="1" lang="ja-JP" altLang="en-US" sz="1000" b="0" i="0" baseline="0">
              <a:solidFill>
                <a:schemeClr val="dk1"/>
              </a:solidFill>
              <a:effectLst/>
              <a:latin typeface="+mn-lt"/>
              <a:ea typeface="+mn-ea"/>
              <a:cs typeface="+mn-cs"/>
            </a:rPr>
            <a:t>公債費の抑制に努めており、その効果が徐々にではあるが現れているものと考える。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今後も柔軟な財政運営を目指し、</a:t>
          </a:r>
          <a:r>
            <a:rPr kumimoji="1" lang="ja-JP" altLang="ja-JP" sz="1000" b="0" i="0" baseline="0">
              <a:solidFill>
                <a:schemeClr val="dk1"/>
              </a:solidFill>
              <a:effectLst/>
              <a:latin typeface="+mn-lt"/>
              <a:ea typeface="+mn-ea"/>
              <a:cs typeface="+mn-cs"/>
            </a:rPr>
            <a:t>経常収支比率</a:t>
          </a:r>
          <a:r>
            <a:rPr kumimoji="1" lang="ja-JP" altLang="en-US" sz="1000" b="0" i="0" baseline="0">
              <a:solidFill>
                <a:schemeClr val="dk1"/>
              </a:solidFill>
              <a:effectLst/>
              <a:latin typeface="+mn-lt"/>
              <a:ea typeface="+mn-ea"/>
              <a:cs typeface="+mn-cs"/>
            </a:rPr>
            <a:t>増加の要因となる</a:t>
          </a:r>
          <a:r>
            <a:rPr kumimoji="1" lang="ja-JP" altLang="ja-JP" sz="1000" b="0" i="0" baseline="0">
              <a:solidFill>
                <a:schemeClr val="dk1"/>
              </a:solidFill>
              <a:effectLst/>
              <a:latin typeface="+mn-lt"/>
              <a:ea typeface="+mn-ea"/>
              <a:cs typeface="+mn-cs"/>
            </a:rPr>
            <a:t>公債費</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物件費を抑えていくことが肝要</a:t>
          </a:r>
          <a:r>
            <a:rPr kumimoji="1" lang="ja-JP" altLang="en-US" sz="1000" b="0" i="0" baseline="0">
              <a:solidFill>
                <a:schemeClr val="dk1"/>
              </a:solidFill>
              <a:effectLst/>
              <a:latin typeface="+mn-lt"/>
              <a:ea typeface="+mn-ea"/>
              <a:cs typeface="+mn-cs"/>
            </a:rPr>
            <a:t>との認識の下、</a:t>
          </a:r>
          <a:r>
            <a:rPr kumimoji="1" lang="ja-JP" altLang="ja-JP" sz="1000" b="0" i="0" baseline="0">
              <a:solidFill>
                <a:schemeClr val="dk1"/>
              </a:solidFill>
              <a:effectLst/>
              <a:latin typeface="+mn-lt"/>
              <a:ea typeface="+mn-ea"/>
              <a:cs typeface="+mn-cs"/>
            </a:rPr>
            <a:t>長期的</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公債費の水準を低減させ、短期的には物件費を抑えていくなど、適正水準に向けた取組みを</a:t>
          </a:r>
          <a:r>
            <a:rPr kumimoji="1" lang="ja-JP" altLang="en-US" sz="1000" b="0" i="0" baseline="0">
              <a:solidFill>
                <a:schemeClr val="dk1"/>
              </a:solidFill>
              <a:effectLst/>
              <a:latin typeface="+mn-lt"/>
              <a:ea typeface="+mn-ea"/>
              <a:cs typeface="+mn-cs"/>
            </a:rPr>
            <a:t>継続することとする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75</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65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75</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280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140716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124082</xdr:rowOff>
    </xdr:from>
    <xdr:to>
      <xdr:col>29</xdr:col>
      <xdr:colOff>127000</xdr:colOff>
      <xdr:row>15</xdr:row>
      <xdr:rowOff>146408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3457"/>
          <a:ext cx="6477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146408</xdr:rowOff>
    </xdr:from>
    <xdr:to>
      <xdr:col>26</xdr:col>
      <xdr:colOff>50800</xdr:colOff>
      <xdr:row>16</xdr:row>
      <xdr:rowOff>32108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5783"/>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32108</xdr:rowOff>
    </xdr:from>
    <xdr:to>
      <xdr:col>22</xdr:col>
      <xdr:colOff>114300</xdr:colOff>
      <xdr:row>16</xdr:row>
      <xdr:rowOff>76921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933"/>
          <a:ext cx="6985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76921</xdr:rowOff>
    </xdr:from>
    <xdr:to>
      <xdr:col>18</xdr:col>
      <xdr:colOff>177800</xdr:colOff>
      <xdr:row>16</xdr:row>
      <xdr:rowOff>131237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73282</xdr:rowOff>
    </xdr:from>
    <xdr:to>
      <xdr:col>29</xdr:col>
      <xdr:colOff>177800</xdr:colOff>
      <xdr:row>16</xdr:row>
      <xdr:rowOff>3432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2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89809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95608</xdr:rowOff>
    </xdr:from>
    <xdr:to>
      <xdr:col>26</xdr:col>
      <xdr:colOff>101600</xdr:colOff>
      <xdr:row>16</xdr:row>
      <xdr:rowOff>25758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35935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152758</xdr:rowOff>
    </xdr:from>
    <xdr:to>
      <xdr:col>22</xdr:col>
      <xdr:colOff>165100</xdr:colOff>
      <xdr:row>16</xdr:row>
      <xdr:rowOff>82908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93085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26121</xdr:rowOff>
    </xdr:from>
    <xdr:to>
      <xdr:col>19</xdr:col>
      <xdr:colOff>38100</xdr:colOff>
      <xdr:row>16</xdr:row>
      <xdr:rowOff>127721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80437</xdr:rowOff>
    </xdr:from>
    <xdr:to>
      <xdr:col>15</xdr:col>
      <xdr:colOff>101600</xdr:colOff>
      <xdr:row>17</xdr:row>
      <xdr:rowOff>10587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108464</xdr:rowOff>
    </xdr:from>
    <xdr:to>
      <xdr:col>29</xdr:col>
      <xdr:colOff>127000</xdr:colOff>
      <xdr:row>34</xdr:row>
      <xdr:rowOff>18396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033014"/>
          <a:ext cx="647700" cy="25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108464</xdr:rowOff>
    </xdr:from>
    <xdr:to>
      <xdr:col>26</xdr:col>
      <xdr:colOff>50800</xdr:colOff>
      <xdr:row>33</xdr:row>
      <xdr:rowOff>229317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33014"/>
          <a:ext cx="6985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229317</xdr:rowOff>
    </xdr:from>
    <xdr:to>
      <xdr:col>22</xdr:col>
      <xdr:colOff>114300</xdr:colOff>
      <xdr:row>33</xdr:row>
      <xdr:rowOff>231794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3867"/>
          <a:ext cx="6985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231794</xdr:rowOff>
    </xdr:from>
    <xdr:to>
      <xdr:col>18</xdr:col>
      <xdr:colOff>177800</xdr:colOff>
      <xdr:row>33</xdr:row>
      <xdr:rowOff>233280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310496</xdr:rowOff>
    </xdr:from>
    <xdr:to>
      <xdr:col>29</xdr:col>
      <xdr:colOff>177800</xdr:colOff>
      <xdr:row>34</xdr:row>
      <xdr:rowOff>69196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3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219073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57664</xdr:rowOff>
    </xdr:from>
    <xdr:to>
      <xdr:col>26</xdr:col>
      <xdr:colOff>101600</xdr:colOff>
      <xdr:row>33</xdr:row>
      <xdr:rowOff>159264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340891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75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178517</xdr:rowOff>
    </xdr:from>
    <xdr:to>
      <xdr:col>22</xdr:col>
      <xdr:colOff>165100</xdr:colOff>
      <xdr:row>33</xdr:row>
      <xdr:rowOff>280117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118844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180994</xdr:rowOff>
    </xdr:from>
    <xdr:to>
      <xdr:col>19</xdr:col>
      <xdr:colOff>38100</xdr:colOff>
      <xdr:row>33</xdr:row>
      <xdr:rowOff>282594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121321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182480</xdr:rowOff>
    </xdr:from>
    <xdr:to>
      <xdr:col>15</xdr:col>
      <xdr:colOff>101600</xdr:colOff>
      <xdr:row>33</xdr:row>
      <xdr:rowOff>284080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122807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41114</xdr:rowOff>
    </xdr:from>
    <xdr:to>
      <xdr:col>24</xdr:col>
      <xdr:colOff>63500</xdr:colOff>
      <xdr:row>35</xdr:row>
      <xdr:rowOff>140290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1864"/>
          <a:ext cx="8382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140290</xdr:rowOff>
    </xdr:from>
    <xdr:to>
      <xdr:col>19</xdr:col>
      <xdr:colOff>177800</xdr:colOff>
      <xdr:row>36</xdr:row>
      <xdr:rowOff>7441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165404</xdr:rowOff>
    </xdr:from>
    <xdr:to>
      <xdr:col>15</xdr:col>
      <xdr:colOff>50800</xdr:colOff>
      <xdr:row>36</xdr:row>
      <xdr:rowOff>7441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6615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165404</xdr:rowOff>
    </xdr:from>
    <xdr:to>
      <xdr:col>10</xdr:col>
      <xdr:colOff>114300</xdr:colOff>
      <xdr:row>36</xdr:row>
      <xdr:rowOff>5676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66154"/>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161764</xdr:rowOff>
    </xdr:from>
    <xdr:to>
      <xdr:col>24</xdr:col>
      <xdr:colOff>114300</xdr:colOff>
      <xdr:row>35</xdr:row>
      <xdr:rowOff>91914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89490</xdr:rowOff>
    </xdr:from>
    <xdr:to>
      <xdr:col>20</xdr:col>
      <xdr:colOff>38100</xdr:colOff>
      <xdr:row>36</xdr:row>
      <xdr:rowOff>19640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36167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128091</xdr:rowOff>
    </xdr:from>
    <xdr:to>
      <xdr:col>15</xdr:col>
      <xdr:colOff>101600</xdr:colOff>
      <xdr:row>36</xdr:row>
      <xdr:rowOff>58241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74768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114604</xdr:rowOff>
    </xdr:from>
    <xdr:to>
      <xdr:col>10</xdr:col>
      <xdr:colOff>165100</xdr:colOff>
      <xdr:row>36</xdr:row>
      <xdr:rowOff>44754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61281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126326</xdr:rowOff>
    </xdr:from>
    <xdr:to>
      <xdr:col>6</xdr:col>
      <xdr:colOff>38100</xdr:colOff>
      <xdr:row>36</xdr:row>
      <xdr:rowOff>56476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73003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137492</xdr:rowOff>
    </xdr:from>
    <xdr:to>
      <xdr:col>24</xdr:col>
      <xdr:colOff>63500</xdr:colOff>
      <xdr:row>55</xdr:row>
      <xdr:rowOff>6572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395792"/>
          <a:ext cx="8382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6572</xdr:rowOff>
    </xdr:from>
    <xdr:to>
      <xdr:col>19</xdr:col>
      <xdr:colOff>177800</xdr:colOff>
      <xdr:row>55</xdr:row>
      <xdr:rowOff>67865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436322"/>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67865</xdr:rowOff>
    </xdr:from>
    <xdr:to>
      <xdr:col>15</xdr:col>
      <xdr:colOff>50800</xdr:colOff>
      <xdr:row>55</xdr:row>
      <xdr:rowOff>71413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497615"/>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71413</xdr:rowOff>
    </xdr:from>
    <xdr:to>
      <xdr:col>10</xdr:col>
      <xdr:colOff>114300</xdr:colOff>
      <xdr:row>55</xdr:row>
      <xdr:rowOff>105305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01163"/>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86692</xdr:rowOff>
    </xdr:from>
    <xdr:to>
      <xdr:col>24</xdr:col>
      <xdr:colOff>114300</xdr:colOff>
      <xdr:row>55</xdr:row>
      <xdr:rowOff>16842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109569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127222</xdr:rowOff>
    </xdr:from>
    <xdr:to>
      <xdr:col>20</xdr:col>
      <xdr:colOff>38100</xdr:colOff>
      <xdr:row>55</xdr:row>
      <xdr:rowOff>57372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73899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17065</xdr:rowOff>
    </xdr:from>
    <xdr:to>
      <xdr:col>15</xdr:col>
      <xdr:colOff>101600</xdr:colOff>
      <xdr:row>55</xdr:row>
      <xdr:rowOff>118665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135192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20613</xdr:rowOff>
    </xdr:from>
    <xdr:to>
      <xdr:col>10</xdr:col>
      <xdr:colOff>165100</xdr:colOff>
      <xdr:row>55</xdr:row>
      <xdr:rowOff>122213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138740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54505</xdr:rowOff>
    </xdr:from>
    <xdr:to>
      <xdr:col>6</xdr:col>
      <xdr:colOff>38100</xdr:colOff>
      <xdr:row>55</xdr:row>
      <xdr:rowOff>156105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42698</xdr:rowOff>
    </xdr:from>
    <xdr:to>
      <xdr:col>24</xdr:col>
      <xdr:colOff>63500</xdr:colOff>
      <xdr:row>78</xdr:row>
      <xdr:rowOff>79959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5798"/>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66167</xdr:rowOff>
    </xdr:from>
    <xdr:to>
      <xdr:col>19</xdr:col>
      <xdr:colOff>177800</xdr:colOff>
      <xdr:row>78</xdr:row>
      <xdr:rowOff>79959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66167</xdr:rowOff>
    </xdr:from>
    <xdr:to>
      <xdr:col>15</xdr:col>
      <xdr:colOff>50800</xdr:colOff>
      <xdr:row>78</xdr:row>
      <xdr:rowOff>90436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90436</xdr:rowOff>
    </xdr:from>
    <xdr:to>
      <xdr:col>10</xdr:col>
      <xdr:colOff>114300</xdr:colOff>
      <xdr:row>78</xdr:row>
      <xdr:rowOff>128423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3536"/>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163348</xdr:rowOff>
    </xdr:from>
    <xdr:to>
      <xdr:col>24</xdr:col>
      <xdr:colOff>114300</xdr:colOff>
      <xdr:row>78</xdr:row>
      <xdr:rowOff>93498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141775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29159</xdr:rowOff>
    </xdr:from>
    <xdr:to>
      <xdr:col>20</xdr:col>
      <xdr:colOff>38100</xdr:colOff>
      <xdr:row>78</xdr:row>
      <xdr:rowOff>130759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121886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15367</xdr:rowOff>
    </xdr:from>
    <xdr:to>
      <xdr:col>15</xdr:col>
      <xdr:colOff>101600</xdr:colOff>
      <xdr:row>78</xdr:row>
      <xdr:rowOff>116967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108094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39636</xdr:rowOff>
    </xdr:from>
    <xdr:to>
      <xdr:col>10</xdr:col>
      <xdr:colOff>165100</xdr:colOff>
      <xdr:row>78</xdr:row>
      <xdr:rowOff>141236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132363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77623</xdr:rowOff>
    </xdr:from>
    <xdr:to>
      <xdr:col>6</xdr:col>
      <xdr:colOff>38100</xdr:colOff>
      <xdr:row>79</xdr:row>
      <xdr:rowOff>7773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170350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165760</xdr:rowOff>
    </xdr:from>
    <xdr:to>
      <xdr:col>24</xdr:col>
      <xdr:colOff>63500</xdr:colOff>
      <xdr:row>91</xdr:row>
      <xdr:rowOff>8813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596260"/>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8813</xdr:rowOff>
    </xdr:from>
    <xdr:to>
      <xdr:col>19</xdr:col>
      <xdr:colOff>177800</xdr:colOff>
      <xdr:row>91</xdr:row>
      <xdr:rowOff>103632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610763"/>
          <a:ext cx="8890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103632</xdr:rowOff>
    </xdr:from>
    <xdr:to>
      <xdr:col>15</xdr:col>
      <xdr:colOff>50800</xdr:colOff>
      <xdr:row>92</xdr:row>
      <xdr:rowOff>5372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570558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5372</xdr:rowOff>
    </xdr:from>
    <xdr:to>
      <xdr:col>10</xdr:col>
      <xdr:colOff>114300</xdr:colOff>
      <xdr:row>92</xdr:row>
      <xdr:rowOff>69266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114960</xdr:rowOff>
    </xdr:from>
    <xdr:to>
      <xdr:col>24</xdr:col>
      <xdr:colOff>114300</xdr:colOff>
      <xdr:row>91</xdr:row>
      <xdr:rowOff>45110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5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67987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49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129463</xdr:rowOff>
    </xdr:from>
    <xdr:to>
      <xdr:col>20</xdr:col>
      <xdr:colOff>38100</xdr:colOff>
      <xdr:row>91</xdr:row>
      <xdr:rowOff>59613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5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76140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3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52832</xdr:rowOff>
    </xdr:from>
    <xdr:to>
      <xdr:col>15</xdr:col>
      <xdr:colOff>101600</xdr:colOff>
      <xdr:row>91</xdr:row>
      <xdr:rowOff>154432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170959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4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126022</xdr:rowOff>
    </xdr:from>
    <xdr:to>
      <xdr:col>10</xdr:col>
      <xdr:colOff>165100</xdr:colOff>
      <xdr:row>92</xdr:row>
      <xdr:rowOff>56172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72699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18466</xdr:rowOff>
    </xdr:from>
    <xdr:to>
      <xdr:col>6</xdr:col>
      <xdr:colOff>38100</xdr:colOff>
      <xdr:row>92</xdr:row>
      <xdr:rowOff>120066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136593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53673</xdr:rowOff>
    </xdr:from>
    <xdr:to>
      <xdr:col>55</xdr:col>
      <xdr:colOff>0</xdr:colOff>
      <xdr:row>39</xdr:row>
      <xdr:rowOff>3198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4423"/>
          <a:ext cx="8382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3198</xdr:rowOff>
    </xdr:from>
    <xdr:to>
      <xdr:col>50</xdr:col>
      <xdr:colOff>114300</xdr:colOff>
      <xdr:row>39</xdr:row>
      <xdr:rowOff>19402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897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16265</xdr:rowOff>
    </xdr:from>
    <xdr:to>
      <xdr:col>45</xdr:col>
      <xdr:colOff>177800</xdr:colOff>
      <xdr:row>39</xdr:row>
      <xdr:rowOff>19402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028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16265</xdr:rowOff>
    </xdr:from>
    <xdr:to>
      <xdr:col>41</xdr:col>
      <xdr:colOff>50800</xdr:colOff>
      <xdr:row>39</xdr:row>
      <xdr:rowOff>75802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0281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133861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2873</xdr:rowOff>
    </xdr:from>
    <xdr:to>
      <xdr:col>55</xdr:col>
      <xdr:colOff>50800</xdr:colOff>
      <xdr:row>35</xdr:row>
      <xdr:rowOff>104473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25750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123848</xdr:rowOff>
    </xdr:from>
    <xdr:to>
      <xdr:col>50</xdr:col>
      <xdr:colOff>165100</xdr:colOff>
      <xdr:row>39</xdr:row>
      <xdr:rowOff>53998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70525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140052</xdr:rowOff>
    </xdr:from>
    <xdr:to>
      <xdr:col>46</xdr:col>
      <xdr:colOff>38100</xdr:colOff>
      <xdr:row>39</xdr:row>
      <xdr:rowOff>70202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86729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136915</xdr:rowOff>
    </xdr:from>
    <xdr:to>
      <xdr:col>41</xdr:col>
      <xdr:colOff>101600</xdr:colOff>
      <xdr:row>39</xdr:row>
      <xdr:rowOff>67065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6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83592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25002</xdr:rowOff>
    </xdr:from>
    <xdr:to>
      <xdr:col>36</xdr:col>
      <xdr:colOff>165100</xdr:colOff>
      <xdr:row>39</xdr:row>
      <xdr:rowOff>126602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7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117729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8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4601</xdr:rowOff>
    </xdr:from>
    <xdr:to>
      <xdr:col>55</xdr:col>
      <xdr:colOff>0</xdr:colOff>
      <xdr:row>57</xdr:row>
      <xdr:rowOff>939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05801"/>
          <a:ext cx="838200" cy="1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101314</xdr:rowOff>
    </xdr:from>
    <xdr:to>
      <xdr:col>50</xdr:col>
      <xdr:colOff>114300</xdr:colOff>
      <xdr:row>56</xdr:row>
      <xdr:rowOff>4601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531064"/>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101314</xdr:rowOff>
    </xdr:from>
    <xdr:to>
      <xdr:col>45</xdr:col>
      <xdr:colOff>177800</xdr:colOff>
      <xdr:row>55</xdr:row>
      <xdr:rowOff>162450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531064"/>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162450</xdr:rowOff>
    </xdr:from>
    <xdr:to>
      <xdr:col>41</xdr:col>
      <xdr:colOff>50800</xdr:colOff>
      <xdr:row>57</xdr:row>
      <xdr:rowOff>19422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592200"/>
          <a:ext cx="889000" cy="1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121589</xdr:rowOff>
    </xdr:from>
    <xdr:to>
      <xdr:col>55</xdr:col>
      <xdr:colOff>50800</xdr:colOff>
      <xdr:row>57</xdr:row>
      <xdr:rowOff>51739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100016</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0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125251</xdr:rowOff>
    </xdr:from>
    <xdr:to>
      <xdr:col>50</xdr:col>
      <xdr:colOff>165100</xdr:colOff>
      <xdr:row>56</xdr:row>
      <xdr:rowOff>55401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71928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50514</xdr:rowOff>
    </xdr:from>
    <xdr:to>
      <xdr:col>46</xdr:col>
      <xdr:colOff>38100</xdr:colOff>
      <xdr:row>55</xdr:row>
      <xdr:rowOff>152114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168641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25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111650</xdr:rowOff>
    </xdr:from>
    <xdr:to>
      <xdr:col>41</xdr:col>
      <xdr:colOff>101600</xdr:colOff>
      <xdr:row>56</xdr:row>
      <xdr:rowOff>41800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58327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140072</xdr:rowOff>
    </xdr:from>
    <xdr:to>
      <xdr:col>36</xdr:col>
      <xdr:colOff>165100</xdr:colOff>
      <xdr:row>57</xdr:row>
      <xdr:rowOff>70222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86749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1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70055</xdr:rowOff>
    </xdr:from>
    <xdr:to>
      <xdr:col>55</xdr:col>
      <xdr:colOff>0</xdr:colOff>
      <xdr:row>78</xdr:row>
      <xdr:rowOff>97501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43155"/>
          <a:ext cx="8382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70242</xdr:rowOff>
    </xdr:from>
    <xdr:to>
      <xdr:col>50</xdr:col>
      <xdr:colOff>114300</xdr:colOff>
      <xdr:row>78</xdr:row>
      <xdr:rowOff>70055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100442"/>
          <a:ext cx="889000" cy="3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70242</xdr:rowOff>
    </xdr:from>
    <xdr:to>
      <xdr:col>45</xdr:col>
      <xdr:colOff>177800</xdr:colOff>
      <xdr:row>76</xdr:row>
      <xdr:rowOff>159931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100442"/>
          <a:ext cx="889000" cy="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159931</xdr:rowOff>
    </xdr:from>
    <xdr:to>
      <xdr:col>41</xdr:col>
      <xdr:colOff>50800</xdr:colOff>
      <xdr:row>77</xdr:row>
      <xdr:rowOff>156314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190131"/>
          <a:ext cx="889000" cy="1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46701</xdr:rowOff>
    </xdr:from>
    <xdr:to>
      <xdr:col>55</xdr:col>
      <xdr:colOff>50800</xdr:colOff>
      <xdr:row>78</xdr:row>
      <xdr:rowOff>148301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133078</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19255</xdr:rowOff>
    </xdr:from>
    <xdr:to>
      <xdr:col>50</xdr:col>
      <xdr:colOff>165100</xdr:colOff>
      <xdr:row>78</xdr:row>
      <xdr:rowOff>120855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111982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19442</xdr:rowOff>
    </xdr:from>
    <xdr:to>
      <xdr:col>46</xdr:col>
      <xdr:colOff>38100</xdr:colOff>
      <xdr:row>76</xdr:row>
      <xdr:rowOff>121042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137569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109131</xdr:rowOff>
    </xdr:from>
    <xdr:to>
      <xdr:col>41</xdr:col>
      <xdr:colOff>101600</xdr:colOff>
      <xdr:row>77</xdr:row>
      <xdr:rowOff>39281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55808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105514</xdr:rowOff>
    </xdr:from>
    <xdr:to>
      <xdr:col>36</xdr:col>
      <xdr:colOff>165100</xdr:colOff>
      <xdr:row>78</xdr:row>
      <xdr:rowOff>35664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52191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80446</xdr:rowOff>
    </xdr:from>
    <xdr:to>
      <xdr:col>55</xdr:col>
      <xdr:colOff>0</xdr:colOff>
      <xdr:row>97</xdr:row>
      <xdr:rowOff>41635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539646"/>
          <a:ext cx="838200" cy="1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80446</xdr:rowOff>
    </xdr:from>
    <xdr:to>
      <xdr:col>50</xdr:col>
      <xdr:colOff>114300</xdr:colOff>
      <xdr:row>97</xdr:row>
      <xdr:rowOff>15670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39646"/>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165345</xdr:rowOff>
    </xdr:from>
    <xdr:to>
      <xdr:col>45</xdr:col>
      <xdr:colOff>177800</xdr:colOff>
      <xdr:row>97</xdr:row>
      <xdr:rowOff>15670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24545"/>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165345</xdr:rowOff>
    </xdr:from>
    <xdr:to>
      <xdr:col>41</xdr:col>
      <xdr:colOff>50800</xdr:colOff>
      <xdr:row>97</xdr:row>
      <xdr:rowOff>122408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24545"/>
          <a:ext cx="889000" cy="1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162285</xdr:rowOff>
    </xdr:from>
    <xdr:to>
      <xdr:col>55</xdr:col>
      <xdr:colOff>50800</xdr:colOff>
      <xdr:row>97</xdr:row>
      <xdr:rowOff>92435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140712</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29646</xdr:rowOff>
    </xdr:from>
    <xdr:to>
      <xdr:col>50</xdr:col>
      <xdr:colOff>165100</xdr:colOff>
      <xdr:row>96</xdr:row>
      <xdr:rowOff>131246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147773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136320</xdr:rowOff>
    </xdr:from>
    <xdr:to>
      <xdr:col>46</xdr:col>
      <xdr:colOff>38100</xdr:colOff>
      <xdr:row>97</xdr:row>
      <xdr:rowOff>66470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82997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114545</xdr:rowOff>
    </xdr:from>
    <xdr:to>
      <xdr:col>41</xdr:col>
      <xdr:colOff>101600</xdr:colOff>
      <xdr:row>97</xdr:row>
      <xdr:rowOff>44695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61222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71608</xdr:rowOff>
    </xdr:from>
    <xdr:to>
      <xdr:col>36</xdr:col>
      <xdr:colOff>165100</xdr:colOff>
      <xdr:row>98</xdr:row>
      <xdr:rowOff>1758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164335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77246</xdr:rowOff>
    </xdr:from>
    <xdr:to>
      <xdr:col>85</xdr:col>
      <xdr:colOff>127000</xdr:colOff>
      <xdr:row>35</xdr:row>
      <xdr:rowOff>21102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735096"/>
          <a:ext cx="8382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77246</xdr:rowOff>
    </xdr:from>
    <xdr:to>
      <xdr:col>81</xdr:col>
      <xdr:colOff>50800</xdr:colOff>
      <xdr:row>38</xdr:row>
      <xdr:rowOff>26200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5735096"/>
          <a:ext cx="889000" cy="8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26200</xdr:rowOff>
    </xdr:from>
    <xdr:to>
      <xdr:col>76</xdr:col>
      <xdr:colOff>114300</xdr:colOff>
      <xdr:row>38</xdr:row>
      <xdr:rowOff>107696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4130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169509</xdr:rowOff>
    </xdr:from>
    <xdr:to>
      <xdr:col>71</xdr:col>
      <xdr:colOff>177800</xdr:colOff>
      <xdr:row>38</xdr:row>
      <xdr:rowOff>107696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41709"/>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141752</xdr:rowOff>
    </xdr:from>
    <xdr:to>
      <xdr:col>85</xdr:col>
      <xdr:colOff>177800</xdr:colOff>
      <xdr:row>35</xdr:row>
      <xdr:rowOff>71902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9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164629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26446</xdr:rowOff>
    </xdr:from>
    <xdr:to>
      <xdr:col>81</xdr:col>
      <xdr:colOff>101600</xdr:colOff>
      <xdr:row>33</xdr:row>
      <xdr:rowOff>128046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6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144573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54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146850</xdr:rowOff>
    </xdr:from>
    <xdr:to>
      <xdr:col>76</xdr:col>
      <xdr:colOff>165100</xdr:colOff>
      <xdr:row>38</xdr:row>
      <xdr:rowOff>77000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93527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56896</xdr:rowOff>
    </xdr:from>
    <xdr:to>
      <xdr:col>72</xdr:col>
      <xdr:colOff>38100</xdr:colOff>
      <xdr:row>38</xdr:row>
      <xdr:rowOff>158496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149623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118709</xdr:rowOff>
    </xdr:from>
    <xdr:to>
      <xdr:col>67</xdr:col>
      <xdr:colOff>101600</xdr:colOff>
      <xdr:row>37</xdr:row>
      <xdr:rowOff>48859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65386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0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125595</xdr:rowOff>
    </xdr:from>
    <xdr:to>
      <xdr:col>85</xdr:col>
      <xdr:colOff>127000</xdr:colOff>
      <xdr:row>74</xdr:row>
      <xdr:rowOff>72514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2641445"/>
          <a:ext cx="8382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113548</xdr:rowOff>
    </xdr:from>
    <xdr:to>
      <xdr:col>81</xdr:col>
      <xdr:colOff>50800</xdr:colOff>
      <xdr:row>73</xdr:row>
      <xdr:rowOff>125595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629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113548</xdr:rowOff>
    </xdr:from>
    <xdr:to>
      <xdr:col>76</xdr:col>
      <xdr:colOff>114300</xdr:colOff>
      <xdr:row>73</xdr:row>
      <xdr:rowOff>116070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629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116070</xdr:rowOff>
    </xdr:from>
    <xdr:to>
      <xdr:col>71</xdr:col>
      <xdr:colOff>177800</xdr:colOff>
      <xdr:row>73</xdr:row>
      <xdr:rowOff>124018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21714</xdr:rowOff>
    </xdr:from>
    <xdr:to>
      <xdr:col>85</xdr:col>
      <xdr:colOff>177800</xdr:colOff>
      <xdr:row>74</xdr:row>
      <xdr:rowOff>123314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44591</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56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74795</xdr:rowOff>
    </xdr:from>
    <xdr:to>
      <xdr:col>81</xdr:col>
      <xdr:colOff>101600</xdr:colOff>
      <xdr:row>74</xdr:row>
      <xdr:rowOff>4945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21472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36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62748</xdr:rowOff>
    </xdr:from>
    <xdr:to>
      <xdr:col>76</xdr:col>
      <xdr:colOff>165100</xdr:colOff>
      <xdr:row>73</xdr:row>
      <xdr:rowOff>164348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9425</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65270</xdr:rowOff>
    </xdr:from>
    <xdr:to>
      <xdr:col>72</xdr:col>
      <xdr:colOff>38100</xdr:colOff>
      <xdr:row>73</xdr:row>
      <xdr:rowOff>166870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11947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73218</xdr:rowOff>
    </xdr:from>
    <xdr:to>
      <xdr:col>67</xdr:col>
      <xdr:colOff>101600</xdr:colOff>
      <xdr:row>74</xdr:row>
      <xdr:rowOff>3368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19895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144501</xdr:rowOff>
    </xdr:from>
    <xdr:to>
      <xdr:col>85</xdr:col>
      <xdr:colOff>127000</xdr:colOff>
      <xdr:row>95</xdr:row>
      <xdr:rowOff>49364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089351"/>
          <a:ext cx="8382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49364</xdr:rowOff>
    </xdr:from>
    <xdr:to>
      <xdr:col>81</xdr:col>
      <xdr:colOff>50800</xdr:colOff>
      <xdr:row>95</xdr:row>
      <xdr:rowOff>132283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337114"/>
          <a:ext cx="889000" cy="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16523</xdr:rowOff>
    </xdr:from>
    <xdr:to>
      <xdr:col>76</xdr:col>
      <xdr:colOff>114300</xdr:colOff>
      <xdr:row>95</xdr:row>
      <xdr:rowOff>132283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132823"/>
          <a:ext cx="889000" cy="2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52312</xdr:rowOff>
    </xdr:from>
    <xdr:to>
      <xdr:col>71</xdr:col>
      <xdr:colOff>177800</xdr:colOff>
      <xdr:row>94</xdr:row>
      <xdr:rowOff>16523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5997162"/>
          <a:ext cx="889000" cy="1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93701</xdr:rowOff>
    </xdr:from>
    <xdr:to>
      <xdr:col>85</xdr:col>
      <xdr:colOff>177800</xdr:colOff>
      <xdr:row>94</xdr:row>
      <xdr:rowOff>23851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0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116578</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8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170014</xdr:rowOff>
    </xdr:from>
    <xdr:to>
      <xdr:col>81</xdr:col>
      <xdr:colOff>101600</xdr:colOff>
      <xdr:row>95</xdr:row>
      <xdr:rowOff>100164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2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116691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0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81483</xdr:rowOff>
    </xdr:from>
    <xdr:to>
      <xdr:col>76</xdr:col>
      <xdr:colOff>165100</xdr:colOff>
      <xdr:row>96</xdr:row>
      <xdr:rowOff>11633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3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28160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1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137173</xdr:rowOff>
    </xdr:from>
    <xdr:to>
      <xdr:col>72</xdr:col>
      <xdr:colOff>38100</xdr:colOff>
      <xdr:row>94</xdr:row>
      <xdr:rowOff>67323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0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83850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58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1512</xdr:rowOff>
    </xdr:from>
    <xdr:to>
      <xdr:col>67</xdr:col>
      <xdr:colOff>101600</xdr:colOff>
      <xdr:row>93</xdr:row>
      <xdr:rowOff>103112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59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119639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57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139334</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139517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654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88534</xdr:rowOff>
    </xdr:from>
    <xdr:to>
      <xdr:col>102</xdr:col>
      <xdr:colOff>165100</xdr:colOff>
      <xdr:row>39</xdr:row>
      <xdr:rowOff>18684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9811</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170409</xdr:rowOff>
    </xdr:from>
    <xdr:to>
      <xdr:col>116</xdr:col>
      <xdr:colOff>63500</xdr:colOff>
      <xdr:row>59</xdr:row>
      <xdr:rowOff>2731</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11450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155359</xdr:rowOff>
    </xdr:from>
    <xdr:to>
      <xdr:col>111</xdr:col>
      <xdr:colOff>177800</xdr:colOff>
      <xdr:row>59</xdr:row>
      <xdr:rowOff>2731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9945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155359</xdr:rowOff>
    </xdr:from>
    <xdr:to>
      <xdr:col>107</xdr:col>
      <xdr:colOff>50800</xdr:colOff>
      <xdr:row>58</xdr:row>
      <xdr:rowOff>162293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09945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162293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5465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119609</xdr:rowOff>
    </xdr:from>
    <xdr:to>
      <xdr:col>116</xdr:col>
      <xdr:colOff>114300</xdr:colOff>
      <xdr:row>59</xdr:row>
      <xdr:rowOff>49759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36847</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123381</xdr:rowOff>
    </xdr:from>
    <xdr:to>
      <xdr:col>112</xdr:col>
      <xdr:colOff>38100</xdr:colOff>
      <xdr:row>59</xdr:row>
      <xdr:rowOff>53531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44658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104559</xdr:rowOff>
    </xdr:from>
    <xdr:to>
      <xdr:col>107</xdr:col>
      <xdr:colOff>101600</xdr:colOff>
      <xdr:row>59</xdr:row>
      <xdr:rowOff>34709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25836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4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111493</xdr:rowOff>
    </xdr:from>
    <xdr:to>
      <xdr:col>102</xdr:col>
      <xdr:colOff>165100</xdr:colOff>
      <xdr:row>59</xdr:row>
      <xdr:rowOff>41643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32770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59754</xdr:rowOff>
    </xdr:from>
    <xdr:to>
      <xdr:col>98</xdr:col>
      <xdr:colOff>38100</xdr:colOff>
      <xdr:row>58</xdr:row>
      <xdr:rowOff>161354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21122</xdr:rowOff>
    </xdr:from>
    <xdr:to>
      <xdr:col>116</xdr:col>
      <xdr:colOff>63500</xdr:colOff>
      <xdr:row>75</xdr:row>
      <xdr:rowOff>153329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79872"/>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167241</xdr:rowOff>
    </xdr:from>
    <xdr:to>
      <xdr:col>111</xdr:col>
      <xdr:colOff>177800</xdr:colOff>
      <xdr:row>75</xdr:row>
      <xdr:rowOff>21122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167241</xdr:rowOff>
    </xdr:from>
    <xdr:to>
      <xdr:col>107</xdr:col>
      <xdr:colOff>50800</xdr:colOff>
      <xdr:row>75</xdr:row>
      <xdr:rowOff>40847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40847</xdr:rowOff>
    </xdr:from>
    <xdr:to>
      <xdr:col>102</xdr:col>
      <xdr:colOff>114300</xdr:colOff>
      <xdr:row>75</xdr:row>
      <xdr:rowOff>52930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9959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102529</xdr:rowOff>
    </xdr:from>
    <xdr:to>
      <xdr:col>116</xdr:col>
      <xdr:colOff>114300</xdr:colOff>
      <xdr:row>76</xdr:row>
      <xdr:rowOff>32679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80956</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141772</xdr:rowOff>
    </xdr:from>
    <xdr:to>
      <xdr:col>112</xdr:col>
      <xdr:colOff>38100</xdr:colOff>
      <xdr:row>75</xdr:row>
      <xdr:rowOff>71922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88449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116441</xdr:rowOff>
    </xdr:from>
    <xdr:to>
      <xdr:col>107</xdr:col>
      <xdr:colOff>101600</xdr:colOff>
      <xdr:row>75</xdr:row>
      <xdr:rowOff>46591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63118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161497</xdr:rowOff>
    </xdr:from>
    <xdr:to>
      <xdr:col>102</xdr:col>
      <xdr:colOff>165100</xdr:colOff>
      <xdr:row>75</xdr:row>
      <xdr:rowOff>91647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108174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2130</xdr:rowOff>
    </xdr:from>
    <xdr:to>
      <xdr:col>98</xdr:col>
      <xdr:colOff>38100</xdr:colOff>
      <xdr:row>75</xdr:row>
      <xdr:rowOff>103730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120257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歳出決算総額は、住民一人当たり</a:t>
          </a:r>
          <a:r>
            <a:rPr kumimoji="1" lang="en-US" altLang="ja-JP" sz="900" b="0" i="0" baseline="0">
              <a:solidFill>
                <a:schemeClr val="dk1"/>
              </a:solidFill>
              <a:effectLst/>
              <a:latin typeface="+mn-ea"/>
              <a:ea typeface="+mn-ea"/>
              <a:cs typeface="+mn-cs"/>
            </a:rPr>
            <a:t>1,032,596</a:t>
          </a:r>
          <a:r>
            <a:rPr kumimoji="1" lang="ja-JP" altLang="ja-JP" sz="900" b="0" i="0" baseline="0">
              <a:solidFill>
                <a:schemeClr val="dk1"/>
              </a:solidFill>
              <a:effectLst/>
              <a:latin typeface="+mn-ea"/>
              <a:ea typeface="+mn-ea"/>
              <a:cs typeface="+mn-cs"/>
            </a:rPr>
            <a:t>円となっている</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本町は</a:t>
          </a:r>
          <a:r>
            <a:rPr kumimoji="1" lang="ja-JP" altLang="en-US" sz="900" b="0" i="0" baseline="0">
              <a:solidFill>
                <a:schemeClr val="dk1"/>
              </a:solidFill>
              <a:effectLst/>
              <a:latin typeface="+mn-ea"/>
              <a:ea typeface="+mn-ea"/>
              <a:cs typeface="+mn-cs"/>
            </a:rPr>
            <a:t>２町合併により誕生した町であり、また、離島という地理的条件等により、</a:t>
          </a:r>
          <a:r>
            <a:rPr kumimoji="1" lang="ja-JP" altLang="ja-JP" sz="900" b="0" i="0" baseline="0">
              <a:solidFill>
                <a:schemeClr val="dk1"/>
              </a:solidFill>
              <a:effectLst/>
              <a:latin typeface="+mn-ea"/>
              <a:ea typeface="+mn-ea"/>
              <a:cs typeface="+mn-cs"/>
            </a:rPr>
            <a:t>類似団体と比較し</a:t>
          </a:r>
          <a:r>
            <a:rPr kumimoji="1" lang="ja-JP" altLang="en-US" sz="900" b="0" i="0" baseline="0">
              <a:solidFill>
                <a:schemeClr val="dk1"/>
              </a:solidFill>
              <a:effectLst/>
              <a:latin typeface="+mn-ea"/>
              <a:ea typeface="+mn-ea"/>
              <a:cs typeface="+mn-cs"/>
            </a:rPr>
            <a:t>て住民一人当たりのコストは高い傾向にあることが推察される。以下に</a:t>
          </a:r>
          <a:r>
            <a:rPr kumimoji="1" lang="ja-JP" altLang="ja-JP" sz="900" b="0" i="0" baseline="0">
              <a:solidFill>
                <a:schemeClr val="dk1"/>
              </a:solidFill>
              <a:effectLst/>
              <a:latin typeface="+mn-ea"/>
              <a:ea typeface="+mn-ea"/>
              <a:cs typeface="+mn-cs"/>
            </a:rPr>
            <a:t>特徴的な要因を持つ費目を分析する。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・人件費</a:t>
          </a:r>
          <a:r>
            <a:rPr kumimoji="1" lang="ja-JP" altLang="en-US" sz="900" b="0" i="0" baseline="0">
              <a:solidFill>
                <a:schemeClr val="dk1"/>
              </a:solidFill>
              <a:effectLst/>
              <a:latin typeface="+mn-ea"/>
              <a:ea typeface="+mn-ea"/>
              <a:cs typeface="+mn-cs"/>
            </a:rPr>
            <a:t>について</a:t>
          </a:r>
          <a:r>
            <a:rPr kumimoji="1" lang="ja-JP" altLang="ja-JP" sz="900" b="0" i="0" baseline="0">
              <a:solidFill>
                <a:schemeClr val="dk1"/>
              </a:solidFill>
              <a:effectLst/>
              <a:latin typeface="+mn-ea"/>
              <a:ea typeface="+mn-ea"/>
              <a:cs typeface="+mn-cs"/>
            </a:rPr>
            <a:t>は、</a:t>
          </a:r>
          <a:r>
            <a:rPr kumimoji="1" lang="ja-JP" altLang="en-US" sz="900" b="0" i="0" baseline="0">
              <a:solidFill>
                <a:schemeClr val="dk1"/>
              </a:solidFill>
              <a:effectLst/>
              <a:latin typeface="+mn-ea"/>
              <a:ea typeface="+mn-ea"/>
              <a:cs typeface="+mn-cs"/>
            </a:rPr>
            <a:t>定員管理の観点から新規採用者数を前年度退職者数より抑制したが、会計年度任用職員制度移行により増額となった。</a:t>
          </a:r>
          <a:r>
            <a:rPr kumimoji="1" lang="ja-JP" altLang="ja-JP" sz="900" b="0" i="0" baseline="0">
              <a:solidFill>
                <a:schemeClr val="dk1"/>
              </a:solidFill>
              <a:effectLst/>
              <a:latin typeface="+mn-ea"/>
              <a:ea typeface="+mn-ea"/>
              <a:cs typeface="+mn-cs"/>
            </a:rPr>
            <a:t>また、</a:t>
          </a:r>
          <a:r>
            <a:rPr kumimoji="1" lang="ja-JP" altLang="en-US" sz="900" b="0" i="0" baseline="0">
              <a:solidFill>
                <a:schemeClr val="dk1"/>
              </a:solidFill>
              <a:effectLst/>
              <a:latin typeface="+mn-ea"/>
              <a:ea typeface="+mn-ea"/>
              <a:cs typeface="+mn-cs"/>
            </a:rPr>
            <a:t>合併で懸念される住民サービスの低下を招かないよう</a:t>
          </a:r>
          <a:r>
            <a:rPr kumimoji="1" lang="ja-JP" altLang="ja-JP" sz="900" b="0" i="0" baseline="0">
              <a:solidFill>
                <a:schemeClr val="dk1"/>
              </a:solidFill>
              <a:effectLst/>
              <a:latin typeface="+mn-ea"/>
              <a:ea typeface="+mn-ea"/>
              <a:cs typeface="+mn-cs"/>
            </a:rPr>
            <a:t>６出張所を</a:t>
          </a:r>
          <a:r>
            <a:rPr kumimoji="1" lang="ja-JP" altLang="en-US" sz="900" b="0" i="0" baseline="0">
              <a:solidFill>
                <a:schemeClr val="dk1"/>
              </a:solidFill>
              <a:effectLst/>
              <a:latin typeface="+mn-ea"/>
              <a:ea typeface="+mn-ea"/>
              <a:cs typeface="+mn-cs"/>
            </a:rPr>
            <a:t>設置</a:t>
          </a:r>
          <a:r>
            <a:rPr kumimoji="1" lang="ja-JP" altLang="ja-JP" sz="900" b="0" i="0" baseline="0">
              <a:solidFill>
                <a:schemeClr val="dk1"/>
              </a:solidFill>
              <a:effectLst/>
              <a:latin typeface="+mn-ea"/>
              <a:ea typeface="+mn-ea"/>
              <a:cs typeface="+mn-cs"/>
            </a:rPr>
            <a:t>していること</a:t>
          </a:r>
          <a:r>
            <a:rPr kumimoji="1" lang="ja-JP" altLang="en-US" sz="900" b="0" i="0" baseline="0">
              <a:solidFill>
                <a:schemeClr val="dk1"/>
              </a:solidFill>
              <a:effectLst/>
              <a:latin typeface="+mn-ea"/>
              <a:ea typeface="+mn-ea"/>
              <a:cs typeface="+mn-cs"/>
            </a:rPr>
            <a:t>や</a:t>
          </a:r>
          <a:r>
            <a:rPr kumimoji="1" lang="ja-JP" altLang="ja-JP" sz="900" b="0" i="0" baseline="0">
              <a:solidFill>
                <a:schemeClr val="dk1"/>
              </a:solidFill>
              <a:effectLst/>
              <a:latin typeface="+mn-ea"/>
              <a:ea typeface="+mn-ea"/>
              <a:cs typeface="+mn-cs"/>
            </a:rPr>
            <a:t>福祉事務所</a:t>
          </a:r>
          <a:r>
            <a:rPr kumimoji="1" lang="ja-JP" altLang="en-US" sz="900" b="0" i="0" baseline="0">
              <a:solidFill>
                <a:schemeClr val="dk1"/>
              </a:solidFill>
              <a:effectLst/>
              <a:latin typeface="+mn-ea"/>
              <a:ea typeface="+mn-ea"/>
              <a:cs typeface="+mn-cs"/>
            </a:rPr>
            <a:t>を</a:t>
          </a:r>
          <a:r>
            <a:rPr kumimoji="1" lang="ja-JP" altLang="ja-JP" sz="900" b="0" i="0" baseline="0">
              <a:solidFill>
                <a:schemeClr val="dk1"/>
              </a:solidFill>
              <a:effectLst/>
              <a:latin typeface="+mn-ea"/>
              <a:ea typeface="+mn-ea"/>
              <a:cs typeface="+mn-cs"/>
            </a:rPr>
            <a:t>設置</a:t>
          </a:r>
          <a:r>
            <a:rPr kumimoji="1" lang="ja-JP" altLang="en-US" sz="900" b="0" i="0" baseline="0">
              <a:solidFill>
                <a:schemeClr val="dk1"/>
              </a:solidFill>
              <a:effectLst/>
              <a:latin typeface="+mn-ea"/>
              <a:ea typeface="+mn-ea"/>
              <a:cs typeface="+mn-cs"/>
            </a:rPr>
            <a:t>して</a:t>
          </a:r>
          <a:r>
            <a:rPr kumimoji="1" lang="ja-JP" altLang="ja-JP" sz="900" b="0" i="0" baseline="0">
              <a:solidFill>
                <a:schemeClr val="dk1"/>
              </a:solidFill>
              <a:effectLst/>
              <a:latin typeface="+mn-ea"/>
              <a:ea typeface="+mn-ea"/>
              <a:cs typeface="+mn-cs"/>
            </a:rPr>
            <a:t>生活保護業務を移管されていること等により類似団体より職員数</a:t>
          </a:r>
          <a:r>
            <a:rPr kumimoji="1" lang="ja-JP" altLang="en-US" sz="900" b="0" i="0" baseline="0">
              <a:solidFill>
                <a:schemeClr val="dk1"/>
              </a:solidFill>
              <a:effectLst/>
              <a:latin typeface="+mn-ea"/>
              <a:ea typeface="+mn-ea"/>
              <a:cs typeface="+mn-cs"/>
            </a:rPr>
            <a:t>は</a:t>
          </a:r>
          <a:r>
            <a:rPr kumimoji="1" lang="ja-JP" altLang="ja-JP" sz="900" b="0" i="0" baseline="0">
              <a:solidFill>
                <a:schemeClr val="dk1"/>
              </a:solidFill>
              <a:effectLst/>
              <a:latin typeface="+mn-ea"/>
              <a:ea typeface="+mn-ea"/>
              <a:cs typeface="+mn-cs"/>
            </a:rPr>
            <a:t>多くなっている。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・物件費については、公共施設を多数保有していることによ</a:t>
          </a:r>
          <a:r>
            <a:rPr kumimoji="1" lang="ja-JP" altLang="en-US" sz="900" b="0" i="0" baseline="0">
              <a:solidFill>
                <a:schemeClr val="dk1"/>
              </a:solidFill>
              <a:effectLst/>
              <a:latin typeface="+mn-ea"/>
              <a:ea typeface="+mn-ea"/>
              <a:cs typeface="+mn-cs"/>
            </a:rPr>
            <a:t>り</a:t>
          </a:r>
          <a:r>
            <a:rPr kumimoji="1" lang="ja-JP" altLang="ja-JP" sz="900" b="0" i="0" baseline="0">
              <a:solidFill>
                <a:schemeClr val="dk1"/>
              </a:solidFill>
              <a:effectLst/>
              <a:latin typeface="+mn-ea"/>
              <a:ea typeface="+mn-ea"/>
              <a:cs typeface="+mn-cs"/>
            </a:rPr>
            <a:t>維持管理経費が多額であること</a:t>
          </a:r>
          <a:r>
            <a:rPr kumimoji="1" lang="ja-JP" altLang="en-US" sz="900" b="0" i="0" baseline="0">
              <a:solidFill>
                <a:schemeClr val="dk1"/>
              </a:solidFill>
              <a:effectLst/>
              <a:latin typeface="+mn-ea"/>
              <a:ea typeface="+mn-ea"/>
              <a:cs typeface="+mn-cs"/>
            </a:rPr>
            <a:t>や、</a:t>
          </a:r>
          <a:r>
            <a:rPr kumimoji="1" lang="ja-JP" altLang="ja-JP" sz="900" b="0" i="0" baseline="0">
              <a:solidFill>
                <a:schemeClr val="dk1"/>
              </a:solidFill>
              <a:effectLst/>
              <a:latin typeface="+mn-lt"/>
              <a:ea typeface="+mn-ea"/>
              <a:cs typeface="+mn-cs"/>
            </a:rPr>
            <a:t>公共施設個別計画等に基づく公共施設の除却費用</a:t>
          </a:r>
          <a:r>
            <a:rPr kumimoji="1" lang="ja-JP" altLang="en-US" sz="900" b="0" i="0" baseline="0">
              <a:solidFill>
                <a:schemeClr val="dk1"/>
              </a:solidFill>
              <a:effectLst/>
              <a:latin typeface="+mn-lt"/>
              <a:ea typeface="+mn-ea"/>
              <a:cs typeface="+mn-cs"/>
            </a:rPr>
            <a:t>が影響している。また、</a:t>
          </a:r>
          <a:r>
            <a:rPr kumimoji="1" lang="ja-JP" altLang="ja-JP" sz="900" b="0" i="0" baseline="0">
              <a:solidFill>
                <a:schemeClr val="dk1"/>
              </a:solidFill>
              <a:effectLst/>
              <a:latin typeface="+mn-ea"/>
              <a:ea typeface="+mn-ea"/>
              <a:cs typeface="+mn-cs"/>
            </a:rPr>
            <a:t>ごみ処理</a:t>
          </a:r>
          <a:r>
            <a:rPr kumimoji="1" lang="ja-JP" altLang="en-US" sz="900" b="0" i="0" baseline="0">
              <a:solidFill>
                <a:schemeClr val="dk1"/>
              </a:solidFill>
              <a:effectLst/>
              <a:latin typeface="+mn-ea"/>
              <a:ea typeface="+mn-ea"/>
              <a:cs typeface="+mn-cs"/>
            </a:rPr>
            <a:t>施設やし尿処理施設</a:t>
          </a:r>
          <a:r>
            <a:rPr kumimoji="1" lang="ja-JP" altLang="ja-JP" sz="900" b="0" i="0" baseline="0">
              <a:solidFill>
                <a:schemeClr val="dk1"/>
              </a:solidFill>
              <a:effectLst/>
              <a:latin typeface="+mn-ea"/>
              <a:ea typeface="+mn-ea"/>
              <a:cs typeface="+mn-cs"/>
            </a:rPr>
            <a:t>に要する維持管理経費</a:t>
          </a:r>
          <a:r>
            <a:rPr kumimoji="1" lang="ja-JP" altLang="en-US" sz="900" b="0" i="0" baseline="0">
              <a:solidFill>
                <a:schemeClr val="dk1"/>
              </a:solidFill>
              <a:effectLst/>
              <a:latin typeface="+mn-ea"/>
              <a:ea typeface="+mn-ea"/>
              <a:cs typeface="+mn-cs"/>
            </a:rPr>
            <a:t>が年々増加傾向にあり</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抑制に努めてはいるものの</a:t>
          </a:r>
          <a:r>
            <a:rPr kumimoji="1" lang="ja-JP" altLang="ja-JP" sz="900" b="0" i="0" baseline="0">
              <a:solidFill>
                <a:schemeClr val="dk1"/>
              </a:solidFill>
              <a:effectLst/>
              <a:latin typeface="+mn-ea"/>
              <a:ea typeface="+mn-ea"/>
              <a:cs typeface="+mn-cs"/>
            </a:rPr>
            <a:t>町の財政</a:t>
          </a:r>
          <a:r>
            <a:rPr kumimoji="1" lang="ja-JP" altLang="en-US" sz="900" b="0" i="0" baseline="0">
              <a:solidFill>
                <a:schemeClr val="dk1"/>
              </a:solidFill>
              <a:effectLst/>
              <a:latin typeface="+mn-ea"/>
              <a:ea typeface="+mn-ea"/>
              <a:cs typeface="+mn-cs"/>
            </a:rPr>
            <a:t>において</a:t>
          </a:r>
          <a:r>
            <a:rPr kumimoji="1" lang="ja-JP" altLang="ja-JP" sz="900" b="0" i="0" baseline="0">
              <a:solidFill>
                <a:schemeClr val="dk1"/>
              </a:solidFill>
              <a:effectLst/>
              <a:latin typeface="+mn-ea"/>
              <a:ea typeface="+mn-ea"/>
              <a:cs typeface="+mn-cs"/>
            </a:rPr>
            <a:t>占める</a:t>
          </a:r>
          <a:r>
            <a:rPr kumimoji="1" lang="ja-JP" altLang="en-US" sz="900" b="0" i="0" baseline="0">
              <a:solidFill>
                <a:schemeClr val="dk1"/>
              </a:solidFill>
              <a:effectLst/>
              <a:latin typeface="+mn-ea"/>
              <a:ea typeface="+mn-ea"/>
              <a:cs typeface="+mn-cs"/>
            </a:rPr>
            <a:t>割合は</a:t>
          </a:r>
          <a:r>
            <a:rPr kumimoji="1" lang="ja-JP" altLang="ja-JP" sz="900" b="0" i="0" baseline="0">
              <a:solidFill>
                <a:schemeClr val="dk1"/>
              </a:solidFill>
              <a:effectLst/>
              <a:latin typeface="+mn-ea"/>
              <a:ea typeface="+mn-ea"/>
              <a:cs typeface="+mn-cs"/>
            </a:rPr>
            <a:t>高い。</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扶助費については、福祉事務所設置町であることから、生活保護業務及び児童扶養手当支給事務等、類似団体と比較して突出している。子どものための教育・保育給付費や身体障害者自立支援給付費など依然として増加傾向にあ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・普通建設事業費については、</a:t>
          </a:r>
          <a:r>
            <a:rPr kumimoji="1" lang="ja-JP" altLang="en-US" sz="900" b="0" i="0" baseline="0">
              <a:solidFill>
                <a:schemeClr val="dk1"/>
              </a:solidFill>
              <a:effectLst/>
              <a:latin typeface="+mn-ea"/>
              <a:ea typeface="+mn-ea"/>
              <a:cs typeface="+mn-cs"/>
            </a:rPr>
            <a:t>本庁舎建設関連工事の完了や</a:t>
          </a:r>
          <a:r>
            <a:rPr kumimoji="1" lang="ja-JP" altLang="ja-JP" sz="900" b="0" i="0" baseline="0">
              <a:solidFill>
                <a:schemeClr val="dk1"/>
              </a:solidFill>
              <a:effectLst/>
              <a:latin typeface="+mn-ea"/>
              <a:ea typeface="+mn-ea"/>
              <a:cs typeface="+mn-cs"/>
            </a:rPr>
            <a:t>光ブロードバンド整備事業</a:t>
          </a:r>
          <a:r>
            <a:rPr kumimoji="1" lang="ja-JP" altLang="en-US" sz="900" b="0" i="0" baseline="0">
              <a:solidFill>
                <a:schemeClr val="dk1"/>
              </a:solidFill>
              <a:effectLst/>
              <a:latin typeface="+mn-ea"/>
              <a:ea typeface="+mn-ea"/>
              <a:cs typeface="+mn-cs"/>
            </a:rPr>
            <a:t>費の減など大型事業の影響により減少傾向にある。今後は、ごみ処理施設建設事業や</a:t>
          </a:r>
          <a:r>
            <a:rPr kumimoji="1" lang="ja-JP" altLang="ja-JP" sz="900" b="0" i="0" baseline="0">
              <a:solidFill>
                <a:schemeClr val="dk1"/>
              </a:solidFill>
              <a:effectLst/>
              <a:latin typeface="+mn-ea"/>
              <a:ea typeface="+mn-ea"/>
              <a:cs typeface="+mn-cs"/>
            </a:rPr>
            <a:t>社会資本整備事業（道路・橋梁）など</a:t>
          </a:r>
          <a:r>
            <a:rPr kumimoji="1" lang="ja-JP" altLang="en-US" sz="900" b="0" i="0" baseline="0">
              <a:solidFill>
                <a:schemeClr val="dk1"/>
              </a:solidFill>
              <a:effectLst/>
              <a:latin typeface="+mn-ea"/>
              <a:ea typeface="+mn-ea"/>
              <a:cs typeface="+mn-cs"/>
            </a:rPr>
            <a:t>の</a:t>
          </a:r>
          <a:r>
            <a:rPr kumimoji="1" lang="ja-JP" altLang="ja-JP" sz="900" b="0" i="0" baseline="0">
              <a:solidFill>
                <a:schemeClr val="dk1"/>
              </a:solidFill>
              <a:effectLst/>
              <a:latin typeface="+mn-ea"/>
              <a:ea typeface="+mn-ea"/>
              <a:cs typeface="+mn-cs"/>
            </a:rPr>
            <a:t>大型事業施工のため増加</a:t>
          </a:r>
          <a:r>
            <a:rPr kumimoji="1" lang="ja-JP" altLang="en-US" sz="900" b="0" i="0" baseline="0">
              <a:solidFill>
                <a:schemeClr val="dk1"/>
              </a:solidFill>
              <a:effectLst/>
              <a:latin typeface="+mn-ea"/>
              <a:ea typeface="+mn-ea"/>
              <a:cs typeface="+mn-cs"/>
            </a:rPr>
            <a:t>が予想される</a:t>
          </a:r>
          <a:r>
            <a:rPr kumimoji="1" lang="ja-JP" altLang="ja-JP" sz="900" b="0" i="0" baseline="0">
              <a:solidFill>
                <a:schemeClr val="dk1"/>
              </a:solidFill>
              <a:effectLst/>
              <a:latin typeface="+mn-ea"/>
              <a:ea typeface="+mn-ea"/>
              <a:cs typeface="+mn-cs"/>
            </a:rPr>
            <a:t>。</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・災害復旧費については、平成</a:t>
          </a:r>
          <a:r>
            <a:rPr kumimoji="1" lang="en-US" altLang="ja-JP" sz="900" b="0" i="0" baseline="0">
              <a:solidFill>
                <a:schemeClr val="dk1"/>
              </a:solidFill>
              <a:effectLst/>
              <a:latin typeface="+mn-ea"/>
              <a:ea typeface="+mn-ea"/>
              <a:cs typeface="+mn-cs"/>
            </a:rPr>
            <a:t>30</a:t>
          </a:r>
          <a:r>
            <a:rPr kumimoji="1" lang="ja-JP" altLang="ja-JP" sz="900" b="0" i="0" baseline="0">
              <a:solidFill>
                <a:schemeClr val="dk1"/>
              </a:solidFill>
              <a:effectLst/>
              <a:latin typeface="+mn-ea"/>
              <a:ea typeface="+mn-ea"/>
              <a:cs typeface="+mn-cs"/>
            </a:rPr>
            <a:t>年７月の台風</a:t>
          </a:r>
          <a:r>
            <a:rPr kumimoji="1" lang="ja-JP" altLang="en-US" sz="900" b="0" i="0" baseline="0">
              <a:solidFill>
                <a:schemeClr val="dk1"/>
              </a:solidFill>
              <a:effectLst/>
              <a:latin typeface="+mn-ea"/>
              <a:ea typeface="+mn-ea"/>
              <a:cs typeface="+mn-cs"/>
            </a:rPr>
            <a:t>で被災した</a:t>
          </a:r>
          <a:r>
            <a:rPr kumimoji="1" lang="ja-JP" altLang="ja-JP" sz="900" b="0" i="0" baseline="0">
              <a:solidFill>
                <a:schemeClr val="dk1"/>
              </a:solidFill>
              <a:effectLst/>
              <a:latin typeface="+mn-ea"/>
              <a:ea typeface="+mn-ea"/>
              <a:cs typeface="+mn-cs"/>
            </a:rPr>
            <a:t>永田港</a:t>
          </a:r>
          <a:r>
            <a:rPr kumimoji="1" lang="ja-JP" altLang="en-US" sz="900" b="0" i="0" baseline="0">
              <a:solidFill>
                <a:schemeClr val="dk1"/>
              </a:solidFill>
              <a:effectLst/>
              <a:latin typeface="+mn-ea"/>
              <a:ea typeface="+mn-ea"/>
              <a:cs typeface="+mn-cs"/>
            </a:rPr>
            <a:t>の継続事業となっている</a:t>
          </a:r>
          <a:r>
            <a:rPr kumimoji="1" lang="ja-JP" altLang="ja-JP" sz="900" b="0" i="0" baseline="0">
              <a:solidFill>
                <a:schemeClr val="dk1"/>
              </a:solidFill>
              <a:effectLst/>
              <a:latin typeface="+mn-ea"/>
              <a:ea typeface="+mn-ea"/>
              <a:cs typeface="+mn-cs"/>
            </a:rPr>
            <a:t>復旧に加え、</a:t>
          </a:r>
          <a:r>
            <a:rPr kumimoji="1" lang="ja-JP" altLang="en-US" sz="900" b="0" i="0" baseline="0">
              <a:solidFill>
                <a:schemeClr val="dk1"/>
              </a:solidFill>
              <a:effectLst/>
              <a:latin typeface="+mn-ea"/>
              <a:ea typeface="+mn-ea"/>
              <a:cs typeface="+mn-cs"/>
            </a:rPr>
            <a:t>令和２年度に被災した湯泊港の復旧による影響が大きい。台風や豪雨が激甚化・頻発化していることから、今後も年度間の大きな増減が予想される</a:t>
          </a:r>
          <a:r>
            <a:rPr kumimoji="1" lang="ja-JP" altLang="ja-JP" sz="900" b="0" i="0" baseline="0">
              <a:solidFill>
                <a:schemeClr val="dk1"/>
              </a:solidFill>
              <a:effectLst/>
              <a:latin typeface="+mn-ea"/>
              <a:ea typeface="+mn-ea"/>
              <a:cs typeface="+mn-cs"/>
            </a:rPr>
            <a:t>。</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・積立金については、</a:t>
          </a:r>
          <a:r>
            <a:rPr kumimoji="1" lang="ja-JP" altLang="en-US" sz="900" b="0" i="0" baseline="0">
              <a:solidFill>
                <a:schemeClr val="dk1"/>
              </a:solidFill>
              <a:effectLst/>
              <a:latin typeface="+mn-ea"/>
              <a:ea typeface="+mn-ea"/>
              <a:cs typeface="+mn-cs"/>
            </a:rPr>
            <a:t>屋久島町だいすき基金（ふるさと納税）への積立てが堅調に伸びていることや、</a:t>
          </a:r>
          <a:r>
            <a:rPr kumimoji="1" lang="ja-JP" altLang="ja-JP" sz="900" b="0" i="0" baseline="0">
              <a:solidFill>
                <a:schemeClr val="dk1"/>
              </a:solidFill>
              <a:effectLst/>
              <a:latin typeface="+mn-ea"/>
              <a:ea typeface="+mn-ea"/>
              <a:cs typeface="+mn-cs"/>
            </a:rPr>
            <a:t>ごみ処理施設更新や老朽化施設更新等に備えて財政調整基金</a:t>
          </a:r>
          <a:r>
            <a:rPr kumimoji="1" lang="ja-JP" altLang="en-US" sz="900" b="0" i="0" baseline="0">
              <a:solidFill>
                <a:schemeClr val="dk1"/>
              </a:solidFill>
              <a:effectLst/>
              <a:latin typeface="+mn-ea"/>
              <a:ea typeface="+mn-ea"/>
              <a:cs typeface="+mn-cs"/>
            </a:rPr>
            <a:t>及び</a:t>
          </a:r>
          <a:r>
            <a:rPr kumimoji="1" lang="ja-JP" altLang="ja-JP" sz="900" b="0" i="0" baseline="0">
              <a:solidFill>
                <a:schemeClr val="dk1"/>
              </a:solidFill>
              <a:effectLst/>
              <a:latin typeface="+mn-ea"/>
              <a:ea typeface="+mn-ea"/>
              <a:cs typeface="+mn-cs"/>
            </a:rPr>
            <a:t>公共施設整備基金への積立て</a:t>
          </a:r>
          <a:r>
            <a:rPr kumimoji="1" lang="ja-JP" altLang="en-US" sz="900" b="0" i="0" baseline="0">
              <a:solidFill>
                <a:schemeClr val="dk1"/>
              </a:solidFill>
              <a:effectLst/>
              <a:latin typeface="+mn-ea"/>
              <a:ea typeface="+mn-ea"/>
              <a:cs typeface="+mn-cs"/>
            </a:rPr>
            <a:t>に努めていることなどから</a:t>
          </a:r>
          <a:r>
            <a:rPr kumimoji="1" lang="ja-JP" altLang="ja-JP" sz="900" b="0" i="0" baseline="0">
              <a:solidFill>
                <a:schemeClr val="dk1"/>
              </a:solidFill>
              <a:effectLst/>
              <a:latin typeface="+mn-ea"/>
              <a:ea typeface="+mn-ea"/>
              <a:cs typeface="+mn-cs"/>
            </a:rPr>
            <a:t>積立</a:t>
          </a:r>
          <a:r>
            <a:rPr kumimoji="1" lang="ja-JP" altLang="en-US" sz="900" b="0" i="0" baseline="0">
              <a:solidFill>
                <a:schemeClr val="dk1"/>
              </a:solidFill>
              <a:effectLst/>
              <a:latin typeface="+mn-ea"/>
              <a:ea typeface="+mn-ea"/>
              <a:cs typeface="+mn-cs"/>
            </a:rPr>
            <a:t>金は増加</a:t>
          </a:r>
          <a:r>
            <a:rPr kumimoji="1" lang="ja-JP" altLang="ja-JP" sz="900" b="0" i="0" baseline="0">
              <a:solidFill>
                <a:schemeClr val="dk1"/>
              </a:solidFill>
              <a:effectLst/>
              <a:latin typeface="+mn-ea"/>
              <a:ea typeface="+mn-ea"/>
              <a:cs typeface="+mn-cs"/>
            </a:rPr>
            <a:t>傾向にある。</a:t>
          </a:r>
          <a:endParaRPr lang="ja-JP" altLang="ja-JP" sz="9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12,147
12,041
540.48
13,437,154
12,542,944
319,576
6,072,295
11,761,480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23876</xdr:rowOff>
    </xdr:from>
    <xdr:to>
      <xdr:col>24</xdr:col>
      <xdr:colOff>62865</xdr:colOff>
      <xdr:row>38</xdr:row>
      <xdr:rowOff>151892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10276"/>
          <a:ext cx="127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155719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151892</xdr:rowOff>
    </xdr:from>
    <xdr:to>
      <xdr:col>24</xdr:col>
      <xdr:colOff>152400</xdr:colOff>
      <xdr:row>38</xdr:row>
      <xdr:rowOff>151892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142003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23876</xdr:rowOff>
    </xdr:from>
    <xdr:to>
      <xdr:col>24</xdr:col>
      <xdr:colOff>152400</xdr:colOff>
      <xdr:row>32</xdr:row>
      <xdr:rowOff>23876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1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124841</xdr:rowOff>
    </xdr:from>
    <xdr:to>
      <xdr:col>24</xdr:col>
      <xdr:colOff>63500</xdr:colOff>
      <xdr:row>34</xdr:row>
      <xdr:rowOff>141034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096891"/>
          <a:ext cx="8382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162005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2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xdr:rowOff>
    </xdr:from>
    <xdr:to>
      <xdr:col>24</xdr:col>
      <xdr:colOff>114300</xdr:colOff>
      <xdr:row>36</xdr:row>
      <xdr:rowOff>113728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124841</xdr:rowOff>
    </xdr:from>
    <xdr:to>
      <xdr:col>19</xdr:col>
      <xdr:colOff>177800</xdr:colOff>
      <xdr:row>34</xdr:row>
      <xdr:rowOff>35878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81090</xdr:rowOff>
    </xdr:from>
    <xdr:to>
      <xdr:col>20</xdr:col>
      <xdr:colOff>38100</xdr:colOff>
      <xdr:row>36</xdr:row>
      <xdr:rowOff>11240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35878</xdr:rowOff>
    </xdr:from>
    <xdr:to>
      <xdr:col>15</xdr:col>
      <xdr:colOff>50800</xdr:colOff>
      <xdr:row>35</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116141</xdr:rowOff>
    </xdr:from>
    <xdr:to>
      <xdr:col>15</xdr:col>
      <xdr:colOff>101600</xdr:colOff>
      <xdr:row>36</xdr:row>
      <xdr:rowOff>46291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37418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148653</xdr:rowOff>
    </xdr:from>
    <xdr:to>
      <xdr:col>10</xdr:col>
      <xdr:colOff>114300</xdr:colOff>
      <xdr:row>35</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153670</xdr:rowOff>
    </xdr:from>
    <xdr:to>
      <xdr:col>10</xdr:col>
      <xdr:colOff>165100</xdr:colOff>
      <xdr:row>36</xdr:row>
      <xdr:rowOff>83820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74947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82567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90234</xdr:rowOff>
    </xdr:from>
    <xdr:to>
      <xdr:col>24</xdr:col>
      <xdr:colOff>114300</xdr:colOff>
      <xdr:row>35</xdr:row>
      <xdr:rowOff>20384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113111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74041</xdr:rowOff>
    </xdr:from>
    <xdr:to>
      <xdr:col>20</xdr:col>
      <xdr:colOff>38100</xdr:colOff>
      <xdr:row>30</xdr:row>
      <xdr:rowOff>4191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20718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156528</xdr:rowOff>
    </xdr:from>
    <xdr:to>
      <xdr:col>15</xdr:col>
      <xdr:colOff>101600</xdr:colOff>
      <xdr:row>34</xdr:row>
      <xdr:rowOff>86678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103205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123952</xdr:rowOff>
    </xdr:from>
    <xdr:to>
      <xdr:col>10</xdr:col>
      <xdr:colOff>165100</xdr:colOff>
      <xdr:row>35</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97853</xdr:rowOff>
    </xdr:from>
    <xdr:to>
      <xdr:col>6</xdr:col>
      <xdr:colOff>38100</xdr:colOff>
      <xdr:row>35</xdr:row>
      <xdr:rowOff>28003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44530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20319</xdr:rowOff>
    </xdr:from>
    <xdr:to>
      <xdr:col>24</xdr:col>
      <xdr:colOff>63500</xdr:colOff>
      <xdr:row>58</xdr:row>
      <xdr:rowOff>42313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21519"/>
          <a:ext cx="838200" cy="36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122944</xdr:rowOff>
    </xdr:from>
    <xdr:to>
      <xdr:col>19</xdr:col>
      <xdr:colOff>177800</xdr:colOff>
      <xdr:row>58</xdr:row>
      <xdr:rowOff>42313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95594"/>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122944</xdr:rowOff>
    </xdr:from>
    <xdr:to>
      <xdr:col>15</xdr:col>
      <xdr:colOff>50800</xdr:colOff>
      <xdr:row>57</xdr:row>
      <xdr:rowOff>126565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95594"/>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126565</xdr:rowOff>
    </xdr:from>
    <xdr:to>
      <xdr:col>10</xdr:col>
      <xdr:colOff>114300</xdr:colOff>
      <xdr:row>58</xdr:row>
      <xdr:rowOff>47803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99215"/>
          <a:ext cx="889000" cy="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140969</xdr:rowOff>
    </xdr:from>
    <xdr:to>
      <xdr:col>24</xdr:col>
      <xdr:colOff>114300</xdr:colOff>
      <xdr:row>56</xdr:row>
      <xdr:rowOff>71119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163846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162963</xdr:rowOff>
    </xdr:from>
    <xdr:to>
      <xdr:col>20</xdr:col>
      <xdr:colOff>38100</xdr:colOff>
      <xdr:row>58</xdr:row>
      <xdr:rowOff>93113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109640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1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72144</xdr:rowOff>
    </xdr:from>
    <xdr:to>
      <xdr:col>15</xdr:col>
      <xdr:colOff>101600</xdr:colOff>
      <xdr:row>58</xdr:row>
      <xdr:rowOff>2294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18821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2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75765</xdr:rowOff>
    </xdr:from>
    <xdr:to>
      <xdr:col>10</xdr:col>
      <xdr:colOff>165100</xdr:colOff>
      <xdr:row>58</xdr:row>
      <xdr:rowOff>5915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22442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168453</xdr:rowOff>
    </xdr:from>
    <xdr:to>
      <xdr:col>6</xdr:col>
      <xdr:colOff>38100</xdr:colOff>
      <xdr:row>58</xdr:row>
      <xdr:rowOff>98603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115130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75357</xdr:rowOff>
    </xdr:from>
    <xdr:to>
      <xdr:col>24</xdr:col>
      <xdr:colOff>63500</xdr:colOff>
      <xdr:row>74</xdr:row>
      <xdr:rowOff>87869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62657"/>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87869</xdr:rowOff>
    </xdr:from>
    <xdr:to>
      <xdr:col>19</xdr:col>
      <xdr:colOff>177800</xdr:colOff>
      <xdr:row>75</xdr:row>
      <xdr:rowOff>1313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5169"/>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1313</xdr:rowOff>
    </xdr:from>
    <xdr:to>
      <xdr:col>15</xdr:col>
      <xdr:colOff>50800</xdr:colOff>
      <xdr:row>75</xdr:row>
      <xdr:rowOff>59804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60063"/>
          <a:ext cx="889000" cy="5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59804</xdr:rowOff>
    </xdr:from>
    <xdr:to>
      <xdr:col>10</xdr:col>
      <xdr:colOff>114300</xdr:colOff>
      <xdr:row>75</xdr:row>
      <xdr:rowOff>68567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185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24557</xdr:rowOff>
    </xdr:from>
    <xdr:to>
      <xdr:col>24</xdr:col>
      <xdr:colOff>114300</xdr:colOff>
      <xdr:row>74</xdr:row>
      <xdr:rowOff>126157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47434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6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37069</xdr:rowOff>
    </xdr:from>
    <xdr:to>
      <xdr:col>20</xdr:col>
      <xdr:colOff>38100</xdr:colOff>
      <xdr:row>74</xdr:row>
      <xdr:rowOff>138669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155196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121963</xdr:rowOff>
    </xdr:from>
    <xdr:to>
      <xdr:col>15</xdr:col>
      <xdr:colOff>101600</xdr:colOff>
      <xdr:row>75</xdr:row>
      <xdr:rowOff>52113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68640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9004</xdr:rowOff>
    </xdr:from>
    <xdr:to>
      <xdr:col>10</xdr:col>
      <xdr:colOff>165100</xdr:colOff>
      <xdr:row>75</xdr:row>
      <xdr:rowOff>110604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127131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17767</xdr:rowOff>
    </xdr:from>
    <xdr:to>
      <xdr:col>6</xdr:col>
      <xdr:colOff>38100</xdr:colOff>
      <xdr:row>75</xdr:row>
      <xdr:rowOff>119367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135894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135989</xdr:rowOff>
    </xdr:from>
    <xdr:to>
      <xdr:col>24</xdr:col>
      <xdr:colOff>63500</xdr:colOff>
      <xdr:row>92</xdr:row>
      <xdr:rowOff>136761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5909389"/>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135989</xdr:rowOff>
    </xdr:from>
    <xdr:to>
      <xdr:col>19</xdr:col>
      <xdr:colOff>177800</xdr:colOff>
      <xdr:row>93</xdr:row>
      <xdr:rowOff>53279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909389"/>
          <a:ext cx="889000" cy="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38833</xdr:rowOff>
    </xdr:from>
    <xdr:to>
      <xdr:col>15</xdr:col>
      <xdr:colOff>50800</xdr:colOff>
      <xdr:row>93</xdr:row>
      <xdr:rowOff>53279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5983683"/>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38833</xdr:rowOff>
    </xdr:from>
    <xdr:to>
      <xdr:col>10</xdr:col>
      <xdr:colOff>114300</xdr:colOff>
      <xdr:row>93</xdr:row>
      <xdr:rowOff>118647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5983683"/>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85961</xdr:rowOff>
    </xdr:from>
    <xdr:to>
      <xdr:col>24</xdr:col>
      <xdr:colOff>114300</xdr:colOff>
      <xdr:row>93</xdr:row>
      <xdr:rowOff>16111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8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108838</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71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85189</xdr:rowOff>
    </xdr:from>
    <xdr:to>
      <xdr:col>20</xdr:col>
      <xdr:colOff>38100</xdr:colOff>
      <xdr:row>93</xdr:row>
      <xdr:rowOff>15339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8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31866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563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2479</xdr:rowOff>
    </xdr:from>
    <xdr:to>
      <xdr:col>15</xdr:col>
      <xdr:colOff>101600</xdr:colOff>
      <xdr:row>93</xdr:row>
      <xdr:rowOff>104079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59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120606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7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159483</xdr:rowOff>
    </xdr:from>
    <xdr:to>
      <xdr:col>10</xdr:col>
      <xdr:colOff>165100</xdr:colOff>
      <xdr:row>93</xdr:row>
      <xdr:rowOff>89633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5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106160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70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67847</xdr:rowOff>
    </xdr:from>
    <xdr:to>
      <xdr:col>6</xdr:col>
      <xdr:colOff>38100</xdr:colOff>
      <xdr:row>93</xdr:row>
      <xdr:rowOff>169447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0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14524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57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160177</xdr:rowOff>
    </xdr:from>
    <xdr:to>
      <xdr:col>55</xdr:col>
      <xdr:colOff>0</xdr:colOff>
      <xdr:row>55</xdr:row>
      <xdr:rowOff>161006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89927"/>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138128</xdr:rowOff>
    </xdr:from>
    <xdr:to>
      <xdr:col>50</xdr:col>
      <xdr:colOff>114300</xdr:colOff>
      <xdr:row>55</xdr:row>
      <xdr:rowOff>161006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6787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73240</xdr:rowOff>
    </xdr:from>
    <xdr:to>
      <xdr:col>45</xdr:col>
      <xdr:colOff>177800</xdr:colOff>
      <xdr:row>55</xdr:row>
      <xdr:rowOff>138128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02990"/>
          <a:ext cx="889000" cy="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73240</xdr:rowOff>
    </xdr:from>
    <xdr:to>
      <xdr:col>41</xdr:col>
      <xdr:colOff>50800</xdr:colOff>
      <xdr:row>56</xdr:row>
      <xdr:rowOff>21325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02990"/>
          <a:ext cx="889000" cy="1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109377</xdr:rowOff>
    </xdr:from>
    <xdr:to>
      <xdr:col>55</xdr:col>
      <xdr:colOff>50800</xdr:colOff>
      <xdr:row>56</xdr:row>
      <xdr:rowOff>39527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132254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110206</xdr:rowOff>
    </xdr:from>
    <xdr:to>
      <xdr:col>50</xdr:col>
      <xdr:colOff>165100</xdr:colOff>
      <xdr:row>56</xdr:row>
      <xdr:rowOff>40356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56883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87328</xdr:rowOff>
    </xdr:from>
    <xdr:to>
      <xdr:col>46</xdr:col>
      <xdr:colOff>38100</xdr:colOff>
      <xdr:row>56</xdr:row>
      <xdr:rowOff>17478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34005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22440</xdr:rowOff>
    </xdr:from>
    <xdr:to>
      <xdr:col>41</xdr:col>
      <xdr:colOff>101600</xdr:colOff>
      <xdr:row>55</xdr:row>
      <xdr:rowOff>124040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140567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141975</xdr:rowOff>
    </xdr:from>
    <xdr:to>
      <xdr:col>36</xdr:col>
      <xdr:colOff>165100</xdr:colOff>
      <xdr:row>56</xdr:row>
      <xdr:rowOff>72125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88652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50559</xdr:rowOff>
    </xdr:from>
    <xdr:to>
      <xdr:col>55</xdr:col>
      <xdr:colOff>0</xdr:colOff>
      <xdr:row>77</xdr:row>
      <xdr:rowOff>91478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9309"/>
          <a:ext cx="838200" cy="3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91478</xdr:rowOff>
    </xdr:from>
    <xdr:to>
      <xdr:col>50</xdr:col>
      <xdr:colOff>114300</xdr:colOff>
      <xdr:row>77</xdr:row>
      <xdr:rowOff>121489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3128"/>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121489</xdr:rowOff>
    </xdr:from>
    <xdr:to>
      <xdr:col>45</xdr:col>
      <xdr:colOff>177800</xdr:colOff>
      <xdr:row>78</xdr:row>
      <xdr:rowOff>8967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3139"/>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164415</xdr:rowOff>
    </xdr:from>
    <xdr:to>
      <xdr:col>41</xdr:col>
      <xdr:colOff>50800</xdr:colOff>
      <xdr:row>78</xdr:row>
      <xdr:rowOff>8967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60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171209</xdr:rowOff>
    </xdr:from>
    <xdr:to>
      <xdr:col>55</xdr:col>
      <xdr:colOff>50800</xdr:colOff>
      <xdr:row>75</xdr:row>
      <xdr:rowOff>101359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22636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40678</xdr:rowOff>
    </xdr:from>
    <xdr:to>
      <xdr:col>50</xdr:col>
      <xdr:colOff>165100</xdr:colOff>
      <xdr:row>77</xdr:row>
      <xdr:rowOff>142278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158805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70689</xdr:rowOff>
    </xdr:from>
    <xdr:to>
      <xdr:col>46</xdr:col>
      <xdr:colOff>38100</xdr:colOff>
      <xdr:row>78</xdr:row>
      <xdr:rowOff>839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17366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129617</xdr:rowOff>
    </xdr:from>
    <xdr:to>
      <xdr:col>41</xdr:col>
      <xdr:colOff>101600</xdr:colOff>
      <xdr:row>78</xdr:row>
      <xdr:rowOff>59767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76294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113615</xdr:rowOff>
    </xdr:from>
    <xdr:to>
      <xdr:col>36</xdr:col>
      <xdr:colOff>165100</xdr:colOff>
      <xdr:row>78</xdr:row>
      <xdr:rowOff>43765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60292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77006</xdr:rowOff>
    </xdr:from>
    <xdr:to>
      <xdr:col>55</xdr:col>
      <xdr:colOff>0</xdr:colOff>
      <xdr:row>97</xdr:row>
      <xdr:rowOff>21520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36206"/>
          <a:ext cx="8382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5745</xdr:rowOff>
    </xdr:from>
    <xdr:to>
      <xdr:col>50</xdr:col>
      <xdr:colOff>114300</xdr:colOff>
      <xdr:row>97</xdr:row>
      <xdr:rowOff>21520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36395"/>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5745</xdr:rowOff>
    </xdr:from>
    <xdr:to>
      <xdr:col>45</xdr:col>
      <xdr:colOff>177800</xdr:colOff>
      <xdr:row>97</xdr:row>
      <xdr:rowOff>42266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6395"/>
          <a:ext cx="8890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30349</xdr:rowOff>
    </xdr:from>
    <xdr:to>
      <xdr:col>41</xdr:col>
      <xdr:colOff>50800</xdr:colOff>
      <xdr:row>97</xdr:row>
      <xdr:rowOff>42266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6099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26206</xdr:rowOff>
    </xdr:from>
    <xdr:to>
      <xdr:col>55</xdr:col>
      <xdr:colOff>50800</xdr:colOff>
      <xdr:row>96</xdr:row>
      <xdr:rowOff>127806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4633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142170</xdr:rowOff>
    </xdr:from>
    <xdr:to>
      <xdr:col>50</xdr:col>
      <xdr:colOff>165100</xdr:colOff>
      <xdr:row>97</xdr:row>
      <xdr:rowOff>72320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63447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126395</xdr:rowOff>
    </xdr:from>
    <xdr:to>
      <xdr:col>46</xdr:col>
      <xdr:colOff>38100</xdr:colOff>
      <xdr:row>97</xdr:row>
      <xdr:rowOff>56545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47672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162916</xdr:rowOff>
    </xdr:from>
    <xdr:to>
      <xdr:col>41</xdr:col>
      <xdr:colOff>101600</xdr:colOff>
      <xdr:row>97</xdr:row>
      <xdr:rowOff>93066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84193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150999</xdr:rowOff>
    </xdr:from>
    <xdr:to>
      <xdr:col>36</xdr:col>
      <xdr:colOff>165100</xdr:colOff>
      <xdr:row>97</xdr:row>
      <xdr:rowOff>81149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34794</xdr:rowOff>
    </xdr:from>
    <xdr:to>
      <xdr:col>85</xdr:col>
      <xdr:colOff>127000</xdr:colOff>
      <xdr:row>37</xdr:row>
      <xdr:rowOff>61170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78444"/>
          <a:ext cx="8382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34794</xdr:rowOff>
    </xdr:from>
    <xdr:to>
      <xdr:col>81</xdr:col>
      <xdr:colOff>50800</xdr:colOff>
      <xdr:row>37</xdr:row>
      <xdr:rowOff>65536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78444"/>
          <a:ext cx="8890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58144</xdr:rowOff>
    </xdr:from>
    <xdr:to>
      <xdr:col>76</xdr:col>
      <xdr:colOff>114300</xdr:colOff>
      <xdr:row>37</xdr:row>
      <xdr:rowOff>65536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0179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41631</xdr:rowOff>
    </xdr:from>
    <xdr:to>
      <xdr:col>71</xdr:col>
      <xdr:colOff>177800</xdr:colOff>
      <xdr:row>37</xdr:row>
      <xdr:rowOff>58144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8528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10370</xdr:rowOff>
    </xdr:from>
    <xdr:to>
      <xdr:col>85</xdr:col>
      <xdr:colOff>177800</xdr:colOff>
      <xdr:row>37</xdr:row>
      <xdr:rowOff>111970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33247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155444</xdr:rowOff>
    </xdr:from>
    <xdr:to>
      <xdr:col>81</xdr:col>
      <xdr:colOff>101600</xdr:colOff>
      <xdr:row>37</xdr:row>
      <xdr:rowOff>85594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102121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14736</xdr:rowOff>
    </xdr:from>
    <xdr:to>
      <xdr:col>76</xdr:col>
      <xdr:colOff>165100</xdr:colOff>
      <xdr:row>37</xdr:row>
      <xdr:rowOff>116336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132863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7344</xdr:rowOff>
    </xdr:from>
    <xdr:to>
      <xdr:col>72</xdr:col>
      <xdr:colOff>38100</xdr:colOff>
      <xdr:row>37</xdr:row>
      <xdr:rowOff>108944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125471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2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162281</xdr:rowOff>
    </xdr:from>
    <xdr:to>
      <xdr:col>67</xdr:col>
      <xdr:colOff>101600</xdr:colOff>
      <xdr:row>37</xdr:row>
      <xdr:rowOff>92431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108958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149800</xdr:rowOff>
    </xdr:from>
    <xdr:to>
      <xdr:col>85</xdr:col>
      <xdr:colOff>127000</xdr:colOff>
      <xdr:row>57</xdr:row>
      <xdr:rowOff>63450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51000"/>
          <a:ext cx="838200" cy="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149800</xdr:rowOff>
    </xdr:from>
    <xdr:to>
      <xdr:col>81</xdr:col>
      <xdr:colOff>50800</xdr:colOff>
      <xdr:row>57</xdr:row>
      <xdr:rowOff>72595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51000"/>
          <a:ext cx="8890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44275</xdr:rowOff>
    </xdr:from>
    <xdr:to>
      <xdr:col>76</xdr:col>
      <xdr:colOff>114300</xdr:colOff>
      <xdr:row>57</xdr:row>
      <xdr:rowOff>72595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16925"/>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44275</xdr:rowOff>
    </xdr:from>
    <xdr:to>
      <xdr:col>71</xdr:col>
      <xdr:colOff>177800</xdr:colOff>
      <xdr:row>57</xdr:row>
      <xdr:rowOff>111270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6925"/>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12650</xdr:rowOff>
    </xdr:from>
    <xdr:to>
      <xdr:col>85</xdr:col>
      <xdr:colOff>177800</xdr:colOff>
      <xdr:row>57</xdr:row>
      <xdr:rowOff>114250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35527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99000</xdr:rowOff>
    </xdr:from>
    <xdr:to>
      <xdr:col>81</xdr:col>
      <xdr:colOff>101600</xdr:colOff>
      <xdr:row>57</xdr:row>
      <xdr:rowOff>29150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45677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7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21795</xdr:rowOff>
    </xdr:from>
    <xdr:to>
      <xdr:col>76</xdr:col>
      <xdr:colOff>165100</xdr:colOff>
      <xdr:row>57</xdr:row>
      <xdr:rowOff>123395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139922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164925</xdr:rowOff>
    </xdr:from>
    <xdr:to>
      <xdr:col>72</xdr:col>
      <xdr:colOff>38100</xdr:colOff>
      <xdr:row>57</xdr:row>
      <xdr:rowOff>95075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111602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60470</xdr:rowOff>
    </xdr:from>
    <xdr:to>
      <xdr:col>67</xdr:col>
      <xdr:colOff>101600</xdr:colOff>
      <xdr:row>57</xdr:row>
      <xdr:rowOff>162070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77246</xdr:rowOff>
    </xdr:from>
    <xdr:to>
      <xdr:col>85</xdr:col>
      <xdr:colOff>127000</xdr:colOff>
      <xdr:row>75</xdr:row>
      <xdr:rowOff>19593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593096"/>
          <a:ext cx="838200" cy="28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77246</xdr:rowOff>
    </xdr:from>
    <xdr:to>
      <xdr:col>81</xdr:col>
      <xdr:colOff>50800</xdr:colOff>
      <xdr:row>78</xdr:row>
      <xdr:rowOff>26200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593096"/>
          <a:ext cx="889000" cy="8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26200</xdr:rowOff>
    </xdr:from>
    <xdr:to>
      <xdr:col>76</xdr:col>
      <xdr:colOff>114300</xdr:colOff>
      <xdr:row>78</xdr:row>
      <xdr:rowOff>107696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930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169509</xdr:rowOff>
    </xdr:from>
    <xdr:to>
      <xdr:col>71</xdr:col>
      <xdr:colOff>177800</xdr:colOff>
      <xdr:row>78</xdr:row>
      <xdr:rowOff>107696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99709"/>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140243</xdr:rowOff>
    </xdr:from>
    <xdr:to>
      <xdr:col>85</xdr:col>
      <xdr:colOff>177800</xdr:colOff>
      <xdr:row>75</xdr:row>
      <xdr:rowOff>70393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8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163120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26446</xdr:rowOff>
    </xdr:from>
    <xdr:to>
      <xdr:col>81</xdr:col>
      <xdr:colOff>101600</xdr:colOff>
      <xdr:row>73</xdr:row>
      <xdr:rowOff>128046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5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144573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3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146850</xdr:rowOff>
    </xdr:from>
    <xdr:to>
      <xdr:col>76</xdr:col>
      <xdr:colOff>165100</xdr:colOff>
      <xdr:row>78</xdr:row>
      <xdr:rowOff>77000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93527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56896</xdr:rowOff>
    </xdr:from>
    <xdr:to>
      <xdr:col>72</xdr:col>
      <xdr:colOff>38100</xdr:colOff>
      <xdr:row>78</xdr:row>
      <xdr:rowOff>158496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149623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118709</xdr:rowOff>
    </xdr:from>
    <xdr:to>
      <xdr:col>67</xdr:col>
      <xdr:colOff>101600</xdr:colOff>
      <xdr:row>77</xdr:row>
      <xdr:rowOff>48859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65387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9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125595</xdr:rowOff>
    </xdr:from>
    <xdr:to>
      <xdr:col>85</xdr:col>
      <xdr:colOff>127000</xdr:colOff>
      <xdr:row>94</xdr:row>
      <xdr:rowOff>72515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070445"/>
          <a:ext cx="8382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113548</xdr:rowOff>
    </xdr:from>
    <xdr:to>
      <xdr:col>81</xdr:col>
      <xdr:colOff>50800</xdr:colOff>
      <xdr:row>93</xdr:row>
      <xdr:rowOff>125595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058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113548</xdr:rowOff>
    </xdr:from>
    <xdr:to>
      <xdr:col>76</xdr:col>
      <xdr:colOff>114300</xdr:colOff>
      <xdr:row>93</xdr:row>
      <xdr:rowOff>116070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058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116070</xdr:rowOff>
    </xdr:from>
    <xdr:to>
      <xdr:col>71</xdr:col>
      <xdr:colOff>177800</xdr:colOff>
      <xdr:row>93</xdr:row>
      <xdr:rowOff>124019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21715</xdr:rowOff>
    </xdr:from>
    <xdr:to>
      <xdr:col>85</xdr:col>
      <xdr:colOff>177800</xdr:colOff>
      <xdr:row>94</xdr:row>
      <xdr:rowOff>123315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44592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8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74795</xdr:rowOff>
    </xdr:from>
    <xdr:to>
      <xdr:col>81</xdr:col>
      <xdr:colOff>101600</xdr:colOff>
      <xdr:row>94</xdr:row>
      <xdr:rowOff>4945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21472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7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62748</xdr:rowOff>
    </xdr:from>
    <xdr:to>
      <xdr:col>76</xdr:col>
      <xdr:colOff>165100</xdr:colOff>
      <xdr:row>93</xdr:row>
      <xdr:rowOff>164348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9425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65270</xdr:rowOff>
    </xdr:from>
    <xdr:to>
      <xdr:col>72</xdr:col>
      <xdr:colOff>38100</xdr:colOff>
      <xdr:row>93</xdr:row>
      <xdr:rowOff>166870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11947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73219</xdr:rowOff>
    </xdr:from>
    <xdr:to>
      <xdr:col>67</xdr:col>
      <xdr:colOff>101600</xdr:colOff>
      <xdr:row>94</xdr:row>
      <xdr:rowOff>3369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19896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62547</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720397"/>
          <a:ext cx="1269" cy="82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54881</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569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9224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49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62547</xdr:rowOff>
    </xdr:from>
    <xdr:to>
      <xdr:col>116</xdr:col>
      <xdr:colOff>152400</xdr:colOff>
      <xdr:row>33</xdr:row>
      <xdr:rowOff>62547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72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152845</xdr:rowOff>
    </xdr:from>
    <xdr:to>
      <xdr:col>116</xdr:col>
      <xdr:colOff>63500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325045"/>
          <a:ext cx="838200" cy="2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99331</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29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120904</xdr:rowOff>
    </xdr:from>
    <xdr:to>
      <xdr:col>116</xdr:col>
      <xdr:colOff>114300</xdr:colOff>
      <xdr:row>38</xdr:row>
      <xdr:rowOff>51054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30543</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5345493"/>
          <a:ext cx="889000" cy="11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124333</xdr:rowOff>
    </xdr:from>
    <xdr:to>
      <xdr:col>112</xdr:col>
      <xdr:colOff>38100</xdr:colOff>
      <xdr:row>36</xdr:row>
      <xdr:rowOff>54483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12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71010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590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30543</xdr:rowOff>
    </xdr:from>
    <xdr:to>
      <xdr:col>107</xdr:col>
      <xdr:colOff>50800</xdr:colOff>
      <xdr:row>36</xdr:row>
      <xdr:rowOff>49974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5345493"/>
          <a:ext cx="889000" cy="8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87185</xdr:rowOff>
    </xdr:from>
    <xdr:to>
      <xdr:col>107</xdr:col>
      <xdr:colOff>101600</xdr:colOff>
      <xdr:row>38</xdr:row>
      <xdr:rowOff>17335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8462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5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49974</xdr:rowOff>
    </xdr:from>
    <xdr:to>
      <xdr:col>102</xdr:col>
      <xdr:colOff>114300</xdr:colOff>
      <xdr:row>36</xdr:row>
      <xdr:rowOff>164274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222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67754</xdr:rowOff>
    </xdr:from>
    <xdr:to>
      <xdr:col>102</xdr:col>
      <xdr:colOff>165100</xdr:colOff>
      <xdr:row>37</xdr:row>
      <xdr:rowOff>169354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160482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67754</xdr:rowOff>
    </xdr:from>
    <xdr:to>
      <xdr:col>98</xdr:col>
      <xdr:colOff>38100</xdr:colOff>
      <xdr:row>37</xdr:row>
      <xdr:rowOff>169354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160482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102045</xdr:rowOff>
    </xdr:from>
    <xdr:to>
      <xdr:col>116</xdr:col>
      <xdr:colOff>114300</xdr:colOff>
      <xdr:row>37</xdr:row>
      <xdr:rowOff>32195</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124922</xdr:rowOff>
    </xdr:from>
    <xdr:ext cx="378565"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125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151193</xdr:rowOff>
    </xdr:from>
    <xdr:to>
      <xdr:col>107</xdr:col>
      <xdr:colOff>101600</xdr:colOff>
      <xdr:row>31</xdr:row>
      <xdr:rowOff>81343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5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97870</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50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170624</xdr:rowOff>
    </xdr:from>
    <xdr:to>
      <xdr:col>102</xdr:col>
      <xdr:colOff>165100</xdr:colOff>
      <xdr:row>36</xdr:row>
      <xdr:rowOff>100774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117301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94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113474</xdr:rowOff>
    </xdr:from>
    <xdr:to>
      <xdr:col>98</xdr:col>
      <xdr:colOff>38100</xdr:colOff>
      <xdr:row>37</xdr:row>
      <xdr:rowOff>43624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60151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06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・総務費の</a:t>
          </a:r>
          <a:r>
            <a:rPr kumimoji="1" lang="ja-JP" altLang="en-US" sz="900" b="0" i="0" baseline="0">
              <a:solidFill>
                <a:schemeClr val="dk1"/>
              </a:solidFill>
              <a:effectLst/>
              <a:latin typeface="+mn-ea"/>
              <a:ea typeface="+mn-ea"/>
              <a:cs typeface="+mn-cs"/>
            </a:rPr>
            <a:t>増</a:t>
          </a:r>
          <a:r>
            <a:rPr kumimoji="1" lang="ja-JP" altLang="ja-JP" sz="900" b="0" i="0" baseline="0">
              <a:solidFill>
                <a:schemeClr val="dk1"/>
              </a:solidFill>
              <a:effectLst/>
              <a:latin typeface="+mn-ea"/>
              <a:ea typeface="+mn-ea"/>
              <a:cs typeface="+mn-cs"/>
            </a:rPr>
            <a:t>額については、</a:t>
          </a:r>
          <a:r>
            <a:rPr kumimoji="1" lang="ja-JP" altLang="en-US" sz="900" b="0" i="0" baseline="0">
              <a:solidFill>
                <a:schemeClr val="dk1"/>
              </a:solidFill>
              <a:effectLst/>
              <a:latin typeface="+mn-ea"/>
              <a:ea typeface="+mn-ea"/>
              <a:cs typeface="+mn-cs"/>
            </a:rPr>
            <a:t>新型コロナウイルス感染症対策の特別定額給付金事業の影響が最も大きく、その他、屋久島町だいすき基金（ふるさと納税）や財政調整基金への積立額が増加したことによるものであ</a:t>
          </a:r>
          <a:r>
            <a:rPr kumimoji="1" lang="ja-JP" altLang="ja-JP" sz="900" b="0" i="0" baseline="0">
              <a:solidFill>
                <a:schemeClr val="dk1"/>
              </a:solidFill>
              <a:effectLst/>
              <a:latin typeface="+mn-ea"/>
              <a:ea typeface="+mn-ea"/>
              <a:cs typeface="+mn-cs"/>
            </a:rPr>
            <a:t>る。</a:t>
          </a:r>
          <a:endParaRPr lang="ja-JP" altLang="ja-JP" sz="105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・民生費が類似団体平均に比べ</a:t>
          </a:r>
          <a:r>
            <a:rPr kumimoji="1" lang="ja-JP" altLang="en-US" sz="900" b="0" i="0" baseline="0">
              <a:solidFill>
                <a:schemeClr val="dk1"/>
              </a:solidFill>
              <a:effectLst/>
              <a:latin typeface="+mn-ea"/>
              <a:ea typeface="+mn-ea"/>
              <a:cs typeface="+mn-cs"/>
            </a:rPr>
            <a:t>て</a:t>
          </a:r>
          <a:r>
            <a:rPr kumimoji="1" lang="ja-JP" altLang="ja-JP" sz="900" b="0" i="0" baseline="0">
              <a:solidFill>
                <a:schemeClr val="dk1"/>
              </a:solidFill>
              <a:effectLst/>
              <a:latin typeface="+mn-ea"/>
              <a:ea typeface="+mn-ea"/>
              <a:cs typeface="+mn-cs"/>
            </a:rPr>
            <a:t>高止まりしている</a:t>
          </a:r>
          <a:r>
            <a:rPr kumimoji="1" lang="ja-JP" altLang="en-US" sz="900" b="0" i="0" baseline="0">
              <a:solidFill>
                <a:schemeClr val="dk1"/>
              </a:solidFill>
              <a:effectLst/>
              <a:latin typeface="+mn-ea"/>
              <a:ea typeface="+mn-ea"/>
              <a:cs typeface="+mn-cs"/>
            </a:rPr>
            <a:t>要因</a:t>
          </a:r>
          <a:r>
            <a:rPr kumimoji="1" lang="ja-JP" altLang="ja-JP" sz="900" b="0" i="0" baseline="0">
              <a:solidFill>
                <a:schemeClr val="dk1"/>
              </a:solidFill>
              <a:effectLst/>
              <a:latin typeface="+mn-ea"/>
              <a:ea typeface="+mn-ea"/>
              <a:cs typeface="+mn-cs"/>
            </a:rPr>
            <a:t>は、福祉事務所設置町であることから生活保護業務等を移管されており、生活保護費や児童扶養手当などの扶助費支出があること</a:t>
          </a:r>
          <a:r>
            <a:rPr kumimoji="1" lang="ja-JP" altLang="en-US" sz="900" b="0" i="0" baseline="0">
              <a:solidFill>
                <a:schemeClr val="dk1"/>
              </a:solidFill>
              <a:effectLst/>
              <a:latin typeface="+mn-ea"/>
              <a:ea typeface="+mn-ea"/>
              <a:cs typeface="+mn-cs"/>
            </a:rPr>
            <a:t>による</a:t>
          </a:r>
          <a:r>
            <a:rPr kumimoji="1" lang="ja-JP" altLang="ja-JP" sz="900" b="0" i="0" baseline="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・衛生費も類似団体平均に比べ高止まりしているが、これは、</a:t>
          </a:r>
          <a:r>
            <a:rPr kumimoji="1" lang="ja-JP" altLang="en-US" sz="900" b="0" i="0" baseline="0">
              <a:solidFill>
                <a:schemeClr val="dk1"/>
              </a:solidFill>
              <a:effectLst/>
              <a:latin typeface="+mn-ea"/>
              <a:ea typeface="+mn-ea"/>
              <a:cs typeface="+mn-cs"/>
            </a:rPr>
            <a:t>世界自然遺産登録されていることによる自然環境（山岳部）保全</a:t>
          </a:r>
          <a:r>
            <a:rPr kumimoji="1" lang="ja-JP" altLang="ja-JP" sz="900" b="0" i="0" baseline="0">
              <a:solidFill>
                <a:schemeClr val="dk1"/>
              </a:solidFill>
              <a:effectLst/>
              <a:latin typeface="+mn-ea"/>
              <a:ea typeface="+mn-ea"/>
              <a:cs typeface="+mn-cs"/>
            </a:rPr>
            <a:t>対策による</a:t>
          </a:r>
          <a:r>
            <a:rPr kumimoji="1" lang="ja-JP" altLang="en-US" sz="900" b="0" i="0" baseline="0">
              <a:solidFill>
                <a:schemeClr val="dk1"/>
              </a:solidFill>
              <a:effectLst/>
              <a:latin typeface="+mn-ea"/>
              <a:ea typeface="+mn-ea"/>
              <a:cs typeface="+mn-cs"/>
            </a:rPr>
            <a:t>影響が大きく、</a:t>
          </a:r>
          <a:r>
            <a:rPr kumimoji="1" lang="ja-JP" altLang="ja-JP" sz="900" b="0" i="0" baseline="0">
              <a:solidFill>
                <a:schemeClr val="dk1"/>
              </a:solidFill>
              <a:effectLst/>
              <a:latin typeface="+mn-ea"/>
              <a:ea typeface="+mn-ea"/>
              <a:cs typeface="+mn-cs"/>
            </a:rPr>
            <a:t>人力によ</a:t>
          </a:r>
          <a:r>
            <a:rPr kumimoji="1" lang="ja-JP" altLang="en-US" sz="900" b="0" i="0" baseline="0">
              <a:solidFill>
                <a:schemeClr val="dk1"/>
              </a:solidFill>
              <a:effectLst/>
              <a:latin typeface="+mn-ea"/>
              <a:ea typeface="+mn-ea"/>
              <a:cs typeface="+mn-cs"/>
            </a:rPr>
            <a:t>る</a:t>
          </a:r>
          <a:r>
            <a:rPr kumimoji="1" lang="ja-JP" altLang="ja-JP" sz="900" b="0" i="0" baseline="0">
              <a:solidFill>
                <a:schemeClr val="dk1"/>
              </a:solidFill>
              <a:effectLst/>
              <a:latin typeface="+mn-ea"/>
              <a:ea typeface="+mn-ea"/>
              <a:cs typeface="+mn-cs"/>
            </a:rPr>
            <a:t>山岳部</a:t>
          </a:r>
          <a:r>
            <a:rPr kumimoji="1" lang="ja-JP" altLang="en-US" sz="900" b="0" i="0" baseline="0">
              <a:solidFill>
                <a:schemeClr val="dk1"/>
              </a:solidFill>
              <a:effectLst/>
              <a:latin typeface="+mn-ea"/>
              <a:ea typeface="+mn-ea"/>
              <a:cs typeface="+mn-cs"/>
            </a:rPr>
            <a:t>から</a:t>
          </a:r>
          <a:r>
            <a:rPr kumimoji="1" lang="ja-JP" altLang="ja-JP" sz="900" b="0" i="0" baseline="0">
              <a:solidFill>
                <a:schemeClr val="dk1"/>
              </a:solidFill>
              <a:effectLst/>
              <a:latin typeface="+mn-ea"/>
              <a:ea typeface="+mn-ea"/>
              <a:cs typeface="+mn-cs"/>
            </a:rPr>
            <a:t>のし尿搬出を継続的に行うことは、屋久島の観光面及び衛生面からも</a:t>
          </a:r>
          <a:r>
            <a:rPr kumimoji="1" lang="ja-JP" altLang="en-US" sz="900" b="0" i="0" baseline="0">
              <a:solidFill>
                <a:schemeClr val="dk1"/>
              </a:solidFill>
              <a:effectLst/>
              <a:latin typeface="+mn-ea"/>
              <a:ea typeface="+mn-ea"/>
              <a:cs typeface="+mn-cs"/>
            </a:rPr>
            <a:t>重要</a:t>
          </a:r>
          <a:r>
            <a:rPr kumimoji="1" lang="ja-JP" altLang="ja-JP" sz="900" b="0" i="0" baseline="0">
              <a:solidFill>
                <a:schemeClr val="dk1"/>
              </a:solidFill>
              <a:effectLst/>
              <a:latin typeface="+mn-ea"/>
              <a:ea typeface="+mn-ea"/>
              <a:cs typeface="+mn-cs"/>
            </a:rPr>
            <a:t>である。また、廃棄物対策についても、</a:t>
          </a:r>
          <a:r>
            <a:rPr kumimoji="1" lang="ja-JP" altLang="en-US" sz="900" b="0" i="0" baseline="0">
              <a:solidFill>
                <a:schemeClr val="dk1"/>
              </a:solidFill>
              <a:effectLst/>
              <a:latin typeface="+mn-ea"/>
              <a:ea typeface="+mn-ea"/>
              <a:cs typeface="+mn-cs"/>
            </a:rPr>
            <a:t>ゼロエミッションの観点からごみの仕分けの</a:t>
          </a:r>
          <a:r>
            <a:rPr kumimoji="1" lang="ja-JP" altLang="ja-JP" sz="900" b="0" i="0" baseline="0">
              <a:solidFill>
                <a:schemeClr val="dk1"/>
              </a:solidFill>
              <a:effectLst/>
              <a:latin typeface="+mn-ea"/>
              <a:ea typeface="+mn-ea"/>
              <a:cs typeface="+mn-cs"/>
            </a:rPr>
            <a:t>細分化</a:t>
          </a:r>
          <a:r>
            <a:rPr kumimoji="1" lang="ja-JP" altLang="en-US" sz="900" b="0" i="0" baseline="0">
              <a:solidFill>
                <a:schemeClr val="dk1"/>
              </a:solidFill>
              <a:effectLst/>
              <a:latin typeface="+mn-ea"/>
              <a:ea typeface="+mn-ea"/>
              <a:cs typeface="+mn-cs"/>
            </a:rPr>
            <a:t>に取り組み、生ごみの堆肥化に取り組むとともに、プラスチック類や紙類など再資源化が可能であるものは島外へ搬出して再資源化を図っていることなどから</a:t>
          </a:r>
          <a:r>
            <a:rPr kumimoji="1" lang="ja-JP" altLang="ja-JP" sz="900" b="0" i="0" baseline="0">
              <a:solidFill>
                <a:schemeClr val="dk1"/>
              </a:solidFill>
              <a:effectLst/>
              <a:latin typeface="+mn-ea"/>
              <a:ea typeface="+mn-ea"/>
              <a:cs typeface="+mn-cs"/>
            </a:rPr>
            <a:t>、その処理費用及び島外搬出費用が多額となっている。</a:t>
          </a:r>
          <a:endParaRPr kumimoji="1" lang="en-US" altLang="ja-JP" sz="900" b="0" i="0" baseline="0">
            <a:solidFill>
              <a:schemeClr val="dk1"/>
            </a:solidFill>
            <a:effectLst/>
            <a:latin typeface="+mn-ea"/>
            <a:ea typeface="+mn-ea"/>
            <a:cs typeface="+mn-cs"/>
          </a:endParaRPr>
        </a:p>
        <a:p>
          <a:pPr eaLnBrk="1" fontAlgn="auto" latinLnBrk="0" hangingPunct="1"/>
          <a:r>
            <a:rPr kumimoji="1" lang="ja-JP" altLang="en-US" sz="900" b="0" i="0" baseline="0">
              <a:solidFill>
                <a:schemeClr val="dk1"/>
              </a:solidFill>
              <a:effectLst/>
              <a:latin typeface="+mn-ea"/>
              <a:ea typeface="+mn-ea"/>
              <a:cs typeface="+mn-cs"/>
            </a:rPr>
            <a:t>・農林水産業費については、類似団体の約２倍となっている。これは本町が離島地域であることから、事業者の費用負担軽減策として実施している林産品及び軽工業品等の戦略産品の輸送費支援や、農水産物の輸送コスト支援事業などが大きく影響している。</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ea"/>
              <a:ea typeface="+mn-ea"/>
              <a:cs typeface="+mn-cs"/>
            </a:rPr>
            <a:t>・商工費が</a:t>
          </a:r>
          <a:r>
            <a:rPr kumimoji="1" lang="ja-JP" altLang="en-US" sz="900" b="0" i="0" baseline="0">
              <a:solidFill>
                <a:schemeClr val="dk1"/>
              </a:solidFill>
              <a:effectLst/>
              <a:latin typeface="+mn-ea"/>
              <a:ea typeface="+mn-ea"/>
              <a:cs typeface="+mn-cs"/>
            </a:rPr>
            <a:t>大幅に</a:t>
          </a:r>
          <a:r>
            <a:rPr kumimoji="1" lang="ja-JP" altLang="ja-JP" sz="900" b="0" i="0" baseline="0">
              <a:solidFill>
                <a:schemeClr val="dk1"/>
              </a:solidFill>
              <a:effectLst/>
              <a:latin typeface="+mn-ea"/>
              <a:ea typeface="+mn-ea"/>
              <a:cs typeface="+mn-cs"/>
            </a:rPr>
            <a:t>増加しているのは、</a:t>
          </a:r>
          <a:r>
            <a:rPr kumimoji="1" lang="ja-JP" altLang="en-US" sz="900" b="0" i="0" baseline="0">
              <a:solidFill>
                <a:schemeClr val="dk1"/>
              </a:solidFill>
              <a:effectLst/>
              <a:latin typeface="+mn-ea"/>
              <a:ea typeface="+mn-ea"/>
              <a:cs typeface="+mn-cs"/>
            </a:rPr>
            <a:t>新型コロナウイルス感染症により影響を受けた本町の基幹産業である観光産業等への支援策として、商品券の発行や飲食店応援事業などを実施したことなどによる</a:t>
          </a:r>
          <a:r>
            <a:rPr kumimoji="1" lang="ja-JP" altLang="ja-JP" sz="900" b="0" i="0" baseline="0">
              <a:solidFill>
                <a:schemeClr val="dk1"/>
              </a:solidFill>
              <a:effectLst/>
              <a:latin typeface="+mn-ea"/>
              <a:ea typeface="+mn-ea"/>
              <a:cs typeface="+mn-cs"/>
            </a:rPr>
            <a:t>。</a:t>
          </a:r>
          <a:endParaRPr lang="ja-JP" altLang="ja-JP" sz="10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50" b="0" i="0" baseline="0">
              <a:solidFill>
                <a:schemeClr val="dk1"/>
              </a:solidFill>
              <a:effectLst/>
              <a:latin typeface="+mn-ea"/>
              <a:ea typeface="+mn-ea"/>
              <a:cs typeface="+mn-cs"/>
            </a:rPr>
            <a:t>　平成</a:t>
          </a:r>
          <a:r>
            <a:rPr kumimoji="1" lang="en-US" altLang="ja-JP" sz="950" b="0" i="0" baseline="0">
              <a:solidFill>
                <a:schemeClr val="dk1"/>
              </a:solidFill>
              <a:effectLst/>
              <a:latin typeface="+mn-ea"/>
              <a:ea typeface="+mn-ea"/>
              <a:cs typeface="+mn-cs"/>
            </a:rPr>
            <a:t>19</a:t>
          </a:r>
          <a:r>
            <a:rPr kumimoji="1" lang="ja-JP" altLang="en-US" sz="950" b="0" i="0" baseline="0">
              <a:solidFill>
                <a:schemeClr val="dk1"/>
              </a:solidFill>
              <a:effectLst/>
              <a:latin typeface="+mn-ea"/>
              <a:ea typeface="+mn-ea"/>
              <a:cs typeface="+mn-cs"/>
            </a:rPr>
            <a:t>年</a:t>
          </a:r>
          <a:r>
            <a:rPr kumimoji="1" lang="en-US" altLang="ja-JP" sz="950" b="0" i="0" baseline="0">
              <a:solidFill>
                <a:schemeClr val="dk1"/>
              </a:solidFill>
              <a:effectLst/>
              <a:latin typeface="+mn-ea"/>
              <a:ea typeface="+mn-ea"/>
              <a:cs typeface="+mn-cs"/>
            </a:rPr>
            <a:t>10</a:t>
          </a:r>
          <a:r>
            <a:rPr kumimoji="1" lang="ja-JP" altLang="en-US" sz="950" b="0" i="0" baseline="0">
              <a:solidFill>
                <a:schemeClr val="dk1"/>
              </a:solidFill>
              <a:effectLst/>
              <a:latin typeface="+mn-ea"/>
              <a:ea typeface="+mn-ea"/>
              <a:cs typeface="+mn-cs"/>
            </a:rPr>
            <a:t>月の合併当時、財政調整基金</a:t>
          </a:r>
          <a:r>
            <a:rPr kumimoji="1" lang="ja-JP" altLang="ja-JP" sz="950" b="0" i="0" baseline="0">
              <a:solidFill>
                <a:schemeClr val="dk1"/>
              </a:solidFill>
              <a:effectLst/>
              <a:latin typeface="+mn-ea"/>
              <a:ea typeface="+mn-ea"/>
              <a:cs typeface="+mn-cs"/>
            </a:rPr>
            <a:t>残高</a:t>
          </a:r>
          <a:r>
            <a:rPr kumimoji="1" lang="ja-JP" altLang="en-US" sz="950" b="0" i="0" baseline="0">
              <a:solidFill>
                <a:schemeClr val="dk1"/>
              </a:solidFill>
              <a:effectLst/>
              <a:latin typeface="+mn-ea"/>
              <a:ea typeface="+mn-ea"/>
              <a:cs typeface="+mn-cs"/>
            </a:rPr>
            <a:t>は標準財政規模の５</a:t>
          </a:r>
          <a:r>
            <a:rPr kumimoji="1" lang="en-US" altLang="ja-JP" sz="950" b="0" i="0" baseline="0">
              <a:solidFill>
                <a:schemeClr val="dk1"/>
              </a:solidFill>
              <a:effectLst/>
              <a:latin typeface="+mn-ea"/>
              <a:ea typeface="+mn-ea"/>
              <a:cs typeface="+mn-cs"/>
            </a:rPr>
            <a:t>.3</a:t>
          </a:r>
          <a:r>
            <a:rPr kumimoji="1" lang="ja-JP" altLang="en-US" sz="950" b="0" i="0" baseline="0">
              <a:solidFill>
                <a:schemeClr val="dk1"/>
              </a:solidFill>
              <a:effectLst/>
              <a:latin typeface="+mn-ea"/>
              <a:ea typeface="+mn-ea"/>
              <a:cs typeface="+mn-cs"/>
            </a:rPr>
            <a:t>％程度で</a:t>
          </a:r>
          <a:r>
            <a:rPr kumimoji="1" lang="ja-JP" altLang="ja-JP" sz="950" b="0" i="0" baseline="0">
              <a:solidFill>
                <a:schemeClr val="dk1"/>
              </a:solidFill>
              <a:effectLst/>
              <a:latin typeface="+mn-ea"/>
              <a:ea typeface="+mn-ea"/>
              <a:cs typeface="+mn-cs"/>
            </a:rPr>
            <a:t>あった</a:t>
          </a:r>
          <a:r>
            <a:rPr kumimoji="1" lang="ja-JP" altLang="en-US" sz="950" b="0" i="0" baseline="0">
              <a:solidFill>
                <a:schemeClr val="dk1"/>
              </a:solidFill>
              <a:effectLst/>
              <a:latin typeface="+mn-ea"/>
              <a:ea typeface="+mn-ea"/>
              <a:cs typeface="+mn-cs"/>
            </a:rPr>
            <a:t>が、これまで歳入確保や歳出削減に努めた結果、令和２年度には</a:t>
          </a:r>
          <a:r>
            <a:rPr kumimoji="1" lang="en-US" altLang="ja-JP" sz="950" b="0" i="0" baseline="0">
              <a:solidFill>
                <a:schemeClr val="dk1"/>
              </a:solidFill>
              <a:effectLst/>
              <a:latin typeface="+mn-ea"/>
              <a:ea typeface="+mn-ea"/>
              <a:cs typeface="+mn-cs"/>
            </a:rPr>
            <a:t>40</a:t>
          </a:r>
          <a:r>
            <a:rPr kumimoji="1" lang="ja-JP" altLang="en-US" sz="950" b="0" i="0" baseline="0">
              <a:solidFill>
                <a:schemeClr val="dk1"/>
              </a:solidFill>
              <a:effectLst/>
              <a:latin typeface="+mn-ea"/>
              <a:ea typeface="+mn-ea"/>
              <a:cs typeface="+mn-cs"/>
            </a:rPr>
            <a:t>％を超えるに至った</a:t>
          </a:r>
          <a:r>
            <a:rPr kumimoji="1" lang="ja-JP" altLang="ja-JP" sz="950" b="0" i="0" baseline="0">
              <a:solidFill>
                <a:schemeClr val="dk1"/>
              </a:solidFill>
              <a:effectLst/>
              <a:latin typeface="+mn-ea"/>
              <a:ea typeface="+mn-ea"/>
              <a:cs typeface="+mn-cs"/>
            </a:rPr>
            <a:t>。今後</a:t>
          </a:r>
          <a:r>
            <a:rPr kumimoji="1" lang="ja-JP" altLang="en-US" sz="950" b="0" i="0" baseline="0">
              <a:solidFill>
                <a:schemeClr val="dk1"/>
              </a:solidFill>
              <a:effectLst/>
              <a:latin typeface="+mn-ea"/>
              <a:ea typeface="+mn-ea"/>
              <a:cs typeface="+mn-cs"/>
            </a:rPr>
            <a:t>も継続して</a:t>
          </a:r>
          <a:r>
            <a:rPr kumimoji="1" lang="ja-JP" altLang="ja-JP" sz="950" b="0" i="0" baseline="0">
              <a:solidFill>
                <a:schemeClr val="dk1"/>
              </a:solidFill>
              <a:effectLst/>
              <a:latin typeface="+mn-ea"/>
              <a:ea typeface="+mn-ea"/>
              <a:cs typeface="+mn-cs"/>
            </a:rPr>
            <a:t>行財政改革の取組を一層推進</a:t>
          </a:r>
          <a:r>
            <a:rPr kumimoji="1" lang="ja-JP" altLang="en-US" sz="950" b="0" i="0" baseline="0">
              <a:solidFill>
                <a:schemeClr val="dk1"/>
              </a:solidFill>
              <a:effectLst/>
              <a:latin typeface="+mn-ea"/>
              <a:ea typeface="+mn-ea"/>
              <a:cs typeface="+mn-cs"/>
            </a:rPr>
            <a:t>し、安定した財政運営に努めることとする</a:t>
          </a:r>
          <a:r>
            <a:rPr kumimoji="1" lang="ja-JP" altLang="ja-JP" sz="950" b="0" i="0" baseline="0">
              <a:solidFill>
                <a:schemeClr val="dk1"/>
              </a:solidFill>
              <a:effectLst/>
              <a:latin typeface="+mn-ea"/>
              <a:ea typeface="+mn-ea"/>
              <a:cs typeface="+mn-cs"/>
            </a:rPr>
            <a:t>。</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実質収支は</a:t>
          </a:r>
          <a:r>
            <a:rPr kumimoji="1" lang="en-US" altLang="ja-JP" sz="950" b="0" i="0" baseline="0">
              <a:solidFill>
                <a:schemeClr val="dk1"/>
              </a:solidFill>
              <a:effectLst/>
              <a:latin typeface="+mn-ea"/>
              <a:ea typeface="+mn-ea"/>
              <a:cs typeface="+mn-cs"/>
            </a:rPr>
            <a:t>5.26</a:t>
          </a:r>
          <a:r>
            <a:rPr kumimoji="1" lang="ja-JP" altLang="en-US" sz="950" b="0" i="0" baseline="0">
              <a:solidFill>
                <a:schemeClr val="dk1"/>
              </a:solidFill>
              <a:effectLst/>
              <a:latin typeface="+mn-ea"/>
              <a:ea typeface="+mn-ea"/>
              <a:cs typeface="+mn-cs"/>
            </a:rPr>
            <a:t>％で</a:t>
          </a:r>
          <a:r>
            <a:rPr kumimoji="1" lang="en-US" altLang="ja-JP" sz="950" b="0" i="0" baseline="0">
              <a:solidFill>
                <a:schemeClr val="dk1"/>
              </a:solidFill>
              <a:effectLst/>
              <a:latin typeface="+mn-ea"/>
              <a:ea typeface="+mn-ea"/>
              <a:cs typeface="+mn-cs"/>
            </a:rPr>
            <a:t>0.61</a:t>
          </a:r>
          <a:r>
            <a:rPr kumimoji="1" lang="ja-JP" altLang="ja-JP" sz="950" b="0" i="0" baseline="0">
              <a:solidFill>
                <a:schemeClr val="dk1"/>
              </a:solidFill>
              <a:effectLst/>
              <a:latin typeface="+mn-ea"/>
              <a:ea typeface="+mn-ea"/>
              <a:cs typeface="+mn-cs"/>
            </a:rPr>
            <a:t>ポイント</a:t>
          </a:r>
          <a:r>
            <a:rPr kumimoji="1" lang="ja-JP" altLang="en-US" sz="950" b="0" i="0" baseline="0">
              <a:solidFill>
                <a:schemeClr val="dk1"/>
              </a:solidFill>
              <a:effectLst/>
              <a:latin typeface="+mn-ea"/>
              <a:ea typeface="+mn-ea"/>
              <a:cs typeface="+mn-cs"/>
            </a:rPr>
            <a:t>減少したところではあるが、適正とされる</a:t>
          </a:r>
          <a:r>
            <a:rPr kumimoji="1" lang="en-US" altLang="ja-JP" sz="950" b="0" i="0" baseline="0">
              <a:solidFill>
                <a:schemeClr val="dk1"/>
              </a:solidFill>
              <a:effectLst/>
              <a:latin typeface="+mn-ea"/>
              <a:ea typeface="+mn-ea"/>
              <a:cs typeface="+mn-cs"/>
            </a:rPr>
            <a:t>3</a:t>
          </a:r>
          <a:r>
            <a:rPr kumimoji="1" lang="ja-JP" altLang="en-US" sz="950" b="0" i="0" baseline="0">
              <a:solidFill>
                <a:schemeClr val="dk1"/>
              </a:solidFill>
              <a:effectLst/>
              <a:latin typeface="+mn-ea"/>
              <a:ea typeface="+mn-ea"/>
              <a:cs typeface="+mn-cs"/>
            </a:rPr>
            <a:t>～</a:t>
          </a:r>
          <a:r>
            <a:rPr kumimoji="1" lang="en-US" altLang="ja-JP" sz="950" b="0" i="0" baseline="0">
              <a:solidFill>
                <a:schemeClr val="dk1"/>
              </a:solidFill>
              <a:effectLst/>
              <a:latin typeface="+mn-ea"/>
              <a:ea typeface="+mn-ea"/>
              <a:cs typeface="+mn-cs"/>
            </a:rPr>
            <a:t>5</a:t>
          </a:r>
          <a:r>
            <a:rPr kumimoji="1" lang="ja-JP" altLang="en-US" sz="950" b="0" i="0" baseline="0">
              <a:solidFill>
                <a:schemeClr val="dk1"/>
              </a:solidFill>
              <a:effectLst/>
              <a:latin typeface="+mn-ea"/>
              <a:ea typeface="+mn-ea"/>
              <a:cs typeface="+mn-cs"/>
            </a:rPr>
            <a:t>％に近い値にあることから、今後も継続して健全な財政運営に努めることとする。</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実質単年度収支については、</a:t>
          </a:r>
          <a:r>
            <a:rPr kumimoji="1" lang="ja-JP" altLang="en-US" sz="950" b="0" i="0" baseline="0">
              <a:solidFill>
                <a:schemeClr val="dk1"/>
              </a:solidFill>
              <a:effectLst/>
              <a:latin typeface="+mn-ea"/>
              <a:ea typeface="+mn-ea"/>
              <a:cs typeface="+mn-cs"/>
            </a:rPr>
            <a:t>２年ぶりにプラスに転じたが、新型感染症により事業実施が困難となり歳出が抑制されたことなどが影響していると考えられることから、新型感染症の収束後を見据えた適切な</a:t>
          </a:r>
          <a:r>
            <a:rPr kumimoji="1" lang="ja-JP" altLang="ja-JP" sz="950" b="0" i="0" baseline="0">
              <a:solidFill>
                <a:schemeClr val="dk1"/>
              </a:solidFill>
              <a:effectLst/>
              <a:latin typeface="+mn-ea"/>
              <a:ea typeface="+mn-ea"/>
              <a:cs typeface="+mn-cs"/>
            </a:rPr>
            <a:t>財政運営に</a:t>
          </a:r>
          <a:r>
            <a:rPr kumimoji="1" lang="ja-JP" altLang="en-US" sz="950" b="0" i="0" baseline="0">
              <a:solidFill>
                <a:schemeClr val="dk1"/>
              </a:solidFill>
              <a:effectLst/>
              <a:latin typeface="+mn-ea"/>
              <a:ea typeface="+mn-ea"/>
              <a:cs typeface="+mn-cs"/>
            </a:rPr>
            <a:t>心がけることとする</a:t>
          </a:r>
          <a:r>
            <a:rPr kumimoji="1" lang="ja-JP" altLang="ja-JP" sz="950" b="0" i="0" baseline="0">
              <a:solidFill>
                <a:schemeClr val="dk1"/>
              </a:solidFill>
              <a:effectLst/>
              <a:latin typeface="+mn-ea"/>
              <a:ea typeface="+mn-ea"/>
              <a:cs typeface="+mn-cs"/>
            </a:rPr>
            <a:t>。</a:t>
          </a:r>
          <a:endParaRPr lang="ja-JP" altLang="ja-JP" sz="95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令和２年度は特別会計事業のうち、上水道事業、農業集落排水事業及び船舶事業が地方公営企業法適用初年度である。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上水道事業は、屋久島内の簡易水道事業が統合したものであり、口永良部島内の簡易水道事業は従前どおり法非適事業として実施している。両事業とも比率としては</a:t>
          </a:r>
          <a:r>
            <a:rPr kumimoji="1" lang="en-US" altLang="ja-JP" sz="1100" b="0" i="0" baseline="0">
              <a:solidFill>
                <a:schemeClr val="dk1"/>
              </a:solidFill>
              <a:effectLst/>
              <a:latin typeface="+mn-lt"/>
              <a:ea typeface="+mn-ea"/>
              <a:cs typeface="+mn-cs"/>
            </a:rPr>
            <a:t>0.00</a:t>
          </a:r>
          <a:r>
            <a:rPr kumimoji="1" lang="ja-JP" altLang="en-US" sz="1100" b="0" i="0" baseline="0">
              <a:solidFill>
                <a:schemeClr val="dk1"/>
              </a:solidFill>
              <a:effectLst/>
              <a:latin typeface="+mn-lt"/>
              <a:ea typeface="+mn-ea"/>
              <a:cs typeface="+mn-cs"/>
            </a:rPr>
            <a:t>％となっており、健全経営のように見られるが、実際には一般会計からの繰入金で赤字を解消していることによるものであり、また、同表示（</a:t>
          </a:r>
          <a:r>
            <a:rPr kumimoji="1" lang="en-US" altLang="ja-JP" sz="1100" b="0" i="0" baseline="0">
              <a:solidFill>
                <a:schemeClr val="dk1"/>
              </a:solidFill>
              <a:effectLst/>
              <a:latin typeface="+mn-lt"/>
              <a:ea typeface="+mn-ea"/>
              <a:cs typeface="+mn-cs"/>
            </a:rPr>
            <a:t>0.00</a:t>
          </a:r>
          <a:r>
            <a:rPr kumimoji="1" lang="ja-JP" altLang="en-US" sz="1100" b="0" i="0" baseline="0">
              <a:solidFill>
                <a:schemeClr val="dk1"/>
              </a:solidFill>
              <a:effectLst/>
              <a:latin typeface="+mn-lt"/>
              <a:ea typeface="+mn-ea"/>
              <a:cs typeface="+mn-cs"/>
            </a:rPr>
            <a:t>％）となっている他の特別会計についても、同様に一般会計からの繰入金により歳入歳出決算額の調整がなされている。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en-US">
              <a:effectLst/>
            </a:rPr>
            <a:t>　また、その他の黒字となっている介護保険事業、国民健康保険事業、船舶事業、また、赤字となってしまった農業集落排水事業についても、例年、一般会計から事務費分の繰入れや赤字補てんを実施している状況にある。</a:t>
          </a:r>
          <a:endParaRPr lang="en-US" altLang="ja-JP">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公営企業会計については、独立採算による事業実施を望むところではあるが、事業規模から考えると非常に困難であるといわざるを得ない。</a:t>
          </a:r>
          <a:r>
            <a:rPr kumimoji="1" lang="ja-JP" altLang="ja-JP" sz="1100" b="0" i="0" baseline="0">
              <a:solidFill>
                <a:schemeClr val="dk1"/>
              </a:solidFill>
              <a:effectLst/>
              <a:latin typeface="+mn-lt"/>
              <a:ea typeface="+mn-ea"/>
              <a:cs typeface="+mn-cs"/>
            </a:rPr>
            <a:t>今後も引き続き、</a:t>
          </a:r>
          <a:r>
            <a:rPr kumimoji="1" lang="ja-JP" altLang="en-US" sz="1100" b="0" i="0" baseline="0">
              <a:solidFill>
                <a:schemeClr val="dk1"/>
              </a:solidFill>
              <a:effectLst/>
              <a:latin typeface="+mn-lt"/>
              <a:ea typeface="+mn-ea"/>
              <a:cs typeface="+mn-cs"/>
            </a:rPr>
            <a:t>一般会計をはじめとして</a:t>
          </a:r>
          <a:r>
            <a:rPr kumimoji="1" lang="ja-JP" altLang="ja-JP" sz="1100" b="0" i="0" baseline="0">
              <a:solidFill>
                <a:schemeClr val="dk1"/>
              </a:solidFill>
              <a:effectLst/>
              <a:latin typeface="+mn-lt"/>
              <a:ea typeface="+mn-ea"/>
              <a:cs typeface="+mn-cs"/>
            </a:rPr>
            <a:t>町全体</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健全な財政運営を図るよう取り組んでいく</a:t>
          </a:r>
          <a:r>
            <a:rPr kumimoji="1" lang="ja-JP" altLang="en-US" sz="1100" b="0" i="0" baseline="0">
              <a:solidFill>
                <a:schemeClr val="dk1"/>
              </a:solidFill>
              <a:effectLst/>
              <a:latin typeface="+mn-lt"/>
              <a:ea typeface="+mn-ea"/>
              <a:cs typeface="+mn-cs"/>
            </a:rPr>
            <a:t>とともに、</a:t>
          </a:r>
          <a:r>
            <a:rPr kumimoji="1" lang="ja-JP" altLang="ja-JP" sz="1100" b="0" i="0" baseline="0">
              <a:solidFill>
                <a:schemeClr val="dk1"/>
              </a:solidFill>
              <a:effectLst/>
              <a:latin typeface="+mn-lt"/>
              <a:ea typeface="+mn-ea"/>
              <a:cs typeface="+mn-cs"/>
            </a:rPr>
            <a:t>各公営企業及び公営事業</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経営を精査し、過度な一般会計負担</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解消</a:t>
          </a:r>
          <a:r>
            <a:rPr kumimoji="1" lang="ja-JP" altLang="en-US" sz="1100" b="0" i="0" baseline="0">
              <a:solidFill>
                <a:schemeClr val="dk1"/>
              </a:solidFill>
              <a:effectLst/>
              <a:latin typeface="+mn-lt"/>
              <a:ea typeface="+mn-ea"/>
              <a:cs typeface="+mn-cs"/>
            </a:rPr>
            <a:t>に努めることとする</a:t>
          </a:r>
          <a:r>
            <a:rPr kumimoji="1" lang="ja-JP" altLang="ja-JP" sz="1100" b="0" i="0" baseline="0">
              <a:solidFill>
                <a:schemeClr val="dk1"/>
              </a:solidFill>
              <a:effectLst/>
              <a:latin typeface="+mn-lt"/>
              <a:ea typeface="+mn-ea"/>
              <a:cs typeface="+mn-cs"/>
            </a:rPr>
            <a:t>。</a:t>
          </a:r>
          <a:endParaRPr lang="ja-JP" altLang="ja-JP">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c r="B2" s="182" t="s">
        <v>81</v>
      </c>
      <c r="C2" s="182"/>
      <c r="D2" s="183"/>
    </row>
    <row r="3" spans="1:119" ht="18.75" customHeight="1" thickBot="1">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13437154</v>
      </c>
      <c r="BO4" s="416"/>
      <c r="BP4" s="416"/>
      <c r="BQ4" s="416"/>
      <c r="BR4" s="416"/>
      <c r="BS4" s="416"/>
      <c r="BT4" s="416"/>
      <c r="BU4" s="417"/>
      <c r="BV4" s="415">
        <v>11826649</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5.3</v>
      </c>
      <c r="CU4" s="600"/>
      <c r="CV4" s="600"/>
      <c r="CW4" s="600"/>
      <c r="CX4" s="600"/>
      <c r="CY4" s="600"/>
      <c r="CZ4" s="600"/>
      <c r="DA4" s="601"/>
      <c r="DB4" s="599">
        <v>5.9</v>
      </c>
      <c r="DC4" s="600"/>
      <c r="DD4" s="600"/>
      <c r="DE4" s="600"/>
      <c r="DF4" s="600"/>
      <c r="DG4" s="600"/>
      <c r="DH4" s="600"/>
      <c r="DI4" s="601"/>
    </row>
    <row r="5" spans="1:119" ht="18.75" customHeight="1">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12542944</v>
      </c>
      <c r="BO5" s="421"/>
      <c r="BP5" s="421"/>
      <c r="BQ5" s="421"/>
      <c r="BR5" s="421"/>
      <c r="BS5" s="421"/>
      <c r="BT5" s="421"/>
      <c r="BU5" s="422"/>
      <c r="BV5" s="420">
        <v>11416469</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89.2</v>
      </c>
      <c r="CU5" s="391"/>
      <c r="CV5" s="391"/>
      <c r="CW5" s="391"/>
      <c r="CX5" s="391"/>
      <c r="CY5" s="391"/>
      <c r="CZ5" s="391"/>
      <c r="DA5" s="392"/>
      <c r="DB5" s="390">
        <v>92.8</v>
      </c>
      <c r="DC5" s="391"/>
      <c r="DD5" s="391"/>
      <c r="DE5" s="391"/>
      <c r="DF5" s="391"/>
      <c r="DG5" s="391"/>
      <c r="DH5" s="391"/>
      <c r="DI5" s="392"/>
    </row>
    <row r="6" spans="1:119" ht="18.75" customHeight="1">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894210</v>
      </c>
      <c r="BO6" s="421"/>
      <c r="BP6" s="421"/>
      <c r="BQ6" s="421"/>
      <c r="BR6" s="421"/>
      <c r="BS6" s="421"/>
      <c r="BT6" s="421"/>
      <c r="BU6" s="422"/>
      <c r="BV6" s="420">
        <v>410180</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91.9</v>
      </c>
      <c r="CU6" s="574"/>
      <c r="CV6" s="574"/>
      <c r="CW6" s="574"/>
      <c r="CX6" s="574"/>
      <c r="CY6" s="574"/>
      <c r="CZ6" s="574"/>
      <c r="DA6" s="575"/>
      <c r="DB6" s="573">
        <v>95.6</v>
      </c>
      <c r="DC6" s="574"/>
      <c r="DD6" s="574"/>
      <c r="DE6" s="574"/>
      <c r="DF6" s="574"/>
      <c r="DG6" s="574"/>
      <c r="DH6" s="574"/>
      <c r="DI6" s="575"/>
    </row>
    <row r="7" spans="1:119" ht="18.75" customHeight="1">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94</v>
      </c>
      <c r="AV7" s="478"/>
      <c r="AW7" s="478"/>
      <c r="AX7" s="478"/>
      <c r="AY7" s="400" t="s">
        <v>106</v>
      </c>
      <c r="AZ7" s="401"/>
      <c r="BA7" s="401"/>
      <c r="BB7" s="401"/>
      <c r="BC7" s="401"/>
      <c r="BD7" s="401"/>
      <c r="BE7" s="401"/>
      <c r="BF7" s="401"/>
      <c r="BG7" s="401"/>
      <c r="BH7" s="401"/>
      <c r="BI7" s="401"/>
      <c r="BJ7" s="401"/>
      <c r="BK7" s="401"/>
      <c r="BL7" s="401"/>
      <c r="BM7" s="402"/>
      <c r="BN7" s="420">
        <v>574634</v>
      </c>
      <c r="BO7" s="421"/>
      <c r="BP7" s="421"/>
      <c r="BQ7" s="421"/>
      <c r="BR7" s="421"/>
      <c r="BS7" s="421"/>
      <c r="BT7" s="421"/>
      <c r="BU7" s="422"/>
      <c r="BV7" s="420">
        <v>61025</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6072295</v>
      </c>
      <c r="CU7" s="421"/>
      <c r="CV7" s="421"/>
      <c r="CW7" s="421"/>
      <c r="CX7" s="421"/>
      <c r="CY7" s="421"/>
      <c r="CZ7" s="421"/>
      <c r="DA7" s="422"/>
      <c r="DB7" s="420">
        <v>5949323</v>
      </c>
      <c r="DC7" s="421"/>
      <c r="DD7" s="421"/>
      <c r="DE7" s="421"/>
      <c r="DF7" s="421"/>
      <c r="DG7" s="421"/>
      <c r="DH7" s="421"/>
      <c r="DI7" s="422"/>
    </row>
    <row r="8" spans="1:119" ht="18.75" customHeight="1" thickBot="1">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94</v>
      </c>
      <c r="AV8" s="478"/>
      <c r="AW8" s="478"/>
      <c r="AX8" s="478"/>
      <c r="AY8" s="400" t="s">
        <v>109</v>
      </c>
      <c r="AZ8" s="401"/>
      <c r="BA8" s="401"/>
      <c r="BB8" s="401"/>
      <c r="BC8" s="401"/>
      <c r="BD8" s="401"/>
      <c r="BE8" s="401"/>
      <c r="BF8" s="401"/>
      <c r="BG8" s="401"/>
      <c r="BH8" s="401"/>
      <c r="BI8" s="401"/>
      <c r="BJ8" s="401"/>
      <c r="BK8" s="401"/>
      <c r="BL8" s="401"/>
      <c r="BM8" s="402"/>
      <c r="BN8" s="420">
        <v>319576</v>
      </c>
      <c r="BO8" s="421"/>
      <c r="BP8" s="421"/>
      <c r="BQ8" s="421"/>
      <c r="BR8" s="421"/>
      <c r="BS8" s="421"/>
      <c r="BT8" s="421"/>
      <c r="BU8" s="422"/>
      <c r="BV8" s="420">
        <v>349155</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0.24</v>
      </c>
      <c r="CU8" s="534"/>
      <c r="CV8" s="534"/>
      <c r="CW8" s="534"/>
      <c r="CX8" s="534"/>
      <c r="CY8" s="534"/>
      <c r="CZ8" s="534"/>
      <c r="DA8" s="535"/>
      <c r="DB8" s="533">
        <v>0.24</v>
      </c>
      <c r="DC8" s="534"/>
      <c r="DD8" s="534"/>
      <c r="DE8" s="534"/>
      <c r="DF8" s="534"/>
      <c r="DG8" s="534"/>
      <c r="DH8" s="534"/>
      <c r="DI8" s="535"/>
    </row>
    <row r="9" spans="1:119" ht="18.75" customHeight="1" thickBot="1">
      <c r="A9" s="181"/>
      <c r="B9" s="562" t="s">
        <v>111</v>
      </c>
      <c r="C9" s="563"/>
      <c r="D9" s="563"/>
      <c r="E9" s="563"/>
      <c r="F9" s="563"/>
      <c r="G9" s="563"/>
      <c r="H9" s="563"/>
      <c r="I9" s="563"/>
      <c r="J9" s="563"/>
      <c r="K9" s="483"/>
      <c r="L9" s="564" t="s">
        <v>112</v>
      </c>
      <c r="M9" s="565"/>
      <c r="N9" s="565"/>
      <c r="O9" s="565"/>
      <c r="P9" s="565"/>
      <c r="Q9" s="566"/>
      <c r="R9" s="567">
        <v>11858</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94</v>
      </c>
      <c r="AV9" s="478"/>
      <c r="AW9" s="478"/>
      <c r="AX9" s="478"/>
      <c r="AY9" s="400" t="s">
        <v>115</v>
      </c>
      <c r="AZ9" s="401"/>
      <c r="BA9" s="401"/>
      <c r="BB9" s="401"/>
      <c r="BC9" s="401"/>
      <c r="BD9" s="401"/>
      <c r="BE9" s="401"/>
      <c r="BF9" s="401"/>
      <c r="BG9" s="401"/>
      <c r="BH9" s="401"/>
      <c r="BI9" s="401"/>
      <c r="BJ9" s="401"/>
      <c r="BK9" s="401"/>
      <c r="BL9" s="401"/>
      <c r="BM9" s="402"/>
      <c r="BN9" s="420">
        <v>-29579</v>
      </c>
      <c r="BO9" s="421"/>
      <c r="BP9" s="421"/>
      <c r="BQ9" s="421"/>
      <c r="BR9" s="421"/>
      <c r="BS9" s="421"/>
      <c r="BT9" s="421"/>
      <c r="BU9" s="422"/>
      <c r="BV9" s="420">
        <v>76389</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16</v>
      </c>
      <c r="CU9" s="391"/>
      <c r="CV9" s="391"/>
      <c r="CW9" s="391"/>
      <c r="CX9" s="391"/>
      <c r="CY9" s="391"/>
      <c r="CZ9" s="391"/>
      <c r="DA9" s="392"/>
      <c r="DB9" s="390">
        <v>20.9</v>
      </c>
      <c r="DC9" s="391"/>
      <c r="DD9" s="391"/>
      <c r="DE9" s="391"/>
      <c r="DF9" s="391"/>
      <c r="DG9" s="391"/>
      <c r="DH9" s="391"/>
      <c r="DI9" s="392"/>
    </row>
    <row r="10" spans="1:119" ht="18.75" customHeight="1" thickBot="1">
      <c r="A10" s="181"/>
      <c r="B10" s="562"/>
      <c r="C10" s="563"/>
      <c r="D10" s="563"/>
      <c r="E10" s="563"/>
      <c r="F10" s="563"/>
      <c r="G10" s="563"/>
      <c r="H10" s="563"/>
      <c r="I10" s="563"/>
      <c r="J10" s="563"/>
      <c r="K10" s="483"/>
      <c r="L10" s="393" t="s">
        <v>117</v>
      </c>
      <c r="M10" s="394"/>
      <c r="N10" s="394"/>
      <c r="O10" s="394"/>
      <c r="P10" s="394"/>
      <c r="Q10" s="395"/>
      <c r="R10" s="396">
        <v>12913</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119</v>
      </c>
      <c r="AV10" s="478"/>
      <c r="AW10" s="478"/>
      <c r="AX10" s="478"/>
      <c r="AY10" s="400" t="s">
        <v>120</v>
      </c>
      <c r="AZ10" s="401"/>
      <c r="BA10" s="401"/>
      <c r="BB10" s="401"/>
      <c r="BC10" s="401"/>
      <c r="BD10" s="401"/>
      <c r="BE10" s="401"/>
      <c r="BF10" s="401"/>
      <c r="BG10" s="401"/>
      <c r="BH10" s="401"/>
      <c r="BI10" s="401"/>
      <c r="BJ10" s="401"/>
      <c r="BK10" s="401"/>
      <c r="BL10" s="401"/>
      <c r="BM10" s="402"/>
      <c r="BN10" s="420">
        <v>363985</v>
      </c>
      <c r="BO10" s="421"/>
      <c r="BP10" s="421"/>
      <c r="BQ10" s="421"/>
      <c r="BR10" s="421"/>
      <c r="BS10" s="421"/>
      <c r="BT10" s="421"/>
      <c r="BU10" s="422"/>
      <c r="BV10" s="420">
        <v>169230</v>
      </c>
      <c r="BW10" s="421"/>
      <c r="BX10" s="421"/>
      <c r="BY10" s="421"/>
      <c r="BZ10" s="421"/>
      <c r="CA10" s="421"/>
      <c r="CB10" s="421"/>
      <c r="CC10" s="422"/>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62"/>
      <c r="C11" s="563"/>
      <c r="D11" s="563"/>
      <c r="E11" s="563"/>
      <c r="F11" s="563"/>
      <c r="G11" s="563"/>
      <c r="H11" s="563"/>
      <c r="I11" s="563"/>
      <c r="J11" s="563"/>
      <c r="K11" s="483"/>
      <c r="L11" s="466" t="s">
        <v>122</v>
      </c>
      <c r="M11" s="467"/>
      <c r="N11" s="467"/>
      <c r="O11" s="467"/>
      <c r="P11" s="467"/>
      <c r="Q11" s="468"/>
      <c r="R11" s="559" t="s">
        <v>123</v>
      </c>
      <c r="S11" s="560"/>
      <c r="T11" s="560"/>
      <c r="U11" s="560"/>
      <c r="V11" s="561"/>
      <c r="W11" s="571"/>
      <c r="X11" s="382"/>
      <c r="Y11" s="382"/>
      <c r="Z11" s="382"/>
      <c r="AA11" s="382"/>
      <c r="AB11" s="382"/>
      <c r="AC11" s="382"/>
      <c r="AD11" s="382"/>
      <c r="AE11" s="382"/>
      <c r="AF11" s="382"/>
      <c r="AG11" s="382"/>
      <c r="AH11" s="382"/>
      <c r="AI11" s="382"/>
      <c r="AJ11" s="382"/>
      <c r="AK11" s="382"/>
      <c r="AL11" s="572"/>
      <c r="AM11" s="489" t="s">
        <v>124</v>
      </c>
      <c r="AN11" s="394"/>
      <c r="AO11" s="394"/>
      <c r="AP11" s="394"/>
      <c r="AQ11" s="394"/>
      <c r="AR11" s="394"/>
      <c r="AS11" s="394"/>
      <c r="AT11" s="395"/>
      <c r="AU11" s="477" t="s">
        <v>125</v>
      </c>
      <c r="AV11" s="478"/>
      <c r="AW11" s="478"/>
      <c r="AX11" s="478"/>
      <c r="AY11" s="400" t="s">
        <v>126</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127</v>
      </c>
      <c r="CE11" s="430"/>
      <c r="CF11" s="430"/>
      <c r="CG11" s="430"/>
      <c r="CH11" s="430"/>
      <c r="CI11" s="430"/>
      <c r="CJ11" s="430"/>
      <c r="CK11" s="430"/>
      <c r="CL11" s="430"/>
      <c r="CM11" s="430"/>
      <c r="CN11" s="430"/>
      <c r="CO11" s="430"/>
      <c r="CP11" s="430"/>
      <c r="CQ11" s="430"/>
      <c r="CR11" s="430"/>
      <c r="CS11" s="431"/>
      <c r="CT11" s="533" t="s">
        <v>128</v>
      </c>
      <c r="CU11" s="534"/>
      <c r="CV11" s="534"/>
      <c r="CW11" s="534"/>
      <c r="CX11" s="534"/>
      <c r="CY11" s="534"/>
      <c r="CZ11" s="534"/>
      <c r="DA11" s="535"/>
      <c r="DB11" s="533" t="s">
        <v>128</v>
      </c>
      <c r="DC11" s="534"/>
      <c r="DD11" s="534"/>
      <c r="DE11" s="534"/>
      <c r="DF11" s="534"/>
      <c r="DG11" s="534"/>
      <c r="DH11" s="534"/>
      <c r="DI11" s="535"/>
    </row>
    <row r="12" spans="1:119" ht="18.75" customHeight="1">
      <c r="A12" s="181"/>
      <c r="B12" s="536" t="s">
        <v>129</v>
      </c>
      <c r="C12" s="537"/>
      <c r="D12" s="537"/>
      <c r="E12" s="537"/>
      <c r="F12" s="537"/>
      <c r="G12" s="537"/>
      <c r="H12" s="537"/>
      <c r="I12" s="537"/>
      <c r="J12" s="537"/>
      <c r="K12" s="538"/>
      <c r="L12" s="545" t="s">
        <v>130</v>
      </c>
      <c r="M12" s="546"/>
      <c r="N12" s="546"/>
      <c r="O12" s="546"/>
      <c r="P12" s="546"/>
      <c r="Q12" s="547"/>
      <c r="R12" s="548">
        <v>12147</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134</v>
      </c>
      <c r="AV12" s="478"/>
      <c r="AW12" s="478"/>
      <c r="AX12" s="478"/>
      <c r="AY12" s="400" t="s">
        <v>135</v>
      </c>
      <c r="AZ12" s="401"/>
      <c r="BA12" s="401"/>
      <c r="BB12" s="401"/>
      <c r="BC12" s="401"/>
      <c r="BD12" s="401"/>
      <c r="BE12" s="401"/>
      <c r="BF12" s="401"/>
      <c r="BG12" s="401"/>
      <c r="BH12" s="401"/>
      <c r="BI12" s="401"/>
      <c r="BJ12" s="401"/>
      <c r="BK12" s="401"/>
      <c r="BL12" s="401"/>
      <c r="BM12" s="402"/>
      <c r="BN12" s="420">
        <v>150000</v>
      </c>
      <c r="BO12" s="421"/>
      <c r="BP12" s="421"/>
      <c r="BQ12" s="421"/>
      <c r="BR12" s="421"/>
      <c r="BS12" s="421"/>
      <c r="BT12" s="421"/>
      <c r="BU12" s="422"/>
      <c r="BV12" s="420">
        <v>247588</v>
      </c>
      <c r="BW12" s="421"/>
      <c r="BX12" s="421"/>
      <c r="BY12" s="421"/>
      <c r="BZ12" s="421"/>
      <c r="CA12" s="421"/>
      <c r="CB12" s="421"/>
      <c r="CC12" s="422"/>
      <c r="CD12" s="429" t="s">
        <v>136</v>
      </c>
      <c r="CE12" s="430"/>
      <c r="CF12" s="430"/>
      <c r="CG12" s="430"/>
      <c r="CH12" s="430"/>
      <c r="CI12" s="430"/>
      <c r="CJ12" s="430"/>
      <c r="CK12" s="430"/>
      <c r="CL12" s="430"/>
      <c r="CM12" s="430"/>
      <c r="CN12" s="430"/>
      <c r="CO12" s="430"/>
      <c r="CP12" s="430"/>
      <c r="CQ12" s="430"/>
      <c r="CR12" s="430"/>
      <c r="CS12" s="431"/>
      <c r="CT12" s="533" t="s">
        <v>137</v>
      </c>
      <c r="CU12" s="534"/>
      <c r="CV12" s="534"/>
      <c r="CW12" s="534"/>
      <c r="CX12" s="534"/>
      <c r="CY12" s="534"/>
      <c r="CZ12" s="534"/>
      <c r="DA12" s="535"/>
      <c r="DB12" s="533" t="s">
        <v>137</v>
      </c>
      <c r="DC12" s="534"/>
      <c r="DD12" s="534"/>
      <c r="DE12" s="534"/>
      <c r="DF12" s="534"/>
      <c r="DG12" s="534"/>
      <c r="DH12" s="534"/>
      <c r="DI12" s="535"/>
    </row>
    <row r="13" spans="1:119" ht="18.75" customHeight="1">
      <c r="A13" s="181"/>
      <c r="B13" s="539"/>
      <c r="C13" s="540"/>
      <c r="D13" s="540"/>
      <c r="E13" s="540"/>
      <c r="F13" s="540"/>
      <c r="G13" s="540"/>
      <c r="H13" s="540"/>
      <c r="I13" s="540"/>
      <c r="J13" s="540"/>
      <c r="K13" s="541"/>
      <c r="L13" s="190"/>
      <c r="M13" s="520" t="s">
        <v>138</v>
      </c>
      <c r="N13" s="521"/>
      <c r="O13" s="521"/>
      <c r="P13" s="521"/>
      <c r="Q13" s="522"/>
      <c r="R13" s="523">
        <v>12041</v>
      </c>
      <c r="S13" s="524"/>
      <c r="T13" s="524"/>
      <c r="U13" s="524"/>
      <c r="V13" s="525"/>
      <c r="W13" s="511" t="s">
        <v>139</v>
      </c>
      <c r="X13" s="433"/>
      <c r="Y13" s="433"/>
      <c r="Z13" s="433"/>
      <c r="AA13" s="433"/>
      <c r="AB13" s="434"/>
      <c r="AC13" s="396">
        <v>771</v>
      </c>
      <c r="AD13" s="397"/>
      <c r="AE13" s="397"/>
      <c r="AF13" s="397"/>
      <c r="AG13" s="398"/>
      <c r="AH13" s="396">
        <v>882</v>
      </c>
      <c r="AI13" s="397"/>
      <c r="AJ13" s="397"/>
      <c r="AK13" s="397"/>
      <c r="AL13" s="399"/>
      <c r="AM13" s="489" t="s">
        <v>140</v>
      </c>
      <c r="AN13" s="394"/>
      <c r="AO13" s="394"/>
      <c r="AP13" s="394"/>
      <c r="AQ13" s="394"/>
      <c r="AR13" s="394"/>
      <c r="AS13" s="394"/>
      <c r="AT13" s="395"/>
      <c r="AU13" s="477" t="s">
        <v>141</v>
      </c>
      <c r="AV13" s="478"/>
      <c r="AW13" s="478"/>
      <c r="AX13" s="478"/>
      <c r="AY13" s="400" t="s">
        <v>142</v>
      </c>
      <c r="AZ13" s="401"/>
      <c r="BA13" s="401"/>
      <c r="BB13" s="401"/>
      <c r="BC13" s="401"/>
      <c r="BD13" s="401"/>
      <c r="BE13" s="401"/>
      <c r="BF13" s="401"/>
      <c r="BG13" s="401"/>
      <c r="BH13" s="401"/>
      <c r="BI13" s="401"/>
      <c r="BJ13" s="401"/>
      <c r="BK13" s="401"/>
      <c r="BL13" s="401"/>
      <c r="BM13" s="402"/>
      <c r="BN13" s="420">
        <v>184406</v>
      </c>
      <c r="BO13" s="421"/>
      <c r="BP13" s="421"/>
      <c r="BQ13" s="421"/>
      <c r="BR13" s="421"/>
      <c r="BS13" s="421"/>
      <c r="BT13" s="421"/>
      <c r="BU13" s="422"/>
      <c r="BV13" s="420">
        <v>-1969</v>
      </c>
      <c r="BW13" s="421"/>
      <c r="BX13" s="421"/>
      <c r="BY13" s="421"/>
      <c r="BZ13" s="421"/>
      <c r="CA13" s="421"/>
      <c r="CB13" s="421"/>
      <c r="CC13" s="422"/>
      <c r="CD13" s="429" t="s">
        <v>143</v>
      </c>
      <c r="CE13" s="430"/>
      <c r="CF13" s="430"/>
      <c r="CG13" s="430"/>
      <c r="CH13" s="430"/>
      <c r="CI13" s="430"/>
      <c r="CJ13" s="430"/>
      <c r="CK13" s="430"/>
      <c r="CL13" s="430"/>
      <c r="CM13" s="430"/>
      <c r="CN13" s="430"/>
      <c r="CO13" s="430"/>
      <c r="CP13" s="430"/>
      <c r="CQ13" s="430"/>
      <c r="CR13" s="430"/>
      <c r="CS13" s="431"/>
      <c r="CT13" s="390">
        <v>13.1</v>
      </c>
      <c r="CU13" s="391"/>
      <c r="CV13" s="391"/>
      <c r="CW13" s="391"/>
      <c r="CX13" s="391"/>
      <c r="CY13" s="391"/>
      <c r="CZ13" s="391"/>
      <c r="DA13" s="392"/>
      <c r="DB13" s="390">
        <v>13.9</v>
      </c>
      <c r="DC13" s="391"/>
      <c r="DD13" s="391"/>
      <c r="DE13" s="391"/>
      <c r="DF13" s="391"/>
      <c r="DG13" s="391"/>
      <c r="DH13" s="391"/>
      <c r="DI13" s="392"/>
    </row>
    <row r="14" spans="1:119" ht="18.75" customHeight="1" thickBot="1">
      <c r="A14" s="181"/>
      <c r="B14" s="539"/>
      <c r="C14" s="540"/>
      <c r="D14" s="540"/>
      <c r="E14" s="540"/>
      <c r="F14" s="540"/>
      <c r="G14" s="540"/>
      <c r="H14" s="540"/>
      <c r="I14" s="540"/>
      <c r="J14" s="540"/>
      <c r="K14" s="541"/>
      <c r="L14" s="513" t="s">
        <v>144</v>
      </c>
      <c r="M14" s="557"/>
      <c r="N14" s="557"/>
      <c r="O14" s="557"/>
      <c r="P14" s="557"/>
      <c r="Q14" s="558"/>
      <c r="R14" s="523">
        <v>12334</v>
      </c>
      <c r="S14" s="524"/>
      <c r="T14" s="524"/>
      <c r="U14" s="524"/>
      <c r="V14" s="525"/>
      <c r="W14" s="526"/>
      <c r="X14" s="436"/>
      <c r="Y14" s="436"/>
      <c r="Z14" s="436"/>
      <c r="AA14" s="436"/>
      <c r="AB14" s="437"/>
      <c r="AC14" s="516">
        <v>11.9</v>
      </c>
      <c r="AD14" s="517"/>
      <c r="AE14" s="517"/>
      <c r="AF14" s="517"/>
      <c r="AG14" s="518"/>
      <c r="AH14" s="516">
        <v>13.2</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145</v>
      </c>
      <c r="CE14" s="427"/>
      <c r="CF14" s="427"/>
      <c r="CG14" s="427"/>
      <c r="CH14" s="427"/>
      <c r="CI14" s="427"/>
      <c r="CJ14" s="427"/>
      <c r="CK14" s="427"/>
      <c r="CL14" s="427"/>
      <c r="CM14" s="427"/>
      <c r="CN14" s="427"/>
      <c r="CO14" s="427"/>
      <c r="CP14" s="427"/>
      <c r="CQ14" s="427"/>
      <c r="CR14" s="427"/>
      <c r="CS14" s="428"/>
      <c r="CT14" s="527">
        <v>8.5</v>
      </c>
      <c r="CU14" s="528"/>
      <c r="CV14" s="528"/>
      <c r="CW14" s="528"/>
      <c r="CX14" s="528"/>
      <c r="CY14" s="528"/>
      <c r="CZ14" s="528"/>
      <c r="DA14" s="529"/>
      <c r="DB14" s="527">
        <v>19.2</v>
      </c>
      <c r="DC14" s="528"/>
      <c r="DD14" s="528"/>
      <c r="DE14" s="528"/>
      <c r="DF14" s="528"/>
      <c r="DG14" s="528"/>
      <c r="DH14" s="528"/>
      <c r="DI14" s="529"/>
    </row>
    <row r="15" spans="1:119" ht="18.75" customHeight="1">
      <c r="A15" s="181"/>
      <c r="B15" s="539"/>
      <c r="C15" s="540"/>
      <c r="D15" s="540"/>
      <c r="E15" s="540"/>
      <c r="F15" s="540"/>
      <c r="G15" s="540"/>
      <c r="H15" s="540"/>
      <c r="I15" s="540"/>
      <c r="J15" s="540"/>
      <c r="K15" s="541"/>
      <c r="L15" s="190"/>
      <c r="M15" s="520" t="s">
        <v>146</v>
      </c>
      <c r="N15" s="521"/>
      <c r="O15" s="521"/>
      <c r="P15" s="521"/>
      <c r="Q15" s="522"/>
      <c r="R15" s="523">
        <v>12230</v>
      </c>
      <c r="S15" s="524"/>
      <c r="T15" s="524"/>
      <c r="U15" s="524"/>
      <c r="V15" s="525"/>
      <c r="W15" s="511" t="s">
        <v>147</v>
      </c>
      <c r="X15" s="433"/>
      <c r="Y15" s="433"/>
      <c r="Z15" s="433"/>
      <c r="AA15" s="433"/>
      <c r="AB15" s="434"/>
      <c r="AC15" s="396">
        <v>995</v>
      </c>
      <c r="AD15" s="397"/>
      <c r="AE15" s="397"/>
      <c r="AF15" s="397"/>
      <c r="AG15" s="398"/>
      <c r="AH15" s="396">
        <v>996</v>
      </c>
      <c r="AI15" s="397"/>
      <c r="AJ15" s="397"/>
      <c r="AK15" s="397"/>
      <c r="AL15" s="399"/>
      <c r="AM15" s="489"/>
      <c r="AN15" s="394"/>
      <c r="AO15" s="394"/>
      <c r="AP15" s="394"/>
      <c r="AQ15" s="394"/>
      <c r="AR15" s="394"/>
      <c r="AS15" s="394"/>
      <c r="AT15" s="395"/>
      <c r="AU15" s="477"/>
      <c r="AV15" s="478"/>
      <c r="AW15" s="478"/>
      <c r="AX15" s="478"/>
      <c r="AY15" s="412" t="s">
        <v>148</v>
      </c>
      <c r="AZ15" s="413"/>
      <c r="BA15" s="413"/>
      <c r="BB15" s="413"/>
      <c r="BC15" s="413"/>
      <c r="BD15" s="413"/>
      <c r="BE15" s="413"/>
      <c r="BF15" s="413"/>
      <c r="BG15" s="413"/>
      <c r="BH15" s="413"/>
      <c r="BI15" s="413"/>
      <c r="BJ15" s="413"/>
      <c r="BK15" s="413"/>
      <c r="BL15" s="413"/>
      <c r="BM15" s="414"/>
      <c r="BN15" s="415">
        <v>1366495</v>
      </c>
      <c r="BO15" s="416"/>
      <c r="BP15" s="416"/>
      <c r="BQ15" s="416"/>
      <c r="BR15" s="416"/>
      <c r="BS15" s="416"/>
      <c r="BT15" s="416"/>
      <c r="BU15" s="417"/>
      <c r="BV15" s="415">
        <v>1304879</v>
      </c>
      <c r="BW15" s="416"/>
      <c r="BX15" s="416"/>
      <c r="BY15" s="416"/>
      <c r="BZ15" s="416"/>
      <c r="CA15" s="416"/>
      <c r="CB15" s="416"/>
      <c r="CC15" s="417"/>
      <c r="CD15" s="530" t="s">
        <v>149</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c r="A16" s="181"/>
      <c r="B16" s="539"/>
      <c r="C16" s="540"/>
      <c r="D16" s="540"/>
      <c r="E16" s="540"/>
      <c r="F16" s="540"/>
      <c r="G16" s="540"/>
      <c r="H16" s="540"/>
      <c r="I16" s="540"/>
      <c r="J16" s="540"/>
      <c r="K16" s="541"/>
      <c r="L16" s="513" t="s">
        <v>150</v>
      </c>
      <c r="M16" s="514"/>
      <c r="N16" s="514"/>
      <c r="O16" s="514"/>
      <c r="P16" s="514"/>
      <c r="Q16" s="515"/>
      <c r="R16" s="508" t="s">
        <v>151</v>
      </c>
      <c r="S16" s="509"/>
      <c r="T16" s="509"/>
      <c r="U16" s="509"/>
      <c r="V16" s="510"/>
      <c r="W16" s="526"/>
      <c r="X16" s="436"/>
      <c r="Y16" s="436"/>
      <c r="Z16" s="436"/>
      <c r="AA16" s="436"/>
      <c r="AB16" s="437"/>
      <c r="AC16" s="516">
        <v>15.4</v>
      </c>
      <c r="AD16" s="517"/>
      <c r="AE16" s="517"/>
      <c r="AF16" s="517"/>
      <c r="AG16" s="518"/>
      <c r="AH16" s="516">
        <v>15</v>
      </c>
      <c r="AI16" s="517"/>
      <c r="AJ16" s="517"/>
      <c r="AK16" s="517"/>
      <c r="AL16" s="519"/>
      <c r="AM16" s="489"/>
      <c r="AN16" s="394"/>
      <c r="AO16" s="394"/>
      <c r="AP16" s="394"/>
      <c r="AQ16" s="394"/>
      <c r="AR16" s="394"/>
      <c r="AS16" s="394"/>
      <c r="AT16" s="395"/>
      <c r="AU16" s="477"/>
      <c r="AV16" s="478"/>
      <c r="AW16" s="478"/>
      <c r="AX16" s="478"/>
      <c r="AY16" s="400" t="s">
        <v>152</v>
      </c>
      <c r="AZ16" s="401"/>
      <c r="BA16" s="401"/>
      <c r="BB16" s="401"/>
      <c r="BC16" s="401"/>
      <c r="BD16" s="401"/>
      <c r="BE16" s="401"/>
      <c r="BF16" s="401"/>
      <c r="BG16" s="401"/>
      <c r="BH16" s="401"/>
      <c r="BI16" s="401"/>
      <c r="BJ16" s="401"/>
      <c r="BK16" s="401"/>
      <c r="BL16" s="401"/>
      <c r="BM16" s="402"/>
      <c r="BN16" s="420">
        <v>5552749</v>
      </c>
      <c r="BO16" s="421"/>
      <c r="BP16" s="421"/>
      <c r="BQ16" s="421"/>
      <c r="BR16" s="421"/>
      <c r="BS16" s="421"/>
      <c r="BT16" s="421"/>
      <c r="BU16" s="422"/>
      <c r="BV16" s="420">
        <v>5373946</v>
      </c>
      <c r="BW16" s="421"/>
      <c r="BX16" s="421"/>
      <c r="BY16" s="421"/>
      <c r="BZ16" s="421"/>
      <c r="CA16" s="421"/>
      <c r="CB16" s="421"/>
      <c r="CC16" s="422"/>
      <c r="CD16" s="194"/>
      <c r="CE16" s="418" t="s">
        <v>153</v>
      </c>
      <c r="CF16" s="418"/>
      <c r="CG16" s="418"/>
      <c r="CH16" s="418"/>
      <c r="CI16" s="418"/>
      <c r="CJ16" s="418"/>
      <c r="CK16" s="418"/>
      <c r="CL16" s="418"/>
      <c r="CM16" s="418"/>
      <c r="CN16" s="418"/>
      <c r="CO16" s="418"/>
      <c r="CP16" s="418"/>
      <c r="CQ16" s="418"/>
      <c r="CR16" s="418"/>
      <c r="CS16" s="419"/>
      <c r="CT16" s="390">
        <v>34.299999999999997</v>
      </c>
      <c r="CU16" s="391"/>
      <c r="CV16" s="391"/>
      <c r="CW16" s="391"/>
      <c r="CX16" s="391"/>
      <c r="CY16" s="391"/>
      <c r="CZ16" s="391"/>
      <c r="DA16" s="392"/>
      <c r="DB16" s="390" t="s">
        <v>154</v>
      </c>
      <c r="DC16" s="391"/>
      <c r="DD16" s="391"/>
      <c r="DE16" s="391"/>
      <c r="DF16" s="391"/>
      <c r="DG16" s="391"/>
      <c r="DH16" s="391"/>
      <c r="DI16" s="392"/>
    </row>
    <row r="17" spans="1:113" ht="18.75" customHeight="1" thickBot="1">
      <c r="A17" s="181"/>
      <c r="B17" s="542"/>
      <c r="C17" s="543"/>
      <c r="D17" s="543"/>
      <c r="E17" s="543"/>
      <c r="F17" s="543"/>
      <c r="G17" s="543"/>
      <c r="H17" s="543"/>
      <c r="I17" s="543"/>
      <c r="J17" s="543"/>
      <c r="K17" s="544"/>
      <c r="L17" s="195"/>
      <c r="M17" s="505" t="s">
        <v>155</v>
      </c>
      <c r="N17" s="506"/>
      <c r="O17" s="506"/>
      <c r="P17" s="506"/>
      <c r="Q17" s="507"/>
      <c r="R17" s="508" t="s">
        <v>156</v>
      </c>
      <c r="S17" s="509"/>
      <c r="T17" s="509"/>
      <c r="U17" s="509"/>
      <c r="V17" s="510"/>
      <c r="W17" s="511" t="s">
        <v>157</v>
      </c>
      <c r="X17" s="433"/>
      <c r="Y17" s="433"/>
      <c r="Z17" s="433"/>
      <c r="AA17" s="433"/>
      <c r="AB17" s="434"/>
      <c r="AC17" s="396">
        <v>4712</v>
      </c>
      <c r="AD17" s="397"/>
      <c r="AE17" s="397"/>
      <c r="AF17" s="397"/>
      <c r="AG17" s="398"/>
      <c r="AH17" s="396">
        <v>4779</v>
      </c>
      <c r="AI17" s="397"/>
      <c r="AJ17" s="397"/>
      <c r="AK17" s="397"/>
      <c r="AL17" s="399"/>
      <c r="AM17" s="489"/>
      <c r="AN17" s="394"/>
      <c r="AO17" s="394"/>
      <c r="AP17" s="394"/>
      <c r="AQ17" s="394"/>
      <c r="AR17" s="394"/>
      <c r="AS17" s="394"/>
      <c r="AT17" s="395"/>
      <c r="AU17" s="477"/>
      <c r="AV17" s="478"/>
      <c r="AW17" s="478"/>
      <c r="AX17" s="478"/>
      <c r="AY17" s="400" t="s">
        <v>158</v>
      </c>
      <c r="AZ17" s="401"/>
      <c r="BA17" s="401"/>
      <c r="BB17" s="401"/>
      <c r="BC17" s="401"/>
      <c r="BD17" s="401"/>
      <c r="BE17" s="401"/>
      <c r="BF17" s="401"/>
      <c r="BG17" s="401"/>
      <c r="BH17" s="401"/>
      <c r="BI17" s="401"/>
      <c r="BJ17" s="401"/>
      <c r="BK17" s="401"/>
      <c r="BL17" s="401"/>
      <c r="BM17" s="402"/>
      <c r="BN17" s="420">
        <v>1711119</v>
      </c>
      <c r="BO17" s="421"/>
      <c r="BP17" s="421"/>
      <c r="BQ17" s="421"/>
      <c r="BR17" s="421"/>
      <c r="BS17" s="421"/>
      <c r="BT17" s="421"/>
      <c r="BU17" s="422"/>
      <c r="BV17" s="420">
        <v>1652815</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c r="A18" s="181"/>
      <c r="B18" s="482" t="s">
        <v>159</v>
      </c>
      <c r="C18" s="483"/>
      <c r="D18" s="483"/>
      <c r="E18" s="484"/>
      <c r="F18" s="484"/>
      <c r="G18" s="484"/>
      <c r="H18" s="484"/>
      <c r="I18" s="484"/>
      <c r="J18" s="484"/>
      <c r="K18" s="484"/>
      <c r="L18" s="485">
        <v>540.48</v>
      </c>
      <c r="M18" s="485"/>
      <c r="N18" s="485"/>
      <c r="O18" s="485"/>
      <c r="P18" s="485"/>
      <c r="Q18" s="485"/>
      <c r="R18" s="486"/>
      <c r="S18" s="486"/>
      <c r="T18" s="486"/>
      <c r="U18" s="486"/>
      <c r="V18" s="487"/>
      <c r="W18" s="501"/>
      <c r="X18" s="502"/>
      <c r="Y18" s="502"/>
      <c r="Z18" s="502"/>
      <c r="AA18" s="502"/>
      <c r="AB18" s="512"/>
      <c r="AC18" s="384">
        <v>72.7</v>
      </c>
      <c r="AD18" s="385"/>
      <c r="AE18" s="385"/>
      <c r="AF18" s="385"/>
      <c r="AG18" s="488"/>
      <c r="AH18" s="384">
        <v>71.8</v>
      </c>
      <c r="AI18" s="385"/>
      <c r="AJ18" s="385"/>
      <c r="AK18" s="385"/>
      <c r="AL18" s="386"/>
      <c r="AM18" s="489"/>
      <c r="AN18" s="394"/>
      <c r="AO18" s="394"/>
      <c r="AP18" s="394"/>
      <c r="AQ18" s="394"/>
      <c r="AR18" s="394"/>
      <c r="AS18" s="394"/>
      <c r="AT18" s="395"/>
      <c r="AU18" s="477"/>
      <c r="AV18" s="478"/>
      <c r="AW18" s="478"/>
      <c r="AX18" s="478"/>
      <c r="AY18" s="400" t="s">
        <v>160</v>
      </c>
      <c r="AZ18" s="401"/>
      <c r="BA18" s="401"/>
      <c r="BB18" s="401"/>
      <c r="BC18" s="401"/>
      <c r="BD18" s="401"/>
      <c r="BE18" s="401"/>
      <c r="BF18" s="401"/>
      <c r="BG18" s="401"/>
      <c r="BH18" s="401"/>
      <c r="BI18" s="401"/>
      <c r="BJ18" s="401"/>
      <c r="BK18" s="401"/>
      <c r="BL18" s="401"/>
      <c r="BM18" s="402"/>
      <c r="BN18" s="420">
        <v>5457059</v>
      </c>
      <c r="BO18" s="421"/>
      <c r="BP18" s="421"/>
      <c r="BQ18" s="421"/>
      <c r="BR18" s="421"/>
      <c r="BS18" s="421"/>
      <c r="BT18" s="421"/>
      <c r="BU18" s="422"/>
      <c r="BV18" s="420">
        <v>5613648</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c r="A19" s="181"/>
      <c r="B19" s="482" t="s">
        <v>161</v>
      </c>
      <c r="C19" s="483"/>
      <c r="D19" s="483"/>
      <c r="E19" s="484"/>
      <c r="F19" s="484"/>
      <c r="G19" s="484"/>
      <c r="H19" s="484"/>
      <c r="I19" s="484"/>
      <c r="J19" s="484"/>
      <c r="K19" s="484"/>
      <c r="L19" s="490">
        <v>22</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162</v>
      </c>
      <c r="AZ19" s="401"/>
      <c r="BA19" s="401"/>
      <c r="BB19" s="401"/>
      <c r="BC19" s="401"/>
      <c r="BD19" s="401"/>
      <c r="BE19" s="401"/>
      <c r="BF19" s="401"/>
      <c r="BG19" s="401"/>
      <c r="BH19" s="401"/>
      <c r="BI19" s="401"/>
      <c r="BJ19" s="401"/>
      <c r="BK19" s="401"/>
      <c r="BL19" s="401"/>
      <c r="BM19" s="402"/>
      <c r="BN19" s="420">
        <v>7972452</v>
      </c>
      <c r="BO19" s="421"/>
      <c r="BP19" s="421"/>
      <c r="BQ19" s="421"/>
      <c r="BR19" s="421"/>
      <c r="BS19" s="421"/>
      <c r="BT19" s="421"/>
      <c r="BU19" s="422"/>
      <c r="BV19" s="420">
        <v>7088918</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c r="A20" s="181"/>
      <c r="B20" s="482" t="s">
        <v>163</v>
      </c>
      <c r="C20" s="483"/>
      <c r="D20" s="483"/>
      <c r="E20" s="484"/>
      <c r="F20" s="484"/>
      <c r="G20" s="484"/>
      <c r="H20" s="484"/>
      <c r="I20" s="484"/>
      <c r="J20" s="484"/>
      <c r="K20" s="484"/>
      <c r="L20" s="490">
        <v>5847</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c r="A21" s="181"/>
      <c r="B21" s="479" t="s">
        <v>164</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c r="A22" s="181"/>
      <c r="B22" s="449" t="s">
        <v>165</v>
      </c>
      <c r="C22" s="450"/>
      <c r="D22" s="451"/>
      <c r="E22" s="458" t="s">
        <v>1</v>
      </c>
      <c r="F22" s="433"/>
      <c r="G22" s="433"/>
      <c r="H22" s="433"/>
      <c r="I22" s="433"/>
      <c r="J22" s="433"/>
      <c r="K22" s="434"/>
      <c r="L22" s="458" t="s">
        <v>166</v>
      </c>
      <c r="M22" s="433"/>
      <c r="N22" s="433"/>
      <c r="O22" s="433"/>
      <c r="P22" s="434"/>
      <c r="Q22" s="443" t="s">
        <v>167</v>
      </c>
      <c r="R22" s="444"/>
      <c r="S22" s="444"/>
      <c r="T22" s="444"/>
      <c r="U22" s="444"/>
      <c r="V22" s="459"/>
      <c r="W22" s="461" t="s">
        <v>168</v>
      </c>
      <c r="X22" s="450"/>
      <c r="Y22" s="451"/>
      <c r="Z22" s="458"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171</v>
      </c>
      <c r="AZ23" s="413"/>
      <c r="BA23" s="413"/>
      <c r="BB23" s="413"/>
      <c r="BC23" s="413"/>
      <c r="BD23" s="413"/>
      <c r="BE23" s="413"/>
      <c r="BF23" s="413"/>
      <c r="BG23" s="413"/>
      <c r="BH23" s="413"/>
      <c r="BI23" s="413"/>
      <c r="BJ23" s="413"/>
      <c r="BK23" s="413"/>
      <c r="BL23" s="413"/>
      <c r="BM23" s="414"/>
      <c r="BN23" s="420">
        <v>11761480</v>
      </c>
      <c r="BO23" s="421"/>
      <c r="BP23" s="421"/>
      <c r="BQ23" s="421"/>
      <c r="BR23" s="421"/>
      <c r="BS23" s="421"/>
      <c r="BT23" s="421"/>
      <c r="BU23" s="422"/>
      <c r="BV23" s="420">
        <v>12118437</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c r="A24" s="181"/>
      <c r="B24" s="452"/>
      <c r="C24" s="453"/>
      <c r="D24" s="454"/>
      <c r="E24" s="393" t="s">
        <v>172</v>
      </c>
      <c r="F24" s="394"/>
      <c r="G24" s="394"/>
      <c r="H24" s="394"/>
      <c r="I24" s="394"/>
      <c r="J24" s="394"/>
      <c r="K24" s="395"/>
      <c r="L24" s="396">
        <v>1</v>
      </c>
      <c r="M24" s="397"/>
      <c r="N24" s="397"/>
      <c r="O24" s="397"/>
      <c r="P24" s="398"/>
      <c r="Q24" s="396">
        <v>7610</v>
      </c>
      <c r="R24" s="397"/>
      <c r="S24" s="397"/>
      <c r="T24" s="397"/>
      <c r="U24" s="397"/>
      <c r="V24" s="398"/>
      <c r="W24" s="462"/>
      <c r="X24" s="453"/>
      <c r="Y24" s="454"/>
      <c r="Z24" s="393" t="s">
        <v>173</v>
      </c>
      <c r="AA24" s="394"/>
      <c r="AB24" s="394"/>
      <c r="AC24" s="394"/>
      <c r="AD24" s="394"/>
      <c r="AE24" s="394"/>
      <c r="AF24" s="394"/>
      <c r="AG24" s="395"/>
      <c r="AH24" s="396">
        <v>147</v>
      </c>
      <c r="AI24" s="397"/>
      <c r="AJ24" s="397"/>
      <c r="AK24" s="397"/>
      <c r="AL24" s="398"/>
      <c r="AM24" s="396">
        <v>449526</v>
      </c>
      <c r="AN24" s="397"/>
      <c r="AO24" s="397"/>
      <c r="AP24" s="397"/>
      <c r="AQ24" s="397"/>
      <c r="AR24" s="398"/>
      <c r="AS24" s="396">
        <v>3058</v>
      </c>
      <c r="AT24" s="397"/>
      <c r="AU24" s="397"/>
      <c r="AV24" s="397"/>
      <c r="AW24" s="397"/>
      <c r="AX24" s="399"/>
      <c r="AY24" s="387" t="s">
        <v>174</v>
      </c>
      <c r="AZ24" s="388"/>
      <c r="BA24" s="388"/>
      <c r="BB24" s="388"/>
      <c r="BC24" s="388"/>
      <c r="BD24" s="388"/>
      <c r="BE24" s="388"/>
      <c r="BF24" s="388"/>
      <c r="BG24" s="388"/>
      <c r="BH24" s="388"/>
      <c r="BI24" s="388"/>
      <c r="BJ24" s="388"/>
      <c r="BK24" s="388"/>
      <c r="BL24" s="388"/>
      <c r="BM24" s="389"/>
      <c r="BN24" s="420">
        <v>9129560</v>
      </c>
      <c r="BO24" s="421"/>
      <c r="BP24" s="421"/>
      <c r="BQ24" s="421"/>
      <c r="BR24" s="421"/>
      <c r="BS24" s="421"/>
      <c r="BT24" s="421"/>
      <c r="BU24" s="422"/>
      <c r="BV24" s="420">
        <v>9144515</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c r="A25" s="181"/>
      <c r="B25" s="452"/>
      <c r="C25" s="453"/>
      <c r="D25" s="454"/>
      <c r="E25" s="393" t="s">
        <v>175</v>
      </c>
      <c r="F25" s="394"/>
      <c r="G25" s="394"/>
      <c r="H25" s="394"/>
      <c r="I25" s="394"/>
      <c r="J25" s="394"/>
      <c r="K25" s="395"/>
      <c r="L25" s="396">
        <v>1</v>
      </c>
      <c r="M25" s="397"/>
      <c r="N25" s="397"/>
      <c r="O25" s="397"/>
      <c r="P25" s="398"/>
      <c r="Q25" s="396">
        <v>6000</v>
      </c>
      <c r="R25" s="397"/>
      <c r="S25" s="397"/>
      <c r="T25" s="397"/>
      <c r="U25" s="397"/>
      <c r="V25" s="398"/>
      <c r="W25" s="462"/>
      <c r="X25" s="453"/>
      <c r="Y25" s="454"/>
      <c r="Z25" s="393" t="s">
        <v>176</v>
      </c>
      <c r="AA25" s="394"/>
      <c r="AB25" s="394"/>
      <c r="AC25" s="394"/>
      <c r="AD25" s="394"/>
      <c r="AE25" s="394"/>
      <c r="AF25" s="394"/>
      <c r="AG25" s="395"/>
      <c r="AH25" s="396" t="s">
        <v>177</v>
      </c>
      <c r="AI25" s="397"/>
      <c r="AJ25" s="397"/>
      <c r="AK25" s="397"/>
      <c r="AL25" s="398"/>
      <c r="AM25" s="396" t="s">
        <v>137</v>
      </c>
      <c r="AN25" s="397"/>
      <c r="AO25" s="397"/>
      <c r="AP25" s="397"/>
      <c r="AQ25" s="397"/>
      <c r="AR25" s="398"/>
      <c r="AS25" s="396" t="s">
        <v>137</v>
      </c>
      <c r="AT25" s="397"/>
      <c r="AU25" s="397"/>
      <c r="AV25" s="397"/>
      <c r="AW25" s="397"/>
      <c r="AX25" s="399"/>
      <c r="AY25" s="412" t="s">
        <v>178</v>
      </c>
      <c r="AZ25" s="413"/>
      <c r="BA25" s="413"/>
      <c r="BB25" s="413"/>
      <c r="BC25" s="413"/>
      <c r="BD25" s="413"/>
      <c r="BE25" s="413"/>
      <c r="BF25" s="413"/>
      <c r="BG25" s="413"/>
      <c r="BH25" s="413"/>
      <c r="BI25" s="413"/>
      <c r="BJ25" s="413"/>
      <c r="BK25" s="413"/>
      <c r="BL25" s="413"/>
      <c r="BM25" s="414"/>
      <c r="BN25" s="415">
        <v>656282</v>
      </c>
      <c r="BO25" s="416"/>
      <c r="BP25" s="416"/>
      <c r="BQ25" s="416"/>
      <c r="BR25" s="416"/>
      <c r="BS25" s="416"/>
      <c r="BT25" s="416"/>
      <c r="BU25" s="417"/>
      <c r="BV25" s="415">
        <v>708598</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c r="A26" s="181"/>
      <c r="B26" s="452"/>
      <c r="C26" s="453"/>
      <c r="D26" s="454"/>
      <c r="E26" s="393" t="s">
        <v>179</v>
      </c>
      <c r="F26" s="394"/>
      <c r="G26" s="394"/>
      <c r="H26" s="394"/>
      <c r="I26" s="394"/>
      <c r="J26" s="394"/>
      <c r="K26" s="395"/>
      <c r="L26" s="396">
        <v>1</v>
      </c>
      <c r="M26" s="397"/>
      <c r="N26" s="397"/>
      <c r="O26" s="397"/>
      <c r="P26" s="398"/>
      <c r="Q26" s="396">
        <v>5670</v>
      </c>
      <c r="R26" s="397"/>
      <c r="S26" s="397"/>
      <c r="T26" s="397"/>
      <c r="U26" s="397"/>
      <c r="V26" s="398"/>
      <c r="W26" s="462"/>
      <c r="X26" s="453"/>
      <c r="Y26" s="454"/>
      <c r="Z26" s="393" t="s">
        <v>180</v>
      </c>
      <c r="AA26" s="475"/>
      <c r="AB26" s="475"/>
      <c r="AC26" s="475"/>
      <c r="AD26" s="475"/>
      <c r="AE26" s="475"/>
      <c r="AF26" s="475"/>
      <c r="AG26" s="476"/>
      <c r="AH26" s="396" t="s">
        <v>137</v>
      </c>
      <c r="AI26" s="397"/>
      <c r="AJ26" s="397"/>
      <c r="AK26" s="397"/>
      <c r="AL26" s="398"/>
      <c r="AM26" s="396" t="s">
        <v>137</v>
      </c>
      <c r="AN26" s="397"/>
      <c r="AO26" s="397"/>
      <c r="AP26" s="397"/>
      <c r="AQ26" s="397"/>
      <c r="AR26" s="398"/>
      <c r="AS26" s="396" t="s">
        <v>137</v>
      </c>
      <c r="AT26" s="397"/>
      <c r="AU26" s="397"/>
      <c r="AV26" s="397"/>
      <c r="AW26" s="397"/>
      <c r="AX26" s="399"/>
      <c r="AY26" s="429" t="s">
        <v>181</v>
      </c>
      <c r="AZ26" s="430"/>
      <c r="BA26" s="430"/>
      <c r="BB26" s="430"/>
      <c r="BC26" s="430"/>
      <c r="BD26" s="430"/>
      <c r="BE26" s="430"/>
      <c r="BF26" s="430"/>
      <c r="BG26" s="430"/>
      <c r="BH26" s="430"/>
      <c r="BI26" s="430"/>
      <c r="BJ26" s="430"/>
      <c r="BK26" s="430"/>
      <c r="BL26" s="430"/>
      <c r="BM26" s="431"/>
      <c r="BN26" s="420" t="s">
        <v>137</v>
      </c>
      <c r="BO26" s="421"/>
      <c r="BP26" s="421"/>
      <c r="BQ26" s="421"/>
      <c r="BR26" s="421"/>
      <c r="BS26" s="421"/>
      <c r="BT26" s="421"/>
      <c r="BU26" s="422"/>
      <c r="BV26" s="420" t="s">
        <v>137</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c r="A27" s="181"/>
      <c r="B27" s="452"/>
      <c r="C27" s="453"/>
      <c r="D27" s="454"/>
      <c r="E27" s="393" t="s">
        <v>182</v>
      </c>
      <c r="F27" s="394"/>
      <c r="G27" s="394"/>
      <c r="H27" s="394"/>
      <c r="I27" s="394"/>
      <c r="J27" s="394"/>
      <c r="K27" s="395"/>
      <c r="L27" s="396">
        <v>1</v>
      </c>
      <c r="M27" s="397"/>
      <c r="N27" s="397"/>
      <c r="O27" s="397"/>
      <c r="P27" s="398"/>
      <c r="Q27" s="396">
        <v>3040</v>
      </c>
      <c r="R27" s="397"/>
      <c r="S27" s="397"/>
      <c r="T27" s="397"/>
      <c r="U27" s="397"/>
      <c r="V27" s="398"/>
      <c r="W27" s="462"/>
      <c r="X27" s="453"/>
      <c r="Y27" s="454"/>
      <c r="Z27" s="393" t="s">
        <v>183</v>
      </c>
      <c r="AA27" s="394"/>
      <c r="AB27" s="394"/>
      <c r="AC27" s="394"/>
      <c r="AD27" s="394"/>
      <c r="AE27" s="394"/>
      <c r="AF27" s="394"/>
      <c r="AG27" s="395"/>
      <c r="AH27" s="396">
        <v>5</v>
      </c>
      <c r="AI27" s="397"/>
      <c r="AJ27" s="397"/>
      <c r="AK27" s="397"/>
      <c r="AL27" s="398"/>
      <c r="AM27" s="396">
        <v>20348</v>
      </c>
      <c r="AN27" s="397"/>
      <c r="AO27" s="397"/>
      <c r="AP27" s="397"/>
      <c r="AQ27" s="397"/>
      <c r="AR27" s="398"/>
      <c r="AS27" s="396">
        <v>4070</v>
      </c>
      <c r="AT27" s="397"/>
      <c r="AU27" s="397"/>
      <c r="AV27" s="397"/>
      <c r="AW27" s="397"/>
      <c r="AX27" s="399"/>
      <c r="AY27" s="426" t="s">
        <v>184</v>
      </c>
      <c r="AZ27" s="427"/>
      <c r="BA27" s="427"/>
      <c r="BB27" s="427"/>
      <c r="BC27" s="427"/>
      <c r="BD27" s="427"/>
      <c r="BE27" s="427"/>
      <c r="BF27" s="427"/>
      <c r="BG27" s="427"/>
      <c r="BH27" s="427"/>
      <c r="BI27" s="427"/>
      <c r="BJ27" s="427"/>
      <c r="BK27" s="427"/>
      <c r="BL27" s="427"/>
      <c r="BM27" s="428"/>
      <c r="BN27" s="423">
        <v>136212</v>
      </c>
      <c r="BO27" s="424"/>
      <c r="BP27" s="424"/>
      <c r="BQ27" s="424"/>
      <c r="BR27" s="424"/>
      <c r="BS27" s="424"/>
      <c r="BT27" s="424"/>
      <c r="BU27" s="425"/>
      <c r="BV27" s="423">
        <v>136212</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c r="A28" s="181"/>
      <c r="B28" s="452"/>
      <c r="C28" s="453"/>
      <c r="D28" s="454"/>
      <c r="E28" s="393" t="s">
        <v>185</v>
      </c>
      <c r="F28" s="394"/>
      <c r="G28" s="394"/>
      <c r="H28" s="394"/>
      <c r="I28" s="394"/>
      <c r="J28" s="394"/>
      <c r="K28" s="395"/>
      <c r="L28" s="396">
        <v>1</v>
      </c>
      <c r="M28" s="397"/>
      <c r="N28" s="397"/>
      <c r="O28" s="397"/>
      <c r="P28" s="398"/>
      <c r="Q28" s="396">
        <v>2510</v>
      </c>
      <c r="R28" s="397"/>
      <c r="S28" s="397"/>
      <c r="T28" s="397"/>
      <c r="U28" s="397"/>
      <c r="V28" s="398"/>
      <c r="W28" s="462"/>
      <c r="X28" s="453"/>
      <c r="Y28" s="454"/>
      <c r="Z28" s="393" t="s">
        <v>186</v>
      </c>
      <c r="AA28" s="394"/>
      <c r="AB28" s="394"/>
      <c r="AC28" s="394"/>
      <c r="AD28" s="394"/>
      <c r="AE28" s="394"/>
      <c r="AF28" s="394"/>
      <c r="AG28" s="395"/>
      <c r="AH28" s="396" t="s">
        <v>177</v>
      </c>
      <c r="AI28" s="397"/>
      <c r="AJ28" s="397"/>
      <c r="AK28" s="397"/>
      <c r="AL28" s="398"/>
      <c r="AM28" s="396" t="s">
        <v>137</v>
      </c>
      <c r="AN28" s="397"/>
      <c r="AO28" s="397"/>
      <c r="AP28" s="397"/>
      <c r="AQ28" s="397"/>
      <c r="AR28" s="398"/>
      <c r="AS28" s="396" t="s">
        <v>177</v>
      </c>
      <c r="AT28" s="397"/>
      <c r="AU28" s="397"/>
      <c r="AV28" s="397"/>
      <c r="AW28" s="397"/>
      <c r="AX28" s="399"/>
      <c r="AY28" s="403" t="s">
        <v>187</v>
      </c>
      <c r="AZ28" s="404"/>
      <c r="BA28" s="404"/>
      <c r="BB28" s="405"/>
      <c r="BC28" s="412" t="s">
        <v>48</v>
      </c>
      <c r="BD28" s="413"/>
      <c r="BE28" s="413"/>
      <c r="BF28" s="413"/>
      <c r="BG28" s="413"/>
      <c r="BH28" s="413"/>
      <c r="BI28" s="413"/>
      <c r="BJ28" s="413"/>
      <c r="BK28" s="413"/>
      <c r="BL28" s="413"/>
      <c r="BM28" s="414"/>
      <c r="BN28" s="415">
        <v>2466445</v>
      </c>
      <c r="BO28" s="416"/>
      <c r="BP28" s="416"/>
      <c r="BQ28" s="416"/>
      <c r="BR28" s="416"/>
      <c r="BS28" s="416"/>
      <c r="BT28" s="416"/>
      <c r="BU28" s="417"/>
      <c r="BV28" s="415">
        <v>2252460</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c r="A29" s="181"/>
      <c r="B29" s="452"/>
      <c r="C29" s="453"/>
      <c r="D29" s="454"/>
      <c r="E29" s="393" t="s">
        <v>188</v>
      </c>
      <c r="F29" s="394"/>
      <c r="G29" s="394"/>
      <c r="H29" s="394"/>
      <c r="I29" s="394"/>
      <c r="J29" s="394"/>
      <c r="K29" s="395"/>
      <c r="L29" s="396">
        <v>14</v>
      </c>
      <c r="M29" s="397"/>
      <c r="N29" s="397"/>
      <c r="O29" s="397"/>
      <c r="P29" s="398"/>
      <c r="Q29" s="396">
        <v>2280</v>
      </c>
      <c r="R29" s="397"/>
      <c r="S29" s="397"/>
      <c r="T29" s="397"/>
      <c r="U29" s="397"/>
      <c r="V29" s="398"/>
      <c r="W29" s="463"/>
      <c r="X29" s="464"/>
      <c r="Y29" s="465"/>
      <c r="Z29" s="393" t="s">
        <v>189</v>
      </c>
      <c r="AA29" s="394"/>
      <c r="AB29" s="394"/>
      <c r="AC29" s="394"/>
      <c r="AD29" s="394"/>
      <c r="AE29" s="394"/>
      <c r="AF29" s="394"/>
      <c r="AG29" s="395"/>
      <c r="AH29" s="396">
        <v>152</v>
      </c>
      <c r="AI29" s="397"/>
      <c r="AJ29" s="397"/>
      <c r="AK29" s="397"/>
      <c r="AL29" s="398"/>
      <c r="AM29" s="396">
        <v>469874</v>
      </c>
      <c r="AN29" s="397"/>
      <c r="AO29" s="397"/>
      <c r="AP29" s="397"/>
      <c r="AQ29" s="397"/>
      <c r="AR29" s="398"/>
      <c r="AS29" s="396">
        <v>3091</v>
      </c>
      <c r="AT29" s="397"/>
      <c r="AU29" s="397"/>
      <c r="AV29" s="397"/>
      <c r="AW29" s="397"/>
      <c r="AX29" s="399"/>
      <c r="AY29" s="406"/>
      <c r="AZ29" s="407"/>
      <c r="BA29" s="407"/>
      <c r="BB29" s="408"/>
      <c r="BC29" s="400" t="s">
        <v>190</v>
      </c>
      <c r="BD29" s="401"/>
      <c r="BE29" s="401"/>
      <c r="BF29" s="401"/>
      <c r="BG29" s="401"/>
      <c r="BH29" s="401"/>
      <c r="BI29" s="401"/>
      <c r="BJ29" s="401"/>
      <c r="BK29" s="401"/>
      <c r="BL29" s="401"/>
      <c r="BM29" s="402"/>
      <c r="BN29" s="420">
        <v>313839</v>
      </c>
      <c r="BO29" s="421"/>
      <c r="BP29" s="421"/>
      <c r="BQ29" s="421"/>
      <c r="BR29" s="421"/>
      <c r="BS29" s="421"/>
      <c r="BT29" s="421"/>
      <c r="BU29" s="422"/>
      <c r="BV29" s="420">
        <v>313826</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191</v>
      </c>
      <c r="X30" s="473"/>
      <c r="Y30" s="473"/>
      <c r="Z30" s="473"/>
      <c r="AA30" s="473"/>
      <c r="AB30" s="473"/>
      <c r="AC30" s="473"/>
      <c r="AD30" s="473"/>
      <c r="AE30" s="473"/>
      <c r="AF30" s="473"/>
      <c r="AG30" s="474"/>
      <c r="AH30" s="384">
        <v>96.4</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1587602</v>
      </c>
      <c r="BO30" s="424"/>
      <c r="BP30" s="424"/>
      <c r="BQ30" s="424"/>
      <c r="BR30" s="424"/>
      <c r="BS30" s="424"/>
      <c r="BT30" s="424"/>
      <c r="BU30" s="425"/>
      <c r="BV30" s="423">
        <v>1420957</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181" t="s">
        <v>192</v>
      </c>
      <c r="D32" s="181"/>
      <c r="E32" s="181"/>
      <c r="U32" s="180" t="s">
        <v>193</v>
      </c>
      <c r="AM32" s="180" t="s">
        <v>194</v>
      </c>
      <c r="BE32" s="180" t="s">
        <v>195</v>
      </c>
      <c r="BW32" s="180" t="s">
        <v>196</v>
      </c>
      <c r="CO32" s="180" t="s">
        <v>197</v>
      </c>
      <c r="DI32" s="204"/>
    </row>
    <row r="33" spans="1:113" ht="13.5" customHeight="1">
      <c r="A33" s="181"/>
      <c r="B33" s="205"/>
      <c r="C33" s="383" t="s">
        <v>198</v>
      </c>
      <c r="D33" s="383"/>
      <c r="E33" s="382" t="s">
        <v>199</v>
      </c>
      <c r="F33" s="382"/>
      <c r="G33" s="382"/>
      <c r="H33" s="382"/>
      <c r="I33" s="382"/>
      <c r="J33" s="382"/>
      <c r="K33" s="382"/>
      <c r="L33" s="382"/>
      <c r="M33" s="382"/>
      <c r="N33" s="382"/>
      <c r="O33" s="382"/>
      <c r="P33" s="382"/>
      <c r="Q33" s="382"/>
      <c r="R33" s="382"/>
      <c r="S33" s="382"/>
      <c r="T33" s="206"/>
      <c r="U33" s="383" t="s">
        <v>200</v>
      </c>
      <c r="V33" s="383"/>
      <c r="W33" s="382" t="s">
        <v>201</v>
      </c>
      <c r="X33" s="382"/>
      <c r="Y33" s="382"/>
      <c r="Z33" s="382"/>
      <c r="AA33" s="382"/>
      <c r="AB33" s="382"/>
      <c r="AC33" s="382"/>
      <c r="AD33" s="382"/>
      <c r="AE33" s="382"/>
      <c r="AF33" s="382"/>
      <c r="AG33" s="382"/>
      <c r="AH33" s="382"/>
      <c r="AI33" s="382"/>
      <c r="AJ33" s="382"/>
      <c r="AK33" s="382"/>
      <c r="AL33" s="206"/>
      <c r="AM33" s="383" t="s">
        <v>198</v>
      </c>
      <c r="AN33" s="383"/>
      <c r="AO33" s="382" t="s">
        <v>199</v>
      </c>
      <c r="AP33" s="382"/>
      <c r="AQ33" s="382"/>
      <c r="AR33" s="382"/>
      <c r="AS33" s="382"/>
      <c r="AT33" s="382"/>
      <c r="AU33" s="382"/>
      <c r="AV33" s="382"/>
      <c r="AW33" s="382"/>
      <c r="AX33" s="382"/>
      <c r="AY33" s="382"/>
      <c r="AZ33" s="382"/>
      <c r="BA33" s="382"/>
      <c r="BB33" s="382"/>
      <c r="BC33" s="382"/>
      <c r="BD33" s="207"/>
      <c r="BE33" s="382" t="s">
        <v>202</v>
      </c>
      <c r="BF33" s="382"/>
      <c r="BG33" s="382" t="s">
        <v>203</v>
      </c>
      <c r="BH33" s="382"/>
      <c r="BI33" s="382"/>
      <c r="BJ33" s="382"/>
      <c r="BK33" s="382"/>
      <c r="BL33" s="382"/>
      <c r="BM33" s="382"/>
      <c r="BN33" s="382"/>
      <c r="BO33" s="382"/>
      <c r="BP33" s="382"/>
      <c r="BQ33" s="382"/>
      <c r="BR33" s="382"/>
      <c r="BS33" s="382"/>
      <c r="BT33" s="382"/>
      <c r="BU33" s="382"/>
      <c r="BV33" s="207"/>
      <c r="BW33" s="383" t="s">
        <v>202</v>
      </c>
      <c r="BX33" s="383"/>
      <c r="BY33" s="382" t="s">
        <v>204</v>
      </c>
      <c r="BZ33" s="382"/>
      <c r="CA33" s="382"/>
      <c r="CB33" s="382"/>
      <c r="CC33" s="382"/>
      <c r="CD33" s="382"/>
      <c r="CE33" s="382"/>
      <c r="CF33" s="382"/>
      <c r="CG33" s="382"/>
      <c r="CH33" s="382"/>
      <c r="CI33" s="382"/>
      <c r="CJ33" s="382"/>
      <c r="CK33" s="382"/>
      <c r="CL33" s="382"/>
      <c r="CM33" s="382"/>
      <c r="CN33" s="206"/>
      <c r="CO33" s="383" t="s">
        <v>198</v>
      </c>
      <c r="CP33" s="383"/>
      <c r="CQ33" s="382" t="s">
        <v>205</v>
      </c>
      <c r="CR33" s="382"/>
      <c r="CS33" s="382"/>
      <c r="CT33" s="382"/>
      <c r="CU33" s="382"/>
      <c r="CV33" s="382"/>
      <c r="CW33" s="382"/>
      <c r="CX33" s="382"/>
      <c r="CY33" s="382"/>
      <c r="CZ33" s="382"/>
      <c r="DA33" s="382"/>
      <c r="DB33" s="382"/>
      <c r="DC33" s="382"/>
      <c r="DD33" s="382"/>
      <c r="DE33" s="382"/>
      <c r="DF33" s="206"/>
      <c r="DG33" s="381" t="s">
        <v>206</v>
      </c>
      <c r="DH33" s="381"/>
      <c r="DI33" s="208"/>
    </row>
    <row r="34" spans="1:113" ht="32.25" customHeight="1">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3</v>
      </c>
      <c r="V34" s="379"/>
      <c r="W34" s="378" t="str">
        <f>IF('各会計、関係団体の財政状況及び健全化判断比率'!B28="","",'各会計、関係団体の財政状況及び健全化判断比率'!B28)</f>
        <v>屋久島町国民健康保険事業特別会計</v>
      </c>
      <c r="X34" s="378"/>
      <c r="Y34" s="378"/>
      <c r="Z34" s="378"/>
      <c r="AA34" s="378"/>
      <c r="AB34" s="378"/>
      <c r="AC34" s="378"/>
      <c r="AD34" s="378"/>
      <c r="AE34" s="378"/>
      <c r="AF34" s="378"/>
      <c r="AG34" s="378"/>
      <c r="AH34" s="378"/>
      <c r="AI34" s="378"/>
      <c r="AJ34" s="378"/>
      <c r="AK34" s="378"/>
      <c r="AL34" s="181"/>
      <c r="AM34" s="379">
        <f>IF(AO34="","",MAX(C34:D43,U34:V43)+1)</f>
        <v>6</v>
      </c>
      <c r="AN34" s="379"/>
      <c r="AO34" s="378" t="str">
        <f>IF('各会計、関係団体の財政状況及び健全化判断比率'!B31="","",'各会計、関係団体の財政状況及び健全化判断比率'!B31)</f>
        <v>屋久島町上水道事業特別会計</v>
      </c>
      <c r="AP34" s="378"/>
      <c r="AQ34" s="378"/>
      <c r="AR34" s="378"/>
      <c r="AS34" s="378"/>
      <c r="AT34" s="378"/>
      <c r="AU34" s="378"/>
      <c r="AV34" s="378"/>
      <c r="AW34" s="378"/>
      <c r="AX34" s="378"/>
      <c r="AY34" s="378"/>
      <c r="AZ34" s="378"/>
      <c r="BA34" s="378"/>
      <c r="BB34" s="378"/>
      <c r="BC34" s="378"/>
      <c r="BD34" s="181"/>
      <c r="BE34" s="379">
        <f>IF(BG34="","",MAX(C34:D43,U34:V43,AM34:AN43)+1)</f>
        <v>9</v>
      </c>
      <c r="BF34" s="379"/>
      <c r="BG34" s="378" t="str">
        <f>IF('各会計、関係団体の財政状況及び健全化判断比率'!B34="","",'各会計、関係団体の財政状況及び健全化判断比率'!B34)</f>
        <v>屋久島町簡易水道事業特別会計</v>
      </c>
      <c r="BH34" s="378"/>
      <c r="BI34" s="378"/>
      <c r="BJ34" s="378"/>
      <c r="BK34" s="378"/>
      <c r="BL34" s="378"/>
      <c r="BM34" s="378"/>
      <c r="BN34" s="378"/>
      <c r="BO34" s="378"/>
      <c r="BP34" s="378"/>
      <c r="BQ34" s="378"/>
      <c r="BR34" s="378"/>
      <c r="BS34" s="378"/>
      <c r="BT34" s="378"/>
      <c r="BU34" s="378"/>
      <c r="BV34" s="181"/>
      <c r="BW34" s="379">
        <f>IF(BY34="","",MAX(C34:D43,U34:V43,AM34:AN43,BE34:BF43)+1)</f>
        <v>10</v>
      </c>
      <c r="BX34" s="379"/>
      <c r="BY34" s="378" t="str">
        <f>IF('各会計、関係団体の財政状況及び健全化判断比率'!B68="","",'各会計、関係団体の財政状況及び健全化判断比率'!B68)</f>
        <v>熊毛地区消防組合　一般会計</v>
      </c>
      <c r="BZ34" s="378"/>
      <c r="CA34" s="378"/>
      <c r="CB34" s="378"/>
      <c r="CC34" s="378"/>
      <c r="CD34" s="378"/>
      <c r="CE34" s="378"/>
      <c r="CF34" s="378"/>
      <c r="CG34" s="378"/>
      <c r="CH34" s="378"/>
      <c r="CI34" s="378"/>
      <c r="CJ34" s="378"/>
      <c r="CK34" s="378"/>
      <c r="CL34" s="378"/>
      <c r="CM34" s="378"/>
      <c r="CN34" s="181"/>
      <c r="CO34" s="379">
        <f>IF(CQ34="","",MAX(C34:D43,U34:V43,AM34:AN43,BE34:BF43,BW34:BX43)+1)</f>
        <v>14</v>
      </c>
      <c r="CP34" s="379"/>
      <c r="CQ34" s="378" t="str">
        <f>IF('各会計、関係団体の財政状況及び健全化判断比率'!BS7="","",'各会計、関係団体の財政状況及び健全化判断比率'!BS7)</f>
        <v>屋久島森林組合</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〇</v>
      </c>
      <c r="DH34" s="380"/>
      <c r="DI34" s="208"/>
    </row>
    <row r="35" spans="1:113" ht="32.25" customHeight="1">
      <c r="A35" s="181"/>
      <c r="B35" s="205"/>
      <c r="C35" s="379">
        <f>IF(E35="","",C34+1)</f>
        <v>2</v>
      </c>
      <c r="D35" s="379"/>
      <c r="E35" s="378" t="str">
        <f>IF('各会計、関係団体の財政状況及び健全化判断比率'!B8="","",'各会計、関係団体の財政状況及び健全化判断比率'!B8)</f>
        <v>屋久島町診療所事業特別会計</v>
      </c>
      <c r="F35" s="378"/>
      <c r="G35" s="378"/>
      <c r="H35" s="378"/>
      <c r="I35" s="378"/>
      <c r="J35" s="378"/>
      <c r="K35" s="378"/>
      <c r="L35" s="378"/>
      <c r="M35" s="378"/>
      <c r="N35" s="378"/>
      <c r="O35" s="378"/>
      <c r="P35" s="378"/>
      <c r="Q35" s="378"/>
      <c r="R35" s="378"/>
      <c r="S35" s="378"/>
      <c r="T35" s="181"/>
      <c r="U35" s="379">
        <f>IF(W35="","",U34+1)</f>
        <v>4</v>
      </c>
      <c r="V35" s="379"/>
      <c r="W35" s="378" t="str">
        <f>IF('各会計、関係団体の財政状況及び健全化判断比率'!B29="","",'各会計、関係団体の財政状況及び健全化判断比率'!B29)</f>
        <v>屋久島町介護保険事業特別会計</v>
      </c>
      <c r="X35" s="378"/>
      <c r="Y35" s="378"/>
      <c r="Z35" s="378"/>
      <c r="AA35" s="378"/>
      <c r="AB35" s="378"/>
      <c r="AC35" s="378"/>
      <c r="AD35" s="378"/>
      <c r="AE35" s="378"/>
      <c r="AF35" s="378"/>
      <c r="AG35" s="378"/>
      <c r="AH35" s="378"/>
      <c r="AI35" s="378"/>
      <c r="AJ35" s="378"/>
      <c r="AK35" s="378"/>
      <c r="AL35" s="181"/>
      <c r="AM35" s="379">
        <f t="shared" ref="AM35:AM43" si="0">IF(AO35="","",AM34+1)</f>
        <v>7</v>
      </c>
      <c r="AN35" s="379"/>
      <c r="AO35" s="378" t="str">
        <f>IF('各会計、関係団体の財政状況及び健全化判断比率'!B32="","",'各会計、関係団体の財政状況及び健全化判断比率'!B32)</f>
        <v>屋久島町農業集落排水事業特別会計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11</v>
      </c>
      <c r="BX35" s="379"/>
      <c r="BY35" s="378" t="str">
        <f>IF('各会計、関係団体の財政状況及び健全化判断比率'!B69="","",'各会計、関係団体の財政状況及び健全化判断比率'!B69)</f>
        <v>鹿児島県市町村総合事務組合　一般会計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5</v>
      </c>
      <c r="V36" s="379"/>
      <c r="W36" s="378" t="str">
        <f>IF('各会計、関係団体の財政状況及び健全化判断比率'!B30="","",'各会計、関係団体の財政状況及び健全化判断比率'!B30)</f>
        <v>屋久島町後期高齢者医療事業特別会計</v>
      </c>
      <c r="X36" s="378"/>
      <c r="Y36" s="378"/>
      <c r="Z36" s="378"/>
      <c r="AA36" s="378"/>
      <c r="AB36" s="378"/>
      <c r="AC36" s="378"/>
      <c r="AD36" s="378"/>
      <c r="AE36" s="378"/>
      <c r="AF36" s="378"/>
      <c r="AG36" s="378"/>
      <c r="AH36" s="378"/>
      <c r="AI36" s="378"/>
      <c r="AJ36" s="378"/>
      <c r="AK36" s="378"/>
      <c r="AL36" s="181"/>
      <c r="AM36" s="379">
        <f t="shared" si="0"/>
        <v>8</v>
      </c>
      <c r="AN36" s="379"/>
      <c r="AO36" s="378" t="str">
        <f>IF('各会計、関係団体の財政状況及び健全化判断比率'!B33="","",'各会計、関係団体の財政状況及び健全化判断比率'!B33)</f>
        <v>屋久島町船舶事業特別会計</v>
      </c>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12</v>
      </c>
      <c r="BX36" s="379"/>
      <c r="BY36" s="378" t="str">
        <f>IF('各会計、関係団体の財政状況及び健全化判断比率'!B70="","",'各会計、関係団体の財政状況及び健全化判断比率'!B70)</f>
        <v>鹿児島県後期高齢者医療広域連合　一般会計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13</v>
      </c>
      <c r="BX37" s="379"/>
      <c r="BY37" s="378" t="str">
        <f>IF('各会計、関係団体の財政状況及び健全化判断比率'!B71="","",'各会計、関係団体の財政状況及び健全化判断比率'!B71)</f>
        <v>鹿児島県後期高齢者医療広域連合　後期高齢者医療特別会計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t="str">
        <f t="shared" si="2"/>
        <v/>
      </c>
      <c r="BX38" s="379"/>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t="str">
        <f t="shared" si="2"/>
        <v/>
      </c>
      <c r="BX39" s="379"/>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t="str">
        <f t="shared" si="2"/>
        <v/>
      </c>
      <c r="BX40" s="379"/>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t="str">
        <f t="shared" si="2"/>
        <v/>
      </c>
      <c r="BX41" s="379"/>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180" t="s">
        <v>208</v>
      </c>
    </row>
    <row r="47" spans="1:113">
      <c r="E47" s="180" t="s">
        <v>209</v>
      </c>
    </row>
    <row r="48" spans="1:113">
      <c r="E48" s="180" t="s">
        <v>210</v>
      </c>
    </row>
    <row r="49" spans="5:5">
      <c r="E49" s="212" t="s">
        <v>211</v>
      </c>
    </row>
    <row r="50" spans="5:5">
      <c r="E50" s="180" t="s">
        <v>212</v>
      </c>
    </row>
    <row r="51" spans="5:5">
      <c r="E51" s="180" t="s">
        <v>213</v>
      </c>
    </row>
    <row r="52" spans="5:5">
      <c r="E52" s="180" t="s">
        <v>214</v>
      </c>
    </row>
    <row r="53" spans="5:5"/>
    <row r="54" spans="5:5"/>
    <row r="55" spans="5:5"/>
    <row r="56" spans="5:5"/>
  </sheetData>
  <sheetProtection algorithmName="SHA-512" hashValue="hkDmCinuHjmCKo3R3mAz5tlcCRxzIGO6E7ZehwOuaET8WLWrEqWsB+BaiTarDgZ+dvrB3Vvhra1efHJ6J/GhQQ==" saltValue="F3ulI9tt//8v8byjlb+1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53" t="s">
        <v>571</v>
      </c>
      <c r="D34" s="1153"/>
      <c r="E34" s="1154"/>
      <c r="F34" s="32">
        <v>0</v>
      </c>
      <c r="G34" s="33">
        <v>0</v>
      </c>
      <c r="H34" s="33">
        <v>0</v>
      </c>
      <c r="I34" s="33">
        <v>0</v>
      </c>
      <c r="J34" s="34" t="s">
        <v>570</v>
      </c>
      <c r="K34" s="22"/>
      <c r="L34" s="22"/>
      <c r="M34" s="22"/>
      <c r="N34" s="22"/>
      <c r="O34" s="22"/>
      <c r="P34" s="22"/>
    </row>
    <row r="35" spans="1:16" ht="39" customHeight="1">
      <c r="A35" s="22"/>
      <c r="B35" s="35"/>
      <c r="C35" s="1149" t="s">
        <v>572</v>
      </c>
      <c r="D35" s="1149"/>
      <c r="E35" s="1150"/>
      <c r="F35" s="36">
        <v>6.65</v>
      </c>
      <c r="G35" s="37">
        <v>5.59</v>
      </c>
      <c r="H35" s="37">
        <v>4.47</v>
      </c>
      <c r="I35" s="37">
        <v>5.86</v>
      </c>
      <c r="J35" s="38">
        <v>5.26</v>
      </c>
      <c r="K35" s="22"/>
      <c r="L35" s="22"/>
      <c r="M35" s="22"/>
      <c r="N35" s="22"/>
      <c r="O35" s="22"/>
      <c r="P35" s="22"/>
    </row>
    <row r="36" spans="1:16" ht="39" customHeight="1">
      <c r="A36" s="22"/>
      <c r="B36" s="35"/>
      <c r="C36" s="1149" t="s">
        <v>573</v>
      </c>
      <c r="D36" s="1149"/>
      <c r="E36" s="1150"/>
      <c r="F36" s="36">
        <v>0</v>
      </c>
      <c r="G36" s="37">
        <v>0</v>
      </c>
      <c r="H36" s="37">
        <v>0</v>
      </c>
      <c r="I36" s="37">
        <v>0.24</v>
      </c>
      <c r="J36" s="38">
        <v>1.33</v>
      </c>
      <c r="K36" s="22"/>
      <c r="L36" s="22"/>
      <c r="M36" s="22"/>
      <c r="N36" s="22"/>
      <c r="O36" s="22"/>
      <c r="P36" s="22"/>
    </row>
    <row r="37" spans="1:16" ht="39" customHeight="1">
      <c r="A37" s="22"/>
      <c r="B37" s="35"/>
      <c r="C37" s="1149" t="s">
        <v>574</v>
      </c>
      <c r="D37" s="1149"/>
      <c r="E37" s="1150"/>
      <c r="F37" s="36">
        <v>0.85</v>
      </c>
      <c r="G37" s="37">
        <v>0.65</v>
      </c>
      <c r="H37" s="37">
        <v>0.56000000000000005</v>
      </c>
      <c r="I37" s="37">
        <v>0.65</v>
      </c>
      <c r="J37" s="38">
        <v>0.95</v>
      </c>
      <c r="K37" s="22"/>
      <c r="L37" s="22"/>
      <c r="M37" s="22"/>
      <c r="N37" s="22"/>
      <c r="O37" s="22"/>
      <c r="P37" s="22"/>
    </row>
    <row r="38" spans="1:16" ht="39" customHeight="1">
      <c r="A38" s="22"/>
      <c r="B38" s="35"/>
      <c r="C38" s="1149" t="s">
        <v>575</v>
      </c>
      <c r="D38" s="1149"/>
      <c r="E38" s="1150"/>
      <c r="F38" s="36">
        <v>0</v>
      </c>
      <c r="G38" s="37">
        <v>0</v>
      </c>
      <c r="H38" s="37">
        <v>0.44</v>
      </c>
      <c r="I38" s="37">
        <v>0.37</v>
      </c>
      <c r="J38" s="38">
        <v>0.38</v>
      </c>
      <c r="K38" s="22"/>
      <c r="L38" s="22"/>
      <c r="M38" s="22"/>
      <c r="N38" s="22"/>
      <c r="O38" s="22"/>
      <c r="P38" s="22"/>
    </row>
    <row r="39" spans="1:16" ht="39" customHeight="1">
      <c r="A39" s="22"/>
      <c r="B39" s="35"/>
      <c r="C39" s="1149" t="s">
        <v>576</v>
      </c>
      <c r="D39" s="1149"/>
      <c r="E39" s="1150"/>
      <c r="F39" s="36">
        <v>0</v>
      </c>
      <c r="G39" s="37">
        <v>0</v>
      </c>
      <c r="H39" s="37">
        <v>0</v>
      </c>
      <c r="I39" s="37">
        <v>0</v>
      </c>
      <c r="J39" s="38">
        <v>0</v>
      </c>
      <c r="K39" s="22"/>
      <c r="L39" s="22"/>
      <c r="M39" s="22"/>
      <c r="N39" s="22"/>
      <c r="O39" s="22"/>
      <c r="P39" s="22"/>
    </row>
    <row r="40" spans="1:16" ht="39" customHeight="1">
      <c r="A40" s="22"/>
      <c r="B40" s="35"/>
      <c r="C40" s="1149" t="s">
        <v>577</v>
      </c>
      <c r="D40" s="1149"/>
      <c r="E40" s="1150"/>
      <c r="F40" s="36">
        <v>0</v>
      </c>
      <c r="G40" s="37">
        <v>0</v>
      </c>
      <c r="H40" s="37">
        <v>0</v>
      </c>
      <c r="I40" s="37">
        <v>0</v>
      </c>
      <c r="J40" s="38">
        <v>0</v>
      </c>
      <c r="K40" s="22"/>
      <c r="L40" s="22"/>
      <c r="M40" s="22"/>
      <c r="N40" s="22"/>
      <c r="O40" s="22"/>
      <c r="P40" s="22"/>
    </row>
    <row r="41" spans="1:16" ht="39" customHeight="1">
      <c r="A41" s="22"/>
      <c r="B41" s="35"/>
      <c r="C41" s="1149" t="s">
        <v>578</v>
      </c>
      <c r="D41" s="1149"/>
      <c r="E41" s="1150"/>
      <c r="F41" s="36" t="s">
        <v>522</v>
      </c>
      <c r="G41" s="37" t="s">
        <v>522</v>
      </c>
      <c r="H41" s="37" t="s">
        <v>522</v>
      </c>
      <c r="I41" s="37" t="s">
        <v>522</v>
      </c>
      <c r="J41" s="38">
        <v>0</v>
      </c>
      <c r="K41" s="22"/>
      <c r="L41" s="22"/>
      <c r="M41" s="22"/>
      <c r="N41" s="22"/>
      <c r="O41" s="22"/>
      <c r="P41" s="22"/>
    </row>
    <row r="42" spans="1:16" ht="39" customHeight="1">
      <c r="A42" s="22"/>
      <c r="B42" s="39"/>
      <c r="C42" s="1149" t="s">
        <v>579</v>
      </c>
      <c r="D42" s="1149"/>
      <c r="E42" s="1150"/>
      <c r="F42" s="36" t="s">
        <v>522</v>
      </c>
      <c r="G42" s="37" t="s">
        <v>522</v>
      </c>
      <c r="H42" s="37" t="s">
        <v>522</v>
      </c>
      <c r="I42" s="37" t="s">
        <v>580</v>
      </c>
      <c r="J42" s="38" t="s">
        <v>522</v>
      </c>
      <c r="K42" s="22"/>
      <c r="L42" s="22"/>
      <c r="M42" s="22"/>
      <c r="N42" s="22"/>
      <c r="O42" s="22"/>
      <c r="P42" s="22"/>
    </row>
    <row r="43" spans="1:16" ht="39" customHeight="1" thickBot="1">
      <c r="A43" s="22"/>
      <c r="B43" s="40"/>
      <c r="C43" s="1151" t="s">
        <v>581</v>
      </c>
      <c r="D43" s="1151"/>
      <c r="E43" s="1152"/>
      <c r="F43" s="41">
        <v>0</v>
      </c>
      <c r="G43" s="42">
        <v>0</v>
      </c>
      <c r="H43" s="42">
        <v>0</v>
      </c>
      <c r="I43" s="42" t="s">
        <v>522</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9Vl4jL7Y4kOA6QrjUfYpjwj61D/n4hCqGmNWNZ5nEGwSxvGY9HDJJV8kJqeDVszi/GHNE7zUDTgMvXtss4r5Q==" saltValue="nwWEqsTtFx+KvATjV2h0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c r="A45" s="46"/>
      <c r="B45" s="1173" t="s">
        <v>11</v>
      </c>
      <c r="C45" s="1174"/>
      <c r="D45" s="56"/>
      <c r="E45" s="1179" t="s">
        <v>12</v>
      </c>
      <c r="F45" s="1179"/>
      <c r="G45" s="1179"/>
      <c r="H45" s="1179"/>
      <c r="I45" s="1179"/>
      <c r="J45" s="1180"/>
      <c r="K45" s="57">
        <v>1615</v>
      </c>
      <c r="L45" s="58">
        <v>1606</v>
      </c>
      <c r="M45" s="58">
        <v>1585</v>
      </c>
      <c r="N45" s="58">
        <v>1533</v>
      </c>
      <c r="O45" s="59">
        <v>1322</v>
      </c>
      <c r="P45" s="46"/>
      <c r="Q45" s="46"/>
      <c r="R45" s="46"/>
      <c r="S45" s="46"/>
      <c r="T45" s="46"/>
      <c r="U45" s="46"/>
    </row>
    <row r="46" spans="1:21" ht="30.75" customHeight="1">
      <c r="A46" s="46"/>
      <c r="B46" s="1175"/>
      <c r="C46" s="1176"/>
      <c r="D46" s="60"/>
      <c r="E46" s="1157" t="s">
        <v>13</v>
      </c>
      <c r="F46" s="1157"/>
      <c r="G46" s="1157"/>
      <c r="H46" s="1157"/>
      <c r="I46" s="1157"/>
      <c r="J46" s="1158"/>
      <c r="K46" s="61" t="s">
        <v>522</v>
      </c>
      <c r="L46" s="62" t="s">
        <v>522</v>
      </c>
      <c r="M46" s="62" t="s">
        <v>522</v>
      </c>
      <c r="N46" s="62" t="s">
        <v>522</v>
      </c>
      <c r="O46" s="63" t="s">
        <v>522</v>
      </c>
      <c r="P46" s="46"/>
      <c r="Q46" s="46"/>
      <c r="R46" s="46"/>
      <c r="S46" s="46"/>
      <c r="T46" s="46"/>
      <c r="U46" s="46"/>
    </row>
    <row r="47" spans="1:21" ht="30.75" customHeight="1">
      <c r="A47" s="46"/>
      <c r="B47" s="1175"/>
      <c r="C47" s="1176"/>
      <c r="D47" s="60"/>
      <c r="E47" s="1157" t="s">
        <v>14</v>
      </c>
      <c r="F47" s="1157"/>
      <c r="G47" s="1157"/>
      <c r="H47" s="1157"/>
      <c r="I47" s="1157"/>
      <c r="J47" s="1158"/>
      <c r="K47" s="61" t="s">
        <v>522</v>
      </c>
      <c r="L47" s="62" t="s">
        <v>522</v>
      </c>
      <c r="M47" s="62" t="s">
        <v>522</v>
      </c>
      <c r="N47" s="62" t="s">
        <v>522</v>
      </c>
      <c r="O47" s="63" t="s">
        <v>522</v>
      </c>
      <c r="P47" s="46"/>
      <c r="Q47" s="46"/>
      <c r="R47" s="46"/>
      <c r="S47" s="46"/>
      <c r="T47" s="46"/>
      <c r="U47" s="46"/>
    </row>
    <row r="48" spans="1:21" ht="30.75" customHeight="1">
      <c r="A48" s="46"/>
      <c r="B48" s="1175"/>
      <c r="C48" s="1176"/>
      <c r="D48" s="60"/>
      <c r="E48" s="1157" t="s">
        <v>15</v>
      </c>
      <c r="F48" s="1157"/>
      <c r="G48" s="1157"/>
      <c r="H48" s="1157"/>
      <c r="I48" s="1157"/>
      <c r="J48" s="1158"/>
      <c r="K48" s="61">
        <v>130</v>
      </c>
      <c r="L48" s="62">
        <v>139</v>
      </c>
      <c r="M48" s="62">
        <v>146</v>
      </c>
      <c r="N48" s="62">
        <v>143</v>
      </c>
      <c r="O48" s="63">
        <v>188</v>
      </c>
      <c r="P48" s="46"/>
      <c r="Q48" s="46"/>
      <c r="R48" s="46"/>
      <c r="S48" s="46"/>
      <c r="T48" s="46"/>
      <c r="U48" s="46"/>
    </row>
    <row r="49" spans="1:21" ht="30.75" customHeight="1">
      <c r="A49" s="46"/>
      <c r="B49" s="1175"/>
      <c r="C49" s="1176"/>
      <c r="D49" s="60"/>
      <c r="E49" s="1157" t="s">
        <v>16</v>
      </c>
      <c r="F49" s="1157"/>
      <c r="G49" s="1157"/>
      <c r="H49" s="1157"/>
      <c r="I49" s="1157"/>
      <c r="J49" s="1158"/>
      <c r="K49" s="61" t="s">
        <v>522</v>
      </c>
      <c r="L49" s="62" t="s">
        <v>522</v>
      </c>
      <c r="M49" s="62" t="s">
        <v>522</v>
      </c>
      <c r="N49" s="62" t="s">
        <v>522</v>
      </c>
      <c r="O49" s="63" t="s">
        <v>522</v>
      </c>
      <c r="P49" s="46"/>
      <c r="Q49" s="46"/>
      <c r="R49" s="46"/>
      <c r="S49" s="46"/>
      <c r="T49" s="46"/>
      <c r="U49" s="46"/>
    </row>
    <row r="50" spans="1:21" ht="30.75" customHeight="1">
      <c r="A50" s="46"/>
      <c r="B50" s="1175"/>
      <c r="C50" s="1176"/>
      <c r="D50" s="60"/>
      <c r="E50" s="1157" t="s">
        <v>17</v>
      </c>
      <c r="F50" s="1157"/>
      <c r="G50" s="1157"/>
      <c r="H50" s="1157"/>
      <c r="I50" s="1157"/>
      <c r="J50" s="1158"/>
      <c r="K50" s="61">
        <v>80</v>
      </c>
      <c r="L50" s="62">
        <v>80</v>
      </c>
      <c r="M50" s="62">
        <v>80</v>
      </c>
      <c r="N50" s="62">
        <v>79</v>
      </c>
      <c r="O50" s="63">
        <v>36</v>
      </c>
      <c r="P50" s="46"/>
      <c r="Q50" s="46"/>
      <c r="R50" s="46"/>
      <c r="S50" s="46"/>
      <c r="T50" s="46"/>
      <c r="U50" s="46"/>
    </row>
    <row r="51" spans="1:21" ht="30.75" customHeight="1">
      <c r="A51" s="46"/>
      <c r="B51" s="1177"/>
      <c r="C51" s="1178"/>
      <c r="D51" s="64"/>
      <c r="E51" s="1157" t="s">
        <v>18</v>
      </c>
      <c r="F51" s="1157"/>
      <c r="G51" s="1157"/>
      <c r="H51" s="1157"/>
      <c r="I51" s="1157"/>
      <c r="J51" s="1158"/>
      <c r="K51" s="61">
        <v>0</v>
      </c>
      <c r="L51" s="62">
        <v>0</v>
      </c>
      <c r="M51" s="62">
        <v>0</v>
      </c>
      <c r="N51" s="62">
        <v>0</v>
      </c>
      <c r="O51" s="63" t="s">
        <v>522</v>
      </c>
      <c r="P51" s="46"/>
      <c r="Q51" s="46"/>
      <c r="R51" s="46"/>
      <c r="S51" s="46"/>
      <c r="T51" s="46"/>
      <c r="U51" s="46"/>
    </row>
    <row r="52" spans="1:21" ht="30.75" customHeight="1">
      <c r="A52" s="46"/>
      <c r="B52" s="1155" t="s">
        <v>19</v>
      </c>
      <c r="C52" s="1156"/>
      <c r="D52" s="64"/>
      <c r="E52" s="1157" t="s">
        <v>20</v>
      </c>
      <c r="F52" s="1157"/>
      <c r="G52" s="1157"/>
      <c r="H52" s="1157"/>
      <c r="I52" s="1157"/>
      <c r="J52" s="1158"/>
      <c r="K52" s="61">
        <v>1132</v>
      </c>
      <c r="L52" s="62">
        <v>1142</v>
      </c>
      <c r="M52" s="62">
        <v>1135</v>
      </c>
      <c r="N52" s="62">
        <v>1016</v>
      </c>
      <c r="O52" s="63">
        <v>979</v>
      </c>
      <c r="P52" s="46"/>
      <c r="Q52" s="46"/>
      <c r="R52" s="46"/>
      <c r="S52" s="46"/>
      <c r="T52" s="46"/>
      <c r="U52" s="46"/>
    </row>
    <row r="53" spans="1:21" ht="30.75" customHeight="1" thickBot="1">
      <c r="A53" s="46"/>
      <c r="B53" s="1159" t="s">
        <v>21</v>
      </c>
      <c r="C53" s="1160"/>
      <c r="D53" s="65"/>
      <c r="E53" s="1161" t="s">
        <v>22</v>
      </c>
      <c r="F53" s="1161"/>
      <c r="G53" s="1161"/>
      <c r="H53" s="1161"/>
      <c r="I53" s="1161"/>
      <c r="J53" s="1162"/>
      <c r="K53" s="66">
        <v>693</v>
      </c>
      <c r="L53" s="67">
        <v>683</v>
      </c>
      <c r="M53" s="67">
        <v>676</v>
      </c>
      <c r="N53" s="67">
        <v>739</v>
      </c>
      <c r="O53" s="68">
        <v>567</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c r="B57" s="1163" t="s">
        <v>25</v>
      </c>
      <c r="C57" s="1164"/>
      <c r="D57" s="1167" t="s">
        <v>26</v>
      </c>
      <c r="E57" s="1168"/>
      <c r="F57" s="1168"/>
      <c r="G57" s="1168"/>
      <c r="H57" s="1168"/>
      <c r="I57" s="1168"/>
      <c r="J57" s="1169"/>
      <c r="K57" s="81" t="s">
        <v>600</v>
      </c>
      <c r="L57" s="82" t="s">
        <v>600</v>
      </c>
      <c r="M57" s="82" t="s">
        <v>600</v>
      </c>
      <c r="N57" s="82" t="s">
        <v>600</v>
      </c>
      <c r="O57" s="83" t="s">
        <v>600</v>
      </c>
    </row>
    <row r="58" spans="1:21" ht="31.5" customHeight="1" thickBot="1">
      <c r="B58" s="1165"/>
      <c r="C58" s="1166"/>
      <c r="D58" s="1170" t="s">
        <v>27</v>
      </c>
      <c r="E58" s="1171"/>
      <c r="F58" s="1171"/>
      <c r="G58" s="1171"/>
      <c r="H58" s="1171"/>
      <c r="I58" s="1171"/>
      <c r="J58" s="1172"/>
      <c r="K58" s="84" t="s">
        <v>600</v>
      </c>
      <c r="L58" s="85" t="s">
        <v>600</v>
      </c>
      <c r="M58" s="85" t="s">
        <v>600</v>
      </c>
      <c r="N58" s="85" t="s">
        <v>600</v>
      </c>
      <c r="O58" s="86" t="s">
        <v>600</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jvvD2jsnNYImUgK+htWOoIPiPvOguTmgKrmBJiloUCdPKVS8MNNtZyjfSynX+aYrrcjPTdZn/rhbdpr+uLBmg==" saltValue="mk3q4NaO7RzQmI0K3bdB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564</v>
      </c>
      <c r="J40" s="98" t="s">
        <v>565</v>
      </c>
      <c r="K40" s="98" t="s">
        <v>566</v>
      </c>
      <c r="L40" s="98" t="s">
        <v>567</v>
      </c>
      <c r="M40" s="99" t="s">
        <v>568</v>
      </c>
    </row>
    <row r="41" spans="2:13" ht="27.75" customHeight="1">
      <c r="B41" s="1193" t="s">
        <v>30</v>
      </c>
      <c r="C41" s="1194"/>
      <c r="D41" s="100"/>
      <c r="E41" s="1195" t="s">
        <v>31</v>
      </c>
      <c r="F41" s="1195"/>
      <c r="G41" s="1195"/>
      <c r="H41" s="1196"/>
      <c r="I41" s="101">
        <v>12159</v>
      </c>
      <c r="J41" s="102">
        <v>12213</v>
      </c>
      <c r="K41" s="102">
        <v>12390</v>
      </c>
      <c r="L41" s="102">
        <v>12118</v>
      </c>
      <c r="M41" s="103">
        <v>11761</v>
      </c>
    </row>
    <row r="42" spans="2:13" ht="27.75" customHeight="1">
      <c r="B42" s="1183"/>
      <c r="C42" s="1184"/>
      <c r="D42" s="104"/>
      <c r="E42" s="1187" t="s">
        <v>32</v>
      </c>
      <c r="F42" s="1187"/>
      <c r="G42" s="1187"/>
      <c r="H42" s="1188"/>
      <c r="I42" s="105">
        <v>387</v>
      </c>
      <c r="J42" s="106">
        <v>307</v>
      </c>
      <c r="K42" s="106">
        <v>226</v>
      </c>
      <c r="L42" s="106">
        <v>147</v>
      </c>
      <c r="M42" s="107">
        <v>111</v>
      </c>
    </row>
    <row r="43" spans="2:13" ht="27.75" customHeight="1">
      <c r="B43" s="1183"/>
      <c r="C43" s="1184"/>
      <c r="D43" s="104"/>
      <c r="E43" s="1187" t="s">
        <v>33</v>
      </c>
      <c r="F43" s="1187"/>
      <c r="G43" s="1187"/>
      <c r="H43" s="1188"/>
      <c r="I43" s="105">
        <v>1466</v>
      </c>
      <c r="J43" s="106">
        <v>1443</v>
      </c>
      <c r="K43" s="106">
        <v>1494</v>
      </c>
      <c r="L43" s="106">
        <v>1558</v>
      </c>
      <c r="M43" s="107">
        <v>1637</v>
      </c>
    </row>
    <row r="44" spans="2:13" ht="27.75" customHeight="1">
      <c r="B44" s="1183"/>
      <c r="C44" s="1184"/>
      <c r="D44" s="104"/>
      <c r="E44" s="1187" t="s">
        <v>34</v>
      </c>
      <c r="F44" s="1187"/>
      <c r="G44" s="1187"/>
      <c r="H44" s="1188"/>
      <c r="I44" s="105" t="s">
        <v>522</v>
      </c>
      <c r="J44" s="106" t="s">
        <v>522</v>
      </c>
      <c r="K44" s="106" t="s">
        <v>522</v>
      </c>
      <c r="L44" s="106" t="s">
        <v>522</v>
      </c>
      <c r="M44" s="107" t="s">
        <v>522</v>
      </c>
    </row>
    <row r="45" spans="2:13" ht="27.75" customHeight="1">
      <c r="B45" s="1183"/>
      <c r="C45" s="1184"/>
      <c r="D45" s="104"/>
      <c r="E45" s="1187" t="s">
        <v>35</v>
      </c>
      <c r="F45" s="1187"/>
      <c r="G45" s="1187"/>
      <c r="H45" s="1188"/>
      <c r="I45" s="105">
        <v>773</v>
      </c>
      <c r="J45" s="106">
        <v>638</v>
      </c>
      <c r="K45" s="106">
        <v>543</v>
      </c>
      <c r="L45" s="106">
        <v>544</v>
      </c>
      <c r="M45" s="107">
        <v>534</v>
      </c>
    </row>
    <row r="46" spans="2:13" ht="27.75" customHeight="1">
      <c r="B46" s="1183"/>
      <c r="C46" s="1184"/>
      <c r="D46" s="108"/>
      <c r="E46" s="1187" t="s">
        <v>36</v>
      </c>
      <c r="F46" s="1187"/>
      <c r="G46" s="1187"/>
      <c r="H46" s="1188"/>
      <c r="I46" s="105">
        <v>1</v>
      </c>
      <c r="J46" s="106">
        <v>1</v>
      </c>
      <c r="K46" s="106">
        <v>1</v>
      </c>
      <c r="L46" s="106">
        <v>1</v>
      </c>
      <c r="M46" s="107">
        <v>1</v>
      </c>
    </row>
    <row r="47" spans="2:13" ht="27.75" customHeight="1">
      <c r="B47" s="1183"/>
      <c r="C47" s="1184"/>
      <c r="D47" s="109"/>
      <c r="E47" s="1197" t="s">
        <v>37</v>
      </c>
      <c r="F47" s="1198"/>
      <c r="G47" s="1198"/>
      <c r="H47" s="1199"/>
      <c r="I47" s="105" t="s">
        <v>522</v>
      </c>
      <c r="J47" s="106" t="s">
        <v>522</v>
      </c>
      <c r="K47" s="106" t="s">
        <v>522</v>
      </c>
      <c r="L47" s="106" t="s">
        <v>522</v>
      </c>
      <c r="M47" s="107" t="s">
        <v>522</v>
      </c>
    </row>
    <row r="48" spans="2:13" ht="27.75" customHeight="1">
      <c r="B48" s="1183"/>
      <c r="C48" s="1184"/>
      <c r="D48" s="104"/>
      <c r="E48" s="1187" t="s">
        <v>38</v>
      </c>
      <c r="F48" s="1187"/>
      <c r="G48" s="1187"/>
      <c r="H48" s="1188"/>
      <c r="I48" s="105" t="s">
        <v>522</v>
      </c>
      <c r="J48" s="106" t="s">
        <v>522</v>
      </c>
      <c r="K48" s="106" t="s">
        <v>522</v>
      </c>
      <c r="L48" s="106" t="s">
        <v>522</v>
      </c>
      <c r="M48" s="107" t="s">
        <v>522</v>
      </c>
    </row>
    <row r="49" spans="2:13" ht="27.75" customHeight="1">
      <c r="B49" s="1185"/>
      <c r="C49" s="1186"/>
      <c r="D49" s="104"/>
      <c r="E49" s="1187" t="s">
        <v>39</v>
      </c>
      <c r="F49" s="1187"/>
      <c r="G49" s="1187"/>
      <c r="H49" s="1188"/>
      <c r="I49" s="105" t="s">
        <v>522</v>
      </c>
      <c r="J49" s="106" t="s">
        <v>522</v>
      </c>
      <c r="K49" s="106" t="s">
        <v>522</v>
      </c>
      <c r="L49" s="106" t="s">
        <v>522</v>
      </c>
      <c r="M49" s="107" t="s">
        <v>522</v>
      </c>
    </row>
    <row r="50" spans="2:13" ht="27.75" customHeight="1">
      <c r="B50" s="1181" t="s">
        <v>40</v>
      </c>
      <c r="C50" s="1182"/>
      <c r="D50" s="110"/>
      <c r="E50" s="1187" t="s">
        <v>41</v>
      </c>
      <c r="F50" s="1187"/>
      <c r="G50" s="1187"/>
      <c r="H50" s="1188"/>
      <c r="I50" s="105">
        <v>3295</v>
      </c>
      <c r="J50" s="106">
        <v>3852</v>
      </c>
      <c r="K50" s="106">
        <v>3926</v>
      </c>
      <c r="L50" s="106">
        <v>4053</v>
      </c>
      <c r="M50" s="107">
        <v>4435</v>
      </c>
    </row>
    <row r="51" spans="2:13" ht="27.75" customHeight="1">
      <c r="B51" s="1183"/>
      <c r="C51" s="1184"/>
      <c r="D51" s="104"/>
      <c r="E51" s="1187" t="s">
        <v>42</v>
      </c>
      <c r="F51" s="1187"/>
      <c r="G51" s="1187"/>
      <c r="H51" s="1188"/>
      <c r="I51" s="105">
        <v>442</v>
      </c>
      <c r="J51" s="106">
        <v>381</v>
      </c>
      <c r="K51" s="106">
        <v>310</v>
      </c>
      <c r="L51" s="106">
        <v>249</v>
      </c>
      <c r="M51" s="107">
        <v>181</v>
      </c>
    </row>
    <row r="52" spans="2:13" ht="27.75" customHeight="1">
      <c r="B52" s="1185"/>
      <c r="C52" s="1186"/>
      <c r="D52" s="104"/>
      <c r="E52" s="1187" t="s">
        <v>43</v>
      </c>
      <c r="F52" s="1187"/>
      <c r="G52" s="1187"/>
      <c r="H52" s="1188"/>
      <c r="I52" s="105">
        <v>9411</v>
      </c>
      <c r="J52" s="106">
        <v>9306</v>
      </c>
      <c r="K52" s="106">
        <v>9258</v>
      </c>
      <c r="L52" s="106">
        <v>9109</v>
      </c>
      <c r="M52" s="107">
        <v>8990</v>
      </c>
    </row>
    <row r="53" spans="2:13" ht="27.75" customHeight="1" thickBot="1">
      <c r="B53" s="1189" t="s">
        <v>44</v>
      </c>
      <c r="C53" s="1190"/>
      <c r="D53" s="111"/>
      <c r="E53" s="1191" t="s">
        <v>45</v>
      </c>
      <c r="F53" s="1191"/>
      <c r="G53" s="1191"/>
      <c r="H53" s="1192"/>
      <c r="I53" s="112">
        <v>1638</v>
      </c>
      <c r="J53" s="113">
        <v>1064</v>
      </c>
      <c r="K53" s="113">
        <v>1160</v>
      </c>
      <c r="L53" s="113">
        <v>957</v>
      </c>
      <c r="M53" s="114">
        <v>438</v>
      </c>
    </row>
    <row r="54" spans="2:13" ht="27.75" customHeight="1">
      <c r="B54" s="115" t="s">
        <v>46</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snRjBTJcJ963hDC8srGoHLrF2KQY5ullP+OyPR/bJAcqAEbp+DgQHWa1RrQZQpHgzrxv5zsTqW0PWPQShn1+UA==" saltValue="G5EOTcWqUwa2YMRXAwj+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0" zoomScaleNormal="100" zoomScaleSheetLayoutView="7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47</v>
      </c>
    </row>
    <row r="54" spans="2:8" ht="29.25" customHeight="1" thickBot="1">
      <c r="B54" s="120" t="s">
        <v>1</v>
      </c>
      <c r="C54" s="121"/>
      <c r="D54" s="121"/>
      <c r="E54" s="122" t="s">
        <v>2</v>
      </c>
      <c r="F54" s="123" t="s">
        <v>566</v>
      </c>
      <c r="G54" s="123" t="s">
        <v>567</v>
      </c>
      <c r="H54" s="124" t="s">
        <v>568</v>
      </c>
    </row>
    <row r="55" spans="2:8" ht="52.5" customHeight="1">
      <c r="B55" s="125"/>
      <c r="C55" s="1208" t="s">
        <v>48</v>
      </c>
      <c r="D55" s="1208"/>
      <c r="E55" s="1209"/>
      <c r="F55" s="126">
        <v>2331</v>
      </c>
      <c r="G55" s="126">
        <v>2252</v>
      </c>
      <c r="H55" s="127">
        <v>2466</v>
      </c>
    </row>
    <row r="56" spans="2:8" ht="52.5" customHeight="1">
      <c r="B56" s="128"/>
      <c r="C56" s="1210" t="s">
        <v>49</v>
      </c>
      <c r="D56" s="1210"/>
      <c r="E56" s="1211"/>
      <c r="F56" s="129">
        <v>314</v>
      </c>
      <c r="G56" s="129">
        <v>314</v>
      </c>
      <c r="H56" s="130">
        <v>314</v>
      </c>
    </row>
    <row r="57" spans="2:8" ht="53.25" customHeight="1">
      <c r="B57" s="128"/>
      <c r="C57" s="1212" t="s">
        <v>50</v>
      </c>
      <c r="D57" s="1212"/>
      <c r="E57" s="1213"/>
      <c r="F57" s="131">
        <v>1244</v>
      </c>
      <c r="G57" s="131">
        <v>1421</v>
      </c>
      <c r="H57" s="132">
        <v>1588</v>
      </c>
    </row>
    <row r="58" spans="2:8" ht="45.75" customHeight="1">
      <c r="B58" s="133"/>
      <c r="C58" s="1200" t="s">
        <v>588</v>
      </c>
      <c r="D58" s="1201"/>
      <c r="E58" s="1202"/>
      <c r="F58" s="134">
        <v>844</v>
      </c>
      <c r="G58" s="134">
        <v>914</v>
      </c>
      <c r="H58" s="135">
        <v>972</v>
      </c>
    </row>
    <row r="59" spans="2:8" ht="45.75" customHeight="1">
      <c r="B59" s="133"/>
      <c r="C59" s="1200" t="s">
        <v>589</v>
      </c>
      <c r="D59" s="1201"/>
      <c r="E59" s="1202"/>
      <c r="F59" s="134">
        <v>312</v>
      </c>
      <c r="G59" s="134">
        <v>420</v>
      </c>
      <c r="H59" s="135">
        <v>511</v>
      </c>
    </row>
    <row r="60" spans="2:8" ht="45.75" customHeight="1">
      <c r="B60" s="133"/>
      <c r="C60" s="1200" t="s">
        <v>590</v>
      </c>
      <c r="D60" s="1201"/>
      <c r="E60" s="1202"/>
      <c r="F60" s="134">
        <v>32</v>
      </c>
      <c r="G60" s="134">
        <v>32</v>
      </c>
      <c r="H60" s="135">
        <v>32</v>
      </c>
    </row>
    <row r="61" spans="2:8" ht="45.75" customHeight="1">
      <c r="B61" s="133"/>
      <c r="C61" s="1200" t="s">
        <v>591</v>
      </c>
      <c r="D61" s="1201"/>
      <c r="E61" s="1202"/>
      <c r="F61" s="134">
        <v>15</v>
      </c>
      <c r="G61" s="134">
        <v>15</v>
      </c>
      <c r="H61" s="135">
        <v>15</v>
      </c>
    </row>
    <row r="62" spans="2:8" ht="45.75" customHeight="1" thickBot="1">
      <c r="B62" s="136"/>
      <c r="C62" s="1203" t="s">
        <v>592</v>
      </c>
      <c r="D62" s="1204"/>
      <c r="E62" s="1205"/>
      <c r="F62" s="137">
        <v>11</v>
      </c>
      <c r="G62" s="137">
        <v>11</v>
      </c>
      <c r="H62" s="138">
        <v>11</v>
      </c>
    </row>
    <row r="63" spans="2:8" ht="52.5" customHeight="1" thickBot="1">
      <c r="B63" s="139"/>
      <c r="C63" s="1206" t="s">
        <v>51</v>
      </c>
      <c r="D63" s="1206"/>
      <c r="E63" s="1207"/>
      <c r="F63" s="140">
        <v>3888</v>
      </c>
      <c r="G63" s="140">
        <v>3987</v>
      </c>
      <c r="H63" s="141">
        <v>4368</v>
      </c>
    </row>
    <row r="64" spans="2:8" ht="15" customHeight="1"/>
  </sheetData>
  <sheetProtection algorithmName="SHA-512" hashValue="YBSyMSsw+v66JviPbfiyLJcxp/InqqVppLfsccIngWfuDdg4Owl23NuzSJspLdXKQKZ8g1jjYC9rSc8dZ9XC7A==" saltValue="gpSfSyMkUj2UWGLS9FSk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c r="A1" s="350"/>
      <c r="B1" s="351"/>
      <c r="DD1" s="263"/>
      <c r="DE1" s="263"/>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602</v>
      </c>
    </row>
    <row r="11" spans="1:143" s="261"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602</v>
      </c>
    </row>
    <row r="13" spans="1:143" s="261"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c r="DD19" s="263"/>
      <c r="DE19" s="263"/>
    </row>
    <row r="20" spans="1:351">
      <c r="DD20" s="263"/>
      <c r="DE20" s="263"/>
    </row>
    <row r="21" spans="1:351" ht="17.2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c r="B22" s="267"/>
      <c r="MM22" s="355"/>
    </row>
    <row r="23" spans="1:351">
      <c r="B23" s="267"/>
    </row>
    <row r="24" spans="1:351">
      <c r="B24" s="267"/>
    </row>
    <row r="25" spans="1:351">
      <c r="B25" s="267"/>
    </row>
    <row r="26" spans="1:351">
      <c r="B26" s="267"/>
    </row>
    <row r="27" spans="1:351">
      <c r="B27" s="267"/>
    </row>
    <row r="28" spans="1:351">
      <c r="B28" s="267"/>
    </row>
    <row r="29" spans="1:351">
      <c r="B29" s="267"/>
    </row>
    <row r="30" spans="1:351">
      <c r="B30" s="267"/>
    </row>
    <row r="31" spans="1:351">
      <c r="B31" s="267"/>
    </row>
    <row r="32" spans="1:351">
      <c r="B32" s="267"/>
    </row>
    <row r="33" spans="2:109">
      <c r="B33" s="267"/>
    </row>
    <row r="34" spans="2:109">
      <c r="B34" s="267"/>
    </row>
    <row r="35" spans="2:109">
      <c r="B35" s="267"/>
    </row>
    <row r="36" spans="2:109">
      <c r="B36" s="267"/>
    </row>
    <row r="37" spans="2:109">
      <c r="B37" s="267"/>
    </row>
    <row r="38" spans="2:109">
      <c r="B38" s="267"/>
    </row>
    <row r="39" spans="2:109">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c r="B40" s="356"/>
      <c r="DD40" s="356"/>
      <c r="DE40" s="263"/>
    </row>
    <row r="41" spans="2:109" ht="17.25">
      <c r="B41" s="264" t="s">
        <v>603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c r="B42" s="267"/>
      <c r="G42" s="357"/>
      <c r="I42" s="358"/>
      <c r="J42" s="358"/>
      <c r="K42" s="358"/>
      <c r="AM42" s="357"/>
      <c r="AN42" s="357" t="s">
        <v>604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67"/>
      <c r="AN43" s="1214" t="s">
        <v>612</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67"/>
      <c r="AN49" s="263" t="s">
        <v>605</v>
      </c>
    </row>
    <row r="50" spans="1:109">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564</v>
      </c>
      <c r="BQ50" s="1227"/>
      <c r="BR50" s="1227"/>
      <c r="BS50" s="1227"/>
      <c r="BT50" s="1227"/>
      <c r="BU50" s="1227"/>
      <c r="BV50" s="1227"/>
      <c r="BW50" s="1227"/>
      <c r="BX50" s="1227" t="s">
        <v>565</v>
      </c>
      <c r="BY50" s="1227"/>
      <c r="BZ50" s="1227"/>
      <c r="CA50" s="1227"/>
      <c r="CB50" s="1227"/>
      <c r="CC50" s="1227"/>
      <c r="CD50" s="1227"/>
      <c r="CE50" s="1227"/>
      <c r="CF50" s="1227" t="s">
        <v>566</v>
      </c>
      <c r="CG50" s="1227"/>
      <c r="CH50" s="1227"/>
      <c r="CI50" s="1227"/>
      <c r="CJ50" s="1227"/>
      <c r="CK50" s="1227"/>
      <c r="CL50" s="1227"/>
      <c r="CM50" s="1227"/>
      <c r="CN50" s="1227" t="s">
        <v>567</v>
      </c>
      <c r="CO50" s="1227"/>
      <c r="CP50" s="1227"/>
      <c r="CQ50" s="1227"/>
      <c r="CR50" s="1227"/>
      <c r="CS50" s="1227"/>
      <c r="CT50" s="1227"/>
      <c r="CU50" s="1227"/>
      <c r="CV50" s="1227" t="s">
        <v>568</v>
      </c>
      <c r="CW50" s="1227"/>
      <c r="CX50" s="1227"/>
      <c r="CY50" s="1227"/>
      <c r="CZ50" s="1227"/>
      <c r="DA50" s="1227"/>
      <c r="DB50" s="1227"/>
      <c r="DC50" s="1227"/>
    </row>
    <row r="51" spans="1:109" ht="13.5" customHeight="1">
      <c r="B51" s="267"/>
      <c r="G51" s="1233"/>
      <c r="H51" s="1233"/>
      <c r="I51" s="1231"/>
      <c r="J51" s="1231"/>
      <c r="K51" s="1229"/>
      <c r="L51" s="1229"/>
      <c r="M51" s="1229"/>
      <c r="N51" s="1229"/>
      <c r="AM51" s="359"/>
      <c r="AN51" s="1230" t="s">
        <v>606</v>
      </c>
      <c r="AO51" s="1230"/>
      <c r="AP51" s="1230"/>
      <c r="AQ51" s="1230"/>
      <c r="AR51" s="1230"/>
      <c r="AS51" s="1230"/>
      <c r="AT51" s="1230"/>
      <c r="AU51" s="1230"/>
      <c r="AV51" s="1230"/>
      <c r="AW51" s="1230"/>
      <c r="AX51" s="1230"/>
      <c r="AY51" s="1230"/>
      <c r="AZ51" s="1230"/>
      <c r="BA51" s="1230"/>
      <c r="BB51" s="1230" t="s">
        <v>607</v>
      </c>
      <c r="BC51" s="1230"/>
      <c r="BD51" s="1230"/>
      <c r="BE51" s="1230"/>
      <c r="BF51" s="1230"/>
      <c r="BG51" s="1230"/>
      <c r="BH51" s="1230"/>
      <c r="BI51" s="1230"/>
      <c r="BJ51" s="1230"/>
      <c r="BK51" s="1230"/>
      <c r="BL51" s="1230"/>
      <c r="BM51" s="1230"/>
      <c r="BN51" s="1230"/>
      <c r="BO51" s="1230"/>
      <c r="BP51" s="1228">
        <v>33.4</v>
      </c>
      <c r="BQ51" s="1228"/>
      <c r="BR51" s="1228"/>
      <c r="BS51" s="1228"/>
      <c r="BT51" s="1228"/>
      <c r="BU51" s="1228"/>
      <c r="BV51" s="1228"/>
      <c r="BW51" s="1228"/>
      <c r="BX51" s="1228">
        <v>20.9</v>
      </c>
      <c r="BY51" s="1228"/>
      <c r="BZ51" s="1228"/>
      <c r="CA51" s="1228"/>
      <c r="CB51" s="1228"/>
      <c r="CC51" s="1228"/>
      <c r="CD51" s="1228"/>
      <c r="CE51" s="1228"/>
      <c r="CF51" s="1228">
        <v>23.1</v>
      </c>
      <c r="CG51" s="1228"/>
      <c r="CH51" s="1228"/>
      <c r="CI51" s="1228"/>
      <c r="CJ51" s="1228"/>
      <c r="CK51" s="1228"/>
      <c r="CL51" s="1228"/>
      <c r="CM51" s="1228"/>
      <c r="CN51" s="1228">
        <v>19.2</v>
      </c>
      <c r="CO51" s="1228"/>
      <c r="CP51" s="1228"/>
      <c r="CQ51" s="1228"/>
      <c r="CR51" s="1228"/>
      <c r="CS51" s="1228"/>
      <c r="CT51" s="1228"/>
      <c r="CU51" s="1228"/>
      <c r="CV51" s="1228">
        <v>8.5</v>
      </c>
      <c r="CW51" s="1228"/>
      <c r="CX51" s="1228"/>
      <c r="CY51" s="1228"/>
      <c r="CZ51" s="1228"/>
      <c r="DA51" s="1228"/>
      <c r="DB51" s="1228"/>
      <c r="DC51" s="1228"/>
    </row>
    <row r="52" spans="1:109">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608</v>
      </c>
      <c r="BC53" s="1230"/>
      <c r="BD53" s="1230"/>
      <c r="BE53" s="1230"/>
      <c r="BF53" s="1230"/>
      <c r="BG53" s="1230"/>
      <c r="BH53" s="1230"/>
      <c r="BI53" s="1230"/>
      <c r="BJ53" s="1230"/>
      <c r="BK53" s="1230"/>
      <c r="BL53" s="1230"/>
      <c r="BM53" s="1230"/>
      <c r="BN53" s="1230"/>
      <c r="BO53" s="1230"/>
      <c r="BP53" s="1228">
        <v>63.6</v>
      </c>
      <c r="BQ53" s="1228"/>
      <c r="BR53" s="1228"/>
      <c r="BS53" s="1228"/>
      <c r="BT53" s="1228"/>
      <c r="BU53" s="1228"/>
      <c r="BV53" s="1228"/>
      <c r="BW53" s="1228"/>
      <c r="BX53" s="1228">
        <v>65.099999999999994</v>
      </c>
      <c r="BY53" s="1228"/>
      <c r="BZ53" s="1228"/>
      <c r="CA53" s="1228"/>
      <c r="CB53" s="1228"/>
      <c r="CC53" s="1228"/>
      <c r="CD53" s="1228"/>
      <c r="CE53" s="1228"/>
      <c r="CF53" s="1228">
        <v>65.900000000000006</v>
      </c>
      <c r="CG53" s="1228"/>
      <c r="CH53" s="1228"/>
      <c r="CI53" s="1228"/>
      <c r="CJ53" s="1228"/>
      <c r="CK53" s="1228"/>
      <c r="CL53" s="1228"/>
      <c r="CM53" s="1228"/>
      <c r="CN53" s="1228">
        <v>67.400000000000006</v>
      </c>
      <c r="CO53" s="1228"/>
      <c r="CP53" s="1228"/>
      <c r="CQ53" s="1228"/>
      <c r="CR53" s="1228"/>
      <c r="CS53" s="1228"/>
      <c r="CT53" s="1228"/>
      <c r="CU53" s="1228"/>
      <c r="CV53" s="1228">
        <v>69.2</v>
      </c>
      <c r="CW53" s="1228"/>
      <c r="CX53" s="1228"/>
      <c r="CY53" s="1228"/>
      <c r="CZ53" s="1228"/>
      <c r="DA53" s="1228"/>
      <c r="DB53" s="1228"/>
      <c r="DC53" s="1228"/>
    </row>
    <row r="54" spans="1:109">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c r="A55" s="358"/>
      <c r="B55" s="267"/>
      <c r="G55" s="1223"/>
      <c r="H55" s="1223"/>
      <c r="I55" s="1223"/>
      <c r="J55" s="1223"/>
      <c r="K55" s="1229"/>
      <c r="L55" s="1229"/>
      <c r="M55" s="1229"/>
      <c r="N55" s="1229"/>
      <c r="AN55" s="1227" t="s">
        <v>609</v>
      </c>
      <c r="AO55" s="1227"/>
      <c r="AP55" s="1227"/>
      <c r="AQ55" s="1227"/>
      <c r="AR55" s="1227"/>
      <c r="AS55" s="1227"/>
      <c r="AT55" s="1227"/>
      <c r="AU55" s="1227"/>
      <c r="AV55" s="1227"/>
      <c r="AW55" s="1227"/>
      <c r="AX55" s="1227"/>
      <c r="AY55" s="1227"/>
      <c r="AZ55" s="1227"/>
      <c r="BA55" s="1227"/>
      <c r="BB55" s="1230" t="s">
        <v>607</v>
      </c>
      <c r="BC55" s="1230"/>
      <c r="BD55" s="1230"/>
      <c r="BE55" s="1230"/>
      <c r="BF55" s="1230"/>
      <c r="BG55" s="1230"/>
      <c r="BH55" s="1230"/>
      <c r="BI55" s="1230"/>
      <c r="BJ55" s="1230"/>
      <c r="BK55" s="1230"/>
      <c r="BL55" s="1230"/>
      <c r="BM55" s="1230"/>
      <c r="BN55" s="1230"/>
      <c r="BO55" s="1230"/>
      <c r="BP55" s="1228">
        <v>0</v>
      </c>
      <c r="BQ55" s="1228"/>
      <c r="BR55" s="1228"/>
      <c r="BS55" s="1228"/>
      <c r="BT55" s="1228"/>
      <c r="BU55" s="1228"/>
      <c r="BV55" s="1228"/>
      <c r="BW55" s="1228"/>
      <c r="BX55" s="1228">
        <v>0</v>
      </c>
      <c r="BY55" s="1228"/>
      <c r="BZ55" s="1228"/>
      <c r="CA55" s="1228"/>
      <c r="CB55" s="1228"/>
      <c r="CC55" s="1228"/>
      <c r="CD55" s="1228"/>
      <c r="CE55" s="1228"/>
      <c r="CF55" s="1228">
        <v>0</v>
      </c>
      <c r="CG55" s="1228"/>
      <c r="CH55" s="1228"/>
      <c r="CI55" s="1228"/>
      <c r="CJ55" s="1228"/>
      <c r="CK55" s="1228"/>
      <c r="CL55" s="1228"/>
      <c r="CM55" s="1228"/>
      <c r="CN55" s="1228">
        <v>3.1</v>
      </c>
      <c r="CO55" s="1228"/>
      <c r="CP55" s="1228"/>
      <c r="CQ55" s="1228"/>
      <c r="CR55" s="1228"/>
      <c r="CS55" s="1228"/>
      <c r="CT55" s="1228"/>
      <c r="CU55" s="1228"/>
      <c r="CV55" s="1228">
        <v>13.7</v>
      </c>
      <c r="CW55" s="1228"/>
      <c r="CX55" s="1228"/>
      <c r="CY55" s="1228"/>
      <c r="CZ55" s="1228"/>
      <c r="DA55" s="1228"/>
      <c r="DB55" s="1228"/>
      <c r="DC55" s="1228"/>
    </row>
    <row r="56" spans="1:109">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608</v>
      </c>
      <c r="BC57" s="1230"/>
      <c r="BD57" s="1230"/>
      <c r="BE57" s="1230"/>
      <c r="BF57" s="1230"/>
      <c r="BG57" s="1230"/>
      <c r="BH57" s="1230"/>
      <c r="BI57" s="1230"/>
      <c r="BJ57" s="1230"/>
      <c r="BK57" s="1230"/>
      <c r="BL57" s="1230"/>
      <c r="BM57" s="1230"/>
      <c r="BN57" s="1230"/>
      <c r="BO57" s="1230"/>
      <c r="BP57" s="1228">
        <v>52.3</v>
      </c>
      <c r="BQ57" s="1228"/>
      <c r="BR57" s="1228"/>
      <c r="BS57" s="1228"/>
      <c r="BT57" s="1228"/>
      <c r="BU57" s="1228"/>
      <c r="BV57" s="1228"/>
      <c r="BW57" s="1228"/>
      <c r="BX57" s="1228">
        <v>59.3</v>
      </c>
      <c r="BY57" s="1228"/>
      <c r="BZ57" s="1228"/>
      <c r="CA57" s="1228"/>
      <c r="CB57" s="1228"/>
      <c r="CC57" s="1228"/>
      <c r="CD57" s="1228"/>
      <c r="CE57" s="1228"/>
      <c r="CF57" s="1228">
        <v>59.9</v>
      </c>
      <c r="CG57" s="1228"/>
      <c r="CH57" s="1228"/>
      <c r="CI57" s="1228"/>
      <c r="CJ57" s="1228"/>
      <c r="CK57" s="1228"/>
      <c r="CL57" s="1228"/>
      <c r="CM57" s="1228"/>
      <c r="CN57" s="1228">
        <v>61</v>
      </c>
      <c r="CO57" s="1228"/>
      <c r="CP57" s="1228"/>
      <c r="CQ57" s="1228"/>
      <c r="CR57" s="1228"/>
      <c r="CS57" s="1228"/>
      <c r="CT57" s="1228"/>
      <c r="CU57" s="1228"/>
      <c r="CV57" s="1228">
        <v>61.9</v>
      </c>
      <c r="CW57" s="1228"/>
      <c r="CX57" s="1228"/>
      <c r="CY57" s="1228"/>
      <c r="CZ57" s="1228"/>
      <c r="DA57" s="1228"/>
      <c r="DB57" s="1228"/>
      <c r="DC57" s="1228"/>
      <c r="DD57" s="363"/>
      <c r="DE57" s="362"/>
    </row>
    <row r="58" spans="1:109" s="358" customFormat="1">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c r="B63" s="320" t="s">
        <v>610</v>
      </c>
    </row>
    <row r="64" spans="1:109">
      <c r="B64" s="267"/>
      <c r="G64" s="357"/>
      <c r="I64" s="369"/>
      <c r="J64" s="369"/>
      <c r="K64" s="369"/>
      <c r="L64" s="369"/>
      <c r="M64" s="369"/>
      <c r="N64" s="370"/>
      <c r="AM64" s="357"/>
      <c r="AN64" s="357" t="s">
        <v>604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67"/>
      <c r="AN65" s="1214" t="s">
        <v>613</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67"/>
      <c r="G71" s="374"/>
      <c r="I71" s="375"/>
      <c r="J71" s="372"/>
      <c r="K71" s="372"/>
      <c r="L71" s="373"/>
      <c r="M71" s="372"/>
      <c r="N71" s="373"/>
      <c r="AM71" s="374"/>
      <c r="AN71" s="263" t="s">
        <v>605</v>
      </c>
    </row>
    <row r="72" spans="2:107">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564</v>
      </c>
      <c r="BQ72" s="1227"/>
      <c r="BR72" s="1227"/>
      <c r="BS72" s="1227"/>
      <c r="BT72" s="1227"/>
      <c r="BU72" s="1227"/>
      <c r="BV72" s="1227"/>
      <c r="BW72" s="1227"/>
      <c r="BX72" s="1227" t="s">
        <v>565</v>
      </c>
      <c r="BY72" s="1227"/>
      <c r="BZ72" s="1227"/>
      <c r="CA72" s="1227"/>
      <c r="CB72" s="1227"/>
      <c r="CC72" s="1227"/>
      <c r="CD72" s="1227"/>
      <c r="CE72" s="1227"/>
      <c r="CF72" s="1227" t="s">
        <v>566</v>
      </c>
      <c r="CG72" s="1227"/>
      <c r="CH72" s="1227"/>
      <c r="CI72" s="1227"/>
      <c r="CJ72" s="1227"/>
      <c r="CK72" s="1227"/>
      <c r="CL72" s="1227"/>
      <c r="CM72" s="1227"/>
      <c r="CN72" s="1227" t="s">
        <v>567</v>
      </c>
      <c r="CO72" s="1227"/>
      <c r="CP72" s="1227"/>
      <c r="CQ72" s="1227"/>
      <c r="CR72" s="1227"/>
      <c r="CS72" s="1227"/>
      <c r="CT72" s="1227"/>
      <c r="CU72" s="1227"/>
      <c r="CV72" s="1227" t="s">
        <v>568</v>
      </c>
      <c r="CW72" s="1227"/>
      <c r="CX72" s="1227"/>
      <c r="CY72" s="1227"/>
      <c r="CZ72" s="1227"/>
      <c r="DA72" s="1227"/>
      <c r="DB72" s="1227"/>
      <c r="DC72" s="1227"/>
    </row>
    <row r="73" spans="2:107">
      <c r="B73" s="267"/>
      <c r="G73" s="1233"/>
      <c r="H73" s="1233"/>
      <c r="I73" s="1233"/>
      <c r="J73" s="1233"/>
      <c r="K73" s="1234"/>
      <c r="L73" s="1234"/>
      <c r="M73" s="1234"/>
      <c r="N73" s="1234"/>
      <c r="AM73" s="359"/>
      <c r="AN73" s="1230" t="s">
        <v>606</v>
      </c>
      <c r="AO73" s="1230"/>
      <c r="AP73" s="1230"/>
      <c r="AQ73" s="1230"/>
      <c r="AR73" s="1230"/>
      <c r="AS73" s="1230"/>
      <c r="AT73" s="1230"/>
      <c r="AU73" s="1230"/>
      <c r="AV73" s="1230"/>
      <c r="AW73" s="1230"/>
      <c r="AX73" s="1230"/>
      <c r="AY73" s="1230"/>
      <c r="AZ73" s="1230"/>
      <c r="BA73" s="1230"/>
      <c r="BB73" s="1230" t="s">
        <v>607</v>
      </c>
      <c r="BC73" s="1230"/>
      <c r="BD73" s="1230"/>
      <c r="BE73" s="1230"/>
      <c r="BF73" s="1230"/>
      <c r="BG73" s="1230"/>
      <c r="BH73" s="1230"/>
      <c r="BI73" s="1230"/>
      <c r="BJ73" s="1230"/>
      <c r="BK73" s="1230"/>
      <c r="BL73" s="1230"/>
      <c r="BM73" s="1230"/>
      <c r="BN73" s="1230"/>
      <c r="BO73" s="1230"/>
      <c r="BP73" s="1228">
        <v>33.4</v>
      </c>
      <c r="BQ73" s="1228"/>
      <c r="BR73" s="1228"/>
      <c r="BS73" s="1228"/>
      <c r="BT73" s="1228"/>
      <c r="BU73" s="1228"/>
      <c r="BV73" s="1228"/>
      <c r="BW73" s="1228"/>
      <c r="BX73" s="1228">
        <v>20.9</v>
      </c>
      <c r="BY73" s="1228"/>
      <c r="BZ73" s="1228"/>
      <c r="CA73" s="1228"/>
      <c r="CB73" s="1228"/>
      <c r="CC73" s="1228"/>
      <c r="CD73" s="1228"/>
      <c r="CE73" s="1228"/>
      <c r="CF73" s="1228">
        <v>23.1</v>
      </c>
      <c r="CG73" s="1228"/>
      <c r="CH73" s="1228"/>
      <c r="CI73" s="1228"/>
      <c r="CJ73" s="1228"/>
      <c r="CK73" s="1228"/>
      <c r="CL73" s="1228"/>
      <c r="CM73" s="1228"/>
      <c r="CN73" s="1228">
        <v>19.2</v>
      </c>
      <c r="CO73" s="1228"/>
      <c r="CP73" s="1228"/>
      <c r="CQ73" s="1228"/>
      <c r="CR73" s="1228"/>
      <c r="CS73" s="1228"/>
      <c r="CT73" s="1228"/>
      <c r="CU73" s="1228"/>
      <c r="CV73" s="1228">
        <v>8.5</v>
      </c>
      <c r="CW73" s="1228"/>
      <c r="CX73" s="1228"/>
      <c r="CY73" s="1228"/>
      <c r="CZ73" s="1228"/>
      <c r="DA73" s="1228"/>
      <c r="DB73" s="1228"/>
      <c r="DC73" s="1228"/>
    </row>
    <row r="74" spans="2:107">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611</v>
      </c>
      <c r="BC75" s="1230"/>
      <c r="BD75" s="1230"/>
      <c r="BE75" s="1230"/>
      <c r="BF75" s="1230"/>
      <c r="BG75" s="1230"/>
      <c r="BH75" s="1230"/>
      <c r="BI75" s="1230"/>
      <c r="BJ75" s="1230"/>
      <c r="BK75" s="1230"/>
      <c r="BL75" s="1230"/>
      <c r="BM75" s="1230"/>
      <c r="BN75" s="1230"/>
      <c r="BO75" s="1230"/>
      <c r="BP75" s="1228">
        <v>14.4</v>
      </c>
      <c r="BQ75" s="1228"/>
      <c r="BR75" s="1228"/>
      <c r="BS75" s="1228"/>
      <c r="BT75" s="1228"/>
      <c r="BU75" s="1228"/>
      <c r="BV75" s="1228"/>
      <c r="BW75" s="1228"/>
      <c r="BX75" s="1228">
        <v>13.8</v>
      </c>
      <c r="BY75" s="1228"/>
      <c r="BZ75" s="1228"/>
      <c r="CA75" s="1228"/>
      <c r="CB75" s="1228"/>
      <c r="CC75" s="1228"/>
      <c r="CD75" s="1228"/>
      <c r="CE75" s="1228"/>
      <c r="CF75" s="1228">
        <v>13.7</v>
      </c>
      <c r="CG75" s="1228"/>
      <c r="CH75" s="1228"/>
      <c r="CI75" s="1228"/>
      <c r="CJ75" s="1228"/>
      <c r="CK75" s="1228"/>
      <c r="CL75" s="1228"/>
      <c r="CM75" s="1228"/>
      <c r="CN75" s="1228">
        <v>13.9</v>
      </c>
      <c r="CO75" s="1228"/>
      <c r="CP75" s="1228"/>
      <c r="CQ75" s="1228"/>
      <c r="CR75" s="1228"/>
      <c r="CS75" s="1228"/>
      <c r="CT75" s="1228"/>
      <c r="CU75" s="1228"/>
      <c r="CV75" s="1228">
        <v>13.1</v>
      </c>
      <c r="CW75" s="1228"/>
      <c r="CX75" s="1228"/>
      <c r="CY75" s="1228"/>
      <c r="CZ75" s="1228"/>
      <c r="DA75" s="1228"/>
      <c r="DB75" s="1228"/>
      <c r="DC75" s="1228"/>
    </row>
    <row r="76" spans="2:107">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c r="B77" s="267"/>
      <c r="G77" s="1223"/>
      <c r="H77" s="1223"/>
      <c r="I77" s="1223"/>
      <c r="J77" s="1223"/>
      <c r="K77" s="1234"/>
      <c r="L77" s="1234"/>
      <c r="M77" s="1234"/>
      <c r="N77" s="1234"/>
      <c r="AN77" s="1227" t="s">
        <v>609</v>
      </c>
      <c r="AO77" s="1227"/>
      <c r="AP77" s="1227"/>
      <c r="AQ77" s="1227"/>
      <c r="AR77" s="1227"/>
      <c r="AS77" s="1227"/>
      <c r="AT77" s="1227"/>
      <c r="AU77" s="1227"/>
      <c r="AV77" s="1227"/>
      <c r="AW77" s="1227"/>
      <c r="AX77" s="1227"/>
      <c r="AY77" s="1227"/>
      <c r="AZ77" s="1227"/>
      <c r="BA77" s="1227"/>
      <c r="BB77" s="1230" t="s">
        <v>607</v>
      </c>
      <c r="BC77" s="1230"/>
      <c r="BD77" s="1230"/>
      <c r="BE77" s="1230"/>
      <c r="BF77" s="1230"/>
      <c r="BG77" s="1230"/>
      <c r="BH77" s="1230"/>
      <c r="BI77" s="1230"/>
      <c r="BJ77" s="1230"/>
      <c r="BK77" s="1230"/>
      <c r="BL77" s="1230"/>
      <c r="BM77" s="1230"/>
      <c r="BN77" s="1230"/>
      <c r="BO77" s="1230"/>
      <c r="BP77" s="1228">
        <v>0</v>
      </c>
      <c r="BQ77" s="1228"/>
      <c r="BR77" s="1228"/>
      <c r="BS77" s="1228"/>
      <c r="BT77" s="1228"/>
      <c r="BU77" s="1228"/>
      <c r="BV77" s="1228"/>
      <c r="BW77" s="1228"/>
      <c r="BX77" s="1228">
        <v>0</v>
      </c>
      <c r="BY77" s="1228"/>
      <c r="BZ77" s="1228"/>
      <c r="CA77" s="1228"/>
      <c r="CB77" s="1228"/>
      <c r="CC77" s="1228"/>
      <c r="CD77" s="1228"/>
      <c r="CE77" s="1228"/>
      <c r="CF77" s="1228">
        <v>0</v>
      </c>
      <c r="CG77" s="1228"/>
      <c r="CH77" s="1228"/>
      <c r="CI77" s="1228"/>
      <c r="CJ77" s="1228"/>
      <c r="CK77" s="1228"/>
      <c r="CL77" s="1228"/>
      <c r="CM77" s="1228"/>
      <c r="CN77" s="1228">
        <v>3.1</v>
      </c>
      <c r="CO77" s="1228"/>
      <c r="CP77" s="1228"/>
      <c r="CQ77" s="1228"/>
      <c r="CR77" s="1228"/>
      <c r="CS77" s="1228"/>
      <c r="CT77" s="1228"/>
      <c r="CU77" s="1228"/>
      <c r="CV77" s="1228">
        <v>13.7</v>
      </c>
      <c r="CW77" s="1228"/>
      <c r="CX77" s="1228"/>
      <c r="CY77" s="1228"/>
      <c r="CZ77" s="1228"/>
      <c r="DA77" s="1228"/>
      <c r="DB77" s="1228"/>
      <c r="DC77" s="1228"/>
    </row>
    <row r="78" spans="2:107">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611</v>
      </c>
      <c r="BC79" s="1230"/>
      <c r="BD79" s="1230"/>
      <c r="BE79" s="1230"/>
      <c r="BF79" s="1230"/>
      <c r="BG79" s="1230"/>
      <c r="BH79" s="1230"/>
      <c r="BI79" s="1230"/>
      <c r="BJ79" s="1230"/>
      <c r="BK79" s="1230"/>
      <c r="BL79" s="1230"/>
      <c r="BM79" s="1230"/>
      <c r="BN79" s="1230"/>
      <c r="BO79" s="1230"/>
      <c r="BP79" s="1228">
        <v>7.9</v>
      </c>
      <c r="BQ79" s="1228"/>
      <c r="BR79" s="1228"/>
      <c r="BS79" s="1228"/>
      <c r="BT79" s="1228"/>
      <c r="BU79" s="1228"/>
      <c r="BV79" s="1228"/>
      <c r="BW79" s="1228"/>
      <c r="BX79" s="1228">
        <v>7.9</v>
      </c>
      <c r="BY79" s="1228"/>
      <c r="BZ79" s="1228"/>
      <c r="CA79" s="1228"/>
      <c r="CB79" s="1228"/>
      <c r="CC79" s="1228"/>
      <c r="CD79" s="1228"/>
      <c r="CE79" s="1228"/>
      <c r="CF79" s="1228">
        <v>7.8</v>
      </c>
      <c r="CG79" s="1228"/>
      <c r="CH79" s="1228"/>
      <c r="CI79" s="1228"/>
      <c r="CJ79" s="1228"/>
      <c r="CK79" s="1228"/>
      <c r="CL79" s="1228"/>
      <c r="CM79" s="1228"/>
      <c r="CN79" s="1228">
        <v>7.9</v>
      </c>
      <c r="CO79" s="1228"/>
      <c r="CP79" s="1228"/>
      <c r="CQ79" s="1228"/>
      <c r="CR79" s="1228"/>
      <c r="CS79" s="1228"/>
      <c r="CT79" s="1228"/>
      <c r="CU79" s="1228"/>
      <c r="CV79" s="1228">
        <v>7.9</v>
      </c>
      <c r="CW79" s="1228"/>
      <c r="CX79" s="1228"/>
      <c r="CY79" s="1228"/>
      <c r="CZ79" s="1228"/>
      <c r="DA79" s="1228"/>
      <c r="DB79" s="1228"/>
      <c r="DC79" s="1228"/>
    </row>
    <row r="80" spans="2:107">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c r="B81" s="267"/>
    </row>
    <row r="82" spans="2:109" ht="17.2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c r="DD84" s="263"/>
      <c r="DE84" s="263"/>
    </row>
    <row r="85" spans="2:109">
      <c r="DD85" s="263"/>
      <c r="DE85" s="263"/>
    </row>
    <row r="86" spans="2:109" hidden="1">
      <c r="DD86" s="263"/>
      <c r="DE86" s="263"/>
    </row>
    <row r="87" spans="2:109" hidden="1">
      <c r="K87" s="377"/>
      <c r="AQ87" s="377"/>
      <c r="BC87" s="377"/>
      <c r="BO87" s="377"/>
      <c r="CA87" s="377"/>
      <c r="CM87" s="377"/>
      <c r="CY87" s="377"/>
      <c r="DD87" s="263"/>
      <c r="DE87" s="263"/>
    </row>
    <row r="88" spans="2:109" hidden="1">
      <c r="DD88" s="263"/>
      <c r="DE88" s="263"/>
    </row>
    <row r="89" spans="2:109" hidden="1">
      <c r="DD89" s="263"/>
      <c r="DE89" s="263"/>
    </row>
    <row r="90" spans="2:109" hidden="1">
      <c r="DD90" s="263"/>
      <c r="DE90" s="263"/>
    </row>
    <row r="91" spans="2:109" hidden="1">
      <c r="DD91" s="263"/>
      <c r="DE91" s="263"/>
    </row>
    <row r="92" spans="2:109" ht="13.5" hidden="1" customHeight="1">
      <c r="DD92" s="263"/>
      <c r="DE92" s="263"/>
    </row>
    <row r="93" spans="2:109" ht="13.5" hidden="1" customHeight="1">
      <c r="DD93" s="263"/>
      <c r="DE93" s="263"/>
    </row>
    <row r="94" spans="2:109" ht="13.5" hidden="1" customHeight="1">
      <c r="DD94" s="263"/>
      <c r="DE94" s="263"/>
    </row>
    <row r="95" spans="2:109" ht="13.5" hidden="1" customHeight="1">
      <c r="DD95" s="263"/>
      <c r="DE95" s="263"/>
    </row>
    <row r="96" spans="2:109" ht="13.5" hidden="1" customHeight="1">
      <c r="DD96" s="263"/>
      <c r="DE96" s="263"/>
    </row>
    <row r="97" s="263" customFormat="1" ht="13.5" hidden="1" customHeight="1"/>
    <row r="98" s="263" customFormat="1" ht="13.5" hidden="1" customHeight="1"/>
    <row r="99" s="263" customFormat="1" ht="13.5" hidden="1" customHeight="1"/>
    <row r="100" s="263" customFormat="1" ht="13.5" hidden="1" customHeight="1"/>
    <row r="101" s="263" customFormat="1" ht="13.5" hidden="1" customHeight="1"/>
    <row r="102" s="263" customFormat="1" ht="13.5" hidden="1" customHeight="1"/>
    <row r="103" s="263" customFormat="1" ht="13.5" hidden="1" customHeight="1"/>
    <row r="104" s="263" customFormat="1" ht="13.5" hidden="1" customHeight="1"/>
    <row r="105" s="263" customFormat="1" ht="13.5" hidden="1" customHeight="1"/>
    <row r="106" s="263" customFormat="1" ht="13.5" hidden="1" customHeight="1"/>
    <row r="107" s="263" customFormat="1" ht="13.5" hidden="1" customHeight="1"/>
    <row r="108" s="263" customFormat="1" ht="13.5" hidden="1" customHeight="1"/>
    <row r="109" s="263" customFormat="1" ht="13.5" hidden="1" customHeight="1"/>
    <row r="110" s="263" customFormat="1" ht="13.5" hidden="1" customHeight="1"/>
    <row r="111" s="263" customFormat="1" ht="13.5" hidden="1" customHeight="1"/>
    <row r="112" s="263" customFormat="1" ht="13.5" hidden="1" customHeight="1"/>
    <row r="113" s="263" customFormat="1" ht="13.5" hidden="1" customHeight="1"/>
    <row r="114" s="263" customFormat="1" ht="13.5" hidden="1" customHeight="1"/>
    <row r="115" s="263" customFormat="1" ht="13.5" hidden="1" customHeight="1"/>
    <row r="116" s="263" customFormat="1" ht="13.5" hidden="1" customHeight="1"/>
    <row r="117" s="263" customFormat="1" ht="13.5" hidden="1" customHeight="1"/>
    <row r="118" s="263" customFormat="1" ht="13.5" hidden="1" customHeight="1"/>
    <row r="119" s="263" customFormat="1" ht="13.5" hidden="1" customHeight="1"/>
    <row r="120" s="263" customFormat="1" ht="13.5" hidden="1" customHeight="1"/>
    <row r="121" s="263" customFormat="1" ht="13.5" hidden="1" customHeight="1"/>
    <row r="122" s="263" customFormat="1" ht="13.5" hidden="1" customHeight="1"/>
    <row r="123" s="263" customFormat="1" ht="13.5" hidden="1" customHeight="1"/>
    <row r="124" s="263" customFormat="1" ht="13.5" hidden="1" customHeight="1"/>
    <row r="125" s="263" customFormat="1" ht="13.5" hidden="1" customHeight="1"/>
    <row r="126" s="263" customFormat="1" ht="13.5" hidden="1" customHeight="1"/>
    <row r="127" s="263" customFormat="1" ht="13.5" hidden="1" customHeight="1"/>
    <row r="128" s="263" customFormat="1" ht="13.5" hidden="1" customHeight="1"/>
    <row r="129" s="263" customFormat="1" ht="13.5" hidden="1" customHeight="1"/>
    <row r="130" s="263" customFormat="1" ht="13.5" hidden="1" customHeight="1"/>
    <row r="131" s="263" customFormat="1" ht="13.5" hidden="1" customHeight="1"/>
    <row r="132" s="263" customFormat="1" ht="13.5" hidden="1" customHeight="1"/>
    <row r="133" s="263" customFormat="1" ht="13.5" hidden="1" customHeight="1"/>
    <row r="134" s="263" customFormat="1" ht="13.5" hidden="1" customHeight="1"/>
    <row r="135" s="263" customFormat="1" ht="13.5" hidden="1" customHeight="1"/>
    <row r="136" s="263" customFormat="1" ht="13.5" hidden="1" customHeight="1"/>
    <row r="137" s="263" customFormat="1" ht="13.5" hidden="1" customHeight="1"/>
    <row r="138" s="263" customFormat="1" ht="13.5" hidden="1" customHeight="1"/>
    <row r="139" s="263" customFormat="1" ht="13.5" hidden="1" customHeight="1"/>
    <row r="140" s="263" customFormat="1" ht="13.5" hidden="1" customHeight="1"/>
    <row r="141" s="263" customFormat="1" ht="13.5" hidden="1" customHeight="1"/>
    <row r="142" s="263" customFormat="1" ht="13.5" hidden="1" customHeight="1"/>
    <row r="143" s="263" customFormat="1" ht="13.5" hidden="1" customHeight="1"/>
    <row r="144" s="263" customFormat="1" ht="13.5" hidden="1" customHeight="1"/>
    <row r="145" s="263" customFormat="1" ht="13.5" hidden="1" customHeight="1"/>
    <row r="146" s="263" customFormat="1" ht="13.5" hidden="1" customHeight="1"/>
    <row r="147" s="263" customFormat="1" ht="13.5" hidden="1" customHeight="1"/>
    <row r="148" s="263" customFormat="1" ht="13.5" hidden="1" customHeight="1"/>
    <row r="149" s="263" customFormat="1" ht="13.5" hidden="1" customHeight="1"/>
    <row r="150" s="263" customFormat="1" ht="13.5" hidden="1" customHeight="1"/>
    <row r="151" s="263" customFormat="1" ht="13.5" hidden="1" customHeight="1"/>
    <row r="152" s="263" customFormat="1" ht="13.5" hidden="1" customHeight="1"/>
    <row r="153" s="263" customFormat="1" ht="13.5" hidden="1" customHeight="1"/>
    <row r="154" s="263" customFormat="1" ht="13.5" hidden="1" customHeight="1"/>
    <row r="155" s="263" customFormat="1" ht="13.5" hidden="1" customHeight="1"/>
    <row r="156" s="263" customFormat="1" ht="13.5" hidden="1" customHeight="1"/>
    <row r="157" s="263" customFormat="1" ht="13.5" hidden="1" customHeight="1"/>
    <row r="158" s="263" customFormat="1" ht="13.5" hidden="1" customHeight="1"/>
    <row r="159" s="263" customFormat="1" ht="13.5" hidden="1" customHeight="1"/>
    <row r="160" s="263" customFormat="1" ht="13.5" hidden="1" customHeight="1"/>
  </sheetData>
  <sheetProtection algorithmName="SHA-512" hashValue="grAAf1afogx9vjZhzLx5w4Oo5TM4MoizoJopEIzmE4bwn55Fhi03Dh8ZzPdVp3R6Lmp8IbPhsBAQtS/PZa+GbQ==" saltValue="YAZgBcGUIOmGoFHOlxh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511</v>
      </c>
    </row>
  </sheetData>
  <sheetProtection algorithmName="SHA-512" hashValue="aWPkLPA03ySbILjM1wetgdk8e39kIlXgyRhppUIZKeA07pSmkRCU2291BiBNKQUQyg/9MZbEUbZIk4XxnMZR1Q==" saltValue="cZ6mMTRp/Olx7Mztr7Lq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2" customWidth="1"/>
    <col min="35" max="122" width="2.5" style="261" customWidth="1"/>
    <col min="123" max="16384" width="2.5" style="261" hidden="1"/>
  </cols>
  <sheetData>
    <row r="1" spans="2:34"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c r="S2" s="261"/>
      <c r="AH2" s="261"/>
    </row>
    <row r="3" spans="2: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row r="5" spans="2:34"/>
    <row r="6" spans="2:34"/>
    <row r="7" spans="2:34"/>
    <row r="8" spans="2:34"/>
    <row r="9" spans="2:34">
      <c r="AH9" s="261"/>
    </row>
    <row r="10" spans="2:34"/>
    <row r="11" spans="2:34"/>
    <row r="12" spans="2:34"/>
    <row r="13" spans="2:34"/>
    <row r="14" spans="2:34"/>
    <row r="15" spans="2:34"/>
    <row r="16" spans="2: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c r="AG59" s="261"/>
      <c r="AH59" s="261"/>
    </row>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511</v>
      </c>
    </row>
  </sheetData>
  <sheetProtection algorithmName="SHA-512" hashValue="zBtwg71eHlTv1izaELDWXV0i1dlKQ6y1ysnYeRh85yFkQ5FZLSu/LUR6iBnbo507Z9PiTmYPToQFjOlakiU3Bw==" saltValue="sK0bDCw6deZ+WnngpHzR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52</v>
      </c>
      <c r="E2" s="153"/>
      <c r="F2" s="154" t="s">
        <v>561</v>
      </c>
      <c r="G2" s="155"/>
      <c r="H2" s="156"/>
    </row>
    <row r="3" spans="1:8">
      <c r="A3" s="152" t="s">
        <v>554</v>
      </c>
      <c r="B3" s="157"/>
      <c r="C3" s="158"/>
      <c r="D3" s="159">
        <v>96569</v>
      </c>
      <c r="E3" s="160"/>
      <c r="F3" s="161">
        <v>79466</v>
      </c>
      <c r="G3" s="162"/>
      <c r="H3" s="163"/>
    </row>
    <row r="4" spans="1:8">
      <c r="A4" s="164"/>
      <c r="B4" s="165"/>
      <c r="C4" s="166"/>
      <c r="D4" s="167">
        <v>55730</v>
      </c>
      <c r="E4" s="168"/>
      <c r="F4" s="169">
        <v>44645</v>
      </c>
      <c r="G4" s="170"/>
      <c r="H4" s="171"/>
    </row>
    <row r="5" spans="1:8">
      <c r="A5" s="152" t="s">
        <v>556</v>
      </c>
      <c r="B5" s="157"/>
      <c r="C5" s="158"/>
      <c r="D5" s="159">
        <v>149029</v>
      </c>
      <c r="E5" s="160"/>
      <c r="F5" s="161">
        <v>90072</v>
      </c>
      <c r="G5" s="162"/>
      <c r="H5" s="163"/>
    </row>
    <row r="6" spans="1:8">
      <c r="A6" s="164"/>
      <c r="B6" s="165"/>
      <c r="C6" s="166"/>
      <c r="D6" s="167">
        <v>79746</v>
      </c>
      <c r="E6" s="168"/>
      <c r="F6" s="169">
        <v>46083</v>
      </c>
      <c r="G6" s="170"/>
      <c r="H6" s="171"/>
    </row>
    <row r="7" spans="1:8">
      <c r="A7" s="152" t="s">
        <v>557</v>
      </c>
      <c r="B7" s="157"/>
      <c r="C7" s="158"/>
      <c r="D7" s="159">
        <v>165075</v>
      </c>
      <c r="E7" s="160"/>
      <c r="F7" s="161">
        <v>88328</v>
      </c>
      <c r="G7" s="162"/>
      <c r="H7" s="163"/>
    </row>
    <row r="8" spans="1:8">
      <c r="A8" s="164"/>
      <c r="B8" s="165"/>
      <c r="C8" s="166"/>
      <c r="D8" s="167">
        <v>115007</v>
      </c>
      <c r="E8" s="168"/>
      <c r="F8" s="169">
        <v>49013</v>
      </c>
      <c r="G8" s="170"/>
      <c r="H8" s="171"/>
    </row>
    <row r="9" spans="1:8">
      <c r="A9" s="152" t="s">
        <v>558</v>
      </c>
      <c r="B9" s="157"/>
      <c r="C9" s="158"/>
      <c r="D9" s="159">
        <v>145459</v>
      </c>
      <c r="E9" s="160"/>
      <c r="F9" s="161">
        <v>103390</v>
      </c>
      <c r="G9" s="162"/>
      <c r="H9" s="163"/>
    </row>
    <row r="10" spans="1:8">
      <c r="A10" s="164"/>
      <c r="B10" s="165"/>
      <c r="C10" s="166"/>
      <c r="D10" s="167">
        <v>98268</v>
      </c>
      <c r="E10" s="168"/>
      <c r="F10" s="169">
        <v>51269</v>
      </c>
      <c r="G10" s="170"/>
      <c r="H10" s="171"/>
    </row>
    <row r="11" spans="1:8">
      <c r="A11" s="152" t="s">
        <v>559</v>
      </c>
      <c r="B11" s="157"/>
      <c r="C11" s="158"/>
      <c r="D11" s="159">
        <v>101420</v>
      </c>
      <c r="E11" s="160"/>
      <c r="F11" s="161">
        <v>117234</v>
      </c>
      <c r="G11" s="162"/>
      <c r="H11" s="163"/>
    </row>
    <row r="12" spans="1:8">
      <c r="A12" s="164"/>
      <c r="B12" s="165"/>
      <c r="C12" s="172"/>
      <c r="D12" s="167">
        <v>61168</v>
      </c>
      <c r="E12" s="168"/>
      <c r="F12" s="169">
        <v>59796</v>
      </c>
      <c r="G12" s="170"/>
      <c r="H12" s="171"/>
    </row>
    <row r="13" spans="1:8">
      <c r="A13" s="152"/>
      <c r="B13" s="157"/>
      <c r="C13" s="158"/>
      <c r="D13" s="159">
        <v>131510</v>
      </c>
      <c r="E13" s="160"/>
      <c r="F13" s="161">
        <v>95698</v>
      </c>
      <c r="G13" s="173"/>
      <c r="H13" s="163"/>
    </row>
    <row r="14" spans="1:8">
      <c r="A14" s="164"/>
      <c r="B14" s="165"/>
      <c r="C14" s="166"/>
      <c r="D14" s="167">
        <v>81984</v>
      </c>
      <c r="E14" s="168"/>
      <c r="F14" s="169">
        <v>50161</v>
      </c>
      <c r="G14" s="170"/>
      <c r="H14" s="171"/>
    </row>
    <row r="17" spans="1:11">
      <c r="A17" s="148" t="s">
        <v>53</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54</v>
      </c>
      <c r="B19" s="174">
        <f>ROUND(VALUE(SUBSTITUTE(実質収支比率等に係る経年分析!F$48,"▲","-")),2)</f>
        <v>6.66</v>
      </c>
      <c r="C19" s="174">
        <f>ROUND(VALUE(SUBSTITUTE(実質収支比率等に係る経年分析!G$48,"▲","-")),2)</f>
        <v>5.6</v>
      </c>
      <c r="D19" s="174">
        <f>ROUND(VALUE(SUBSTITUTE(実質収支比率等に係る経年分析!H$48,"▲","-")),2)</f>
        <v>4.4800000000000004</v>
      </c>
      <c r="E19" s="174">
        <f>ROUND(VALUE(SUBSTITUTE(実質収支比率等に係る経年分析!I$48,"▲","-")),2)</f>
        <v>5.87</v>
      </c>
      <c r="F19" s="174">
        <f>ROUND(VALUE(SUBSTITUTE(実質収支比率等に係る経年分析!J$48,"▲","-")),2)</f>
        <v>5.26</v>
      </c>
    </row>
    <row r="20" spans="1:11">
      <c r="A20" s="174" t="s">
        <v>55</v>
      </c>
      <c r="B20" s="174">
        <f>ROUND(VALUE(SUBSTITUTE(実質収支比率等に係る経年分析!F$47,"▲","-")),2)</f>
        <v>34.270000000000003</v>
      </c>
      <c r="C20" s="174">
        <f>ROUND(VALUE(SUBSTITUTE(実質収支比率等に係る経年分析!G$47,"▲","-")),2)</f>
        <v>36.99</v>
      </c>
      <c r="D20" s="174">
        <f>ROUND(VALUE(SUBSTITUTE(実質収支比率等に係る経年分析!H$47,"▲","-")),2)</f>
        <v>38.26</v>
      </c>
      <c r="E20" s="174">
        <f>ROUND(VALUE(SUBSTITUTE(実質収支比率等に係る経年分析!I$47,"▲","-")),2)</f>
        <v>37.86</v>
      </c>
      <c r="F20" s="174">
        <f>ROUND(VALUE(SUBSTITUTE(実質収支比率等に係る経年分析!J$47,"▲","-")),2)</f>
        <v>40.619999999999997</v>
      </c>
    </row>
    <row r="21" spans="1:11">
      <c r="A21" s="174" t="s">
        <v>56</v>
      </c>
      <c r="B21" s="174">
        <f>IF(ISNUMBER(VALUE(SUBSTITUTE(実質収支比率等に係る経年分析!F$49,"▲","-"))),ROUND(VALUE(SUBSTITUTE(実質収支比率等に係る経年分析!F$49,"▲","-")),2),NA())</f>
        <v>6.49</v>
      </c>
      <c r="C21" s="174">
        <f>IF(ISNUMBER(VALUE(SUBSTITUTE(実質収支比率等に係る経年分析!G$49,"▲","-"))),ROUND(VALUE(SUBSTITUTE(実質収支比率等に係る経年分析!G$49,"▲","-")),2),NA())</f>
        <v>2.9</v>
      </c>
      <c r="D21" s="174">
        <f>IF(ISNUMBER(VALUE(SUBSTITUTE(実質収支比率等に係る経年分析!H$49,"▲","-"))),ROUND(VALUE(SUBSTITUTE(実質収支比率等に係る経年分析!H$49,"▲","-")),2),NA())</f>
        <v>-0.28999999999999998</v>
      </c>
      <c r="E21" s="174">
        <f>IF(ISNUMBER(VALUE(SUBSTITUTE(実質収支比率等に係る経年分析!I$49,"▲","-"))),ROUND(VALUE(SUBSTITUTE(実質収支比率等に係る経年分析!I$49,"▲","-")),2),NA())</f>
        <v>-0.03</v>
      </c>
      <c r="F21" s="174">
        <f>IF(ISNUMBER(VALUE(SUBSTITUTE(実質収支比率等に係る経年分析!J$49,"▲","-"))),ROUND(VALUE(SUBSTITUTE(実質収支比率等に係る経年分析!J$49,"▲","-")),2),NA())</f>
        <v>3.04</v>
      </c>
    </row>
    <row r="24" spans="1:11">
      <c r="A24" s="148" t="s">
        <v>57</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f>IF(ROUND(VALUE(SUBSTITUTE(連結実質赤字比率に係る赤字・黒字の構成分析!I$42,"▲", "-")), 2) &lt; 0, ABS(ROUND(VALUE(SUBSTITUTE(連結実質赤字比率に係る赤字・黒字の構成分析!I$42,"▲", "-")), 2)), NA())</f>
        <v>0.17</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屋久島町上水道事業特別会計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屋久島町後期高齢者医療事業特別会計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屋久島町診療所事業特別会計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屋久島町国民健康保険事業特別会計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c r="A33" s="175" t="str">
        <f>IF(連結実質赤字比率に係る赤字・黒字の構成分析!C$37="",NA(),連結実質赤字比率に係る赤字・黒字の構成分析!C$37)</f>
        <v>屋久島町介護保険事業特別会計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0.95</v>
      </c>
    </row>
    <row r="34" spans="1:16">
      <c r="A34" s="175" t="str">
        <f>IF(連結実質赤字比率に係る赤字・黒字の構成分析!C$36="",NA(),連結実質赤字比率に係る赤字・黒字の構成分析!C$36)</f>
        <v>屋久島町船舶事業特別会計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5.26</v>
      </c>
    </row>
    <row r="36" spans="1:16">
      <c r="A36" s="175" t="str">
        <f>IF(連結実質赤字比率に係る赤字・黒字の構成分析!C$34="",NA(),連結実質赤字比率に係る赤字・黒字の構成分析!C$34)</f>
        <v>屋久島町農業集落排水事業特別会計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0.03</v>
      </c>
      <c r="K36" s="175" t="e">
        <f>IF(ROUND(VALUE(SUBSTITUTE(連結実質赤字比率に係る赤字・黒字の構成分析!J$34,"▲", "-")), 2) &gt;= 0, ABS(ROUND(VALUE(SUBSTITUTE(連結実質赤字比率に係る赤字・黒字の構成分析!J$34,"▲", "-")), 2)), NA())</f>
        <v>#N/A</v>
      </c>
    </row>
    <row r="39" spans="1:16">
      <c r="A39" s="148" t="s">
        <v>60</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f>'実質公債費比率（分子）の構造'!K$52</f>
        <v>1132</v>
      </c>
      <c r="E42" s="176"/>
      <c r="F42" s="176"/>
      <c r="G42" s="176">
        <f>'実質公債費比率（分子）の構造'!L$52</f>
        <v>1142</v>
      </c>
      <c r="H42" s="176"/>
      <c r="I42" s="176"/>
      <c r="J42" s="176">
        <f>'実質公債費比率（分子）の構造'!M$52</f>
        <v>1135</v>
      </c>
      <c r="K42" s="176"/>
      <c r="L42" s="176"/>
      <c r="M42" s="176">
        <f>'実質公債費比率（分子）の構造'!N$52</f>
        <v>1016</v>
      </c>
      <c r="N42" s="176"/>
      <c r="O42" s="176"/>
      <c r="P42" s="176">
        <f>'実質公債費比率（分子）の構造'!O$52</f>
        <v>979</v>
      </c>
    </row>
    <row r="43" spans="1:16">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c r="A44" s="176" t="s">
        <v>65</v>
      </c>
      <c r="B44" s="176">
        <f>'実質公債費比率（分子）の構造'!K$50</f>
        <v>80</v>
      </c>
      <c r="C44" s="176"/>
      <c r="D44" s="176"/>
      <c r="E44" s="176">
        <f>'実質公債費比率（分子）の構造'!L$50</f>
        <v>80</v>
      </c>
      <c r="F44" s="176"/>
      <c r="G44" s="176"/>
      <c r="H44" s="176">
        <f>'実質公債費比率（分子）の構造'!M$50</f>
        <v>80</v>
      </c>
      <c r="I44" s="176"/>
      <c r="J44" s="176"/>
      <c r="K44" s="176">
        <f>'実質公債費比率（分子）の構造'!N$50</f>
        <v>79</v>
      </c>
      <c r="L44" s="176"/>
      <c r="M44" s="176"/>
      <c r="N44" s="176">
        <f>'実質公債費比率（分子）の構造'!O$50</f>
        <v>36</v>
      </c>
      <c r="O44" s="176"/>
      <c r="P44" s="176"/>
    </row>
    <row r="45" spans="1:16">
      <c r="A45" s="176" t="s">
        <v>66</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67</v>
      </c>
      <c r="B46" s="176">
        <f>'実質公債費比率（分子）の構造'!K$48</f>
        <v>130</v>
      </c>
      <c r="C46" s="176"/>
      <c r="D46" s="176"/>
      <c r="E46" s="176">
        <f>'実質公債費比率（分子）の構造'!L$48</f>
        <v>139</v>
      </c>
      <c r="F46" s="176"/>
      <c r="G46" s="176"/>
      <c r="H46" s="176">
        <f>'実質公債費比率（分子）の構造'!M$48</f>
        <v>146</v>
      </c>
      <c r="I46" s="176"/>
      <c r="J46" s="176"/>
      <c r="K46" s="176">
        <f>'実質公債費比率（分子）の構造'!N$48</f>
        <v>143</v>
      </c>
      <c r="L46" s="176"/>
      <c r="M46" s="176"/>
      <c r="N46" s="176">
        <f>'実質公債費比率（分子）の構造'!O$48</f>
        <v>188</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1615</v>
      </c>
      <c r="C49" s="176"/>
      <c r="D49" s="176"/>
      <c r="E49" s="176">
        <f>'実質公債費比率（分子）の構造'!L$45</f>
        <v>1606</v>
      </c>
      <c r="F49" s="176"/>
      <c r="G49" s="176"/>
      <c r="H49" s="176">
        <f>'実質公債費比率（分子）の構造'!M$45</f>
        <v>1585</v>
      </c>
      <c r="I49" s="176"/>
      <c r="J49" s="176"/>
      <c r="K49" s="176">
        <f>'実質公債費比率（分子）の構造'!N$45</f>
        <v>1533</v>
      </c>
      <c r="L49" s="176"/>
      <c r="M49" s="176"/>
      <c r="N49" s="176">
        <f>'実質公債費比率（分子）の構造'!O$45</f>
        <v>1322</v>
      </c>
      <c r="O49" s="176"/>
      <c r="P49" s="176"/>
    </row>
    <row r="50" spans="1:16">
      <c r="A50" s="176" t="s">
        <v>71</v>
      </c>
      <c r="B50" s="176" t="e">
        <f>NA()</f>
        <v>#N/A</v>
      </c>
      <c r="C50" s="176">
        <f>IF(ISNUMBER('実質公債費比率（分子）の構造'!K$53),'実質公債費比率（分子）の構造'!K$53,NA())</f>
        <v>693</v>
      </c>
      <c r="D50" s="176" t="e">
        <f>NA()</f>
        <v>#N/A</v>
      </c>
      <c r="E50" s="176" t="e">
        <f>NA()</f>
        <v>#N/A</v>
      </c>
      <c r="F50" s="176">
        <f>IF(ISNUMBER('実質公債費比率（分子）の構造'!L$53),'実質公債費比率（分子）の構造'!L$53,NA())</f>
        <v>683</v>
      </c>
      <c r="G50" s="176" t="e">
        <f>NA()</f>
        <v>#N/A</v>
      </c>
      <c r="H50" s="176" t="e">
        <f>NA()</f>
        <v>#N/A</v>
      </c>
      <c r="I50" s="176">
        <f>IF(ISNUMBER('実質公債費比率（分子）の構造'!M$53),'実質公債費比率（分子）の構造'!M$53,NA())</f>
        <v>676</v>
      </c>
      <c r="J50" s="176" t="e">
        <f>NA()</f>
        <v>#N/A</v>
      </c>
      <c r="K50" s="176" t="e">
        <f>NA()</f>
        <v>#N/A</v>
      </c>
      <c r="L50" s="176">
        <f>IF(ISNUMBER('実質公債費比率（分子）の構造'!N$53),'実質公債費比率（分子）の構造'!N$53,NA())</f>
        <v>739</v>
      </c>
      <c r="M50" s="176" t="e">
        <f>NA()</f>
        <v>#N/A</v>
      </c>
      <c r="N50" s="176" t="e">
        <f>NA()</f>
        <v>#N/A</v>
      </c>
      <c r="O50" s="176">
        <f>IF(ISNUMBER('実質公債費比率（分子）の構造'!O$53),'実質公債費比率（分子）の構造'!O$53,NA())</f>
        <v>567</v>
      </c>
      <c r="P50" s="176" t="e">
        <f>NA()</f>
        <v>#N/A</v>
      </c>
    </row>
    <row r="53" spans="1:16">
      <c r="A53" s="148" t="s">
        <v>72</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43</v>
      </c>
      <c r="B56" s="175"/>
      <c r="C56" s="175"/>
      <c r="D56" s="175">
        <f>'将来負担比率（分子）の構造'!I$52</f>
        <v>9411</v>
      </c>
      <c r="E56" s="175"/>
      <c r="F56" s="175"/>
      <c r="G56" s="175">
        <f>'将来負担比率（分子）の構造'!J$52</f>
        <v>9306</v>
      </c>
      <c r="H56" s="175"/>
      <c r="I56" s="175"/>
      <c r="J56" s="175">
        <f>'将来負担比率（分子）の構造'!K$52</f>
        <v>9258</v>
      </c>
      <c r="K56" s="175"/>
      <c r="L56" s="175"/>
      <c r="M56" s="175">
        <f>'将来負担比率（分子）の構造'!L$52</f>
        <v>9109</v>
      </c>
      <c r="N56" s="175"/>
      <c r="O56" s="175"/>
      <c r="P56" s="175">
        <f>'将来負担比率（分子）の構造'!M$52</f>
        <v>8990</v>
      </c>
    </row>
    <row r="57" spans="1:16">
      <c r="A57" s="175" t="s">
        <v>42</v>
      </c>
      <c r="B57" s="175"/>
      <c r="C57" s="175"/>
      <c r="D57" s="175">
        <f>'将来負担比率（分子）の構造'!I$51</f>
        <v>442</v>
      </c>
      <c r="E57" s="175"/>
      <c r="F57" s="175"/>
      <c r="G57" s="175">
        <f>'将来負担比率（分子）の構造'!J$51</f>
        <v>381</v>
      </c>
      <c r="H57" s="175"/>
      <c r="I57" s="175"/>
      <c r="J57" s="175">
        <f>'将来負担比率（分子）の構造'!K$51</f>
        <v>310</v>
      </c>
      <c r="K57" s="175"/>
      <c r="L57" s="175"/>
      <c r="M57" s="175">
        <f>'将来負担比率（分子）の構造'!L$51</f>
        <v>249</v>
      </c>
      <c r="N57" s="175"/>
      <c r="O57" s="175"/>
      <c r="P57" s="175">
        <f>'将来負担比率（分子）の構造'!M$51</f>
        <v>181</v>
      </c>
    </row>
    <row r="58" spans="1:16">
      <c r="A58" s="175" t="s">
        <v>41</v>
      </c>
      <c r="B58" s="175"/>
      <c r="C58" s="175"/>
      <c r="D58" s="175">
        <f>'将来負担比率（分子）の構造'!I$50</f>
        <v>3295</v>
      </c>
      <c r="E58" s="175"/>
      <c r="F58" s="175"/>
      <c r="G58" s="175">
        <f>'将来負担比率（分子）の構造'!J$50</f>
        <v>3852</v>
      </c>
      <c r="H58" s="175"/>
      <c r="I58" s="175"/>
      <c r="J58" s="175">
        <f>'将来負担比率（分子）の構造'!K$50</f>
        <v>3926</v>
      </c>
      <c r="K58" s="175"/>
      <c r="L58" s="175"/>
      <c r="M58" s="175">
        <f>'将来負担比率（分子）の構造'!L$50</f>
        <v>4053</v>
      </c>
      <c r="N58" s="175"/>
      <c r="O58" s="175"/>
      <c r="P58" s="175">
        <f>'将来負担比率（分子）の構造'!M$50</f>
        <v>4435</v>
      </c>
    </row>
    <row r="59" spans="1:16">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36</v>
      </c>
      <c r="B61" s="175">
        <f>'将来負担比率（分子）の構造'!I$46</f>
        <v>1</v>
      </c>
      <c r="C61" s="175"/>
      <c r="D61" s="175"/>
      <c r="E61" s="175">
        <f>'将来負担比率（分子）の構造'!J$46</f>
        <v>1</v>
      </c>
      <c r="F61" s="175"/>
      <c r="G61" s="175"/>
      <c r="H61" s="175">
        <f>'将来負担比率（分子）の構造'!K$46</f>
        <v>1</v>
      </c>
      <c r="I61" s="175"/>
      <c r="J61" s="175"/>
      <c r="K61" s="175">
        <f>'将来負担比率（分子）の構造'!L$46</f>
        <v>1</v>
      </c>
      <c r="L61" s="175"/>
      <c r="M61" s="175"/>
      <c r="N61" s="175">
        <f>'将来負担比率（分子）の構造'!M$46</f>
        <v>1</v>
      </c>
      <c r="O61" s="175"/>
      <c r="P61" s="175"/>
    </row>
    <row r="62" spans="1:16">
      <c r="A62" s="175" t="s">
        <v>35</v>
      </c>
      <c r="B62" s="175">
        <f>'将来負担比率（分子）の構造'!I$45</f>
        <v>773</v>
      </c>
      <c r="C62" s="175"/>
      <c r="D62" s="175"/>
      <c r="E62" s="175">
        <f>'将来負担比率（分子）の構造'!J$45</f>
        <v>638</v>
      </c>
      <c r="F62" s="175"/>
      <c r="G62" s="175"/>
      <c r="H62" s="175">
        <f>'将来負担比率（分子）の構造'!K$45</f>
        <v>543</v>
      </c>
      <c r="I62" s="175"/>
      <c r="J62" s="175"/>
      <c r="K62" s="175">
        <f>'将来負担比率（分子）の構造'!L$45</f>
        <v>544</v>
      </c>
      <c r="L62" s="175"/>
      <c r="M62" s="175"/>
      <c r="N62" s="175">
        <f>'将来負担比率（分子）の構造'!M$45</f>
        <v>534</v>
      </c>
      <c r="O62" s="175"/>
      <c r="P62" s="175"/>
    </row>
    <row r="63" spans="1:16">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33</v>
      </c>
      <c r="B64" s="175">
        <f>'将来負担比率（分子）の構造'!I$43</f>
        <v>1466</v>
      </c>
      <c r="C64" s="175"/>
      <c r="D64" s="175"/>
      <c r="E64" s="175">
        <f>'将来負担比率（分子）の構造'!J$43</f>
        <v>1443</v>
      </c>
      <c r="F64" s="175"/>
      <c r="G64" s="175"/>
      <c r="H64" s="175">
        <f>'将来負担比率（分子）の構造'!K$43</f>
        <v>1494</v>
      </c>
      <c r="I64" s="175"/>
      <c r="J64" s="175"/>
      <c r="K64" s="175">
        <f>'将来負担比率（分子）の構造'!L$43</f>
        <v>1558</v>
      </c>
      <c r="L64" s="175"/>
      <c r="M64" s="175"/>
      <c r="N64" s="175">
        <f>'将来負担比率（分子）の構造'!M$43</f>
        <v>1637</v>
      </c>
      <c r="O64" s="175"/>
      <c r="P64" s="175"/>
    </row>
    <row r="65" spans="1:16">
      <c r="A65" s="175" t="s">
        <v>32</v>
      </c>
      <c r="B65" s="175">
        <f>'将来負担比率（分子）の構造'!I$42</f>
        <v>387</v>
      </c>
      <c r="C65" s="175"/>
      <c r="D65" s="175"/>
      <c r="E65" s="175">
        <f>'将来負担比率（分子）の構造'!J$42</f>
        <v>307</v>
      </c>
      <c r="F65" s="175"/>
      <c r="G65" s="175"/>
      <c r="H65" s="175">
        <f>'将来負担比率（分子）の構造'!K$42</f>
        <v>226</v>
      </c>
      <c r="I65" s="175"/>
      <c r="J65" s="175"/>
      <c r="K65" s="175">
        <f>'将来負担比率（分子）の構造'!L$42</f>
        <v>147</v>
      </c>
      <c r="L65" s="175"/>
      <c r="M65" s="175"/>
      <c r="N65" s="175">
        <f>'将来負担比率（分子）の構造'!M$42</f>
        <v>111</v>
      </c>
      <c r="O65" s="175"/>
      <c r="P65" s="175"/>
    </row>
    <row r="66" spans="1:16">
      <c r="A66" s="175" t="s">
        <v>31</v>
      </c>
      <c r="B66" s="175">
        <f>'将来負担比率（分子）の構造'!I$41</f>
        <v>12159</v>
      </c>
      <c r="C66" s="175"/>
      <c r="D66" s="175"/>
      <c r="E66" s="175">
        <f>'将来負担比率（分子）の構造'!J$41</f>
        <v>12213</v>
      </c>
      <c r="F66" s="175"/>
      <c r="G66" s="175"/>
      <c r="H66" s="175">
        <f>'将来負担比率（分子）の構造'!K$41</f>
        <v>12390</v>
      </c>
      <c r="I66" s="175"/>
      <c r="J66" s="175"/>
      <c r="K66" s="175">
        <f>'将来負担比率（分子）の構造'!L$41</f>
        <v>12118</v>
      </c>
      <c r="L66" s="175"/>
      <c r="M66" s="175"/>
      <c r="N66" s="175">
        <f>'将来負担比率（分子）の構造'!M$41</f>
        <v>11761</v>
      </c>
      <c r="O66" s="175"/>
      <c r="P66" s="175"/>
    </row>
    <row r="67" spans="1:16">
      <c r="A67" s="175" t="s">
        <v>75</v>
      </c>
      <c r="B67" s="175" t="e">
        <f>NA()</f>
        <v>#N/A</v>
      </c>
      <c r="C67" s="175">
        <f>IF(ISNUMBER('将来負担比率（分子）の構造'!I$53), IF('将来負担比率（分子）の構造'!I$53 &lt; 0, 0, '将来負担比率（分子）の構造'!I$53), NA())</f>
        <v>1638</v>
      </c>
      <c r="D67" s="175" t="e">
        <f>NA()</f>
        <v>#N/A</v>
      </c>
      <c r="E67" s="175" t="e">
        <f>NA()</f>
        <v>#N/A</v>
      </c>
      <c r="F67" s="175">
        <f>IF(ISNUMBER('将来負担比率（分子）の構造'!J$53), IF('将来負担比率（分子）の構造'!J$53 &lt; 0, 0, '将来負担比率（分子）の構造'!J$53), NA())</f>
        <v>1064</v>
      </c>
      <c r="G67" s="175" t="e">
        <f>NA()</f>
        <v>#N/A</v>
      </c>
      <c r="H67" s="175" t="e">
        <f>NA()</f>
        <v>#N/A</v>
      </c>
      <c r="I67" s="175">
        <f>IF(ISNUMBER('将来負担比率（分子）の構造'!K$53), IF('将来負担比率（分子）の構造'!K$53 &lt; 0, 0, '将来負担比率（分子）の構造'!K$53), NA())</f>
        <v>1160</v>
      </c>
      <c r="J67" s="175" t="e">
        <f>NA()</f>
        <v>#N/A</v>
      </c>
      <c r="K67" s="175" t="e">
        <f>NA()</f>
        <v>#N/A</v>
      </c>
      <c r="L67" s="175">
        <f>IF(ISNUMBER('将来負担比率（分子）の構造'!L$53), IF('将来負担比率（分子）の構造'!L$53 &lt; 0, 0, '将来負担比率（分子）の構造'!L$53), NA())</f>
        <v>957</v>
      </c>
      <c r="M67" s="175" t="e">
        <f>NA()</f>
        <v>#N/A</v>
      </c>
      <c r="N67" s="175" t="e">
        <f>NA()</f>
        <v>#N/A</v>
      </c>
      <c r="O67" s="175">
        <f>IF(ISNUMBER('将来負担比率（分子）の構造'!M$53), IF('将来負担比率（分子）の構造'!M$53 &lt; 0, 0, '将来負担比率（分子）の構造'!M$53), NA())</f>
        <v>438</v>
      </c>
      <c r="P67" s="175" t="e">
        <f>NA()</f>
        <v>#N/A</v>
      </c>
    </row>
    <row r="70" spans="1:16">
      <c r="A70" s="177" t="s">
        <v>76</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77</v>
      </c>
      <c r="B72" s="179">
        <f>基金残高に係る経年分析!F55</f>
        <v>2331</v>
      </c>
      <c r="C72" s="179">
        <f>基金残高に係る経年分析!G55</f>
        <v>2252</v>
      </c>
      <c r="D72" s="179">
        <f>基金残高に係る経年分析!H55</f>
        <v>2466</v>
      </c>
    </row>
    <row r="73" spans="1:16">
      <c r="A73" s="178" t="s">
        <v>78</v>
      </c>
      <c r="B73" s="179">
        <f>基金残高に係る経年分析!F56</f>
        <v>314</v>
      </c>
      <c r="C73" s="179">
        <f>基金残高に係る経年分析!G56</f>
        <v>314</v>
      </c>
      <c r="D73" s="179">
        <f>基金残高に係る経年分析!H56</f>
        <v>314</v>
      </c>
    </row>
    <row r="74" spans="1:16">
      <c r="A74" s="178" t="s">
        <v>79</v>
      </c>
      <c r="B74" s="179">
        <f>基金残高に係る経年分析!F57</f>
        <v>1244</v>
      </c>
      <c r="C74" s="179">
        <f>基金残高に係る経年分析!G57</f>
        <v>1421</v>
      </c>
      <c r="D74" s="179">
        <f>基金残高に係る経年分析!H57</f>
        <v>1588</v>
      </c>
    </row>
  </sheetData>
  <sheetProtection algorithmName="SHA-512" hashValue="erR2KBNBJg5LrnsPdQexNNc6rBBO80IwU4HW5rd++3lHR43gQP4Z5KGCIEZ1SZecoOWj5c5W4CA6NnZdntnFhg==" saltValue="V308z2d2BMhwpRAEZl10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15" customWidth="1"/>
    <col min="96" max="133" width="1.625" style="227" customWidth="1"/>
    <col min="134" max="143" width="1.625" style="215" customWidth="1"/>
    <col min="144" max="16384" width="0" style="215"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215</v>
      </c>
      <c r="DI1" s="727"/>
      <c r="DJ1" s="727"/>
      <c r="DK1" s="727"/>
      <c r="DL1" s="727"/>
      <c r="DM1" s="727"/>
      <c r="DN1" s="728"/>
      <c r="DO1" s="215"/>
      <c r="DP1" s="726" t="s">
        <v>216</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220</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29" t="s">
        <v>224</v>
      </c>
      <c r="AQ4" s="729"/>
      <c r="AR4" s="729"/>
      <c r="AS4" s="729"/>
      <c r="AT4" s="729"/>
      <c r="AU4" s="729"/>
      <c r="AV4" s="729"/>
      <c r="AW4" s="729"/>
      <c r="AX4" s="729"/>
      <c r="AY4" s="729"/>
      <c r="AZ4" s="729"/>
      <c r="BA4" s="729"/>
      <c r="BB4" s="729"/>
      <c r="BC4" s="729"/>
      <c r="BD4" s="729"/>
      <c r="BE4" s="729"/>
      <c r="BF4" s="729"/>
      <c r="BG4" s="729" t="s">
        <v>225</v>
      </c>
      <c r="BH4" s="729"/>
      <c r="BI4" s="729"/>
      <c r="BJ4" s="729"/>
      <c r="BK4" s="729"/>
      <c r="BL4" s="729"/>
      <c r="BM4" s="729"/>
      <c r="BN4" s="729"/>
      <c r="BO4" s="729" t="s">
        <v>222</v>
      </c>
      <c r="BP4" s="729"/>
      <c r="BQ4" s="729"/>
      <c r="BR4" s="729"/>
      <c r="BS4" s="729" t="s">
        <v>226</v>
      </c>
      <c r="BT4" s="729"/>
      <c r="BU4" s="729"/>
      <c r="BV4" s="729"/>
      <c r="BW4" s="729"/>
      <c r="BX4" s="729"/>
      <c r="BY4" s="729"/>
      <c r="BZ4" s="729"/>
      <c r="CA4" s="729"/>
      <c r="CB4" s="729"/>
      <c r="CD4" s="688" t="s">
        <v>227</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c r="B5" s="685" t="s">
        <v>228</v>
      </c>
      <c r="C5" s="686"/>
      <c r="D5" s="686"/>
      <c r="E5" s="686"/>
      <c r="F5" s="686"/>
      <c r="G5" s="686"/>
      <c r="H5" s="686"/>
      <c r="I5" s="686"/>
      <c r="J5" s="686"/>
      <c r="K5" s="686"/>
      <c r="L5" s="686"/>
      <c r="M5" s="686"/>
      <c r="N5" s="686"/>
      <c r="O5" s="686"/>
      <c r="P5" s="686"/>
      <c r="Q5" s="687"/>
      <c r="R5" s="682">
        <v>1277991</v>
      </c>
      <c r="S5" s="683"/>
      <c r="T5" s="683"/>
      <c r="U5" s="683"/>
      <c r="V5" s="683"/>
      <c r="W5" s="683"/>
      <c r="X5" s="683"/>
      <c r="Y5" s="711"/>
      <c r="Z5" s="724">
        <v>9.5</v>
      </c>
      <c r="AA5" s="724"/>
      <c r="AB5" s="724"/>
      <c r="AC5" s="724"/>
      <c r="AD5" s="725">
        <v>1277991</v>
      </c>
      <c r="AE5" s="725"/>
      <c r="AF5" s="725"/>
      <c r="AG5" s="725"/>
      <c r="AH5" s="725"/>
      <c r="AI5" s="725"/>
      <c r="AJ5" s="725"/>
      <c r="AK5" s="725"/>
      <c r="AL5" s="712">
        <v>21.5</v>
      </c>
      <c r="AM5" s="694"/>
      <c r="AN5" s="694"/>
      <c r="AO5" s="713"/>
      <c r="AP5" s="685" t="s">
        <v>229</v>
      </c>
      <c r="AQ5" s="686"/>
      <c r="AR5" s="686"/>
      <c r="AS5" s="686"/>
      <c r="AT5" s="686"/>
      <c r="AU5" s="686"/>
      <c r="AV5" s="686"/>
      <c r="AW5" s="686"/>
      <c r="AX5" s="686"/>
      <c r="AY5" s="686"/>
      <c r="AZ5" s="686"/>
      <c r="BA5" s="686"/>
      <c r="BB5" s="686"/>
      <c r="BC5" s="686"/>
      <c r="BD5" s="686"/>
      <c r="BE5" s="686"/>
      <c r="BF5" s="687"/>
      <c r="BG5" s="632">
        <v>1273938</v>
      </c>
      <c r="BH5" s="633"/>
      <c r="BI5" s="633"/>
      <c r="BJ5" s="633"/>
      <c r="BK5" s="633"/>
      <c r="BL5" s="633"/>
      <c r="BM5" s="633"/>
      <c r="BN5" s="634"/>
      <c r="BO5" s="663">
        <v>99.7</v>
      </c>
      <c r="BP5" s="663"/>
      <c r="BQ5" s="663"/>
      <c r="BR5" s="663"/>
      <c r="BS5" s="664" t="s">
        <v>177</v>
      </c>
      <c r="BT5" s="664"/>
      <c r="BU5" s="664"/>
      <c r="BV5" s="664"/>
      <c r="BW5" s="664"/>
      <c r="BX5" s="664"/>
      <c r="BY5" s="664"/>
      <c r="BZ5" s="664"/>
      <c r="CA5" s="664"/>
      <c r="CB5" s="709"/>
      <c r="CD5" s="688" t="s">
        <v>224</v>
      </c>
      <c r="CE5" s="689"/>
      <c r="CF5" s="689"/>
      <c r="CG5" s="689"/>
      <c r="CH5" s="689"/>
      <c r="CI5" s="689"/>
      <c r="CJ5" s="689"/>
      <c r="CK5" s="689"/>
      <c r="CL5" s="689"/>
      <c r="CM5" s="689"/>
      <c r="CN5" s="689"/>
      <c r="CO5" s="689"/>
      <c r="CP5" s="689"/>
      <c r="CQ5" s="690"/>
      <c r="CR5" s="688" t="s">
        <v>230</v>
      </c>
      <c r="CS5" s="689"/>
      <c r="CT5" s="689"/>
      <c r="CU5" s="689"/>
      <c r="CV5" s="689"/>
      <c r="CW5" s="689"/>
      <c r="CX5" s="689"/>
      <c r="CY5" s="690"/>
      <c r="CZ5" s="688" t="s">
        <v>222</v>
      </c>
      <c r="DA5" s="689"/>
      <c r="DB5" s="689"/>
      <c r="DC5" s="690"/>
      <c r="DD5" s="688" t="s">
        <v>231</v>
      </c>
      <c r="DE5" s="689"/>
      <c r="DF5" s="689"/>
      <c r="DG5" s="689"/>
      <c r="DH5" s="689"/>
      <c r="DI5" s="689"/>
      <c r="DJ5" s="689"/>
      <c r="DK5" s="689"/>
      <c r="DL5" s="689"/>
      <c r="DM5" s="689"/>
      <c r="DN5" s="689"/>
      <c r="DO5" s="689"/>
      <c r="DP5" s="690"/>
      <c r="DQ5" s="688" t="s">
        <v>232</v>
      </c>
      <c r="DR5" s="689"/>
      <c r="DS5" s="689"/>
      <c r="DT5" s="689"/>
      <c r="DU5" s="689"/>
      <c r="DV5" s="689"/>
      <c r="DW5" s="689"/>
      <c r="DX5" s="689"/>
      <c r="DY5" s="689"/>
      <c r="DZ5" s="689"/>
      <c r="EA5" s="689"/>
      <c r="EB5" s="689"/>
      <c r="EC5" s="690"/>
    </row>
    <row r="6" spans="2:143" ht="11.25" customHeight="1">
      <c r="B6" s="629" t="s">
        <v>233</v>
      </c>
      <c r="C6" s="630"/>
      <c r="D6" s="630"/>
      <c r="E6" s="630"/>
      <c r="F6" s="630"/>
      <c r="G6" s="630"/>
      <c r="H6" s="630"/>
      <c r="I6" s="630"/>
      <c r="J6" s="630"/>
      <c r="K6" s="630"/>
      <c r="L6" s="630"/>
      <c r="M6" s="630"/>
      <c r="N6" s="630"/>
      <c r="O6" s="630"/>
      <c r="P6" s="630"/>
      <c r="Q6" s="631"/>
      <c r="R6" s="632">
        <v>93343</v>
      </c>
      <c r="S6" s="633"/>
      <c r="T6" s="633"/>
      <c r="U6" s="633"/>
      <c r="V6" s="633"/>
      <c r="W6" s="633"/>
      <c r="X6" s="633"/>
      <c r="Y6" s="634"/>
      <c r="Z6" s="663">
        <v>0.7</v>
      </c>
      <c r="AA6" s="663"/>
      <c r="AB6" s="663"/>
      <c r="AC6" s="663"/>
      <c r="AD6" s="664">
        <v>93343</v>
      </c>
      <c r="AE6" s="664"/>
      <c r="AF6" s="664"/>
      <c r="AG6" s="664"/>
      <c r="AH6" s="664"/>
      <c r="AI6" s="664"/>
      <c r="AJ6" s="664"/>
      <c r="AK6" s="664"/>
      <c r="AL6" s="635">
        <v>1.6</v>
      </c>
      <c r="AM6" s="636"/>
      <c r="AN6" s="636"/>
      <c r="AO6" s="665"/>
      <c r="AP6" s="629" t="s">
        <v>234</v>
      </c>
      <c r="AQ6" s="630"/>
      <c r="AR6" s="630"/>
      <c r="AS6" s="630"/>
      <c r="AT6" s="630"/>
      <c r="AU6" s="630"/>
      <c r="AV6" s="630"/>
      <c r="AW6" s="630"/>
      <c r="AX6" s="630"/>
      <c r="AY6" s="630"/>
      <c r="AZ6" s="630"/>
      <c r="BA6" s="630"/>
      <c r="BB6" s="630"/>
      <c r="BC6" s="630"/>
      <c r="BD6" s="630"/>
      <c r="BE6" s="630"/>
      <c r="BF6" s="631"/>
      <c r="BG6" s="632">
        <v>1273938</v>
      </c>
      <c r="BH6" s="633"/>
      <c r="BI6" s="633"/>
      <c r="BJ6" s="633"/>
      <c r="BK6" s="633"/>
      <c r="BL6" s="633"/>
      <c r="BM6" s="633"/>
      <c r="BN6" s="634"/>
      <c r="BO6" s="663">
        <v>99.7</v>
      </c>
      <c r="BP6" s="663"/>
      <c r="BQ6" s="663"/>
      <c r="BR6" s="663"/>
      <c r="BS6" s="664" t="s">
        <v>235</v>
      </c>
      <c r="BT6" s="664"/>
      <c r="BU6" s="664"/>
      <c r="BV6" s="664"/>
      <c r="BW6" s="664"/>
      <c r="BX6" s="664"/>
      <c r="BY6" s="664"/>
      <c r="BZ6" s="664"/>
      <c r="CA6" s="664"/>
      <c r="CB6" s="709"/>
      <c r="CD6" s="685" t="s">
        <v>236</v>
      </c>
      <c r="CE6" s="686"/>
      <c r="CF6" s="686"/>
      <c r="CG6" s="686"/>
      <c r="CH6" s="686"/>
      <c r="CI6" s="686"/>
      <c r="CJ6" s="686"/>
      <c r="CK6" s="686"/>
      <c r="CL6" s="686"/>
      <c r="CM6" s="686"/>
      <c r="CN6" s="686"/>
      <c r="CO6" s="686"/>
      <c r="CP6" s="686"/>
      <c r="CQ6" s="687"/>
      <c r="CR6" s="632">
        <v>97093</v>
      </c>
      <c r="CS6" s="633"/>
      <c r="CT6" s="633"/>
      <c r="CU6" s="633"/>
      <c r="CV6" s="633"/>
      <c r="CW6" s="633"/>
      <c r="CX6" s="633"/>
      <c r="CY6" s="634"/>
      <c r="CZ6" s="712">
        <v>0.8</v>
      </c>
      <c r="DA6" s="694"/>
      <c r="DB6" s="694"/>
      <c r="DC6" s="714"/>
      <c r="DD6" s="638" t="s">
        <v>235</v>
      </c>
      <c r="DE6" s="633"/>
      <c r="DF6" s="633"/>
      <c r="DG6" s="633"/>
      <c r="DH6" s="633"/>
      <c r="DI6" s="633"/>
      <c r="DJ6" s="633"/>
      <c r="DK6" s="633"/>
      <c r="DL6" s="633"/>
      <c r="DM6" s="633"/>
      <c r="DN6" s="633"/>
      <c r="DO6" s="633"/>
      <c r="DP6" s="634"/>
      <c r="DQ6" s="638">
        <v>97013</v>
      </c>
      <c r="DR6" s="633"/>
      <c r="DS6" s="633"/>
      <c r="DT6" s="633"/>
      <c r="DU6" s="633"/>
      <c r="DV6" s="633"/>
      <c r="DW6" s="633"/>
      <c r="DX6" s="633"/>
      <c r="DY6" s="633"/>
      <c r="DZ6" s="633"/>
      <c r="EA6" s="633"/>
      <c r="EB6" s="633"/>
      <c r="EC6" s="674"/>
    </row>
    <row r="7" spans="2:143" ht="11.25" customHeight="1">
      <c r="B7" s="629" t="s">
        <v>237</v>
      </c>
      <c r="C7" s="630"/>
      <c r="D7" s="630"/>
      <c r="E7" s="630"/>
      <c r="F7" s="630"/>
      <c r="G7" s="630"/>
      <c r="H7" s="630"/>
      <c r="I7" s="630"/>
      <c r="J7" s="630"/>
      <c r="K7" s="630"/>
      <c r="L7" s="630"/>
      <c r="M7" s="630"/>
      <c r="N7" s="630"/>
      <c r="O7" s="630"/>
      <c r="P7" s="630"/>
      <c r="Q7" s="631"/>
      <c r="R7" s="632">
        <v>720</v>
      </c>
      <c r="S7" s="633"/>
      <c r="T7" s="633"/>
      <c r="U7" s="633"/>
      <c r="V7" s="633"/>
      <c r="W7" s="633"/>
      <c r="X7" s="633"/>
      <c r="Y7" s="634"/>
      <c r="Z7" s="663">
        <v>0</v>
      </c>
      <c r="AA7" s="663"/>
      <c r="AB7" s="663"/>
      <c r="AC7" s="663"/>
      <c r="AD7" s="664">
        <v>720</v>
      </c>
      <c r="AE7" s="664"/>
      <c r="AF7" s="664"/>
      <c r="AG7" s="664"/>
      <c r="AH7" s="664"/>
      <c r="AI7" s="664"/>
      <c r="AJ7" s="664"/>
      <c r="AK7" s="664"/>
      <c r="AL7" s="635">
        <v>0</v>
      </c>
      <c r="AM7" s="636"/>
      <c r="AN7" s="636"/>
      <c r="AO7" s="665"/>
      <c r="AP7" s="629" t="s">
        <v>238</v>
      </c>
      <c r="AQ7" s="630"/>
      <c r="AR7" s="630"/>
      <c r="AS7" s="630"/>
      <c r="AT7" s="630"/>
      <c r="AU7" s="630"/>
      <c r="AV7" s="630"/>
      <c r="AW7" s="630"/>
      <c r="AX7" s="630"/>
      <c r="AY7" s="630"/>
      <c r="AZ7" s="630"/>
      <c r="BA7" s="630"/>
      <c r="BB7" s="630"/>
      <c r="BC7" s="630"/>
      <c r="BD7" s="630"/>
      <c r="BE7" s="630"/>
      <c r="BF7" s="631"/>
      <c r="BG7" s="632">
        <v>444280</v>
      </c>
      <c r="BH7" s="633"/>
      <c r="BI7" s="633"/>
      <c r="BJ7" s="633"/>
      <c r="BK7" s="633"/>
      <c r="BL7" s="633"/>
      <c r="BM7" s="633"/>
      <c r="BN7" s="634"/>
      <c r="BO7" s="663">
        <v>34.799999999999997</v>
      </c>
      <c r="BP7" s="663"/>
      <c r="BQ7" s="663"/>
      <c r="BR7" s="663"/>
      <c r="BS7" s="664" t="s">
        <v>235</v>
      </c>
      <c r="BT7" s="664"/>
      <c r="BU7" s="664"/>
      <c r="BV7" s="664"/>
      <c r="BW7" s="664"/>
      <c r="BX7" s="664"/>
      <c r="BY7" s="664"/>
      <c r="BZ7" s="664"/>
      <c r="CA7" s="664"/>
      <c r="CB7" s="709"/>
      <c r="CD7" s="629" t="s">
        <v>239</v>
      </c>
      <c r="CE7" s="630"/>
      <c r="CF7" s="630"/>
      <c r="CG7" s="630"/>
      <c r="CH7" s="630"/>
      <c r="CI7" s="630"/>
      <c r="CJ7" s="630"/>
      <c r="CK7" s="630"/>
      <c r="CL7" s="630"/>
      <c r="CM7" s="630"/>
      <c r="CN7" s="630"/>
      <c r="CO7" s="630"/>
      <c r="CP7" s="630"/>
      <c r="CQ7" s="631"/>
      <c r="CR7" s="632">
        <v>3420057</v>
      </c>
      <c r="CS7" s="633"/>
      <c r="CT7" s="633"/>
      <c r="CU7" s="633"/>
      <c r="CV7" s="633"/>
      <c r="CW7" s="633"/>
      <c r="CX7" s="633"/>
      <c r="CY7" s="634"/>
      <c r="CZ7" s="663">
        <v>27.3</v>
      </c>
      <c r="DA7" s="663"/>
      <c r="DB7" s="663"/>
      <c r="DC7" s="663"/>
      <c r="DD7" s="638">
        <v>186648</v>
      </c>
      <c r="DE7" s="633"/>
      <c r="DF7" s="633"/>
      <c r="DG7" s="633"/>
      <c r="DH7" s="633"/>
      <c r="DI7" s="633"/>
      <c r="DJ7" s="633"/>
      <c r="DK7" s="633"/>
      <c r="DL7" s="633"/>
      <c r="DM7" s="633"/>
      <c r="DN7" s="633"/>
      <c r="DO7" s="633"/>
      <c r="DP7" s="634"/>
      <c r="DQ7" s="638">
        <v>1416165</v>
      </c>
      <c r="DR7" s="633"/>
      <c r="DS7" s="633"/>
      <c r="DT7" s="633"/>
      <c r="DU7" s="633"/>
      <c r="DV7" s="633"/>
      <c r="DW7" s="633"/>
      <c r="DX7" s="633"/>
      <c r="DY7" s="633"/>
      <c r="DZ7" s="633"/>
      <c r="EA7" s="633"/>
      <c r="EB7" s="633"/>
      <c r="EC7" s="674"/>
    </row>
    <row r="8" spans="2:143" ht="11.25" customHeight="1">
      <c r="B8" s="629" t="s">
        <v>240</v>
      </c>
      <c r="C8" s="630"/>
      <c r="D8" s="630"/>
      <c r="E8" s="630"/>
      <c r="F8" s="630"/>
      <c r="G8" s="630"/>
      <c r="H8" s="630"/>
      <c r="I8" s="630"/>
      <c r="J8" s="630"/>
      <c r="K8" s="630"/>
      <c r="L8" s="630"/>
      <c r="M8" s="630"/>
      <c r="N8" s="630"/>
      <c r="O8" s="630"/>
      <c r="P8" s="630"/>
      <c r="Q8" s="631"/>
      <c r="R8" s="632">
        <v>2110</v>
      </c>
      <c r="S8" s="633"/>
      <c r="T8" s="633"/>
      <c r="U8" s="633"/>
      <c r="V8" s="633"/>
      <c r="W8" s="633"/>
      <c r="X8" s="633"/>
      <c r="Y8" s="634"/>
      <c r="Z8" s="663">
        <v>0</v>
      </c>
      <c r="AA8" s="663"/>
      <c r="AB8" s="663"/>
      <c r="AC8" s="663"/>
      <c r="AD8" s="664">
        <v>2110</v>
      </c>
      <c r="AE8" s="664"/>
      <c r="AF8" s="664"/>
      <c r="AG8" s="664"/>
      <c r="AH8" s="664"/>
      <c r="AI8" s="664"/>
      <c r="AJ8" s="664"/>
      <c r="AK8" s="664"/>
      <c r="AL8" s="635">
        <v>0</v>
      </c>
      <c r="AM8" s="636"/>
      <c r="AN8" s="636"/>
      <c r="AO8" s="665"/>
      <c r="AP8" s="629" t="s">
        <v>241</v>
      </c>
      <c r="AQ8" s="630"/>
      <c r="AR8" s="630"/>
      <c r="AS8" s="630"/>
      <c r="AT8" s="630"/>
      <c r="AU8" s="630"/>
      <c r="AV8" s="630"/>
      <c r="AW8" s="630"/>
      <c r="AX8" s="630"/>
      <c r="AY8" s="630"/>
      <c r="AZ8" s="630"/>
      <c r="BA8" s="630"/>
      <c r="BB8" s="630"/>
      <c r="BC8" s="630"/>
      <c r="BD8" s="630"/>
      <c r="BE8" s="630"/>
      <c r="BF8" s="631"/>
      <c r="BG8" s="632">
        <v>18000</v>
      </c>
      <c r="BH8" s="633"/>
      <c r="BI8" s="633"/>
      <c r="BJ8" s="633"/>
      <c r="BK8" s="633"/>
      <c r="BL8" s="633"/>
      <c r="BM8" s="633"/>
      <c r="BN8" s="634"/>
      <c r="BO8" s="663">
        <v>1.4</v>
      </c>
      <c r="BP8" s="663"/>
      <c r="BQ8" s="663"/>
      <c r="BR8" s="663"/>
      <c r="BS8" s="638" t="s">
        <v>235</v>
      </c>
      <c r="BT8" s="633"/>
      <c r="BU8" s="633"/>
      <c r="BV8" s="633"/>
      <c r="BW8" s="633"/>
      <c r="BX8" s="633"/>
      <c r="BY8" s="633"/>
      <c r="BZ8" s="633"/>
      <c r="CA8" s="633"/>
      <c r="CB8" s="674"/>
      <c r="CD8" s="629" t="s">
        <v>242</v>
      </c>
      <c r="CE8" s="630"/>
      <c r="CF8" s="630"/>
      <c r="CG8" s="630"/>
      <c r="CH8" s="630"/>
      <c r="CI8" s="630"/>
      <c r="CJ8" s="630"/>
      <c r="CK8" s="630"/>
      <c r="CL8" s="630"/>
      <c r="CM8" s="630"/>
      <c r="CN8" s="630"/>
      <c r="CO8" s="630"/>
      <c r="CP8" s="630"/>
      <c r="CQ8" s="631"/>
      <c r="CR8" s="632">
        <v>2531975</v>
      </c>
      <c r="CS8" s="633"/>
      <c r="CT8" s="633"/>
      <c r="CU8" s="633"/>
      <c r="CV8" s="633"/>
      <c r="CW8" s="633"/>
      <c r="CX8" s="633"/>
      <c r="CY8" s="634"/>
      <c r="CZ8" s="663">
        <v>20.2</v>
      </c>
      <c r="DA8" s="663"/>
      <c r="DB8" s="663"/>
      <c r="DC8" s="663"/>
      <c r="DD8" s="638" t="s">
        <v>235</v>
      </c>
      <c r="DE8" s="633"/>
      <c r="DF8" s="633"/>
      <c r="DG8" s="633"/>
      <c r="DH8" s="633"/>
      <c r="DI8" s="633"/>
      <c r="DJ8" s="633"/>
      <c r="DK8" s="633"/>
      <c r="DL8" s="633"/>
      <c r="DM8" s="633"/>
      <c r="DN8" s="633"/>
      <c r="DO8" s="633"/>
      <c r="DP8" s="634"/>
      <c r="DQ8" s="638">
        <v>1081464</v>
      </c>
      <c r="DR8" s="633"/>
      <c r="DS8" s="633"/>
      <c r="DT8" s="633"/>
      <c r="DU8" s="633"/>
      <c r="DV8" s="633"/>
      <c r="DW8" s="633"/>
      <c r="DX8" s="633"/>
      <c r="DY8" s="633"/>
      <c r="DZ8" s="633"/>
      <c r="EA8" s="633"/>
      <c r="EB8" s="633"/>
      <c r="EC8" s="674"/>
    </row>
    <row r="9" spans="2:143" ht="11.25" customHeight="1">
      <c r="B9" s="629" t="s">
        <v>243</v>
      </c>
      <c r="C9" s="630"/>
      <c r="D9" s="630"/>
      <c r="E9" s="630"/>
      <c r="F9" s="630"/>
      <c r="G9" s="630"/>
      <c r="H9" s="630"/>
      <c r="I9" s="630"/>
      <c r="J9" s="630"/>
      <c r="K9" s="630"/>
      <c r="L9" s="630"/>
      <c r="M9" s="630"/>
      <c r="N9" s="630"/>
      <c r="O9" s="630"/>
      <c r="P9" s="630"/>
      <c r="Q9" s="631"/>
      <c r="R9" s="632">
        <v>2137</v>
      </c>
      <c r="S9" s="633"/>
      <c r="T9" s="633"/>
      <c r="U9" s="633"/>
      <c r="V9" s="633"/>
      <c r="W9" s="633"/>
      <c r="X9" s="633"/>
      <c r="Y9" s="634"/>
      <c r="Z9" s="663">
        <v>0</v>
      </c>
      <c r="AA9" s="663"/>
      <c r="AB9" s="663"/>
      <c r="AC9" s="663"/>
      <c r="AD9" s="664">
        <v>2137</v>
      </c>
      <c r="AE9" s="664"/>
      <c r="AF9" s="664"/>
      <c r="AG9" s="664"/>
      <c r="AH9" s="664"/>
      <c r="AI9" s="664"/>
      <c r="AJ9" s="664"/>
      <c r="AK9" s="664"/>
      <c r="AL9" s="635">
        <v>0</v>
      </c>
      <c r="AM9" s="636"/>
      <c r="AN9" s="636"/>
      <c r="AO9" s="665"/>
      <c r="AP9" s="629" t="s">
        <v>244</v>
      </c>
      <c r="AQ9" s="630"/>
      <c r="AR9" s="630"/>
      <c r="AS9" s="630"/>
      <c r="AT9" s="630"/>
      <c r="AU9" s="630"/>
      <c r="AV9" s="630"/>
      <c r="AW9" s="630"/>
      <c r="AX9" s="630"/>
      <c r="AY9" s="630"/>
      <c r="AZ9" s="630"/>
      <c r="BA9" s="630"/>
      <c r="BB9" s="630"/>
      <c r="BC9" s="630"/>
      <c r="BD9" s="630"/>
      <c r="BE9" s="630"/>
      <c r="BF9" s="631"/>
      <c r="BG9" s="632">
        <v>369210</v>
      </c>
      <c r="BH9" s="633"/>
      <c r="BI9" s="633"/>
      <c r="BJ9" s="633"/>
      <c r="BK9" s="633"/>
      <c r="BL9" s="633"/>
      <c r="BM9" s="633"/>
      <c r="BN9" s="634"/>
      <c r="BO9" s="663">
        <v>28.9</v>
      </c>
      <c r="BP9" s="663"/>
      <c r="BQ9" s="663"/>
      <c r="BR9" s="663"/>
      <c r="BS9" s="638" t="s">
        <v>235</v>
      </c>
      <c r="BT9" s="633"/>
      <c r="BU9" s="633"/>
      <c r="BV9" s="633"/>
      <c r="BW9" s="633"/>
      <c r="BX9" s="633"/>
      <c r="BY9" s="633"/>
      <c r="BZ9" s="633"/>
      <c r="CA9" s="633"/>
      <c r="CB9" s="674"/>
      <c r="CD9" s="629" t="s">
        <v>245</v>
      </c>
      <c r="CE9" s="630"/>
      <c r="CF9" s="630"/>
      <c r="CG9" s="630"/>
      <c r="CH9" s="630"/>
      <c r="CI9" s="630"/>
      <c r="CJ9" s="630"/>
      <c r="CK9" s="630"/>
      <c r="CL9" s="630"/>
      <c r="CM9" s="630"/>
      <c r="CN9" s="630"/>
      <c r="CO9" s="630"/>
      <c r="CP9" s="630"/>
      <c r="CQ9" s="631"/>
      <c r="CR9" s="632">
        <v>1296932</v>
      </c>
      <c r="CS9" s="633"/>
      <c r="CT9" s="633"/>
      <c r="CU9" s="633"/>
      <c r="CV9" s="633"/>
      <c r="CW9" s="633"/>
      <c r="CX9" s="633"/>
      <c r="CY9" s="634"/>
      <c r="CZ9" s="663">
        <v>10.3</v>
      </c>
      <c r="DA9" s="663"/>
      <c r="DB9" s="663"/>
      <c r="DC9" s="663"/>
      <c r="DD9" s="638">
        <v>125808</v>
      </c>
      <c r="DE9" s="633"/>
      <c r="DF9" s="633"/>
      <c r="DG9" s="633"/>
      <c r="DH9" s="633"/>
      <c r="DI9" s="633"/>
      <c r="DJ9" s="633"/>
      <c r="DK9" s="633"/>
      <c r="DL9" s="633"/>
      <c r="DM9" s="633"/>
      <c r="DN9" s="633"/>
      <c r="DO9" s="633"/>
      <c r="DP9" s="634"/>
      <c r="DQ9" s="638">
        <v>975490</v>
      </c>
      <c r="DR9" s="633"/>
      <c r="DS9" s="633"/>
      <c r="DT9" s="633"/>
      <c r="DU9" s="633"/>
      <c r="DV9" s="633"/>
      <c r="DW9" s="633"/>
      <c r="DX9" s="633"/>
      <c r="DY9" s="633"/>
      <c r="DZ9" s="633"/>
      <c r="EA9" s="633"/>
      <c r="EB9" s="633"/>
      <c r="EC9" s="674"/>
    </row>
    <row r="10" spans="2:143" ht="11.25" customHeight="1">
      <c r="B10" s="629" t="s">
        <v>246</v>
      </c>
      <c r="C10" s="630"/>
      <c r="D10" s="630"/>
      <c r="E10" s="630"/>
      <c r="F10" s="630"/>
      <c r="G10" s="630"/>
      <c r="H10" s="630"/>
      <c r="I10" s="630"/>
      <c r="J10" s="630"/>
      <c r="K10" s="630"/>
      <c r="L10" s="630"/>
      <c r="M10" s="630"/>
      <c r="N10" s="630"/>
      <c r="O10" s="630"/>
      <c r="P10" s="630"/>
      <c r="Q10" s="631"/>
      <c r="R10" s="632" t="s">
        <v>235</v>
      </c>
      <c r="S10" s="633"/>
      <c r="T10" s="633"/>
      <c r="U10" s="633"/>
      <c r="V10" s="633"/>
      <c r="W10" s="633"/>
      <c r="X10" s="633"/>
      <c r="Y10" s="634"/>
      <c r="Z10" s="663" t="s">
        <v>177</v>
      </c>
      <c r="AA10" s="663"/>
      <c r="AB10" s="663"/>
      <c r="AC10" s="663"/>
      <c r="AD10" s="664" t="s">
        <v>177</v>
      </c>
      <c r="AE10" s="664"/>
      <c r="AF10" s="664"/>
      <c r="AG10" s="664"/>
      <c r="AH10" s="664"/>
      <c r="AI10" s="664"/>
      <c r="AJ10" s="664"/>
      <c r="AK10" s="664"/>
      <c r="AL10" s="635" t="s">
        <v>235</v>
      </c>
      <c r="AM10" s="636"/>
      <c r="AN10" s="636"/>
      <c r="AO10" s="665"/>
      <c r="AP10" s="629" t="s">
        <v>247</v>
      </c>
      <c r="AQ10" s="630"/>
      <c r="AR10" s="630"/>
      <c r="AS10" s="630"/>
      <c r="AT10" s="630"/>
      <c r="AU10" s="630"/>
      <c r="AV10" s="630"/>
      <c r="AW10" s="630"/>
      <c r="AX10" s="630"/>
      <c r="AY10" s="630"/>
      <c r="AZ10" s="630"/>
      <c r="BA10" s="630"/>
      <c r="BB10" s="630"/>
      <c r="BC10" s="630"/>
      <c r="BD10" s="630"/>
      <c r="BE10" s="630"/>
      <c r="BF10" s="631"/>
      <c r="BG10" s="632">
        <v>32615</v>
      </c>
      <c r="BH10" s="633"/>
      <c r="BI10" s="633"/>
      <c r="BJ10" s="633"/>
      <c r="BK10" s="633"/>
      <c r="BL10" s="633"/>
      <c r="BM10" s="633"/>
      <c r="BN10" s="634"/>
      <c r="BO10" s="663">
        <v>2.6</v>
      </c>
      <c r="BP10" s="663"/>
      <c r="BQ10" s="663"/>
      <c r="BR10" s="663"/>
      <c r="BS10" s="638" t="s">
        <v>235</v>
      </c>
      <c r="BT10" s="633"/>
      <c r="BU10" s="633"/>
      <c r="BV10" s="633"/>
      <c r="BW10" s="633"/>
      <c r="BX10" s="633"/>
      <c r="BY10" s="633"/>
      <c r="BZ10" s="633"/>
      <c r="CA10" s="633"/>
      <c r="CB10" s="674"/>
      <c r="CD10" s="629" t="s">
        <v>248</v>
      </c>
      <c r="CE10" s="630"/>
      <c r="CF10" s="630"/>
      <c r="CG10" s="630"/>
      <c r="CH10" s="630"/>
      <c r="CI10" s="630"/>
      <c r="CJ10" s="630"/>
      <c r="CK10" s="630"/>
      <c r="CL10" s="630"/>
      <c r="CM10" s="630"/>
      <c r="CN10" s="630"/>
      <c r="CO10" s="630"/>
      <c r="CP10" s="630"/>
      <c r="CQ10" s="631"/>
      <c r="CR10" s="632">
        <v>16</v>
      </c>
      <c r="CS10" s="633"/>
      <c r="CT10" s="633"/>
      <c r="CU10" s="633"/>
      <c r="CV10" s="633"/>
      <c r="CW10" s="633"/>
      <c r="CX10" s="633"/>
      <c r="CY10" s="634"/>
      <c r="CZ10" s="663">
        <v>0</v>
      </c>
      <c r="DA10" s="663"/>
      <c r="DB10" s="663"/>
      <c r="DC10" s="663"/>
      <c r="DD10" s="638" t="s">
        <v>235</v>
      </c>
      <c r="DE10" s="633"/>
      <c r="DF10" s="633"/>
      <c r="DG10" s="633"/>
      <c r="DH10" s="633"/>
      <c r="DI10" s="633"/>
      <c r="DJ10" s="633"/>
      <c r="DK10" s="633"/>
      <c r="DL10" s="633"/>
      <c r="DM10" s="633"/>
      <c r="DN10" s="633"/>
      <c r="DO10" s="633"/>
      <c r="DP10" s="634"/>
      <c r="DQ10" s="638">
        <v>16</v>
      </c>
      <c r="DR10" s="633"/>
      <c r="DS10" s="633"/>
      <c r="DT10" s="633"/>
      <c r="DU10" s="633"/>
      <c r="DV10" s="633"/>
      <c r="DW10" s="633"/>
      <c r="DX10" s="633"/>
      <c r="DY10" s="633"/>
      <c r="DZ10" s="633"/>
      <c r="EA10" s="633"/>
      <c r="EB10" s="633"/>
      <c r="EC10" s="674"/>
    </row>
    <row r="11" spans="2:143" ht="11.25" customHeight="1">
      <c r="B11" s="629" t="s">
        <v>249</v>
      </c>
      <c r="C11" s="630"/>
      <c r="D11" s="630"/>
      <c r="E11" s="630"/>
      <c r="F11" s="630"/>
      <c r="G11" s="630"/>
      <c r="H11" s="630"/>
      <c r="I11" s="630"/>
      <c r="J11" s="630"/>
      <c r="K11" s="630"/>
      <c r="L11" s="630"/>
      <c r="M11" s="630"/>
      <c r="N11" s="630"/>
      <c r="O11" s="630"/>
      <c r="P11" s="630"/>
      <c r="Q11" s="631"/>
      <c r="R11" s="632">
        <v>281370</v>
      </c>
      <c r="S11" s="633"/>
      <c r="T11" s="633"/>
      <c r="U11" s="633"/>
      <c r="V11" s="633"/>
      <c r="W11" s="633"/>
      <c r="X11" s="633"/>
      <c r="Y11" s="634"/>
      <c r="Z11" s="635">
        <v>2.1</v>
      </c>
      <c r="AA11" s="636"/>
      <c r="AB11" s="636"/>
      <c r="AC11" s="637"/>
      <c r="AD11" s="638">
        <v>281370</v>
      </c>
      <c r="AE11" s="633"/>
      <c r="AF11" s="633"/>
      <c r="AG11" s="633"/>
      <c r="AH11" s="633"/>
      <c r="AI11" s="633"/>
      <c r="AJ11" s="633"/>
      <c r="AK11" s="634"/>
      <c r="AL11" s="635">
        <v>4.7</v>
      </c>
      <c r="AM11" s="636"/>
      <c r="AN11" s="636"/>
      <c r="AO11" s="665"/>
      <c r="AP11" s="629" t="s">
        <v>250</v>
      </c>
      <c r="AQ11" s="630"/>
      <c r="AR11" s="630"/>
      <c r="AS11" s="630"/>
      <c r="AT11" s="630"/>
      <c r="AU11" s="630"/>
      <c r="AV11" s="630"/>
      <c r="AW11" s="630"/>
      <c r="AX11" s="630"/>
      <c r="AY11" s="630"/>
      <c r="AZ11" s="630"/>
      <c r="BA11" s="630"/>
      <c r="BB11" s="630"/>
      <c r="BC11" s="630"/>
      <c r="BD11" s="630"/>
      <c r="BE11" s="630"/>
      <c r="BF11" s="631"/>
      <c r="BG11" s="632">
        <v>24455</v>
      </c>
      <c r="BH11" s="633"/>
      <c r="BI11" s="633"/>
      <c r="BJ11" s="633"/>
      <c r="BK11" s="633"/>
      <c r="BL11" s="633"/>
      <c r="BM11" s="633"/>
      <c r="BN11" s="634"/>
      <c r="BO11" s="663">
        <v>1.9</v>
      </c>
      <c r="BP11" s="663"/>
      <c r="BQ11" s="663"/>
      <c r="BR11" s="663"/>
      <c r="BS11" s="638" t="s">
        <v>235</v>
      </c>
      <c r="BT11" s="633"/>
      <c r="BU11" s="633"/>
      <c r="BV11" s="633"/>
      <c r="BW11" s="633"/>
      <c r="BX11" s="633"/>
      <c r="BY11" s="633"/>
      <c r="BZ11" s="633"/>
      <c r="CA11" s="633"/>
      <c r="CB11" s="674"/>
      <c r="CD11" s="629" t="s">
        <v>251</v>
      </c>
      <c r="CE11" s="630"/>
      <c r="CF11" s="630"/>
      <c r="CG11" s="630"/>
      <c r="CH11" s="630"/>
      <c r="CI11" s="630"/>
      <c r="CJ11" s="630"/>
      <c r="CK11" s="630"/>
      <c r="CL11" s="630"/>
      <c r="CM11" s="630"/>
      <c r="CN11" s="630"/>
      <c r="CO11" s="630"/>
      <c r="CP11" s="630"/>
      <c r="CQ11" s="631"/>
      <c r="CR11" s="632">
        <v>806763</v>
      </c>
      <c r="CS11" s="633"/>
      <c r="CT11" s="633"/>
      <c r="CU11" s="633"/>
      <c r="CV11" s="633"/>
      <c r="CW11" s="633"/>
      <c r="CX11" s="633"/>
      <c r="CY11" s="634"/>
      <c r="CZ11" s="663">
        <v>6.4</v>
      </c>
      <c r="DA11" s="663"/>
      <c r="DB11" s="663"/>
      <c r="DC11" s="663"/>
      <c r="DD11" s="638">
        <v>331749</v>
      </c>
      <c r="DE11" s="633"/>
      <c r="DF11" s="633"/>
      <c r="DG11" s="633"/>
      <c r="DH11" s="633"/>
      <c r="DI11" s="633"/>
      <c r="DJ11" s="633"/>
      <c r="DK11" s="633"/>
      <c r="DL11" s="633"/>
      <c r="DM11" s="633"/>
      <c r="DN11" s="633"/>
      <c r="DO11" s="633"/>
      <c r="DP11" s="634"/>
      <c r="DQ11" s="638">
        <v>426204</v>
      </c>
      <c r="DR11" s="633"/>
      <c r="DS11" s="633"/>
      <c r="DT11" s="633"/>
      <c r="DU11" s="633"/>
      <c r="DV11" s="633"/>
      <c r="DW11" s="633"/>
      <c r="DX11" s="633"/>
      <c r="DY11" s="633"/>
      <c r="DZ11" s="633"/>
      <c r="EA11" s="633"/>
      <c r="EB11" s="633"/>
      <c r="EC11" s="674"/>
    </row>
    <row r="12" spans="2:143" ht="11.25" customHeight="1">
      <c r="B12" s="629" t="s">
        <v>252</v>
      </c>
      <c r="C12" s="630"/>
      <c r="D12" s="630"/>
      <c r="E12" s="630"/>
      <c r="F12" s="630"/>
      <c r="G12" s="630"/>
      <c r="H12" s="630"/>
      <c r="I12" s="630"/>
      <c r="J12" s="630"/>
      <c r="K12" s="630"/>
      <c r="L12" s="630"/>
      <c r="M12" s="630"/>
      <c r="N12" s="630"/>
      <c r="O12" s="630"/>
      <c r="P12" s="630"/>
      <c r="Q12" s="631"/>
      <c r="R12" s="632" t="s">
        <v>235</v>
      </c>
      <c r="S12" s="633"/>
      <c r="T12" s="633"/>
      <c r="U12" s="633"/>
      <c r="V12" s="633"/>
      <c r="W12" s="633"/>
      <c r="X12" s="633"/>
      <c r="Y12" s="634"/>
      <c r="Z12" s="663" t="s">
        <v>235</v>
      </c>
      <c r="AA12" s="663"/>
      <c r="AB12" s="663"/>
      <c r="AC12" s="663"/>
      <c r="AD12" s="664" t="s">
        <v>177</v>
      </c>
      <c r="AE12" s="664"/>
      <c r="AF12" s="664"/>
      <c r="AG12" s="664"/>
      <c r="AH12" s="664"/>
      <c r="AI12" s="664"/>
      <c r="AJ12" s="664"/>
      <c r="AK12" s="664"/>
      <c r="AL12" s="635" t="s">
        <v>235</v>
      </c>
      <c r="AM12" s="636"/>
      <c r="AN12" s="636"/>
      <c r="AO12" s="665"/>
      <c r="AP12" s="629" t="s">
        <v>253</v>
      </c>
      <c r="AQ12" s="630"/>
      <c r="AR12" s="630"/>
      <c r="AS12" s="630"/>
      <c r="AT12" s="630"/>
      <c r="AU12" s="630"/>
      <c r="AV12" s="630"/>
      <c r="AW12" s="630"/>
      <c r="AX12" s="630"/>
      <c r="AY12" s="630"/>
      <c r="AZ12" s="630"/>
      <c r="BA12" s="630"/>
      <c r="BB12" s="630"/>
      <c r="BC12" s="630"/>
      <c r="BD12" s="630"/>
      <c r="BE12" s="630"/>
      <c r="BF12" s="631"/>
      <c r="BG12" s="632">
        <v>689658</v>
      </c>
      <c r="BH12" s="633"/>
      <c r="BI12" s="633"/>
      <c r="BJ12" s="633"/>
      <c r="BK12" s="633"/>
      <c r="BL12" s="633"/>
      <c r="BM12" s="633"/>
      <c r="BN12" s="634"/>
      <c r="BO12" s="663">
        <v>54</v>
      </c>
      <c r="BP12" s="663"/>
      <c r="BQ12" s="663"/>
      <c r="BR12" s="663"/>
      <c r="BS12" s="638" t="s">
        <v>235</v>
      </c>
      <c r="BT12" s="633"/>
      <c r="BU12" s="633"/>
      <c r="BV12" s="633"/>
      <c r="BW12" s="633"/>
      <c r="BX12" s="633"/>
      <c r="BY12" s="633"/>
      <c r="BZ12" s="633"/>
      <c r="CA12" s="633"/>
      <c r="CB12" s="674"/>
      <c r="CD12" s="629" t="s">
        <v>254</v>
      </c>
      <c r="CE12" s="630"/>
      <c r="CF12" s="630"/>
      <c r="CG12" s="630"/>
      <c r="CH12" s="630"/>
      <c r="CI12" s="630"/>
      <c r="CJ12" s="630"/>
      <c r="CK12" s="630"/>
      <c r="CL12" s="630"/>
      <c r="CM12" s="630"/>
      <c r="CN12" s="630"/>
      <c r="CO12" s="630"/>
      <c r="CP12" s="630"/>
      <c r="CQ12" s="631"/>
      <c r="CR12" s="632">
        <v>650098</v>
      </c>
      <c r="CS12" s="633"/>
      <c r="CT12" s="633"/>
      <c r="CU12" s="633"/>
      <c r="CV12" s="633"/>
      <c r="CW12" s="633"/>
      <c r="CX12" s="633"/>
      <c r="CY12" s="634"/>
      <c r="CZ12" s="663">
        <v>5.2</v>
      </c>
      <c r="DA12" s="663"/>
      <c r="DB12" s="663"/>
      <c r="DC12" s="663"/>
      <c r="DD12" s="638">
        <v>21408</v>
      </c>
      <c r="DE12" s="633"/>
      <c r="DF12" s="633"/>
      <c r="DG12" s="633"/>
      <c r="DH12" s="633"/>
      <c r="DI12" s="633"/>
      <c r="DJ12" s="633"/>
      <c r="DK12" s="633"/>
      <c r="DL12" s="633"/>
      <c r="DM12" s="633"/>
      <c r="DN12" s="633"/>
      <c r="DO12" s="633"/>
      <c r="DP12" s="634"/>
      <c r="DQ12" s="638">
        <v>466885</v>
      </c>
      <c r="DR12" s="633"/>
      <c r="DS12" s="633"/>
      <c r="DT12" s="633"/>
      <c r="DU12" s="633"/>
      <c r="DV12" s="633"/>
      <c r="DW12" s="633"/>
      <c r="DX12" s="633"/>
      <c r="DY12" s="633"/>
      <c r="DZ12" s="633"/>
      <c r="EA12" s="633"/>
      <c r="EB12" s="633"/>
      <c r="EC12" s="674"/>
    </row>
    <row r="13" spans="2:143" ht="11.25" customHeight="1">
      <c r="B13" s="629" t="s">
        <v>255</v>
      </c>
      <c r="C13" s="630"/>
      <c r="D13" s="630"/>
      <c r="E13" s="630"/>
      <c r="F13" s="630"/>
      <c r="G13" s="630"/>
      <c r="H13" s="630"/>
      <c r="I13" s="630"/>
      <c r="J13" s="630"/>
      <c r="K13" s="630"/>
      <c r="L13" s="630"/>
      <c r="M13" s="630"/>
      <c r="N13" s="630"/>
      <c r="O13" s="630"/>
      <c r="P13" s="630"/>
      <c r="Q13" s="631"/>
      <c r="R13" s="632" t="s">
        <v>235</v>
      </c>
      <c r="S13" s="633"/>
      <c r="T13" s="633"/>
      <c r="U13" s="633"/>
      <c r="V13" s="633"/>
      <c r="W13" s="633"/>
      <c r="X13" s="633"/>
      <c r="Y13" s="634"/>
      <c r="Z13" s="663" t="s">
        <v>235</v>
      </c>
      <c r="AA13" s="663"/>
      <c r="AB13" s="663"/>
      <c r="AC13" s="663"/>
      <c r="AD13" s="664" t="s">
        <v>137</v>
      </c>
      <c r="AE13" s="664"/>
      <c r="AF13" s="664"/>
      <c r="AG13" s="664"/>
      <c r="AH13" s="664"/>
      <c r="AI13" s="664"/>
      <c r="AJ13" s="664"/>
      <c r="AK13" s="664"/>
      <c r="AL13" s="635" t="s">
        <v>235</v>
      </c>
      <c r="AM13" s="636"/>
      <c r="AN13" s="636"/>
      <c r="AO13" s="665"/>
      <c r="AP13" s="629" t="s">
        <v>256</v>
      </c>
      <c r="AQ13" s="630"/>
      <c r="AR13" s="630"/>
      <c r="AS13" s="630"/>
      <c r="AT13" s="630"/>
      <c r="AU13" s="630"/>
      <c r="AV13" s="630"/>
      <c r="AW13" s="630"/>
      <c r="AX13" s="630"/>
      <c r="AY13" s="630"/>
      <c r="AZ13" s="630"/>
      <c r="BA13" s="630"/>
      <c r="BB13" s="630"/>
      <c r="BC13" s="630"/>
      <c r="BD13" s="630"/>
      <c r="BE13" s="630"/>
      <c r="BF13" s="631"/>
      <c r="BG13" s="632">
        <v>625898</v>
      </c>
      <c r="BH13" s="633"/>
      <c r="BI13" s="633"/>
      <c r="BJ13" s="633"/>
      <c r="BK13" s="633"/>
      <c r="BL13" s="633"/>
      <c r="BM13" s="633"/>
      <c r="BN13" s="634"/>
      <c r="BO13" s="663">
        <v>49</v>
      </c>
      <c r="BP13" s="663"/>
      <c r="BQ13" s="663"/>
      <c r="BR13" s="663"/>
      <c r="BS13" s="638" t="s">
        <v>235</v>
      </c>
      <c r="BT13" s="633"/>
      <c r="BU13" s="633"/>
      <c r="BV13" s="633"/>
      <c r="BW13" s="633"/>
      <c r="BX13" s="633"/>
      <c r="BY13" s="633"/>
      <c r="BZ13" s="633"/>
      <c r="CA13" s="633"/>
      <c r="CB13" s="674"/>
      <c r="CD13" s="629" t="s">
        <v>257</v>
      </c>
      <c r="CE13" s="630"/>
      <c r="CF13" s="630"/>
      <c r="CG13" s="630"/>
      <c r="CH13" s="630"/>
      <c r="CI13" s="630"/>
      <c r="CJ13" s="630"/>
      <c r="CK13" s="630"/>
      <c r="CL13" s="630"/>
      <c r="CM13" s="630"/>
      <c r="CN13" s="630"/>
      <c r="CO13" s="630"/>
      <c r="CP13" s="630"/>
      <c r="CQ13" s="631"/>
      <c r="CR13" s="632">
        <v>619136</v>
      </c>
      <c r="CS13" s="633"/>
      <c r="CT13" s="633"/>
      <c r="CU13" s="633"/>
      <c r="CV13" s="633"/>
      <c r="CW13" s="633"/>
      <c r="CX13" s="633"/>
      <c r="CY13" s="634"/>
      <c r="CZ13" s="663">
        <v>4.9000000000000004</v>
      </c>
      <c r="DA13" s="663"/>
      <c r="DB13" s="663"/>
      <c r="DC13" s="663"/>
      <c r="DD13" s="638">
        <v>401166</v>
      </c>
      <c r="DE13" s="633"/>
      <c r="DF13" s="633"/>
      <c r="DG13" s="633"/>
      <c r="DH13" s="633"/>
      <c r="DI13" s="633"/>
      <c r="DJ13" s="633"/>
      <c r="DK13" s="633"/>
      <c r="DL13" s="633"/>
      <c r="DM13" s="633"/>
      <c r="DN13" s="633"/>
      <c r="DO13" s="633"/>
      <c r="DP13" s="634"/>
      <c r="DQ13" s="638">
        <v>194574</v>
      </c>
      <c r="DR13" s="633"/>
      <c r="DS13" s="633"/>
      <c r="DT13" s="633"/>
      <c r="DU13" s="633"/>
      <c r="DV13" s="633"/>
      <c r="DW13" s="633"/>
      <c r="DX13" s="633"/>
      <c r="DY13" s="633"/>
      <c r="DZ13" s="633"/>
      <c r="EA13" s="633"/>
      <c r="EB13" s="633"/>
      <c r="EC13" s="674"/>
    </row>
    <row r="14" spans="2:143" ht="11.25" customHeight="1">
      <c r="B14" s="629" t="s">
        <v>258</v>
      </c>
      <c r="C14" s="630"/>
      <c r="D14" s="630"/>
      <c r="E14" s="630"/>
      <c r="F14" s="630"/>
      <c r="G14" s="630"/>
      <c r="H14" s="630"/>
      <c r="I14" s="630"/>
      <c r="J14" s="630"/>
      <c r="K14" s="630"/>
      <c r="L14" s="630"/>
      <c r="M14" s="630"/>
      <c r="N14" s="630"/>
      <c r="O14" s="630"/>
      <c r="P14" s="630"/>
      <c r="Q14" s="631"/>
      <c r="R14" s="632" t="s">
        <v>235</v>
      </c>
      <c r="S14" s="633"/>
      <c r="T14" s="633"/>
      <c r="U14" s="633"/>
      <c r="V14" s="633"/>
      <c r="W14" s="633"/>
      <c r="X14" s="633"/>
      <c r="Y14" s="634"/>
      <c r="Z14" s="663" t="s">
        <v>235</v>
      </c>
      <c r="AA14" s="663"/>
      <c r="AB14" s="663"/>
      <c r="AC14" s="663"/>
      <c r="AD14" s="664" t="s">
        <v>137</v>
      </c>
      <c r="AE14" s="664"/>
      <c r="AF14" s="664"/>
      <c r="AG14" s="664"/>
      <c r="AH14" s="664"/>
      <c r="AI14" s="664"/>
      <c r="AJ14" s="664"/>
      <c r="AK14" s="664"/>
      <c r="AL14" s="635" t="s">
        <v>177</v>
      </c>
      <c r="AM14" s="636"/>
      <c r="AN14" s="636"/>
      <c r="AO14" s="665"/>
      <c r="AP14" s="629" t="s">
        <v>259</v>
      </c>
      <c r="AQ14" s="630"/>
      <c r="AR14" s="630"/>
      <c r="AS14" s="630"/>
      <c r="AT14" s="630"/>
      <c r="AU14" s="630"/>
      <c r="AV14" s="630"/>
      <c r="AW14" s="630"/>
      <c r="AX14" s="630"/>
      <c r="AY14" s="630"/>
      <c r="AZ14" s="630"/>
      <c r="BA14" s="630"/>
      <c r="BB14" s="630"/>
      <c r="BC14" s="630"/>
      <c r="BD14" s="630"/>
      <c r="BE14" s="630"/>
      <c r="BF14" s="631"/>
      <c r="BG14" s="632">
        <v>54232</v>
      </c>
      <c r="BH14" s="633"/>
      <c r="BI14" s="633"/>
      <c r="BJ14" s="633"/>
      <c r="BK14" s="633"/>
      <c r="BL14" s="633"/>
      <c r="BM14" s="633"/>
      <c r="BN14" s="634"/>
      <c r="BO14" s="663">
        <v>4.2</v>
      </c>
      <c r="BP14" s="663"/>
      <c r="BQ14" s="663"/>
      <c r="BR14" s="663"/>
      <c r="BS14" s="638" t="s">
        <v>235</v>
      </c>
      <c r="BT14" s="633"/>
      <c r="BU14" s="633"/>
      <c r="BV14" s="633"/>
      <c r="BW14" s="633"/>
      <c r="BX14" s="633"/>
      <c r="BY14" s="633"/>
      <c r="BZ14" s="633"/>
      <c r="CA14" s="633"/>
      <c r="CB14" s="674"/>
      <c r="CD14" s="629" t="s">
        <v>260</v>
      </c>
      <c r="CE14" s="630"/>
      <c r="CF14" s="630"/>
      <c r="CG14" s="630"/>
      <c r="CH14" s="630"/>
      <c r="CI14" s="630"/>
      <c r="CJ14" s="630"/>
      <c r="CK14" s="630"/>
      <c r="CL14" s="630"/>
      <c r="CM14" s="630"/>
      <c r="CN14" s="630"/>
      <c r="CO14" s="630"/>
      <c r="CP14" s="630"/>
      <c r="CQ14" s="631"/>
      <c r="CR14" s="632">
        <v>424711</v>
      </c>
      <c r="CS14" s="633"/>
      <c r="CT14" s="633"/>
      <c r="CU14" s="633"/>
      <c r="CV14" s="633"/>
      <c r="CW14" s="633"/>
      <c r="CX14" s="633"/>
      <c r="CY14" s="634"/>
      <c r="CZ14" s="663">
        <v>3.4</v>
      </c>
      <c r="DA14" s="663"/>
      <c r="DB14" s="663"/>
      <c r="DC14" s="663"/>
      <c r="DD14" s="638">
        <v>40453</v>
      </c>
      <c r="DE14" s="633"/>
      <c r="DF14" s="633"/>
      <c r="DG14" s="633"/>
      <c r="DH14" s="633"/>
      <c r="DI14" s="633"/>
      <c r="DJ14" s="633"/>
      <c r="DK14" s="633"/>
      <c r="DL14" s="633"/>
      <c r="DM14" s="633"/>
      <c r="DN14" s="633"/>
      <c r="DO14" s="633"/>
      <c r="DP14" s="634"/>
      <c r="DQ14" s="638">
        <v>379728</v>
      </c>
      <c r="DR14" s="633"/>
      <c r="DS14" s="633"/>
      <c r="DT14" s="633"/>
      <c r="DU14" s="633"/>
      <c r="DV14" s="633"/>
      <c r="DW14" s="633"/>
      <c r="DX14" s="633"/>
      <c r="DY14" s="633"/>
      <c r="DZ14" s="633"/>
      <c r="EA14" s="633"/>
      <c r="EB14" s="633"/>
      <c r="EC14" s="674"/>
    </row>
    <row r="15" spans="2:143" ht="11.25" customHeight="1">
      <c r="B15" s="629" t="s">
        <v>261</v>
      </c>
      <c r="C15" s="630"/>
      <c r="D15" s="630"/>
      <c r="E15" s="630"/>
      <c r="F15" s="630"/>
      <c r="G15" s="630"/>
      <c r="H15" s="630"/>
      <c r="I15" s="630"/>
      <c r="J15" s="630"/>
      <c r="K15" s="630"/>
      <c r="L15" s="630"/>
      <c r="M15" s="630"/>
      <c r="N15" s="630"/>
      <c r="O15" s="630"/>
      <c r="P15" s="630"/>
      <c r="Q15" s="631"/>
      <c r="R15" s="632" t="s">
        <v>177</v>
      </c>
      <c r="S15" s="633"/>
      <c r="T15" s="633"/>
      <c r="U15" s="633"/>
      <c r="V15" s="633"/>
      <c r="W15" s="633"/>
      <c r="X15" s="633"/>
      <c r="Y15" s="634"/>
      <c r="Z15" s="663" t="s">
        <v>235</v>
      </c>
      <c r="AA15" s="663"/>
      <c r="AB15" s="663"/>
      <c r="AC15" s="663"/>
      <c r="AD15" s="664" t="s">
        <v>235</v>
      </c>
      <c r="AE15" s="664"/>
      <c r="AF15" s="664"/>
      <c r="AG15" s="664"/>
      <c r="AH15" s="664"/>
      <c r="AI15" s="664"/>
      <c r="AJ15" s="664"/>
      <c r="AK15" s="664"/>
      <c r="AL15" s="635" t="s">
        <v>235</v>
      </c>
      <c r="AM15" s="636"/>
      <c r="AN15" s="636"/>
      <c r="AO15" s="665"/>
      <c r="AP15" s="629" t="s">
        <v>262</v>
      </c>
      <c r="AQ15" s="630"/>
      <c r="AR15" s="630"/>
      <c r="AS15" s="630"/>
      <c r="AT15" s="630"/>
      <c r="AU15" s="630"/>
      <c r="AV15" s="630"/>
      <c r="AW15" s="630"/>
      <c r="AX15" s="630"/>
      <c r="AY15" s="630"/>
      <c r="AZ15" s="630"/>
      <c r="BA15" s="630"/>
      <c r="BB15" s="630"/>
      <c r="BC15" s="630"/>
      <c r="BD15" s="630"/>
      <c r="BE15" s="630"/>
      <c r="BF15" s="631"/>
      <c r="BG15" s="632">
        <v>85768</v>
      </c>
      <c r="BH15" s="633"/>
      <c r="BI15" s="633"/>
      <c r="BJ15" s="633"/>
      <c r="BK15" s="633"/>
      <c r="BL15" s="633"/>
      <c r="BM15" s="633"/>
      <c r="BN15" s="634"/>
      <c r="BO15" s="663">
        <v>6.7</v>
      </c>
      <c r="BP15" s="663"/>
      <c r="BQ15" s="663"/>
      <c r="BR15" s="663"/>
      <c r="BS15" s="638" t="s">
        <v>177</v>
      </c>
      <c r="BT15" s="633"/>
      <c r="BU15" s="633"/>
      <c r="BV15" s="633"/>
      <c r="BW15" s="633"/>
      <c r="BX15" s="633"/>
      <c r="BY15" s="633"/>
      <c r="BZ15" s="633"/>
      <c r="CA15" s="633"/>
      <c r="CB15" s="674"/>
      <c r="CD15" s="629" t="s">
        <v>263</v>
      </c>
      <c r="CE15" s="630"/>
      <c r="CF15" s="630"/>
      <c r="CG15" s="630"/>
      <c r="CH15" s="630"/>
      <c r="CI15" s="630"/>
      <c r="CJ15" s="630"/>
      <c r="CK15" s="630"/>
      <c r="CL15" s="630"/>
      <c r="CM15" s="630"/>
      <c r="CN15" s="630"/>
      <c r="CO15" s="630"/>
      <c r="CP15" s="630"/>
      <c r="CQ15" s="631"/>
      <c r="CR15" s="632">
        <v>1032656</v>
      </c>
      <c r="CS15" s="633"/>
      <c r="CT15" s="633"/>
      <c r="CU15" s="633"/>
      <c r="CV15" s="633"/>
      <c r="CW15" s="633"/>
      <c r="CX15" s="633"/>
      <c r="CY15" s="634"/>
      <c r="CZ15" s="663">
        <v>8.1999999999999993</v>
      </c>
      <c r="DA15" s="663"/>
      <c r="DB15" s="663"/>
      <c r="DC15" s="663"/>
      <c r="DD15" s="638">
        <v>124721</v>
      </c>
      <c r="DE15" s="633"/>
      <c r="DF15" s="633"/>
      <c r="DG15" s="633"/>
      <c r="DH15" s="633"/>
      <c r="DI15" s="633"/>
      <c r="DJ15" s="633"/>
      <c r="DK15" s="633"/>
      <c r="DL15" s="633"/>
      <c r="DM15" s="633"/>
      <c r="DN15" s="633"/>
      <c r="DO15" s="633"/>
      <c r="DP15" s="634"/>
      <c r="DQ15" s="638">
        <v>718042</v>
      </c>
      <c r="DR15" s="633"/>
      <c r="DS15" s="633"/>
      <c r="DT15" s="633"/>
      <c r="DU15" s="633"/>
      <c r="DV15" s="633"/>
      <c r="DW15" s="633"/>
      <c r="DX15" s="633"/>
      <c r="DY15" s="633"/>
      <c r="DZ15" s="633"/>
      <c r="EA15" s="633"/>
      <c r="EB15" s="633"/>
      <c r="EC15" s="674"/>
    </row>
    <row r="16" spans="2:143" ht="11.25" customHeight="1">
      <c r="B16" s="629" t="s">
        <v>264</v>
      </c>
      <c r="C16" s="630"/>
      <c r="D16" s="630"/>
      <c r="E16" s="630"/>
      <c r="F16" s="630"/>
      <c r="G16" s="630"/>
      <c r="H16" s="630"/>
      <c r="I16" s="630"/>
      <c r="J16" s="630"/>
      <c r="K16" s="630"/>
      <c r="L16" s="630"/>
      <c r="M16" s="630"/>
      <c r="N16" s="630"/>
      <c r="O16" s="630"/>
      <c r="P16" s="630"/>
      <c r="Q16" s="631"/>
      <c r="R16" s="632">
        <v>3162</v>
      </c>
      <c r="S16" s="633"/>
      <c r="T16" s="633"/>
      <c r="U16" s="633"/>
      <c r="V16" s="633"/>
      <c r="W16" s="633"/>
      <c r="X16" s="633"/>
      <c r="Y16" s="634"/>
      <c r="Z16" s="663">
        <v>0</v>
      </c>
      <c r="AA16" s="663"/>
      <c r="AB16" s="663"/>
      <c r="AC16" s="663"/>
      <c r="AD16" s="664">
        <v>3162</v>
      </c>
      <c r="AE16" s="664"/>
      <c r="AF16" s="664"/>
      <c r="AG16" s="664"/>
      <c r="AH16" s="664"/>
      <c r="AI16" s="664"/>
      <c r="AJ16" s="664"/>
      <c r="AK16" s="664"/>
      <c r="AL16" s="635">
        <v>0.1</v>
      </c>
      <c r="AM16" s="636"/>
      <c r="AN16" s="636"/>
      <c r="AO16" s="665"/>
      <c r="AP16" s="629" t="s">
        <v>265</v>
      </c>
      <c r="AQ16" s="630"/>
      <c r="AR16" s="630"/>
      <c r="AS16" s="630"/>
      <c r="AT16" s="630"/>
      <c r="AU16" s="630"/>
      <c r="AV16" s="630"/>
      <c r="AW16" s="630"/>
      <c r="AX16" s="630"/>
      <c r="AY16" s="630"/>
      <c r="AZ16" s="630"/>
      <c r="BA16" s="630"/>
      <c r="BB16" s="630"/>
      <c r="BC16" s="630"/>
      <c r="BD16" s="630"/>
      <c r="BE16" s="630"/>
      <c r="BF16" s="631"/>
      <c r="BG16" s="632" t="s">
        <v>235</v>
      </c>
      <c r="BH16" s="633"/>
      <c r="BI16" s="633"/>
      <c r="BJ16" s="633"/>
      <c r="BK16" s="633"/>
      <c r="BL16" s="633"/>
      <c r="BM16" s="633"/>
      <c r="BN16" s="634"/>
      <c r="BO16" s="663" t="s">
        <v>235</v>
      </c>
      <c r="BP16" s="663"/>
      <c r="BQ16" s="663"/>
      <c r="BR16" s="663"/>
      <c r="BS16" s="638" t="s">
        <v>235</v>
      </c>
      <c r="BT16" s="633"/>
      <c r="BU16" s="633"/>
      <c r="BV16" s="633"/>
      <c r="BW16" s="633"/>
      <c r="BX16" s="633"/>
      <c r="BY16" s="633"/>
      <c r="BZ16" s="633"/>
      <c r="CA16" s="633"/>
      <c r="CB16" s="674"/>
      <c r="CD16" s="629" t="s">
        <v>266</v>
      </c>
      <c r="CE16" s="630"/>
      <c r="CF16" s="630"/>
      <c r="CG16" s="630"/>
      <c r="CH16" s="630"/>
      <c r="CI16" s="630"/>
      <c r="CJ16" s="630"/>
      <c r="CK16" s="630"/>
      <c r="CL16" s="630"/>
      <c r="CM16" s="630"/>
      <c r="CN16" s="630"/>
      <c r="CO16" s="630"/>
      <c r="CP16" s="630"/>
      <c r="CQ16" s="631"/>
      <c r="CR16" s="632">
        <v>337129</v>
      </c>
      <c r="CS16" s="633"/>
      <c r="CT16" s="633"/>
      <c r="CU16" s="633"/>
      <c r="CV16" s="633"/>
      <c r="CW16" s="633"/>
      <c r="CX16" s="633"/>
      <c r="CY16" s="634"/>
      <c r="CZ16" s="663">
        <v>2.7</v>
      </c>
      <c r="DA16" s="663"/>
      <c r="DB16" s="663"/>
      <c r="DC16" s="663"/>
      <c r="DD16" s="638" t="s">
        <v>137</v>
      </c>
      <c r="DE16" s="633"/>
      <c r="DF16" s="633"/>
      <c r="DG16" s="633"/>
      <c r="DH16" s="633"/>
      <c r="DI16" s="633"/>
      <c r="DJ16" s="633"/>
      <c r="DK16" s="633"/>
      <c r="DL16" s="633"/>
      <c r="DM16" s="633"/>
      <c r="DN16" s="633"/>
      <c r="DO16" s="633"/>
      <c r="DP16" s="634"/>
      <c r="DQ16" s="638">
        <v>42108</v>
      </c>
      <c r="DR16" s="633"/>
      <c r="DS16" s="633"/>
      <c r="DT16" s="633"/>
      <c r="DU16" s="633"/>
      <c r="DV16" s="633"/>
      <c r="DW16" s="633"/>
      <c r="DX16" s="633"/>
      <c r="DY16" s="633"/>
      <c r="DZ16" s="633"/>
      <c r="EA16" s="633"/>
      <c r="EB16" s="633"/>
      <c r="EC16" s="674"/>
    </row>
    <row r="17" spans="2:133" ht="11.25" customHeight="1">
      <c r="B17" s="629" t="s">
        <v>267</v>
      </c>
      <c r="C17" s="630"/>
      <c r="D17" s="630"/>
      <c r="E17" s="630"/>
      <c r="F17" s="630"/>
      <c r="G17" s="630"/>
      <c r="H17" s="630"/>
      <c r="I17" s="630"/>
      <c r="J17" s="630"/>
      <c r="K17" s="630"/>
      <c r="L17" s="630"/>
      <c r="M17" s="630"/>
      <c r="N17" s="630"/>
      <c r="O17" s="630"/>
      <c r="P17" s="630"/>
      <c r="Q17" s="631"/>
      <c r="R17" s="632">
        <v>5725</v>
      </c>
      <c r="S17" s="633"/>
      <c r="T17" s="633"/>
      <c r="U17" s="633"/>
      <c r="V17" s="633"/>
      <c r="W17" s="633"/>
      <c r="X17" s="633"/>
      <c r="Y17" s="634"/>
      <c r="Z17" s="663">
        <v>0</v>
      </c>
      <c r="AA17" s="663"/>
      <c r="AB17" s="663"/>
      <c r="AC17" s="663"/>
      <c r="AD17" s="664">
        <v>5725</v>
      </c>
      <c r="AE17" s="664"/>
      <c r="AF17" s="664"/>
      <c r="AG17" s="664"/>
      <c r="AH17" s="664"/>
      <c r="AI17" s="664"/>
      <c r="AJ17" s="664"/>
      <c r="AK17" s="664"/>
      <c r="AL17" s="635">
        <v>0.1</v>
      </c>
      <c r="AM17" s="636"/>
      <c r="AN17" s="636"/>
      <c r="AO17" s="665"/>
      <c r="AP17" s="629" t="s">
        <v>268</v>
      </c>
      <c r="AQ17" s="630"/>
      <c r="AR17" s="630"/>
      <c r="AS17" s="630"/>
      <c r="AT17" s="630"/>
      <c r="AU17" s="630"/>
      <c r="AV17" s="630"/>
      <c r="AW17" s="630"/>
      <c r="AX17" s="630"/>
      <c r="AY17" s="630"/>
      <c r="AZ17" s="630"/>
      <c r="BA17" s="630"/>
      <c r="BB17" s="630"/>
      <c r="BC17" s="630"/>
      <c r="BD17" s="630"/>
      <c r="BE17" s="630"/>
      <c r="BF17" s="631"/>
      <c r="BG17" s="632" t="s">
        <v>235</v>
      </c>
      <c r="BH17" s="633"/>
      <c r="BI17" s="633"/>
      <c r="BJ17" s="633"/>
      <c r="BK17" s="633"/>
      <c r="BL17" s="633"/>
      <c r="BM17" s="633"/>
      <c r="BN17" s="634"/>
      <c r="BO17" s="663" t="s">
        <v>177</v>
      </c>
      <c r="BP17" s="663"/>
      <c r="BQ17" s="663"/>
      <c r="BR17" s="663"/>
      <c r="BS17" s="638" t="s">
        <v>235</v>
      </c>
      <c r="BT17" s="633"/>
      <c r="BU17" s="633"/>
      <c r="BV17" s="633"/>
      <c r="BW17" s="633"/>
      <c r="BX17" s="633"/>
      <c r="BY17" s="633"/>
      <c r="BZ17" s="633"/>
      <c r="CA17" s="633"/>
      <c r="CB17" s="674"/>
      <c r="CD17" s="629" t="s">
        <v>269</v>
      </c>
      <c r="CE17" s="630"/>
      <c r="CF17" s="630"/>
      <c r="CG17" s="630"/>
      <c r="CH17" s="630"/>
      <c r="CI17" s="630"/>
      <c r="CJ17" s="630"/>
      <c r="CK17" s="630"/>
      <c r="CL17" s="630"/>
      <c r="CM17" s="630"/>
      <c r="CN17" s="630"/>
      <c r="CO17" s="630"/>
      <c r="CP17" s="630"/>
      <c r="CQ17" s="631"/>
      <c r="CR17" s="632">
        <v>1321804</v>
      </c>
      <c r="CS17" s="633"/>
      <c r="CT17" s="633"/>
      <c r="CU17" s="633"/>
      <c r="CV17" s="633"/>
      <c r="CW17" s="633"/>
      <c r="CX17" s="633"/>
      <c r="CY17" s="634"/>
      <c r="CZ17" s="663">
        <v>10.5</v>
      </c>
      <c r="DA17" s="663"/>
      <c r="DB17" s="663"/>
      <c r="DC17" s="663"/>
      <c r="DD17" s="638" t="s">
        <v>137</v>
      </c>
      <c r="DE17" s="633"/>
      <c r="DF17" s="633"/>
      <c r="DG17" s="633"/>
      <c r="DH17" s="633"/>
      <c r="DI17" s="633"/>
      <c r="DJ17" s="633"/>
      <c r="DK17" s="633"/>
      <c r="DL17" s="633"/>
      <c r="DM17" s="633"/>
      <c r="DN17" s="633"/>
      <c r="DO17" s="633"/>
      <c r="DP17" s="634"/>
      <c r="DQ17" s="638">
        <v>1275979</v>
      </c>
      <c r="DR17" s="633"/>
      <c r="DS17" s="633"/>
      <c r="DT17" s="633"/>
      <c r="DU17" s="633"/>
      <c r="DV17" s="633"/>
      <c r="DW17" s="633"/>
      <c r="DX17" s="633"/>
      <c r="DY17" s="633"/>
      <c r="DZ17" s="633"/>
      <c r="EA17" s="633"/>
      <c r="EB17" s="633"/>
      <c r="EC17" s="674"/>
    </row>
    <row r="18" spans="2:133" ht="11.25" customHeight="1">
      <c r="B18" s="629" t="s">
        <v>270</v>
      </c>
      <c r="C18" s="630"/>
      <c r="D18" s="630"/>
      <c r="E18" s="630"/>
      <c r="F18" s="630"/>
      <c r="G18" s="630"/>
      <c r="H18" s="630"/>
      <c r="I18" s="630"/>
      <c r="J18" s="630"/>
      <c r="K18" s="630"/>
      <c r="L18" s="630"/>
      <c r="M18" s="630"/>
      <c r="N18" s="630"/>
      <c r="O18" s="630"/>
      <c r="P18" s="630"/>
      <c r="Q18" s="631"/>
      <c r="R18" s="632">
        <v>5306</v>
      </c>
      <c r="S18" s="633"/>
      <c r="T18" s="633"/>
      <c r="U18" s="633"/>
      <c r="V18" s="633"/>
      <c r="W18" s="633"/>
      <c r="X18" s="633"/>
      <c r="Y18" s="634"/>
      <c r="Z18" s="663">
        <v>0</v>
      </c>
      <c r="AA18" s="663"/>
      <c r="AB18" s="663"/>
      <c r="AC18" s="663"/>
      <c r="AD18" s="664">
        <v>5306</v>
      </c>
      <c r="AE18" s="664"/>
      <c r="AF18" s="664"/>
      <c r="AG18" s="664"/>
      <c r="AH18" s="664"/>
      <c r="AI18" s="664"/>
      <c r="AJ18" s="664"/>
      <c r="AK18" s="664"/>
      <c r="AL18" s="635">
        <v>0.1</v>
      </c>
      <c r="AM18" s="636"/>
      <c r="AN18" s="636"/>
      <c r="AO18" s="665"/>
      <c r="AP18" s="629" t="s">
        <v>271</v>
      </c>
      <c r="AQ18" s="630"/>
      <c r="AR18" s="630"/>
      <c r="AS18" s="630"/>
      <c r="AT18" s="630"/>
      <c r="AU18" s="630"/>
      <c r="AV18" s="630"/>
      <c r="AW18" s="630"/>
      <c r="AX18" s="630"/>
      <c r="AY18" s="630"/>
      <c r="AZ18" s="630"/>
      <c r="BA18" s="630"/>
      <c r="BB18" s="630"/>
      <c r="BC18" s="630"/>
      <c r="BD18" s="630"/>
      <c r="BE18" s="630"/>
      <c r="BF18" s="631"/>
      <c r="BG18" s="632" t="s">
        <v>137</v>
      </c>
      <c r="BH18" s="633"/>
      <c r="BI18" s="633"/>
      <c r="BJ18" s="633"/>
      <c r="BK18" s="633"/>
      <c r="BL18" s="633"/>
      <c r="BM18" s="633"/>
      <c r="BN18" s="634"/>
      <c r="BO18" s="663" t="s">
        <v>177</v>
      </c>
      <c r="BP18" s="663"/>
      <c r="BQ18" s="663"/>
      <c r="BR18" s="663"/>
      <c r="BS18" s="638" t="s">
        <v>177</v>
      </c>
      <c r="BT18" s="633"/>
      <c r="BU18" s="633"/>
      <c r="BV18" s="633"/>
      <c r="BW18" s="633"/>
      <c r="BX18" s="633"/>
      <c r="BY18" s="633"/>
      <c r="BZ18" s="633"/>
      <c r="CA18" s="633"/>
      <c r="CB18" s="674"/>
      <c r="CD18" s="629" t="s">
        <v>272</v>
      </c>
      <c r="CE18" s="630"/>
      <c r="CF18" s="630"/>
      <c r="CG18" s="630"/>
      <c r="CH18" s="630"/>
      <c r="CI18" s="630"/>
      <c r="CJ18" s="630"/>
      <c r="CK18" s="630"/>
      <c r="CL18" s="630"/>
      <c r="CM18" s="630"/>
      <c r="CN18" s="630"/>
      <c r="CO18" s="630"/>
      <c r="CP18" s="630"/>
      <c r="CQ18" s="631"/>
      <c r="CR18" s="632">
        <v>4574</v>
      </c>
      <c r="CS18" s="633"/>
      <c r="CT18" s="633"/>
      <c r="CU18" s="633"/>
      <c r="CV18" s="633"/>
      <c r="CW18" s="633"/>
      <c r="CX18" s="633"/>
      <c r="CY18" s="634"/>
      <c r="CZ18" s="663">
        <v>0</v>
      </c>
      <c r="DA18" s="663"/>
      <c r="DB18" s="663"/>
      <c r="DC18" s="663"/>
      <c r="DD18" s="638" t="s">
        <v>235</v>
      </c>
      <c r="DE18" s="633"/>
      <c r="DF18" s="633"/>
      <c r="DG18" s="633"/>
      <c r="DH18" s="633"/>
      <c r="DI18" s="633"/>
      <c r="DJ18" s="633"/>
      <c r="DK18" s="633"/>
      <c r="DL18" s="633"/>
      <c r="DM18" s="633"/>
      <c r="DN18" s="633"/>
      <c r="DO18" s="633"/>
      <c r="DP18" s="634"/>
      <c r="DQ18" s="638">
        <v>4574</v>
      </c>
      <c r="DR18" s="633"/>
      <c r="DS18" s="633"/>
      <c r="DT18" s="633"/>
      <c r="DU18" s="633"/>
      <c r="DV18" s="633"/>
      <c r="DW18" s="633"/>
      <c r="DX18" s="633"/>
      <c r="DY18" s="633"/>
      <c r="DZ18" s="633"/>
      <c r="EA18" s="633"/>
      <c r="EB18" s="633"/>
      <c r="EC18" s="674"/>
    </row>
    <row r="19" spans="2:133" ht="11.25" customHeight="1">
      <c r="B19" s="629" t="s">
        <v>273</v>
      </c>
      <c r="C19" s="630"/>
      <c r="D19" s="630"/>
      <c r="E19" s="630"/>
      <c r="F19" s="630"/>
      <c r="G19" s="630"/>
      <c r="H19" s="630"/>
      <c r="I19" s="630"/>
      <c r="J19" s="630"/>
      <c r="K19" s="630"/>
      <c r="L19" s="630"/>
      <c r="M19" s="630"/>
      <c r="N19" s="630"/>
      <c r="O19" s="630"/>
      <c r="P19" s="630"/>
      <c r="Q19" s="631"/>
      <c r="R19" s="632">
        <v>2974</v>
      </c>
      <c r="S19" s="633"/>
      <c r="T19" s="633"/>
      <c r="U19" s="633"/>
      <c r="V19" s="633"/>
      <c r="W19" s="633"/>
      <c r="X19" s="633"/>
      <c r="Y19" s="634"/>
      <c r="Z19" s="663">
        <v>0</v>
      </c>
      <c r="AA19" s="663"/>
      <c r="AB19" s="663"/>
      <c r="AC19" s="663"/>
      <c r="AD19" s="664">
        <v>2974</v>
      </c>
      <c r="AE19" s="664"/>
      <c r="AF19" s="664"/>
      <c r="AG19" s="664"/>
      <c r="AH19" s="664"/>
      <c r="AI19" s="664"/>
      <c r="AJ19" s="664"/>
      <c r="AK19" s="664"/>
      <c r="AL19" s="635">
        <v>0.1</v>
      </c>
      <c r="AM19" s="636"/>
      <c r="AN19" s="636"/>
      <c r="AO19" s="665"/>
      <c r="AP19" s="629" t="s">
        <v>274</v>
      </c>
      <c r="AQ19" s="630"/>
      <c r="AR19" s="630"/>
      <c r="AS19" s="630"/>
      <c r="AT19" s="630"/>
      <c r="AU19" s="630"/>
      <c r="AV19" s="630"/>
      <c r="AW19" s="630"/>
      <c r="AX19" s="630"/>
      <c r="AY19" s="630"/>
      <c r="AZ19" s="630"/>
      <c r="BA19" s="630"/>
      <c r="BB19" s="630"/>
      <c r="BC19" s="630"/>
      <c r="BD19" s="630"/>
      <c r="BE19" s="630"/>
      <c r="BF19" s="631"/>
      <c r="BG19" s="632">
        <v>4053</v>
      </c>
      <c r="BH19" s="633"/>
      <c r="BI19" s="633"/>
      <c r="BJ19" s="633"/>
      <c r="BK19" s="633"/>
      <c r="BL19" s="633"/>
      <c r="BM19" s="633"/>
      <c r="BN19" s="634"/>
      <c r="BO19" s="663">
        <v>0.3</v>
      </c>
      <c r="BP19" s="663"/>
      <c r="BQ19" s="663"/>
      <c r="BR19" s="663"/>
      <c r="BS19" s="638" t="s">
        <v>137</v>
      </c>
      <c r="BT19" s="633"/>
      <c r="BU19" s="633"/>
      <c r="BV19" s="633"/>
      <c r="BW19" s="633"/>
      <c r="BX19" s="633"/>
      <c r="BY19" s="633"/>
      <c r="BZ19" s="633"/>
      <c r="CA19" s="633"/>
      <c r="CB19" s="674"/>
      <c r="CD19" s="629" t="s">
        <v>275</v>
      </c>
      <c r="CE19" s="630"/>
      <c r="CF19" s="630"/>
      <c r="CG19" s="630"/>
      <c r="CH19" s="630"/>
      <c r="CI19" s="630"/>
      <c r="CJ19" s="630"/>
      <c r="CK19" s="630"/>
      <c r="CL19" s="630"/>
      <c r="CM19" s="630"/>
      <c r="CN19" s="630"/>
      <c r="CO19" s="630"/>
      <c r="CP19" s="630"/>
      <c r="CQ19" s="631"/>
      <c r="CR19" s="632" t="s">
        <v>235</v>
      </c>
      <c r="CS19" s="633"/>
      <c r="CT19" s="633"/>
      <c r="CU19" s="633"/>
      <c r="CV19" s="633"/>
      <c r="CW19" s="633"/>
      <c r="CX19" s="633"/>
      <c r="CY19" s="634"/>
      <c r="CZ19" s="663" t="s">
        <v>235</v>
      </c>
      <c r="DA19" s="663"/>
      <c r="DB19" s="663"/>
      <c r="DC19" s="663"/>
      <c r="DD19" s="638" t="s">
        <v>235</v>
      </c>
      <c r="DE19" s="633"/>
      <c r="DF19" s="633"/>
      <c r="DG19" s="633"/>
      <c r="DH19" s="633"/>
      <c r="DI19" s="633"/>
      <c r="DJ19" s="633"/>
      <c r="DK19" s="633"/>
      <c r="DL19" s="633"/>
      <c r="DM19" s="633"/>
      <c r="DN19" s="633"/>
      <c r="DO19" s="633"/>
      <c r="DP19" s="634"/>
      <c r="DQ19" s="638" t="s">
        <v>235</v>
      </c>
      <c r="DR19" s="633"/>
      <c r="DS19" s="633"/>
      <c r="DT19" s="633"/>
      <c r="DU19" s="633"/>
      <c r="DV19" s="633"/>
      <c r="DW19" s="633"/>
      <c r="DX19" s="633"/>
      <c r="DY19" s="633"/>
      <c r="DZ19" s="633"/>
      <c r="EA19" s="633"/>
      <c r="EB19" s="633"/>
      <c r="EC19" s="674"/>
    </row>
    <row r="20" spans="2:133" ht="11.25" customHeight="1">
      <c r="B20" s="629" t="s">
        <v>276</v>
      </c>
      <c r="C20" s="630"/>
      <c r="D20" s="630"/>
      <c r="E20" s="630"/>
      <c r="F20" s="630"/>
      <c r="G20" s="630"/>
      <c r="H20" s="630"/>
      <c r="I20" s="630"/>
      <c r="J20" s="630"/>
      <c r="K20" s="630"/>
      <c r="L20" s="630"/>
      <c r="M20" s="630"/>
      <c r="N20" s="630"/>
      <c r="O20" s="630"/>
      <c r="P20" s="630"/>
      <c r="Q20" s="631"/>
      <c r="R20" s="632">
        <v>1676</v>
      </c>
      <c r="S20" s="633"/>
      <c r="T20" s="633"/>
      <c r="U20" s="633"/>
      <c r="V20" s="633"/>
      <c r="W20" s="633"/>
      <c r="X20" s="633"/>
      <c r="Y20" s="634"/>
      <c r="Z20" s="663">
        <v>0</v>
      </c>
      <c r="AA20" s="663"/>
      <c r="AB20" s="663"/>
      <c r="AC20" s="663"/>
      <c r="AD20" s="664">
        <v>1676</v>
      </c>
      <c r="AE20" s="664"/>
      <c r="AF20" s="664"/>
      <c r="AG20" s="664"/>
      <c r="AH20" s="664"/>
      <c r="AI20" s="664"/>
      <c r="AJ20" s="664"/>
      <c r="AK20" s="664"/>
      <c r="AL20" s="635">
        <v>0</v>
      </c>
      <c r="AM20" s="636"/>
      <c r="AN20" s="636"/>
      <c r="AO20" s="665"/>
      <c r="AP20" s="629" t="s">
        <v>277</v>
      </c>
      <c r="AQ20" s="630"/>
      <c r="AR20" s="630"/>
      <c r="AS20" s="630"/>
      <c r="AT20" s="630"/>
      <c r="AU20" s="630"/>
      <c r="AV20" s="630"/>
      <c r="AW20" s="630"/>
      <c r="AX20" s="630"/>
      <c r="AY20" s="630"/>
      <c r="AZ20" s="630"/>
      <c r="BA20" s="630"/>
      <c r="BB20" s="630"/>
      <c r="BC20" s="630"/>
      <c r="BD20" s="630"/>
      <c r="BE20" s="630"/>
      <c r="BF20" s="631"/>
      <c r="BG20" s="632">
        <v>4053</v>
      </c>
      <c r="BH20" s="633"/>
      <c r="BI20" s="633"/>
      <c r="BJ20" s="633"/>
      <c r="BK20" s="633"/>
      <c r="BL20" s="633"/>
      <c r="BM20" s="633"/>
      <c r="BN20" s="634"/>
      <c r="BO20" s="663">
        <v>0.3</v>
      </c>
      <c r="BP20" s="663"/>
      <c r="BQ20" s="663"/>
      <c r="BR20" s="663"/>
      <c r="BS20" s="638" t="s">
        <v>137</v>
      </c>
      <c r="BT20" s="633"/>
      <c r="BU20" s="633"/>
      <c r="BV20" s="633"/>
      <c r="BW20" s="633"/>
      <c r="BX20" s="633"/>
      <c r="BY20" s="633"/>
      <c r="BZ20" s="633"/>
      <c r="CA20" s="633"/>
      <c r="CB20" s="674"/>
      <c r="CD20" s="629" t="s">
        <v>278</v>
      </c>
      <c r="CE20" s="630"/>
      <c r="CF20" s="630"/>
      <c r="CG20" s="630"/>
      <c r="CH20" s="630"/>
      <c r="CI20" s="630"/>
      <c r="CJ20" s="630"/>
      <c r="CK20" s="630"/>
      <c r="CL20" s="630"/>
      <c r="CM20" s="630"/>
      <c r="CN20" s="630"/>
      <c r="CO20" s="630"/>
      <c r="CP20" s="630"/>
      <c r="CQ20" s="631"/>
      <c r="CR20" s="632">
        <v>12542944</v>
      </c>
      <c r="CS20" s="633"/>
      <c r="CT20" s="633"/>
      <c r="CU20" s="633"/>
      <c r="CV20" s="633"/>
      <c r="CW20" s="633"/>
      <c r="CX20" s="633"/>
      <c r="CY20" s="634"/>
      <c r="CZ20" s="663">
        <v>100</v>
      </c>
      <c r="DA20" s="663"/>
      <c r="DB20" s="663"/>
      <c r="DC20" s="663"/>
      <c r="DD20" s="638">
        <v>1231953</v>
      </c>
      <c r="DE20" s="633"/>
      <c r="DF20" s="633"/>
      <c r="DG20" s="633"/>
      <c r="DH20" s="633"/>
      <c r="DI20" s="633"/>
      <c r="DJ20" s="633"/>
      <c r="DK20" s="633"/>
      <c r="DL20" s="633"/>
      <c r="DM20" s="633"/>
      <c r="DN20" s="633"/>
      <c r="DO20" s="633"/>
      <c r="DP20" s="634"/>
      <c r="DQ20" s="638">
        <v>7078242</v>
      </c>
      <c r="DR20" s="633"/>
      <c r="DS20" s="633"/>
      <c r="DT20" s="633"/>
      <c r="DU20" s="633"/>
      <c r="DV20" s="633"/>
      <c r="DW20" s="633"/>
      <c r="DX20" s="633"/>
      <c r="DY20" s="633"/>
      <c r="DZ20" s="633"/>
      <c r="EA20" s="633"/>
      <c r="EB20" s="633"/>
      <c r="EC20" s="674"/>
    </row>
    <row r="21" spans="2:133" ht="11.25" customHeight="1">
      <c r="B21" s="629" t="s">
        <v>279</v>
      </c>
      <c r="C21" s="630"/>
      <c r="D21" s="630"/>
      <c r="E21" s="630"/>
      <c r="F21" s="630"/>
      <c r="G21" s="630"/>
      <c r="H21" s="630"/>
      <c r="I21" s="630"/>
      <c r="J21" s="630"/>
      <c r="K21" s="630"/>
      <c r="L21" s="630"/>
      <c r="M21" s="630"/>
      <c r="N21" s="630"/>
      <c r="O21" s="630"/>
      <c r="P21" s="630"/>
      <c r="Q21" s="631"/>
      <c r="R21" s="632">
        <v>656</v>
      </c>
      <c r="S21" s="633"/>
      <c r="T21" s="633"/>
      <c r="U21" s="633"/>
      <c r="V21" s="633"/>
      <c r="W21" s="633"/>
      <c r="X21" s="633"/>
      <c r="Y21" s="634"/>
      <c r="Z21" s="663">
        <v>0</v>
      </c>
      <c r="AA21" s="663"/>
      <c r="AB21" s="663"/>
      <c r="AC21" s="663"/>
      <c r="AD21" s="664">
        <v>656</v>
      </c>
      <c r="AE21" s="664"/>
      <c r="AF21" s="664"/>
      <c r="AG21" s="664"/>
      <c r="AH21" s="664"/>
      <c r="AI21" s="664"/>
      <c r="AJ21" s="664"/>
      <c r="AK21" s="664"/>
      <c r="AL21" s="635">
        <v>0</v>
      </c>
      <c r="AM21" s="636"/>
      <c r="AN21" s="636"/>
      <c r="AO21" s="665"/>
      <c r="AP21" s="629" t="s">
        <v>280</v>
      </c>
      <c r="AQ21" s="707"/>
      <c r="AR21" s="707"/>
      <c r="AS21" s="707"/>
      <c r="AT21" s="707"/>
      <c r="AU21" s="707"/>
      <c r="AV21" s="707"/>
      <c r="AW21" s="707"/>
      <c r="AX21" s="707"/>
      <c r="AY21" s="707"/>
      <c r="AZ21" s="707"/>
      <c r="BA21" s="707"/>
      <c r="BB21" s="707"/>
      <c r="BC21" s="707"/>
      <c r="BD21" s="707"/>
      <c r="BE21" s="707"/>
      <c r="BF21" s="708"/>
      <c r="BG21" s="632">
        <v>4053</v>
      </c>
      <c r="BH21" s="633"/>
      <c r="BI21" s="633"/>
      <c r="BJ21" s="633"/>
      <c r="BK21" s="633"/>
      <c r="BL21" s="633"/>
      <c r="BM21" s="633"/>
      <c r="BN21" s="634"/>
      <c r="BO21" s="663">
        <v>0.3</v>
      </c>
      <c r="BP21" s="663"/>
      <c r="BQ21" s="663"/>
      <c r="BR21" s="663"/>
      <c r="BS21" s="638" t="s">
        <v>137</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c r="B22" s="629" t="s">
        <v>281</v>
      </c>
      <c r="C22" s="630"/>
      <c r="D22" s="630"/>
      <c r="E22" s="630"/>
      <c r="F22" s="630"/>
      <c r="G22" s="630"/>
      <c r="H22" s="630"/>
      <c r="I22" s="630"/>
      <c r="J22" s="630"/>
      <c r="K22" s="630"/>
      <c r="L22" s="630"/>
      <c r="M22" s="630"/>
      <c r="N22" s="630"/>
      <c r="O22" s="630"/>
      <c r="P22" s="630"/>
      <c r="Q22" s="631"/>
      <c r="R22" s="632">
        <v>4578050</v>
      </c>
      <c r="S22" s="633"/>
      <c r="T22" s="633"/>
      <c r="U22" s="633"/>
      <c r="V22" s="633"/>
      <c r="W22" s="633"/>
      <c r="X22" s="633"/>
      <c r="Y22" s="634"/>
      <c r="Z22" s="663">
        <v>34.1</v>
      </c>
      <c r="AA22" s="663"/>
      <c r="AB22" s="663"/>
      <c r="AC22" s="663"/>
      <c r="AD22" s="664">
        <v>4183417</v>
      </c>
      <c r="AE22" s="664"/>
      <c r="AF22" s="664"/>
      <c r="AG22" s="664"/>
      <c r="AH22" s="664"/>
      <c r="AI22" s="664"/>
      <c r="AJ22" s="664"/>
      <c r="AK22" s="664"/>
      <c r="AL22" s="635">
        <v>70.400000000000006</v>
      </c>
      <c r="AM22" s="636"/>
      <c r="AN22" s="636"/>
      <c r="AO22" s="665"/>
      <c r="AP22" s="629" t="s">
        <v>282</v>
      </c>
      <c r="AQ22" s="707"/>
      <c r="AR22" s="707"/>
      <c r="AS22" s="707"/>
      <c r="AT22" s="707"/>
      <c r="AU22" s="707"/>
      <c r="AV22" s="707"/>
      <c r="AW22" s="707"/>
      <c r="AX22" s="707"/>
      <c r="AY22" s="707"/>
      <c r="AZ22" s="707"/>
      <c r="BA22" s="707"/>
      <c r="BB22" s="707"/>
      <c r="BC22" s="707"/>
      <c r="BD22" s="707"/>
      <c r="BE22" s="707"/>
      <c r="BF22" s="708"/>
      <c r="BG22" s="632" t="s">
        <v>137</v>
      </c>
      <c r="BH22" s="633"/>
      <c r="BI22" s="633"/>
      <c r="BJ22" s="633"/>
      <c r="BK22" s="633"/>
      <c r="BL22" s="633"/>
      <c r="BM22" s="633"/>
      <c r="BN22" s="634"/>
      <c r="BO22" s="663" t="s">
        <v>235</v>
      </c>
      <c r="BP22" s="663"/>
      <c r="BQ22" s="663"/>
      <c r="BR22" s="663"/>
      <c r="BS22" s="638" t="s">
        <v>235</v>
      </c>
      <c r="BT22" s="633"/>
      <c r="BU22" s="633"/>
      <c r="BV22" s="633"/>
      <c r="BW22" s="633"/>
      <c r="BX22" s="633"/>
      <c r="BY22" s="633"/>
      <c r="BZ22" s="633"/>
      <c r="CA22" s="633"/>
      <c r="CB22" s="674"/>
      <c r="CD22" s="688" t="s">
        <v>283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29" t="s">
        <v>284</v>
      </c>
      <c r="C23" s="630"/>
      <c r="D23" s="630"/>
      <c r="E23" s="630"/>
      <c r="F23" s="630"/>
      <c r="G23" s="630"/>
      <c r="H23" s="630"/>
      <c r="I23" s="630"/>
      <c r="J23" s="630"/>
      <c r="K23" s="630"/>
      <c r="L23" s="630"/>
      <c r="M23" s="630"/>
      <c r="N23" s="630"/>
      <c r="O23" s="630"/>
      <c r="P23" s="630"/>
      <c r="Q23" s="631"/>
      <c r="R23" s="632">
        <v>4183417</v>
      </c>
      <c r="S23" s="633"/>
      <c r="T23" s="633"/>
      <c r="U23" s="633"/>
      <c r="V23" s="633"/>
      <c r="W23" s="633"/>
      <c r="X23" s="633"/>
      <c r="Y23" s="634"/>
      <c r="Z23" s="663">
        <v>31.1</v>
      </c>
      <c r="AA23" s="663"/>
      <c r="AB23" s="663"/>
      <c r="AC23" s="663"/>
      <c r="AD23" s="664">
        <v>4183417</v>
      </c>
      <c r="AE23" s="664"/>
      <c r="AF23" s="664"/>
      <c r="AG23" s="664"/>
      <c r="AH23" s="664"/>
      <c r="AI23" s="664"/>
      <c r="AJ23" s="664"/>
      <c r="AK23" s="664"/>
      <c r="AL23" s="635">
        <v>70.400000000000006</v>
      </c>
      <c r="AM23" s="636"/>
      <c r="AN23" s="636"/>
      <c r="AO23" s="665"/>
      <c r="AP23" s="629" t="s">
        <v>285</v>
      </c>
      <c r="AQ23" s="707"/>
      <c r="AR23" s="707"/>
      <c r="AS23" s="707"/>
      <c r="AT23" s="707"/>
      <c r="AU23" s="707"/>
      <c r="AV23" s="707"/>
      <c r="AW23" s="707"/>
      <c r="AX23" s="707"/>
      <c r="AY23" s="707"/>
      <c r="AZ23" s="707"/>
      <c r="BA23" s="707"/>
      <c r="BB23" s="707"/>
      <c r="BC23" s="707"/>
      <c r="BD23" s="707"/>
      <c r="BE23" s="707"/>
      <c r="BF23" s="708"/>
      <c r="BG23" s="632" t="s">
        <v>235</v>
      </c>
      <c r="BH23" s="633"/>
      <c r="BI23" s="633"/>
      <c r="BJ23" s="633"/>
      <c r="BK23" s="633"/>
      <c r="BL23" s="633"/>
      <c r="BM23" s="633"/>
      <c r="BN23" s="634"/>
      <c r="BO23" s="663" t="s">
        <v>177</v>
      </c>
      <c r="BP23" s="663"/>
      <c r="BQ23" s="663"/>
      <c r="BR23" s="663"/>
      <c r="BS23" s="638" t="s">
        <v>177</v>
      </c>
      <c r="BT23" s="633"/>
      <c r="BU23" s="633"/>
      <c r="BV23" s="633"/>
      <c r="BW23" s="633"/>
      <c r="BX23" s="633"/>
      <c r="BY23" s="633"/>
      <c r="BZ23" s="633"/>
      <c r="CA23" s="633"/>
      <c r="CB23" s="674"/>
      <c r="CD23" s="688" t="s">
        <v>224</v>
      </c>
      <c r="CE23" s="689"/>
      <c r="CF23" s="689"/>
      <c r="CG23" s="689"/>
      <c r="CH23" s="689"/>
      <c r="CI23" s="689"/>
      <c r="CJ23" s="689"/>
      <c r="CK23" s="689"/>
      <c r="CL23" s="689"/>
      <c r="CM23" s="689"/>
      <c r="CN23" s="689"/>
      <c r="CO23" s="689"/>
      <c r="CP23" s="689"/>
      <c r="CQ23" s="690"/>
      <c r="CR23" s="688" t="s">
        <v>286</v>
      </c>
      <c r="CS23" s="689"/>
      <c r="CT23" s="689"/>
      <c r="CU23" s="689"/>
      <c r="CV23" s="689"/>
      <c r="CW23" s="689"/>
      <c r="CX23" s="689"/>
      <c r="CY23" s="690"/>
      <c r="CZ23" s="688" t="s">
        <v>287</v>
      </c>
      <c r="DA23" s="689"/>
      <c r="DB23" s="689"/>
      <c r="DC23" s="690"/>
      <c r="DD23" s="688" t="s">
        <v>288</v>
      </c>
      <c r="DE23" s="689"/>
      <c r="DF23" s="689"/>
      <c r="DG23" s="689"/>
      <c r="DH23" s="689"/>
      <c r="DI23" s="689"/>
      <c r="DJ23" s="689"/>
      <c r="DK23" s="690"/>
      <c r="DL23" s="720" t="s">
        <v>289</v>
      </c>
      <c r="DM23" s="721"/>
      <c r="DN23" s="721"/>
      <c r="DO23" s="721"/>
      <c r="DP23" s="721"/>
      <c r="DQ23" s="721"/>
      <c r="DR23" s="721"/>
      <c r="DS23" s="721"/>
      <c r="DT23" s="721"/>
      <c r="DU23" s="721"/>
      <c r="DV23" s="722"/>
      <c r="DW23" s="688" t="s">
        <v>290</v>
      </c>
      <c r="DX23" s="689"/>
      <c r="DY23" s="689"/>
      <c r="DZ23" s="689"/>
      <c r="EA23" s="689"/>
      <c r="EB23" s="689"/>
      <c r="EC23" s="690"/>
    </row>
    <row r="24" spans="2:133" ht="11.25" customHeight="1">
      <c r="B24" s="629" t="s">
        <v>291</v>
      </c>
      <c r="C24" s="630"/>
      <c r="D24" s="630"/>
      <c r="E24" s="630"/>
      <c r="F24" s="630"/>
      <c r="G24" s="630"/>
      <c r="H24" s="630"/>
      <c r="I24" s="630"/>
      <c r="J24" s="630"/>
      <c r="K24" s="630"/>
      <c r="L24" s="630"/>
      <c r="M24" s="630"/>
      <c r="N24" s="630"/>
      <c r="O24" s="630"/>
      <c r="P24" s="630"/>
      <c r="Q24" s="631"/>
      <c r="R24" s="632">
        <v>394633</v>
      </c>
      <c r="S24" s="633"/>
      <c r="T24" s="633"/>
      <c r="U24" s="633"/>
      <c r="V24" s="633"/>
      <c r="W24" s="633"/>
      <c r="X24" s="633"/>
      <c r="Y24" s="634"/>
      <c r="Z24" s="663">
        <v>2.9</v>
      </c>
      <c r="AA24" s="663"/>
      <c r="AB24" s="663"/>
      <c r="AC24" s="663"/>
      <c r="AD24" s="664" t="s">
        <v>177</v>
      </c>
      <c r="AE24" s="664"/>
      <c r="AF24" s="664"/>
      <c r="AG24" s="664"/>
      <c r="AH24" s="664"/>
      <c r="AI24" s="664"/>
      <c r="AJ24" s="664"/>
      <c r="AK24" s="664"/>
      <c r="AL24" s="635" t="s">
        <v>235</v>
      </c>
      <c r="AM24" s="636"/>
      <c r="AN24" s="636"/>
      <c r="AO24" s="665"/>
      <c r="AP24" s="629" t="s">
        <v>292</v>
      </c>
      <c r="AQ24" s="707"/>
      <c r="AR24" s="707"/>
      <c r="AS24" s="707"/>
      <c r="AT24" s="707"/>
      <c r="AU24" s="707"/>
      <c r="AV24" s="707"/>
      <c r="AW24" s="707"/>
      <c r="AX24" s="707"/>
      <c r="AY24" s="707"/>
      <c r="AZ24" s="707"/>
      <c r="BA24" s="707"/>
      <c r="BB24" s="707"/>
      <c r="BC24" s="707"/>
      <c r="BD24" s="707"/>
      <c r="BE24" s="707"/>
      <c r="BF24" s="708"/>
      <c r="BG24" s="632" t="s">
        <v>235</v>
      </c>
      <c r="BH24" s="633"/>
      <c r="BI24" s="633"/>
      <c r="BJ24" s="633"/>
      <c r="BK24" s="633"/>
      <c r="BL24" s="633"/>
      <c r="BM24" s="633"/>
      <c r="BN24" s="634"/>
      <c r="BO24" s="663" t="s">
        <v>177</v>
      </c>
      <c r="BP24" s="663"/>
      <c r="BQ24" s="663"/>
      <c r="BR24" s="663"/>
      <c r="BS24" s="638" t="s">
        <v>235</v>
      </c>
      <c r="BT24" s="633"/>
      <c r="BU24" s="633"/>
      <c r="BV24" s="633"/>
      <c r="BW24" s="633"/>
      <c r="BX24" s="633"/>
      <c r="BY24" s="633"/>
      <c r="BZ24" s="633"/>
      <c r="CA24" s="633"/>
      <c r="CB24" s="674"/>
      <c r="CD24" s="685" t="s">
        <v>293</v>
      </c>
      <c r="CE24" s="686"/>
      <c r="CF24" s="686"/>
      <c r="CG24" s="686"/>
      <c r="CH24" s="686"/>
      <c r="CI24" s="686"/>
      <c r="CJ24" s="686"/>
      <c r="CK24" s="686"/>
      <c r="CL24" s="686"/>
      <c r="CM24" s="686"/>
      <c r="CN24" s="686"/>
      <c r="CO24" s="686"/>
      <c r="CP24" s="686"/>
      <c r="CQ24" s="687"/>
      <c r="CR24" s="682">
        <v>4674511</v>
      </c>
      <c r="CS24" s="683"/>
      <c r="CT24" s="683"/>
      <c r="CU24" s="683"/>
      <c r="CV24" s="683"/>
      <c r="CW24" s="683"/>
      <c r="CX24" s="683"/>
      <c r="CY24" s="711"/>
      <c r="CZ24" s="712">
        <v>37.299999999999997</v>
      </c>
      <c r="DA24" s="694"/>
      <c r="DB24" s="694"/>
      <c r="DC24" s="714"/>
      <c r="DD24" s="710">
        <v>3159722</v>
      </c>
      <c r="DE24" s="683"/>
      <c r="DF24" s="683"/>
      <c r="DG24" s="683"/>
      <c r="DH24" s="683"/>
      <c r="DI24" s="683"/>
      <c r="DJ24" s="683"/>
      <c r="DK24" s="711"/>
      <c r="DL24" s="710">
        <v>3152805</v>
      </c>
      <c r="DM24" s="683"/>
      <c r="DN24" s="683"/>
      <c r="DO24" s="683"/>
      <c r="DP24" s="683"/>
      <c r="DQ24" s="683"/>
      <c r="DR24" s="683"/>
      <c r="DS24" s="683"/>
      <c r="DT24" s="683"/>
      <c r="DU24" s="683"/>
      <c r="DV24" s="711"/>
      <c r="DW24" s="712">
        <v>51.5</v>
      </c>
      <c r="DX24" s="694"/>
      <c r="DY24" s="694"/>
      <c r="DZ24" s="694"/>
      <c r="EA24" s="694"/>
      <c r="EB24" s="694"/>
      <c r="EC24" s="713"/>
    </row>
    <row r="25" spans="2:133" ht="11.25" customHeight="1">
      <c r="B25" s="629" t="s">
        <v>294</v>
      </c>
      <c r="C25" s="630"/>
      <c r="D25" s="630"/>
      <c r="E25" s="630"/>
      <c r="F25" s="630"/>
      <c r="G25" s="630"/>
      <c r="H25" s="630"/>
      <c r="I25" s="630"/>
      <c r="J25" s="630"/>
      <c r="K25" s="630"/>
      <c r="L25" s="630"/>
      <c r="M25" s="630"/>
      <c r="N25" s="630"/>
      <c r="O25" s="630"/>
      <c r="P25" s="630"/>
      <c r="Q25" s="631"/>
      <c r="R25" s="632" t="s">
        <v>177</v>
      </c>
      <c r="S25" s="633"/>
      <c r="T25" s="633"/>
      <c r="U25" s="633"/>
      <c r="V25" s="633"/>
      <c r="W25" s="633"/>
      <c r="X25" s="633"/>
      <c r="Y25" s="634"/>
      <c r="Z25" s="663" t="s">
        <v>235</v>
      </c>
      <c r="AA25" s="663"/>
      <c r="AB25" s="663"/>
      <c r="AC25" s="663"/>
      <c r="AD25" s="664" t="s">
        <v>137</v>
      </c>
      <c r="AE25" s="664"/>
      <c r="AF25" s="664"/>
      <c r="AG25" s="664"/>
      <c r="AH25" s="664"/>
      <c r="AI25" s="664"/>
      <c r="AJ25" s="664"/>
      <c r="AK25" s="664"/>
      <c r="AL25" s="635" t="s">
        <v>235</v>
      </c>
      <c r="AM25" s="636"/>
      <c r="AN25" s="636"/>
      <c r="AO25" s="665"/>
      <c r="AP25" s="629" t="s">
        <v>295</v>
      </c>
      <c r="AQ25" s="707"/>
      <c r="AR25" s="707"/>
      <c r="AS25" s="707"/>
      <c r="AT25" s="707"/>
      <c r="AU25" s="707"/>
      <c r="AV25" s="707"/>
      <c r="AW25" s="707"/>
      <c r="AX25" s="707"/>
      <c r="AY25" s="707"/>
      <c r="AZ25" s="707"/>
      <c r="BA25" s="707"/>
      <c r="BB25" s="707"/>
      <c r="BC25" s="707"/>
      <c r="BD25" s="707"/>
      <c r="BE25" s="707"/>
      <c r="BF25" s="708"/>
      <c r="BG25" s="632" t="s">
        <v>137</v>
      </c>
      <c r="BH25" s="633"/>
      <c r="BI25" s="633"/>
      <c r="BJ25" s="633"/>
      <c r="BK25" s="633"/>
      <c r="BL25" s="633"/>
      <c r="BM25" s="633"/>
      <c r="BN25" s="634"/>
      <c r="BO25" s="663" t="s">
        <v>235</v>
      </c>
      <c r="BP25" s="663"/>
      <c r="BQ25" s="663"/>
      <c r="BR25" s="663"/>
      <c r="BS25" s="638" t="s">
        <v>235</v>
      </c>
      <c r="BT25" s="633"/>
      <c r="BU25" s="633"/>
      <c r="BV25" s="633"/>
      <c r="BW25" s="633"/>
      <c r="BX25" s="633"/>
      <c r="BY25" s="633"/>
      <c r="BZ25" s="633"/>
      <c r="CA25" s="633"/>
      <c r="CB25" s="674"/>
      <c r="CD25" s="629" t="s">
        <v>296</v>
      </c>
      <c r="CE25" s="630"/>
      <c r="CF25" s="630"/>
      <c r="CG25" s="630"/>
      <c r="CH25" s="630"/>
      <c r="CI25" s="630"/>
      <c r="CJ25" s="630"/>
      <c r="CK25" s="630"/>
      <c r="CL25" s="630"/>
      <c r="CM25" s="630"/>
      <c r="CN25" s="630"/>
      <c r="CO25" s="630"/>
      <c r="CP25" s="630"/>
      <c r="CQ25" s="631"/>
      <c r="CR25" s="632">
        <v>1628469</v>
      </c>
      <c r="CS25" s="651"/>
      <c r="CT25" s="651"/>
      <c r="CU25" s="651"/>
      <c r="CV25" s="651"/>
      <c r="CW25" s="651"/>
      <c r="CX25" s="651"/>
      <c r="CY25" s="652"/>
      <c r="CZ25" s="635">
        <v>13</v>
      </c>
      <c r="DA25" s="653"/>
      <c r="DB25" s="653"/>
      <c r="DC25" s="654"/>
      <c r="DD25" s="638">
        <v>1495713</v>
      </c>
      <c r="DE25" s="651"/>
      <c r="DF25" s="651"/>
      <c r="DG25" s="651"/>
      <c r="DH25" s="651"/>
      <c r="DI25" s="651"/>
      <c r="DJ25" s="651"/>
      <c r="DK25" s="652"/>
      <c r="DL25" s="638">
        <v>1488796</v>
      </c>
      <c r="DM25" s="651"/>
      <c r="DN25" s="651"/>
      <c r="DO25" s="651"/>
      <c r="DP25" s="651"/>
      <c r="DQ25" s="651"/>
      <c r="DR25" s="651"/>
      <c r="DS25" s="651"/>
      <c r="DT25" s="651"/>
      <c r="DU25" s="651"/>
      <c r="DV25" s="652"/>
      <c r="DW25" s="635">
        <v>24.3</v>
      </c>
      <c r="DX25" s="653"/>
      <c r="DY25" s="653"/>
      <c r="DZ25" s="653"/>
      <c r="EA25" s="653"/>
      <c r="EB25" s="653"/>
      <c r="EC25" s="669"/>
    </row>
    <row r="26" spans="2:133" ht="11.25" customHeight="1">
      <c r="B26" s="629" t="s">
        <v>297</v>
      </c>
      <c r="C26" s="630"/>
      <c r="D26" s="630"/>
      <c r="E26" s="630"/>
      <c r="F26" s="630"/>
      <c r="G26" s="630"/>
      <c r="H26" s="630"/>
      <c r="I26" s="630"/>
      <c r="J26" s="630"/>
      <c r="K26" s="630"/>
      <c r="L26" s="630"/>
      <c r="M26" s="630"/>
      <c r="N26" s="630"/>
      <c r="O26" s="630"/>
      <c r="P26" s="630"/>
      <c r="Q26" s="631"/>
      <c r="R26" s="632">
        <v>6249914</v>
      </c>
      <c r="S26" s="633"/>
      <c r="T26" s="633"/>
      <c r="U26" s="633"/>
      <c r="V26" s="633"/>
      <c r="W26" s="633"/>
      <c r="X26" s="633"/>
      <c r="Y26" s="634"/>
      <c r="Z26" s="663">
        <v>46.5</v>
      </c>
      <c r="AA26" s="663"/>
      <c r="AB26" s="663"/>
      <c r="AC26" s="663"/>
      <c r="AD26" s="664">
        <v>5855281</v>
      </c>
      <c r="AE26" s="664"/>
      <c r="AF26" s="664"/>
      <c r="AG26" s="664"/>
      <c r="AH26" s="664"/>
      <c r="AI26" s="664"/>
      <c r="AJ26" s="664"/>
      <c r="AK26" s="664"/>
      <c r="AL26" s="635">
        <v>98.6</v>
      </c>
      <c r="AM26" s="636"/>
      <c r="AN26" s="636"/>
      <c r="AO26" s="665"/>
      <c r="AP26" s="629" t="s">
        <v>298</v>
      </c>
      <c r="AQ26" s="707"/>
      <c r="AR26" s="707"/>
      <c r="AS26" s="707"/>
      <c r="AT26" s="707"/>
      <c r="AU26" s="707"/>
      <c r="AV26" s="707"/>
      <c r="AW26" s="707"/>
      <c r="AX26" s="707"/>
      <c r="AY26" s="707"/>
      <c r="AZ26" s="707"/>
      <c r="BA26" s="707"/>
      <c r="BB26" s="707"/>
      <c r="BC26" s="707"/>
      <c r="BD26" s="707"/>
      <c r="BE26" s="707"/>
      <c r="BF26" s="708"/>
      <c r="BG26" s="632" t="s">
        <v>235</v>
      </c>
      <c r="BH26" s="633"/>
      <c r="BI26" s="633"/>
      <c r="BJ26" s="633"/>
      <c r="BK26" s="633"/>
      <c r="BL26" s="633"/>
      <c r="BM26" s="633"/>
      <c r="BN26" s="634"/>
      <c r="BO26" s="663" t="s">
        <v>235</v>
      </c>
      <c r="BP26" s="663"/>
      <c r="BQ26" s="663"/>
      <c r="BR26" s="663"/>
      <c r="BS26" s="638" t="s">
        <v>177</v>
      </c>
      <c r="BT26" s="633"/>
      <c r="BU26" s="633"/>
      <c r="BV26" s="633"/>
      <c r="BW26" s="633"/>
      <c r="BX26" s="633"/>
      <c r="BY26" s="633"/>
      <c r="BZ26" s="633"/>
      <c r="CA26" s="633"/>
      <c r="CB26" s="674"/>
      <c r="CD26" s="629" t="s">
        <v>299</v>
      </c>
      <c r="CE26" s="630"/>
      <c r="CF26" s="630"/>
      <c r="CG26" s="630"/>
      <c r="CH26" s="630"/>
      <c r="CI26" s="630"/>
      <c r="CJ26" s="630"/>
      <c r="CK26" s="630"/>
      <c r="CL26" s="630"/>
      <c r="CM26" s="630"/>
      <c r="CN26" s="630"/>
      <c r="CO26" s="630"/>
      <c r="CP26" s="630"/>
      <c r="CQ26" s="631"/>
      <c r="CR26" s="632">
        <v>974978</v>
      </c>
      <c r="CS26" s="633"/>
      <c r="CT26" s="633"/>
      <c r="CU26" s="633"/>
      <c r="CV26" s="633"/>
      <c r="CW26" s="633"/>
      <c r="CX26" s="633"/>
      <c r="CY26" s="634"/>
      <c r="CZ26" s="635">
        <v>7.8</v>
      </c>
      <c r="DA26" s="653"/>
      <c r="DB26" s="653"/>
      <c r="DC26" s="654"/>
      <c r="DD26" s="638">
        <v>898432</v>
      </c>
      <c r="DE26" s="633"/>
      <c r="DF26" s="633"/>
      <c r="DG26" s="633"/>
      <c r="DH26" s="633"/>
      <c r="DI26" s="633"/>
      <c r="DJ26" s="633"/>
      <c r="DK26" s="634"/>
      <c r="DL26" s="638" t="s">
        <v>177</v>
      </c>
      <c r="DM26" s="633"/>
      <c r="DN26" s="633"/>
      <c r="DO26" s="633"/>
      <c r="DP26" s="633"/>
      <c r="DQ26" s="633"/>
      <c r="DR26" s="633"/>
      <c r="DS26" s="633"/>
      <c r="DT26" s="633"/>
      <c r="DU26" s="633"/>
      <c r="DV26" s="634"/>
      <c r="DW26" s="635" t="s">
        <v>235</v>
      </c>
      <c r="DX26" s="653"/>
      <c r="DY26" s="653"/>
      <c r="DZ26" s="653"/>
      <c r="EA26" s="653"/>
      <c r="EB26" s="653"/>
      <c r="EC26" s="669"/>
    </row>
    <row r="27" spans="2:133" ht="11.25" customHeight="1">
      <c r="B27" s="629" t="s">
        <v>300</v>
      </c>
      <c r="C27" s="630"/>
      <c r="D27" s="630"/>
      <c r="E27" s="630"/>
      <c r="F27" s="630"/>
      <c r="G27" s="630"/>
      <c r="H27" s="630"/>
      <c r="I27" s="630"/>
      <c r="J27" s="630"/>
      <c r="K27" s="630"/>
      <c r="L27" s="630"/>
      <c r="M27" s="630"/>
      <c r="N27" s="630"/>
      <c r="O27" s="630"/>
      <c r="P27" s="630"/>
      <c r="Q27" s="631"/>
      <c r="R27" s="632">
        <v>1445</v>
      </c>
      <c r="S27" s="633"/>
      <c r="T27" s="633"/>
      <c r="U27" s="633"/>
      <c r="V27" s="633"/>
      <c r="W27" s="633"/>
      <c r="X27" s="633"/>
      <c r="Y27" s="634"/>
      <c r="Z27" s="663">
        <v>0</v>
      </c>
      <c r="AA27" s="663"/>
      <c r="AB27" s="663"/>
      <c r="AC27" s="663"/>
      <c r="AD27" s="664">
        <v>1445</v>
      </c>
      <c r="AE27" s="664"/>
      <c r="AF27" s="664"/>
      <c r="AG27" s="664"/>
      <c r="AH27" s="664"/>
      <c r="AI27" s="664"/>
      <c r="AJ27" s="664"/>
      <c r="AK27" s="664"/>
      <c r="AL27" s="635">
        <v>0</v>
      </c>
      <c r="AM27" s="636"/>
      <c r="AN27" s="636"/>
      <c r="AO27" s="665"/>
      <c r="AP27" s="629" t="s">
        <v>301</v>
      </c>
      <c r="AQ27" s="630"/>
      <c r="AR27" s="630"/>
      <c r="AS27" s="630"/>
      <c r="AT27" s="630"/>
      <c r="AU27" s="630"/>
      <c r="AV27" s="630"/>
      <c r="AW27" s="630"/>
      <c r="AX27" s="630"/>
      <c r="AY27" s="630"/>
      <c r="AZ27" s="630"/>
      <c r="BA27" s="630"/>
      <c r="BB27" s="630"/>
      <c r="BC27" s="630"/>
      <c r="BD27" s="630"/>
      <c r="BE27" s="630"/>
      <c r="BF27" s="631"/>
      <c r="BG27" s="632">
        <v>1277991</v>
      </c>
      <c r="BH27" s="633"/>
      <c r="BI27" s="633"/>
      <c r="BJ27" s="633"/>
      <c r="BK27" s="633"/>
      <c r="BL27" s="633"/>
      <c r="BM27" s="633"/>
      <c r="BN27" s="634"/>
      <c r="BO27" s="663">
        <v>100</v>
      </c>
      <c r="BP27" s="663"/>
      <c r="BQ27" s="663"/>
      <c r="BR27" s="663"/>
      <c r="BS27" s="638" t="s">
        <v>235</v>
      </c>
      <c r="BT27" s="633"/>
      <c r="BU27" s="633"/>
      <c r="BV27" s="633"/>
      <c r="BW27" s="633"/>
      <c r="BX27" s="633"/>
      <c r="BY27" s="633"/>
      <c r="BZ27" s="633"/>
      <c r="CA27" s="633"/>
      <c r="CB27" s="674"/>
      <c r="CD27" s="629" t="s">
        <v>302</v>
      </c>
      <c r="CE27" s="630"/>
      <c r="CF27" s="630"/>
      <c r="CG27" s="630"/>
      <c r="CH27" s="630"/>
      <c r="CI27" s="630"/>
      <c r="CJ27" s="630"/>
      <c r="CK27" s="630"/>
      <c r="CL27" s="630"/>
      <c r="CM27" s="630"/>
      <c r="CN27" s="630"/>
      <c r="CO27" s="630"/>
      <c r="CP27" s="630"/>
      <c r="CQ27" s="631"/>
      <c r="CR27" s="632">
        <v>1724238</v>
      </c>
      <c r="CS27" s="651"/>
      <c r="CT27" s="651"/>
      <c r="CU27" s="651"/>
      <c r="CV27" s="651"/>
      <c r="CW27" s="651"/>
      <c r="CX27" s="651"/>
      <c r="CY27" s="652"/>
      <c r="CZ27" s="635">
        <v>13.7</v>
      </c>
      <c r="DA27" s="653"/>
      <c r="DB27" s="653"/>
      <c r="DC27" s="654"/>
      <c r="DD27" s="638">
        <v>388030</v>
      </c>
      <c r="DE27" s="651"/>
      <c r="DF27" s="651"/>
      <c r="DG27" s="651"/>
      <c r="DH27" s="651"/>
      <c r="DI27" s="651"/>
      <c r="DJ27" s="651"/>
      <c r="DK27" s="652"/>
      <c r="DL27" s="638">
        <v>388030</v>
      </c>
      <c r="DM27" s="651"/>
      <c r="DN27" s="651"/>
      <c r="DO27" s="651"/>
      <c r="DP27" s="651"/>
      <c r="DQ27" s="651"/>
      <c r="DR27" s="651"/>
      <c r="DS27" s="651"/>
      <c r="DT27" s="651"/>
      <c r="DU27" s="651"/>
      <c r="DV27" s="652"/>
      <c r="DW27" s="635">
        <v>6.3</v>
      </c>
      <c r="DX27" s="653"/>
      <c r="DY27" s="653"/>
      <c r="DZ27" s="653"/>
      <c r="EA27" s="653"/>
      <c r="EB27" s="653"/>
      <c r="EC27" s="669"/>
    </row>
    <row r="28" spans="2:133" ht="11.25" customHeight="1">
      <c r="B28" s="629" t="s">
        <v>303</v>
      </c>
      <c r="C28" s="630"/>
      <c r="D28" s="630"/>
      <c r="E28" s="630"/>
      <c r="F28" s="630"/>
      <c r="G28" s="630"/>
      <c r="H28" s="630"/>
      <c r="I28" s="630"/>
      <c r="J28" s="630"/>
      <c r="K28" s="630"/>
      <c r="L28" s="630"/>
      <c r="M28" s="630"/>
      <c r="N28" s="630"/>
      <c r="O28" s="630"/>
      <c r="P28" s="630"/>
      <c r="Q28" s="631"/>
      <c r="R28" s="632">
        <v>21340</v>
      </c>
      <c r="S28" s="633"/>
      <c r="T28" s="633"/>
      <c r="U28" s="633"/>
      <c r="V28" s="633"/>
      <c r="W28" s="633"/>
      <c r="X28" s="633"/>
      <c r="Y28" s="634"/>
      <c r="Z28" s="663">
        <v>0.2</v>
      </c>
      <c r="AA28" s="663"/>
      <c r="AB28" s="663"/>
      <c r="AC28" s="663"/>
      <c r="AD28" s="664" t="s">
        <v>235</v>
      </c>
      <c r="AE28" s="664"/>
      <c r="AF28" s="664"/>
      <c r="AG28" s="664"/>
      <c r="AH28" s="664"/>
      <c r="AI28" s="664"/>
      <c r="AJ28" s="664"/>
      <c r="AK28" s="664"/>
      <c r="AL28" s="635" t="s">
        <v>235</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304</v>
      </c>
      <c r="CE28" s="630"/>
      <c r="CF28" s="630"/>
      <c r="CG28" s="630"/>
      <c r="CH28" s="630"/>
      <c r="CI28" s="630"/>
      <c r="CJ28" s="630"/>
      <c r="CK28" s="630"/>
      <c r="CL28" s="630"/>
      <c r="CM28" s="630"/>
      <c r="CN28" s="630"/>
      <c r="CO28" s="630"/>
      <c r="CP28" s="630"/>
      <c r="CQ28" s="631"/>
      <c r="CR28" s="632">
        <v>1321804</v>
      </c>
      <c r="CS28" s="633"/>
      <c r="CT28" s="633"/>
      <c r="CU28" s="633"/>
      <c r="CV28" s="633"/>
      <c r="CW28" s="633"/>
      <c r="CX28" s="633"/>
      <c r="CY28" s="634"/>
      <c r="CZ28" s="635">
        <v>10.5</v>
      </c>
      <c r="DA28" s="653"/>
      <c r="DB28" s="653"/>
      <c r="DC28" s="654"/>
      <c r="DD28" s="638">
        <v>1275979</v>
      </c>
      <c r="DE28" s="633"/>
      <c r="DF28" s="633"/>
      <c r="DG28" s="633"/>
      <c r="DH28" s="633"/>
      <c r="DI28" s="633"/>
      <c r="DJ28" s="633"/>
      <c r="DK28" s="634"/>
      <c r="DL28" s="638">
        <v>1275979</v>
      </c>
      <c r="DM28" s="633"/>
      <c r="DN28" s="633"/>
      <c r="DO28" s="633"/>
      <c r="DP28" s="633"/>
      <c r="DQ28" s="633"/>
      <c r="DR28" s="633"/>
      <c r="DS28" s="633"/>
      <c r="DT28" s="633"/>
      <c r="DU28" s="633"/>
      <c r="DV28" s="634"/>
      <c r="DW28" s="635">
        <v>20.9</v>
      </c>
      <c r="DX28" s="653"/>
      <c r="DY28" s="653"/>
      <c r="DZ28" s="653"/>
      <c r="EA28" s="653"/>
      <c r="EB28" s="653"/>
      <c r="EC28" s="669"/>
    </row>
    <row r="29" spans="2:133" ht="11.25" customHeight="1">
      <c r="B29" s="629" t="s">
        <v>305</v>
      </c>
      <c r="C29" s="630"/>
      <c r="D29" s="630"/>
      <c r="E29" s="630"/>
      <c r="F29" s="630"/>
      <c r="G29" s="630"/>
      <c r="H29" s="630"/>
      <c r="I29" s="630"/>
      <c r="J29" s="630"/>
      <c r="K29" s="630"/>
      <c r="L29" s="630"/>
      <c r="M29" s="630"/>
      <c r="N29" s="630"/>
      <c r="O29" s="630"/>
      <c r="P29" s="630"/>
      <c r="Q29" s="631"/>
      <c r="R29" s="632">
        <v>189958</v>
      </c>
      <c r="S29" s="633"/>
      <c r="T29" s="633"/>
      <c r="U29" s="633"/>
      <c r="V29" s="633"/>
      <c r="W29" s="633"/>
      <c r="X29" s="633"/>
      <c r="Y29" s="634"/>
      <c r="Z29" s="663">
        <v>1.4</v>
      </c>
      <c r="AA29" s="663"/>
      <c r="AB29" s="663"/>
      <c r="AC29" s="663"/>
      <c r="AD29" s="664">
        <v>158</v>
      </c>
      <c r="AE29" s="664"/>
      <c r="AF29" s="664"/>
      <c r="AG29" s="664"/>
      <c r="AH29" s="664"/>
      <c r="AI29" s="664"/>
      <c r="AJ29" s="664"/>
      <c r="AK29" s="664"/>
      <c r="AL29" s="635">
        <v>0</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306</v>
      </c>
      <c r="CE29" s="646"/>
      <c r="CF29" s="629" t="s">
        <v>307</v>
      </c>
      <c r="CG29" s="630"/>
      <c r="CH29" s="630"/>
      <c r="CI29" s="630"/>
      <c r="CJ29" s="630"/>
      <c r="CK29" s="630"/>
      <c r="CL29" s="630"/>
      <c r="CM29" s="630"/>
      <c r="CN29" s="630"/>
      <c r="CO29" s="630"/>
      <c r="CP29" s="630"/>
      <c r="CQ29" s="631"/>
      <c r="CR29" s="632">
        <v>1321804</v>
      </c>
      <c r="CS29" s="651"/>
      <c r="CT29" s="651"/>
      <c r="CU29" s="651"/>
      <c r="CV29" s="651"/>
      <c r="CW29" s="651"/>
      <c r="CX29" s="651"/>
      <c r="CY29" s="652"/>
      <c r="CZ29" s="635">
        <v>10.5</v>
      </c>
      <c r="DA29" s="653"/>
      <c r="DB29" s="653"/>
      <c r="DC29" s="654"/>
      <c r="DD29" s="638">
        <v>1275979</v>
      </c>
      <c r="DE29" s="651"/>
      <c r="DF29" s="651"/>
      <c r="DG29" s="651"/>
      <c r="DH29" s="651"/>
      <c r="DI29" s="651"/>
      <c r="DJ29" s="651"/>
      <c r="DK29" s="652"/>
      <c r="DL29" s="638">
        <v>1275979</v>
      </c>
      <c r="DM29" s="651"/>
      <c r="DN29" s="651"/>
      <c r="DO29" s="651"/>
      <c r="DP29" s="651"/>
      <c r="DQ29" s="651"/>
      <c r="DR29" s="651"/>
      <c r="DS29" s="651"/>
      <c r="DT29" s="651"/>
      <c r="DU29" s="651"/>
      <c r="DV29" s="652"/>
      <c r="DW29" s="635">
        <v>20.9</v>
      </c>
      <c r="DX29" s="653"/>
      <c r="DY29" s="653"/>
      <c r="DZ29" s="653"/>
      <c r="EA29" s="653"/>
      <c r="EB29" s="653"/>
      <c r="EC29" s="669"/>
    </row>
    <row r="30" spans="2:133" ht="11.25" customHeight="1">
      <c r="B30" s="629" t="s">
        <v>308</v>
      </c>
      <c r="C30" s="630"/>
      <c r="D30" s="630"/>
      <c r="E30" s="630"/>
      <c r="F30" s="630"/>
      <c r="G30" s="630"/>
      <c r="H30" s="630"/>
      <c r="I30" s="630"/>
      <c r="J30" s="630"/>
      <c r="K30" s="630"/>
      <c r="L30" s="630"/>
      <c r="M30" s="630"/>
      <c r="N30" s="630"/>
      <c r="O30" s="630"/>
      <c r="P30" s="630"/>
      <c r="Q30" s="631"/>
      <c r="R30" s="632">
        <v>45203</v>
      </c>
      <c r="S30" s="633"/>
      <c r="T30" s="633"/>
      <c r="U30" s="633"/>
      <c r="V30" s="633"/>
      <c r="W30" s="633"/>
      <c r="X30" s="633"/>
      <c r="Y30" s="634"/>
      <c r="Z30" s="663">
        <v>0.3</v>
      </c>
      <c r="AA30" s="663"/>
      <c r="AB30" s="663"/>
      <c r="AC30" s="663"/>
      <c r="AD30" s="664" t="s">
        <v>235</v>
      </c>
      <c r="AE30" s="664"/>
      <c r="AF30" s="664"/>
      <c r="AG30" s="664"/>
      <c r="AH30" s="664"/>
      <c r="AI30" s="664"/>
      <c r="AJ30" s="664"/>
      <c r="AK30" s="664"/>
      <c r="AL30" s="635" t="s">
        <v>235</v>
      </c>
      <c r="AM30" s="636"/>
      <c r="AN30" s="636"/>
      <c r="AO30" s="665"/>
      <c r="AP30" s="688" t="s">
        <v>224</v>
      </c>
      <c r="AQ30" s="689"/>
      <c r="AR30" s="689"/>
      <c r="AS30" s="689"/>
      <c r="AT30" s="689"/>
      <c r="AU30" s="689"/>
      <c r="AV30" s="689"/>
      <c r="AW30" s="689"/>
      <c r="AX30" s="689"/>
      <c r="AY30" s="689"/>
      <c r="AZ30" s="689"/>
      <c r="BA30" s="689"/>
      <c r="BB30" s="689"/>
      <c r="BC30" s="689"/>
      <c r="BD30" s="689"/>
      <c r="BE30" s="689"/>
      <c r="BF30" s="690"/>
      <c r="BG30" s="688" t="s">
        <v>309</v>
      </c>
      <c r="BH30" s="697"/>
      <c r="BI30" s="697"/>
      <c r="BJ30" s="697"/>
      <c r="BK30" s="697"/>
      <c r="BL30" s="697"/>
      <c r="BM30" s="697"/>
      <c r="BN30" s="697"/>
      <c r="BO30" s="697"/>
      <c r="BP30" s="697"/>
      <c r="BQ30" s="698"/>
      <c r="BR30" s="688" t="s">
        <v>310</v>
      </c>
      <c r="BS30" s="697"/>
      <c r="BT30" s="697"/>
      <c r="BU30" s="697"/>
      <c r="BV30" s="697"/>
      <c r="BW30" s="697"/>
      <c r="BX30" s="697"/>
      <c r="BY30" s="697"/>
      <c r="BZ30" s="697"/>
      <c r="CA30" s="697"/>
      <c r="CB30" s="698"/>
      <c r="CD30" s="647"/>
      <c r="CE30" s="648"/>
      <c r="CF30" s="629" t="s">
        <v>311</v>
      </c>
      <c r="CG30" s="630"/>
      <c r="CH30" s="630"/>
      <c r="CI30" s="630"/>
      <c r="CJ30" s="630"/>
      <c r="CK30" s="630"/>
      <c r="CL30" s="630"/>
      <c r="CM30" s="630"/>
      <c r="CN30" s="630"/>
      <c r="CO30" s="630"/>
      <c r="CP30" s="630"/>
      <c r="CQ30" s="631"/>
      <c r="CR30" s="632">
        <v>1256016</v>
      </c>
      <c r="CS30" s="633"/>
      <c r="CT30" s="633"/>
      <c r="CU30" s="633"/>
      <c r="CV30" s="633"/>
      <c r="CW30" s="633"/>
      <c r="CX30" s="633"/>
      <c r="CY30" s="634"/>
      <c r="CZ30" s="635">
        <v>10</v>
      </c>
      <c r="DA30" s="653"/>
      <c r="DB30" s="653"/>
      <c r="DC30" s="654"/>
      <c r="DD30" s="638">
        <v>1212372</v>
      </c>
      <c r="DE30" s="633"/>
      <c r="DF30" s="633"/>
      <c r="DG30" s="633"/>
      <c r="DH30" s="633"/>
      <c r="DI30" s="633"/>
      <c r="DJ30" s="633"/>
      <c r="DK30" s="634"/>
      <c r="DL30" s="638">
        <v>1212372</v>
      </c>
      <c r="DM30" s="633"/>
      <c r="DN30" s="633"/>
      <c r="DO30" s="633"/>
      <c r="DP30" s="633"/>
      <c r="DQ30" s="633"/>
      <c r="DR30" s="633"/>
      <c r="DS30" s="633"/>
      <c r="DT30" s="633"/>
      <c r="DU30" s="633"/>
      <c r="DV30" s="634"/>
      <c r="DW30" s="635">
        <v>19.8</v>
      </c>
      <c r="DX30" s="653"/>
      <c r="DY30" s="653"/>
      <c r="DZ30" s="653"/>
      <c r="EA30" s="653"/>
      <c r="EB30" s="653"/>
      <c r="EC30" s="669"/>
    </row>
    <row r="31" spans="2:133" ht="11.25" customHeight="1">
      <c r="B31" s="629" t="s">
        <v>312</v>
      </c>
      <c r="C31" s="630"/>
      <c r="D31" s="630"/>
      <c r="E31" s="630"/>
      <c r="F31" s="630"/>
      <c r="G31" s="630"/>
      <c r="H31" s="630"/>
      <c r="I31" s="630"/>
      <c r="J31" s="630"/>
      <c r="K31" s="630"/>
      <c r="L31" s="630"/>
      <c r="M31" s="630"/>
      <c r="N31" s="630"/>
      <c r="O31" s="630"/>
      <c r="P31" s="630"/>
      <c r="Q31" s="631"/>
      <c r="R31" s="632">
        <v>3675485</v>
      </c>
      <c r="S31" s="633"/>
      <c r="T31" s="633"/>
      <c r="U31" s="633"/>
      <c r="V31" s="633"/>
      <c r="W31" s="633"/>
      <c r="X31" s="633"/>
      <c r="Y31" s="634"/>
      <c r="Z31" s="663">
        <v>27.4</v>
      </c>
      <c r="AA31" s="663"/>
      <c r="AB31" s="663"/>
      <c r="AC31" s="663"/>
      <c r="AD31" s="664" t="s">
        <v>235</v>
      </c>
      <c r="AE31" s="664"/>
      <c r="AF31" s="664"/>
      <c r="AG31" s="664"/>
      <c r="AH31" s="664"/>
      <c r="AI31" s="664"/>
      <c r="AJ31" s="664"/>
      <c r="AK31" s="664"/>
      <c r="AL31" s="635" t="s">
        <v>235</v>
      </c>
      <c r="AM31" s="636"/>
      <c r="AN31" s="636"/>
      <c r="AO31" s="665"/>
      <c r="AP31" s="699" t="s">
        <v>313</v>
      </c>
      <c r="AQ31" s="700"/>
      <c r="AR31" s="700"/>
      <c r="AS31" s="700"/>
      <c r="AT31" s="701" t="s">
        <v>314</v>
      </c>
      <c r="AU31" s="219"/>
      <c r="AV31" s="219"/>
      <c r="AW31" s="219"/>
      <c r="AX31" s="685" t="s">
        <v>189</v>
      </c>
      <c r="AY31" s="686"/>
      <c r="AZ31" s="686"/>
      <c r="BA31" s="686"/>
      <c r="BB31" s="686"/>
      <c r="BC31" s="686"/>
      <c r="BD31" s="686"/>
      <c r="BE31" s="686"/>
      <c r="BF31" s="687"/>
      <c r="BG31" s="692">
        <v>97</v>
      </c>
      <c r="BH31" s="693"/>
      <c r="BI31" s="693"/>
      <c r="BJ31" s="693"/>
      <c r="BK31" s="693"/>
      <c r="BL31" s="693"/>
      <c r="BM31" s="694">
        <v>92.3</v>
      </c>
      <c r="BN31" s="693"/>
      <c r="BO31" s="693"/>
      <c r="BP31" s="693"/>
      <c r="BQ31" s="695"/>
      <c r="BR31" s="692">
        <v>98.7</v>
      </c>
      <c r="BS31" s="693"/>
      <c r="BT31" s="693"/>
      <c r="BU31" s="693"/>
      <c r="BV31" s="693"/>
      <c r="BW31" s="693"/>
      <c r="BX31" s="694">
        <v>93.4</v>
      </c>
      <c r="BY31" s="693"/>
      <c r="BZ31" s="693"/>
      <c r="CA31" s="693"/>
      <c r="CB31" s="695"/>
      <c r="CD31" s="647"/>
      <c r="CE31" s="648"/>
      <c r="CF31" s="629" t="s">
        <v>315</v>
      </c>
      <c r="CG31" s="630"/>
      <c r="CH31" s="630"/>
      <c r="CI31" s="630"/>
      <c r="CJ31" s="630"/>
      <c r="CK31" s="630"/>
      <c r="CL31" s="630"/>
      <c r="CM31" s="630"/>
      <c r="CN31" s="630"/>
      <c r="CO31" s="630"/>
      <c r="CP31" s="630"/>
      <c r="CQ31" s="631"/>
      <c r="CR31" s="632">
        <v>65788</v>
      </c>
      <c r="CS31" s="651"/>
      <c r="CT31" s="651"/>
      <c r="CU31" s="651"/>
      <c r="CV31" s="651"/>
      <c r="CW31" s="651"/>
      <c r="CX31" s="651"/>
      <c r="CY31" s="652"/>
      <c r="CZ31" s="635">
        <v>0.5</v>
      </c>
      <c r="DA31" s="653"/>
      <c r="DB31" s="653"/>
      <c r="DC31" s="654"/>
      <c r="DD31" s="638">
        <v>63607</v>
      </c>
      <c r="DE31" s="651"/>
      <c r="DF31" s="651"/>
      <c r="DG31" s="651"/>
      <c r="DH31" s="651"/>
      <c r="DI31" s="651"/>
      <c r="DJ31" s="651"/>
      <c r="DK31" s="652"/>
      <c r="DL31" s="638">
        <v>63607</v>
      </c>
      <c r="DM31" s="651"/>
      <c r="DN31" s="651"/>
      <c r="DO31" s="651"/>
      <c r="DP31" s="651"/>
      <c r="DQ31" s="651"/>
      <c r="DR31" s="651"/>
      <c r="DS31" s="651"/>
      <c r="DT31" s="651"/>
      <c r="DU31" s="651"/>
      <c r="DV31" s="652"/>
      <c r="DW31" s="635">
        <v>1</v>
      </c>
      <c r="DX31" s="653"/>
      <c r="DY31" s="653"/>
      <c r="DZ31" s="653"/>
      <c r="EA31" s="653"/>
      <c r="EB31" s="653"/>
      <c r="EC31" s="669"/>
    </row>
    <row r="32" spans="2:133" ht="11.25" customHeight="1">
      <c r="B32" s="704" t="s">
        <v>316</v>
      </c>
      <c r="C32" s="705"/>
      <c r="D32" s="705"/>
      <c r="E32" s="705"/>
      <c r="F32" s="705"/>
      <c r="G32" s="705"/>
      <c r="H32" s="705"/>
      <c r="I32" s="705"/>
      <c r="J32" s="705"/>
      <c r="K32" s="705"/>
      <c r="L32" s="705"/>
      <c r="M32" s="705"/>
      <c r="N32" s="705"/>
      <c r="O32" s="705"/>
      <c r="P32" s="705"/>
      <c r="Q32" s="706"/>
      <c r="R32" s="632" t="s">
        <v>137</v>
      </c>
      <c r="S32" s="633"/>
      <c r="T32" s="633"/>
      <c r="U32" s="633"/>
      <c r="V32" s="633"/>
      <c r="W32" s="633"/>
      <c r="X32" s="633"/>
      <c r="Y32" s="634"/>
      <c r="Z32" s="663" t="s">
        <v>235</v>
      </c>
      <c r="AA32" s="663"/>
      <c r="AB32" s="663"/>
      <c r="AC32" s="663"/>
      <c r="AD32" s="664" t="s">
        <v>235</v>
      </c>
      <c r="AE32" s="664"/>
      <c r="AF32" s="664"/>
      <c r="AG32" s="664"/>
      <c r="AH32" s="664"/>
      <c r="AI32" s="664"/>
      <c r="AJ32" s="664"/>
      <c r="AK32" s="664"/>
      <c r="AL32" s="635" t="s">
        <v>137</v>
      </c>
      <c r="AM32" s="636"/>
      <c r="AN32" s="636"/>
      <c r="AO32" s="665"/>
      <c r="AP32" s="675"/>
      <c r="AQ32" s="676"/>
      <c r="AR32" s="676"/>
      <c r="AS32" s="676"/>
      <c r="AT32" s="702"/>
      <c r="AU32" s="215" t="s">
        <v>317</v>
      </c>
      <c r="AX32" s="629" t="s">
        <v>318</v>
      </c>
      <c r="AY32" s="630"/>
      <c r="AZ32" s="630"/>
      <c r="BA32" s="630"/>
      <c r="BB32" s="630"/>
      <c r="BC32" s="630"/>
      <c r="BD32" s="630"/>
      <c r="BE32" s="630"/>
      <c r="BF32" s="631"/>
      <c r="BG32" s="696">
        <v>97.9</v>
      </c>
      <c r="BH32" s="651"/>
      <c r="BI32" s="651"/>
      <c r="BJ32" s="651"/>
      <c r="BK32" s="651"/>
      <c r="BL32" s="651"/>
      <c r="BM32" s="636">
        <v>94.4</v>
      </c>
      <c r="BN32" s="651"/>
      <c r="BO32" s="651"/>
      <c r="BP32" s="651"/>
      <c r="BQ32" s="673"/>
      <c r="BR32" s="696">
        <v>98.6</v>
      </c>
      <c r="BS32" s="651"/>
      <c r="BT32" s="651"/>
      <c r="BU32" s="651"/>
      <c r="BV32" s="651"/>
      <c r="BW32" s="651"/>
      <c r="BX32" s="636">
        <v>95</v>
      </c>
      <c r="BY32" s="651"/>
      <c r="BZ32" s="651"/>
      <c r="CA32" s="651"/>
      <c r="CB32" s="673"/>
      <c r="CD32" s="649"/>
      <c r="CE32" s="650"/>
      <c r="CF32" s="629" t="s">
        <v>319</v>
      </c>
      <c r="CG32" s="630"/>
      <c r="CH32" s="630"/>
      <c r="CI32" s="630"/>
      <c r="CJ32" s="630"/>
      <c r="CK32" s="630"/>
      <c r="CL32" s="630"/>
      <c r="CM32" s="630"/>
      <c r="CN32" s="630"/>
      <c r="CO32" s="630"/>
      <c r="CP32" s="630"/>
      <c r="CQ32" s="631"/>
      <c r="CR32" s="632" t="s">
        <v>177</v>
      </c>
      <c r="CS32" s="633"/>
      <c r="CT32" s="633"/>
      <c r="CU32" s="633"/>
      <c r="CV32" s="633"/>
      <c r="CW32" s="633"/>
      <c r="CX32" s="633"/>
      <c r="CY32" s="634"/>
      <c r="CZ32" s="635" t="s">
        <v>235</v>
      </c>
      <c r="DA32" s="653"/>
      <c r="DB32" s="653"/>
      <c r="DC32" s="654"/>
      <c r="DD32" s="638" t="s">
        <v>177</v>
      </c>
      <c r="DE32" s="633"/>
      <c r="DF32" s="633"/>
      <c r="DG32" s="633"/>
      <c r="DH32" s="633"/>
      <c r="DI32" s="633"/>
      <c r="DJ32" s="633"/>
      <c r="DK32" s="634"/>
      <c r="DL32" s="638" t="s">
        <v>235</v>
      </c>
      <c r="DM32" s="633"/>
      <c r="DN32" s="633"/>
      <c r="DO32" s="633"/>
      <c r="DP32" s="633"/>
      <c r="DQ32" s="633"/>
      <c r="DR32" s="633"/>
      <c r="DS32" s="633"/>
      <c r="DT32" s="633"/>
      <c r="DU32" s="633"/>
      <c r="DV32" s="634"/>
      <c r="DW32" s="635" t="s">
        <v>137</v>
      </c>
      <c r="DX32" s="653"/>
      <c r="DY32" s="653"/>
      <c r="DZ32" s="653"/>
      <c r="EA32" s="653"/>
      <c r="EB32" s="653"/>
      <c r="EC32" s="669"/>
    </row>
    <row r="33" spans="2:133" ht="11.25" customHeight="1">
      <c r="B33" s="629" t="s">
        <v>320</v>
      </c>
      <c r="C33" s="630"/>
      <c r="D33" s="630"/>
      <c r="E33" s="630"/>
      <c r="F33" s="630"/>
      <c r="G33" s="630"/>
      <c r="H33" s="630"/>
      <c r="I33" s="630"/>
      <c r="J33" s="630"/>
      <c r="K33" s="630"/>
      <c r="L33" s="630"/>
      <c r="M33" s="630"/>
      <c r="N33" s="630"/>
      <c r="O33" s="630"/>
      <c r="P33" s="630"/>
      <c r="Q33" s="631"/>
      <c r="R33" s="632">
        <v>733696</v>
      </c>
      <c r="S33" s="633"/>
      <c r="T33" s="633"/>
      <c r="U33" s="633"/>
      <c r="V33" s="633"/>
      <c r="W33" s="633"/>
      <c r="X33" s="633"/>
      <c r="Y33" s="634"/>
      <c r="Z33" s="663">
        <v>5.5</v>
      </c>
      <c r="AA33" s="663"/>
      <c r="AB33" s="663"/>
      <c r="AC33" s="663"/>
      <c r="AD33" s="664" t="s">
        <v>177</v>
      </c>
      <c r="AE33" s="664"/>
      <c r="AF33" s="664"/>
      <c r="AG33" s="664"/>
      <c r="AH33" s="664"/>
      <c r="AI33" s="664"/>
      <c r="AJ33" s="664"/>
      <c r="AK33" s="664"/>
      <c r="AL33" s="635" t="s">
        <v>235</v>
      </c>
      <c r="AM33" s="636"/>
      <c r="AN33" s="636"/>
      <c r="AO33" s="665"/>
      <c r="AP33" s="677"/>
      <c r="AQ33" s="678"/>
      <c r="AR33" s="678"/>
      <c r="AS33" s="678"/>
      <c r="AT33" s="703"/>
      <c r="AU33" s="220"/>
      <c r="AV33" s="220"/>
      <c r="AW33" s="220"/>
      <c r="AX33" s="613" t="s">
        <v>321</v>
      </c>
      <c r="AY33" s="614"/>
      <c r="AZ33" s="614"/>
      <c r="BA33" s="614"/>
      <c r="BB33" s="614"/>
      <c r="BC33" s="614"/>
      <c r="BD33" s="614"/>
      <c r="BE33" s="614"/>
      <c r="BF33" s="615"/>
      <c r="BG33" s="691">
        <v>95.7</v>
      </c>
      <c r="BH33" s="617"/>
      <c r="BI33" s="617"/>
      <c r="BJ33" s="617"/>
      <c r="BK33" s="617"/>
      <c r="BL33" s="617"/>
      <c r="BM33" s="659">
        <v>89.5</v>
      </c>
      <c r="BN33" s="617"/>
      <c r="BO33" s="617"/>
      <c r="BP33" s="617"/>
      <c r="BQ33" s="661"/>
      <c r="BR33" s="691">
        <v>98.4</v>
      </c>
      <c r="BS33" s="617"/>
      <c r="BT33" s="617"/>
      <c r="BU33" s="617"/>
      <c r="BV33" s="617"/>
      <c r="BW33" s="617"/>
      <c r="BX33" s="659">
        <v>91</v>
      </c>
      <c r="BY33" s="617"/>
      <c r="BZ33" s="617"/>
      <c r="CA33" s="617"/>
      <c r="CB33" s="661"/>
      <c r="CD33" s="629" t="s">
        <v>322</v>
      </c>
      <c r="CE33" s="630"/>
      <c r="CF33" s="630"/>
      <c r="CG33" s="630"/>
      <c r="CH33" s="630"/>
      <c r="CI33" s="630"/>
      <c r="CJ33" s="630"/>
      <c r="CK33" s="630"/>
      <c r="CL33" s="630"/>
      <c r="CM33" s="630"/>
      <c r="CN33" s="630"/>
      <c r="CO33" s="630"/>
      <c r="CP33" s="630"/>
      <c r="CQ33" s="631"/>
      <c r="CR33" s="632">
        <v>6300156</v>
      </c>
      <c r="CS33" s="651"/>
      <c r="CT33" s="651"/>
      <c r="CU33" s="651"/>
      <c r="CV33" s="651"/>
      <c r="CW33" s="651"/>
      <c r="CX33" s="651"/>
      <c r="CY33" s="652"/>
      <c r="CZ33" s="635">
        <v>50.2</v>
      </c>
      <c r="DA33" s="653"/>
      <c r="DB33" s="653"/>
      <c r="DC33" s="654"/>
      <c r="DD33" s="638">
        <v>3545680</v>
      </c>
      <c r="DE33" s="651"/>
      <c r="DF33" s="651"/>
      <c r="DG33" s="651"/>
      <c r="DH33" s="651"/>
      <c r="DI33" s="651"/>
      <c r="DJ33" s="651"/>
      <c r="DK33" s="652"/>
      <c r="DL33" s="638">
        <v>2304254</v>
      </c>
      <c r="DM33" s="651"/>
      <c r="DN33" s="651"/>
      <c r="DO33" s="651"/>
      <c r="DP33" s="651"/>
      <c r="DQ33" s="651"/>
      <c r="DR33" s="651"/>
      <c r="DS33" s="651"/>
      <c r="DT33" s="651"/>
      <c r="DU33" s="651"/>
      <c r="DV33" s="652"/>
      <c r="DW33" s="635">
        <v>37.700000000000003</v>
      </c>
      <c r="DX33" s="653"/>
      <c r="DY33" s="653"/>
      <c r="DZ33" s="653"/>
      <c r="EA33" s="653"/>
      <c r="EB33" s="653"/>
      <c r="EC33" s="669"/>
    </row>
    <row r="34" spans="2:133" ht="11.25" customHeight="1">
      <c r="B34" s="629" t="s">
        <v>323</v>
      </c>
      <c r="C34" s="630"/>
      <c r="D34" s="630"/>
      <c r="E34" s="630"/>
      <c r="F34" s="630"/>
      <c r="G34" s="630"/>
      <c r="H34" s="630"/>
      <c r="I34" s="630"/>
      <c r="J34" s="630"/>
      <c r="K34" s="630"/>
      <c r="L34" s="630"/>
      <c r="M34" s="630"/>
      <c r="N34" s="630"/>
      <c r="O34" s="630"/>
      <c r="P34" s="630"/>
      <c r="Q34" s="631"/>
      <c r="R34" s="632">
        <v>97316</v>
      </c>
      <c r="S34" s="633"/>
      <c r="T34" s="633"/>
      <c r="U34" s="633"/>
      <c r="V34" s="633"/>
      <c r="W34" s="633"/>
      <c r="X34" s="633"/>
      <c r="Y34" s="634"/>
      <c r="Z34" s="663">
        <v>0.7</v>
      </c>
      <c r="AA34" s="663"/>
      <c r="AB34" s="663"/>
      <c r="AC34" s="663"/>
      <c r="AD34" s="664">
        <v>81028</v>
      </c>
      <c r="AE34" s="664"/>
      <c r="AF34" s="664"/>
      <c r="AG34" s="664"/>
      <c r="AH34" s="664"/>
      <c r="AI34" s="664"/>
      <c r="AJ34" s="664"/>
      <c r="AK34" s="664"/>
      <c r="AL34" s="635">
        <v>1.4</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324</v>
      </c>
      <c r="CE34" s="630"/>
      <c r="CF34" s="630"/>
      <c r="CG34" s="630"/>
      <c r="CH34" s="630"/>
      <c r="CI34" s="630"/>
      <c r="CJ34" s="630"/>
      <c r="CK34" s="630"/>
      <c r="CL34" s="630"/>
      <c r="CM34" s="630"/>
      <c r="CN34" s="630"/>
      <c r="CO34" s="630"/>
      <c r="CP34" s="630"/>
      <c r="CQ34" s="631"/>
      <c r="CR34" s="632">
        <v>1827921</v>
      </c>
      <c r="CS34" s="633"/>
      <c r="CT34" s="633"/>
      <c r="CU34" s="633"/>
      <c r="CV34" s="633"/>
      <c r="CW34" s="633"/>
      <c r="CX34" s="633"/>
      <c r="CY34" s="634"/>
      <c r="CZ34" s="635">
        <v>14.6</v>
      </c>
      <c r="DA34" s="653"/>
      <c r="DB34" s="653"/>
      <c r="DC34" s="654"/>
      <c r="DD34" s="638">
        <v>1231841</v>
      </c>
      <c r="DE34" s="633"/>
      <c r="DF34" s="633"/>
      <c r="DG34" s="633"/>
      <c r="DH34" s="633"/>
      <c r="DI34" s="633"/>
      <c r="DJ34" s="633"/>
      <c r="DK34" s="634"/>
      <c r="DL34" s="638">
        <v>1061902</v>
      </c>
      <c r="DM34" s="633"/>
      <c r="DN34" s="633"/>
      <c r="DO34" s="633"/>
      <c r="DP34" s="633"/>
      <c r="DQ34" s="633"/>
      <c r="DR34" s="633"/>
      <c r="DS34" s="633"/>
      <c r="DT34" s="633"/>
      <c r="DU34" s="633"/>
      <c r="DV34" s="634"/>
      <c r="DW34" s="635">
        <v>17.399999999999999</v>
      </c>
      <c r="DX34" s="653"/>
      <c r="DY34" s="653"/>
      <c r="DZ34" s="653"/>
      <c r="EA34" s="653"/>
      <c r="EB34" s="653"/>
      <c r="EC34" s="669"/>
    </row>
    <row r="35" spans="2:133" ht="11.25" customHeight="1">
      <c r="B35" s="629" t="s">
        <v>325</v>
      </c>
      <c r="C35" s="630"/>
      <c r="D35" s="630"/>
      <c r="E35" s="630"/>
      <c r="F35" s="630"/>
      <c r="G35" s="630"/>
      <c r="H35" s="630"/>
      <c r="I35" s="630"/>
      <c r="J35" s="630"/>
      <c r="K35" s="630"/>
      <c r="L35" s="630"/>
      <c r="M35" s="630"/>
      <c r="N35" s="630"/>
      <c r="O35" s="630"/>
      <c r="P35" s="630"/>
      <c r="Q35" s="631"/>
      <c r="R35" s="632">
        <v>382390</v>
      </c>
      <c r="S35" s="633"/>
      <c r="T35" s="633"/>
      <c r="U35" s="633"/>
      <c r="V35" s="633"/>
      <c r="W35" s="633"/>
      <c r="X35" s="633"/>
      <c r="Y35" s="634"/>
      <c r="Z35" s="663">
        <v>2.8</v>
      </c>
      <c r="AA35" s="663"/>
      <c r="AB35" s="663"/>
      <c r="AC35" s="663"/>
      <c r="AD35" s="664" t="s">
        <v>235</v>
      </c>
      <c r="AE35" s="664"/>
      <c r="AF35" s="664"/>
      <c r="AG35" s="664"/>
      <c r="AH35" s="664"/>
      <c r="AI35" s="664"/>
      <c r="AJ35" s="664"/>
      <c r="AK35" s="664"/>
      <c r="AL35" s="635" t="s">
        <v>137</v>
      </c>
      <c r="AM35" s="636"/>
      <c r="AN35" s="636"/>
      <c r="AO35" s="665"/>
      <c r="AP35" s="223"/>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328</v>
      </c>
      <c r="CE35" s="630"/>
      <c r="CF35" s="630"/>
      <c r="CG35" s="630"/>
      <c r="CH35" s="630"/>
      <c r="CI35" s="630"/>
      <c r="CJ35" s="630"/>
      <c r="CK35" s="630"/>
      <c r="CL35" s="630"/>
      <c r="CM35" s="630"/>
      <c r="CN35" s="630"/>
      <c r="CO35" s="630"/>
      <c r="CP35" s="630"/>
      <c r="CQ35" s="631"/>
      <c r="CR35" s="632">
        <v>55224</v>
      </c>
      <c r="CS35" s="651"/>
      <c r="CT35" s="651"/>
      <c r="CU35" s="651"/>
      <c r="CV35" s="651"/>
      <c r="CW35" s="651"/>
      <c r="CX35" s="651"/>
      <c r="CY35" s="652"/>
      <c r="CZ35" s="635">
        <v>0.4</v>
      </c>
      <c r="DA35" s="653"/>
      <c r="DB35" s="653"/>
      <c r="DC35" s="654"/>
      <c r="DD35" s="638">
        <v>29548</v>
      </c>
      <c r="DE35" s="651"/>
      <c r="DF35" s="651"/>
      <c r="DG35" s="651"/>
      <c r="DH35" s="651"/>
      <c r="DI35" s="651"/>
      <c r="DJ35" s="651"/>
      <c r="DK35" s="652"/>
      <c r="DL35" s="638">
        <v>25258</v>
      </c>
      <c r="DM35" s="651"/>
      <c r="DN35" s="651"/>
      <c r="DO35" s="651"/>
      <c r="DP35" s="651"/>
      <c r="DQ35" s="651"/>
      <c r="DR35" s="651"/>
      <c r="DS35" s="651"/>
      <c r="DT35" s="651"/>
      <c r="DU35" s="651"/>
      <c r="DV35" s="652"/>
      <c r="DW35" s="635">
        <v>0.4</v>
      </c>
      <c r="DX35" s="653"/>
      <c r="DY35" s="653"/>
      <c r="DZ35" s="653"/>
      <c r="EA35" s="653"/>
      <c r="EB35" s="653"/>
      <c r="EC35" s="669"/>
    </row>
    <row r="36" spans="2:133" ht="11.25" customHeight="1">
      <c r="B36" s="629" t="s">
        <v>329</v>
      </c>
      <c r="C36" s="630"/>
      <c r="D36" s="630"/>
      <c r="E36" s="630"/>
      <c r="F36" s="630"/>
      <c r="G36" s="630"/>
      <c r="H36" s="630"/>
      <c r="I36" s="630"/>
      <c r="J36" s="630"/>
      <c r="K36" s="630"/>
      <c r="L36" s="630"/>
      <c r="M36" s="630"/>
      <c r="N36" s="630"/>
      <c r="O36" s="630"/>
      <c r="P36" s="630"/>
      <c r="Q36" s="631"/>
      <c r="R36" s="632">
        <v>507569</v>
      </c>
      <c r="S36" s="633"/>
      <c r="T36" s="633"/>
      <c r="U36" s="633"/>
      <c r="V36" s="633"/>
      <c r="W36" s="633"/>
      <c r="X36" s="633"/>
      <c r="Y36" s="634"/>
      <c r="Z36" s="663">
        <v>3.8</v>
      </c>
      <c r="AA36" s="663"/>
      <c r="AB36" s="663"/>
      <c r="AC36" s="663"/>
      <c r="AD36" s="664" t="s">
        <v>137</v>
      </c>
      <c r="AE36" s="664"/>
      <c r="AF36" s="664"/>
      <c r="AG36" s="664"/>
      <c r="AH36" s="664"/>
      <c r="AI36" s="664"/>
      <c r="AJ36" s="664"/>
      <c r="AK36" s="664"/>
      <c r="AL36" s="635" t="s">
        <v>137</v>
      </c>
      <c r="AM36" s="636"/>
      <c r="AN36" s="636"/>
      <c r="AO36" s="665"/>
      <c r="AP36" s="223"/>
      <c r="AQ36" s="679" t="s">
        <v>330</v>
      </c>
      <c r="AR36" s="680"/>
      <c r="AS36" s="680"/>
      <c r="AT36" s="680"/>
      <c r="AU36" s="680"/>
      <c r="AV36" s="680"/>
      <c r="AW36" s="680"/>
      <c r="AX36" s="680"/>
      <c r="AY36" s="681"/>
      <c r="AZ36" s="682">
        <v>904436</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23395</v>
      </c>
      <c r="BW36" s="683"/>
      <c r="BX36" s="683"/>
      <c r="BY36" s="683"/>
      <c r="BZ36" s="683"/>
      <c r="CA36" s="683"/>
      <c r="CB36" s="684"/>
      <c r="CD36" s="629" t="s">
        <v>332</v>
      </c>
      <c r="CE36" s="630"/>
      <c r="CF36" s="630"/>
      <c r="CG36" s="630"/>
      <c r="CH36" s="630"/>
      <c r="CI36" s="630"/>
      <c r="CJ36" s="630"/>
      <c r="CK36" s="630"/>
      <c r="CL36" s="630"/>
      <c r="CM36" s="630"/>
      <c r="CN36" s="630"/>
      <c r="CO36" s="630"/>
      <c r="CP36" s="630"/>
      <c r="CQ36" s="631"/>
      <c r="CR36" s="632">
        <v>2809796</v>
      </c>
      <c r="CS36" s="633"/>
      <c r="CT36" s="633"/>
      <c r="CU36" s="633"/>
      <c r="CV36" s="633"/>
      <c r="CW36" s="633"/>
      <c r="CX36" s="633"/>
      <c r="CY36" s="634"/>
      <c r="CZ36" s="635">
        <v>22.4</v>
      </c>
      <c r="DA36" s="653"/>
      <c r="DB36" s="653"/>
      <c r="DC36" s="654"/>
      <c r="DD36" s="638">
        <v>1218080</v>
      </c>
      <c r="DE36" s="633"/>
      <c r="DF36" s="633"/>
      <c r="DG36" s="633"/>
      <c r="DH36" s="633"/>
      <c r="DI36" s="633"/>
      <c r="DJ36" s="633"/>
      <c r="DK36" s="634"/>
      <c r="DL36" s="638">
        <v>729764</v>
      </c>
      <c r="DM36" s="633"/>
      <c r="DN36" s="633"/>
      <c r="DO36" s="633"/>
      <c r="DP36" s="633"/>
      <c r="DQ36" s="633"/>
      <c r="DR36" s="633"/>
      <c r="DS36" s="633"/>
      <c r="DT36" s="633"/>
      <c r="DU36" s="633"/>
      <c r="DV36" s="634"/>
      <c r="DW36" s="635">
        <v>11.9</v>
      </c>
      <c r="DX36" s="653"/>
      <c r="DY36" s="653"/>
      <c r="DZ36" s="653"/>
      <c r="EA36" s="653"/>
      <c r="EB36" s="653"/>
      <c r="EC36" s="669"/>
    </row>
    <row r="37" spans="2:133" ht="11.25" customHeight="1">
      <c r="B37" s="629" t="s">
        <v>333</v>
      </c>
      <c r="C37" s="630"/>
      <c r="D37" s="630"/>
      <c r="E37" s="630"/>
      <c r="F37" s="630"/>
      <c r="G37" s="630"/>
      <c r="H37" s="630"/>
      <c r="I37" s="630"/>
      <c r="J37" s="630"/>
      <c r="K37" s="630"/>
      <c r="L37" s="630"/>
      <c r="M37" s="630"/>
      <c r="N37" s="630"/>
      <c r="O37" s="630"/>
      <c r="P37" s="630"/>
      <c r="Q37" s="631"/>
      <c r="R37" s="632">
        <v>410180</v>
      </c>
      <c r="S37" s="633"/>
      <c r="T37" s="633"/>
      <c r="U37" s="633"/>
      <c r="V37" s="633"/>
      <c r="W37" s="633"/>
      <c r="X37" s="633"/>
      <c r="Y37" s="634"/>
      <c r="Z37" s="663">
        <v>3.1</v>
      </c>
      <c r="AA37" s="663"/>
      <c r="AB37" s="663"/>
      <c r="AC37" s="663"/>
      <c r="AD37" s="664" t="s">
        <v>235</v>
      </c>
      <c r="AE37" s="664"/>
      <c r="AF37" s="664"/>
      <c r="AG37" s="664"/>
      <c r="AH37" s="664"/>
      <c r="AI37" s="664"/>
      <c r="AJ37" s="664"/>
      <c r="AK37" s="664"/>
      <c r="AL37" s="635" t="s">
        <v>137</v>
      </c>
      <c r="AM37" s="636"/>
      <c r="AN37" s="636"/>
      <c r="AO37" s="665"/>
      <c r="AQ37" s="670" t="s">
        <v>334</v>
      </c>
      <c r="AR37" s="671"/>
      <c r="AS37" s="671"/>
      <c r="AT37" s="671"/>
      <c r="AU37" s="671"/>
      <c r="AV37" s="671"/>
      <c r="AW37" s="671"/>
      <c r="AX37" s="671"/>
      <c r="AY37" s="672"/>
      <c r="AZ37" s="632">
        <v>163000</v>
      </c>
      <c r="BA37" s="633"/>
      <c r="BB37" s="633"/>
      <c r="BC37" s="633"/>
      <c r="BD37" s="651"/>
      <c r="BE37" s="651"/>
      <c r="BF37" s="673"/>
      <c r="BG37" s="629" t="s">
        <v>335</v>
      </c>
      <c r="BH37" s="630"/>
      <c r="BI37" s="630"/>
      <c r="BJ37" s="630"/>
      <c r="BK37" s="630"/>
      <c r="BL37" s="630"/>
      <c r="BM37" s="630"/>
      <c r="BN37" s="630"/>
      <c r="BO37" s="630"/>
      <c r="BP37" s="630"/>
      <c r="BQ37" s="630"/>
      <c r="BR37" s="630"/>
      <c r="BS37" s="630"/>
      <c r="BT37" s="630"/>
      <c r="BU37" s="631"/>
      <c r="BV37" s="632">
        <v>23395</v>
      </c>
      <c r="BW37" s="633"/>
      <c r="BX37" s="633"/>
      <c r="BY37" s="633"/>
      <c r="BZ37" s="633"/>
      <c r="CA37" s="633"/>
      <c r="CB37" s="674"/>
      <c r="CD37" s="629" t="s">
        <v>336</v>
      </c>
      <c r="CE37" s="630"/>
      <c r="CF37" s="630"/>
      <c r="CG37" s="630"/>
      <c r="CH37" s="630"/>
      <c r="CI37" s="630"/>
      <c r="CJ37" s="630"/>
      <c r="CK37" s="630"/>
      <c r="CL37" s="630"/>
      <c r="CM37" s="630"/>
      <c r="CN37" s="630"/>
      <c r="CO37" s="630"/>
      <c r="CP37" s="630"/>
      <c r="CQ37" s="631"/>
      <c r="CR37" s="632">
        <v>314074</v>
      </c>
      <c r="CS37" s="651"/>
      <c r="CT37" s="651"/>
      <c r="CU37" s="651"/>
      <c r="CV37" s="651"/>
      <c r="CW37" s="651"/>
      <c r="CX37" s="651"/>
      <c r="CY37" s="652"/>
      <c r="CZ37" s="635">
        <v>2.5</v>
      </c>
      <c r="DA37" s="653"/>
      <c r="DB37" s="653"/>
      <c r="DC37" s="654"/>
      <c r="DD37" s="638">
        <v>309522</v>
      </c>
      <c r="DE37" s="651"/>
      <c r="DF37" s="651"/>
      <c r="DG37" s="651"/>
      <c r="DH37" s="651"/>
      <c r="DI37" s="651"/>
      <c r="DJ37" s="651"/>
      <c r="DK37" s="652"/>
      <c r="DL37" s="638">
        <v>309522</v>
      </c>
      <c r="DM37" s="651"/>
      <c r="DN37" s="651"/>
      <c r="DO37" s="651"/>
      <c r="DP37" s="651"/>
      <c r="DQ37" s="651"/>
      <c r="DR37" s="651"/>
      <c r="DS37" s="651"/>
      <c r="DT37" s="651"/>
      <c r="DU37" s="651"/>
      <c r="DV37" s="652"/>
      <c r="DW37" s="635">
        <v>5.0999999999999996</v>
      </c>
      <c r="DX37" s="653"/>
      <c r="DY37" s="653"/>
      <c r="DZ37" s="653"/>
      <c r="EA37" s="653"/>
      <c r="EB37" s="653"/>
      <c r="EC37" s="669"/>
    </row>
    <row r="38" spans="2:133" ht="11.25" customHeight="1">
      <c r="B38" s="629" t="s">
        <v>337</v>
      </c>
      <c r="C38" s="630"/>
      <c r="D38" s="630"/>
      <c r="E38" s="630"/>
      <c r="F38" s="630"/>
      <c r="G38" s="630"/>
      <c r="H38" s="630"/>
      <c r="I38" s="630"/>
      <c r="J38" s="630"/>
      <c r="K38" s="630"/>
      <c r="L38" s="630"/>
      <c r="M38" s="630"/>
      <c r="N38" s="630"/>
      <c r="O38" s="630"/>
      <c r="P38" s="630"/>
      <c r="Q38" s="631"/>
      <c r="R38" s="632">
        <v>223599</v>
      </c>
      <c r="S38" s="633"/>
      <c r="T38" s="633"/>
      <c r="U38" s="633"/>
      <c r="V38" s="633"/>
      <c r="W38" s="633"/>
      <c r="X38" s="633"/>
      <c r="Y38" s="634"/>
      <c r="Z38" s="663">
        <v>1.7</v>
      </c>
      <c r="AA38" s="663"/>
      <c r="AB38" s="663"/>
      <c r="AC38" s="663"/>
      <c r="AD38" s="664">
        <v>1116</v>
      </c>
      <c r="AE38" s="664"/>
      <c r="AF38" s="664"/>
      <c r="AG38" s="664"/>
      <c r="AH38" s="664"/>
      <c r="AI38" s="664"/>
      <c r="AJ38" s="664"/>
      <c r="AK38" s="664"/>
      <c r="AL38" s="635">
        <v>0</v>
      </c>
      <c r="AM38" s="636"/>
      <c r="AN38" s="636"/>
      <c r="AO38" s="665"/>
      <c r="AQ38" s="670" t="s">
        <v>338</v>
      </c>
      <c r="AR38" s="671"/>
      <c r="AS38" s="671"/>
      <c r="AT38" s="671"/>
      <c r="AU38" s="671"/>
      <c r="AV38" s="671"/>
      <c r="AW38" s="671"/>
      <c r="AX38" s="671"/>
      <c r="AY38" s="672"/>
      <c r="AZ38" s="632">
        <v>32359</v>
      </c>
      <c r="BA38" s="633"/>
      <c r="BB38" s="633"/>
      <c r="BC38" s="633"/>
      <c r="BD38" s="651"/>
      <c r="BE38" s="651"/>
      <c r="BF38" s="673"/>
      <c r="BG38" s="629" t="s">
        <v>339</v>
      </c>
      <c r="BH38" s="630"/>
      <c r="BI38" s="630"/>
      <c r="BJ38" s="630"/>
      <c r="BK38" s="630"/>
      <c r="BL38" s="630"/>
      <c r="BM38" s="630"/>
      <c r="BN38" s="630"/>
      <c r="BO38" s="630"/>
      <c r="BP38" s="630"/>
      <c r="BQ38" s="630"/>
      <c r="BR38" s="630"/>
      <c r="BS38" s="630"/>
      <c r="BT38" s="630"/>
      <c r="BU38" s="631"/>
      <c r="BV38" s="632">
        <v>2535</v>
      </c>
      <c r="BW38" s="633"/>
      <c r="BX38" s="633"/>
      <c r="BY38" s="633"/>
      <c r="BZ38" s="633"/>
      <c r="CA38" s="633"/>
      <c r="CB38" s="674"/>
      <c r="CD38" s="629" t="s">
        <v>340</v>
      </c>
      <c r="CE38" s="630"/>
      <c r="CF38" s="630"/>
      <c r="CG38" s="630"/>
      <c r="CH38" s="630"/>
      <c r="CI38" s="630"/>
      <c r="CJ38" s="630"/>
      <c r="CK38" s="630"/>
      <c r="CL38" s="630"/>
      <c r="CM38" s="630"/>
      <c r="CN38" s="630"/>
      <c r="CO38" s="630"/>
      <c r="CP38" s="630"/>
      <c r="CQ38" s="631"/>
      <c r="CR38" s="632">
        <v>704503</v>
      </c>
      <c r="CS38" s="633"/>
      <c r="CT38" s="633"/>
      <c r="CU38" s="633"/>
      <c r="CV38" s="633"/>
      <c r="CW38" s="633"/>
      <c r="CX38" s="633"/>
      <c r="CY38" s="634"/>
      <c r="CZ38" s="635">
        <v>5.6</v>
      </c>
      <c r="DA38" s="653"/>
      <c r="DB38" s="653"/>
      <c r="DC38" s="654"/>
      <c r="DD38" s="638">
        <v>547435</v>
      </c>
      <c r="DE38" s="633"/>
      <c r="DF38" s="633"/>
      <c r="DG38" s="633"/>
      <c r="DH38" s="633"/>
      <c r="DI38" s="633"/>
      <c r="DJ38" s="633"/>
      <c r="DK38" s="634"/>
      <c r="DL38" s="638">
        <v>484330</v>
      </c>
      <c r="DM38" s="633"/>
      <c r="DN38" s="633"/>
      <c r="DO38" s="633"/>
      <c r="DP38" s="633"/>
      <c r="DQ38" s="633"/>
      <c r="DR38" s="633"/>
      <c r="DS38" s="633"/>
      <c r="DT38" s="633"/>
      <c r="DU38" s="633"/>
      <c r="DV38" s="634"/>
      <c r="DW38" s="635">
        <v>7.9</v>
      </c>
      <c r="DX38" s="653"/>
      <c r="DY38" s="653"/>
      <c r="DZ38" s="653"/>
      <c r="EA38" s="653"/>
      <c r="EB38" s="653"/>
      <c r="EC38" s="669"/>
    </row>
    <row r="39" spans="2:133" ht="11.25" customHeight="1">
      <c r="B39" s="629" t="s">
        <v>341</v>
      </c>
      <c r="C39" s="630"/>
      <c r="D39" s="630"/>
      <c r="E39" s="630"/>
      <c r="F39" s="630"/>
      <c r="G39" s="630"/>
      <c r="H39" s="630"/>
      <c r="I39" s="630"/>
      <c r="J39" s="630"/>
      <c r="K39" s="630"/>
      <c r="L39" s="630"/>
      <c r="M39" s="630"/>
      <c r="N39" s="630"/>
      <c r="O39" s="630"/>
      <c r="P39" s="630"/>
      <c r="Q39" s="631"/>
      <c r="R39" s="632">
        <v>899059</v>
      </c>
      <c r="S39" s="633"/>
      <c r="T39" s="633"/>
      <c r="U39" s="633"/>
      <c r="V39" s="633"/>
      <c r="W39" s="633"/>
      <c r="X39" s="633"/>
      <c r="Y39" s="634"/>
      <c r="Z39" s="663">
        <v>6.7</v>
      </c>
      <c r="AA39" s="663"/>
      <c r="AB39" s="663"/>
      <c r="AC39" s="663"/>
      <c r="AD39" s="664" t="s">
        <v>235</v>
      </c>
      <c r="AE39" s="664"/>
      <c r="AF39" s="664"/>
      <c r="AG39" s="664"/>
      <c r="AH39" s="664"/>
      <c r="AI39" s="664"/>
      <c r="AJ39" s="664"/>
      <c r="AK39" s="664"/>
      <c r="AL39" s="635" t="s">
        <v>137</v>
      </c>
      <c r="AM39" s="636"/>
      <c r="AN39" s="636"/>
      <c r="AO39" s="665"/>
      <c r="AQ39" s="670" t="s">
        <v>342</v>
      </c>
      <c r="AR39" s="671"/>
      <c r="AS39" s="671"/>
      <c r="AT39" s="671"/>
      <c r="AU39" s="671"/>
      <c r="AV39" s="671"/>
      <c r="AW39" s="671"/>
      <c r="AX39" s="671"/>
      <c r="AY39" s="672"/>
      <c r="AZ39" s="632">
        <v>4574</v>
      </c>
      <c r="BA39" s="633"/>
      <c r="BB39" s="633"/>
      <c r="BC39" s="633"/>
      <c r="BD39" s="651"/>
      <c r="BE39" s="651"/>
      <c r="BF39" s="673"/>
      <c r="BG39" s="629" t="s">
        <v>343</v>
      </c>
      <c r="BH39" s="630"/>
      <c r="BI39" s="630"/>
      <c r="BJ39" s="630"/>
      <c r="BK39" s="630"/>
      <c r="BL39" s="630"/>
      <c r="BM39" s="630"/>
      <c r="BN39" s="630"/>
      <c r="BO39" s="630"/>
      <c r="BP39" s="630"/>
      <c r="BQ39" s="630"/>
      <c r="BR39" s="630"/>
      <c r="BS39" s="630"/>
      <c r="BT39" s="630"/>
      <c r="BU39" s="631"/>
      <c r="BV39" s="632">
        <v>4001</v>
      </c>
      <c r="BW39" s="633"/>
      <c r="BX39" s="633"/>
      <c r="BY39" s="633"/>
      <c r="BZ39" s="633"/>
      <c r="CA39" s="633"/>
      <c r="CB39" s="674"/>
      <c r="CD39" s="629" t="s">
        <v>344</v>
      </c>
      <c r="CE39" s="630"/>
      <c r="CF39" s="630"/>
      <c r="CG39" s="630"/>
      <c r="CH39" s="630"/>
      <c r="CI39" s="630"/>
      <c r="CJ39" s="630"/>
      <c r="CK39" s="630"/>
      <c r="CL39" s="630"/>
      <c r="CM39" s="630"/>
      <c r="CN39" s="630"/>
      <c r="CO39" s="630"/>
      <c r="CP39" s="630"/>
      <c r="CQ39" s="631"/>
      <c r="CR39" s="632">
        <v>888212</v>
      </c>
      <c r="CS39" s="651"/>
      <c r="CT39" s="651"/>
      <c r="CU39" s="651"/>
      <c r="CV39" s="651"/>
      <c r="CW39" s="651"/>
      <c r="CX39" s="651"/>
      <c r="CY39" s="652"/>
      <c r="CZ39" s="635">
        <v>7.1</v>
      </c>
      <c r="DA39" s="653"/>
      <c r="DB39" s="653"/>
      <c r="DC39" s="654"/>
      <c r="DD39" s="638">
        <v>515776</v>
      </c>
      <c r="DE39" s="651"/>
      <c r="DF39" s="651"/>
      <c r="DG39" s="651"/>
      <c r="DH39" s="651"/>
      <c r="DI39" s="651"/>
      <c r="DJ39" s="651"/>
      <c r="DK39" s="652"/>
      <c r="DL39" s="638" t="s">
        <v>235</v>
      </c>
      <c r="DM39" s="651"/>
      <c r="DN39" s="651"/>
      <c r="DO39" s="651"/>
      <c r="DP39" s="651"/>
      <c r="DQ39" s="651"/>
      <c r="DR39" s="651"/>
      <c r="DS39" s="651"/>
      <c r="DT39" s="651"/>
      <c r="DU39" s="651"/>
      <c r="DV39" s="652"/>
      <c r="DW39" s="635" t="s">
        <v>235</v>
      </c>
      <c r="DX39" s="653"/>
      <c r="DY39" s="653"/>
      <c r="DZ39" s="653"/>
      <c r="EA39" s="653"/>
      <c r="EB39" s="653"/>
      <c r="EC39" s="669"/>
    </row>
    <row r="40" spans="2:133" ht="11.25" customHeight="1">
      <c r="B40" s="629" t="s">
        <v>345</v>
      </c>
      <c r="C40" s="630"/>
      <c r="D40" s="630"/>
      <c r="E40" s="630"/>
      <c r="F40" s="630"/>
      <c r="G40" s="630"/>
      <c r="H40" s="630"/>
      <c r="I40" s="630"/>
      <c r="J40" s="630"/>
      <c r="K40" s="630"/>
      <c r="L40" s="630"/>
      <c r="M40" s="630"/>
      <c r="N40" s="630"/>
      <c r="O40" s="630"/>
      <c r="P40" s="630"/>
      <c r="Q40" s="631"/>
      <c r="R40" s="632" t="s">
        <v>235</v>
      </c>
      <c r="S40" s="633"/>
      <c r="T40" s="633"/>
      <c r="U40" s="633"/>
      <c r="V40" s="633"/>
      <c r="W40" s="633"/>
      <c r="X40" s="633"/>
      <c r="Y40" s="634"/>
      <c r="Z40" s="663" t="s">
        <v>235</v>
      </c>
      <c r="AA40" s="663"/>
      <c r="AB40" s="663"/>
      <c r="AC40" s="663"/>
      <c r="AD40" s="664" t="s">
        <v>137</v>
      </c>
      <c r="AE40" s="664"/>
      <c r="AF40" s="664"/>
      <c r="AG40" s="664"/>
      <c r="AH40" s="664"/>
      <c r="AI40" s="664"/>
      <c r="AJ40" s="664"/>
      <c r="AK40" s="664"/>
      <c r="AL40" s="635" t="s">
        <v>235</v>
      </c>
      <c r="AM40" s="636"/>
      <c r="AN40" s="636"/>
      <c r="AO40" s="665"/>
      <c r="AQ40" s="670" t="s">
        <v>346</v>
      </c>
      <c r="AR40" s="671"/>
      <c r="AS40" s="671"/>
      <c r="AT40" s="671"/>
      <c r="AU40" s="671"/>
      <c r="AV40" s="671"/>
      <c r="AW40" s="671"/>
      <c r="AX40" s="671"/>
      <c r="AY40" s="672"/>
      <c r="AZ40" s="632">
        <v>1088</v>
      </c>
      <c r="BA40" s="633"/>
      <c r="BB40" s="633"/>
      <c r="BC40" s="633"/>
      <c r="BD40" s="651"/>
      <c r="BE40" s="651"/>
      <c r="BF40" s="673"/>
      <c r="BG40" s="675" t="s">
        <v>347</v>
      </c>
      <c r="BH40" s="676"/>
      <c r="BI40" s="676"/>
      <c r="BJ40" s="676"/>
      <c r="BK40" s="676"/>
      <c r="BL40" s="224"/>
      <c r="BM40" s="630" t="s">
        <v>348</v>
      </c>
      <c r="BN40" s="630"/>
      <c r="BO40" s="630"/>
      <c r="BP40" s="630"/>
      <c r="BQ40" s="630"/>
      <c r="BR40" s="630"/>
      <c r="BS40" s="630"/>
      <c r="BT40" s="630"/>
      <c r="BU40" s="631"/>
      <c r="BV40" s="632">
        <v>67</v>
      </c>
      <c r="BW40" s="633"/>
      <c r="BX40" s="633"/>
      <c r="BY40" s="633"/>
      <c r="BZ40" s="633"/>
      <c r="CA40" s="633"/>
      <c r="CB40" s="674"/>
      <c r="CD40" s="629" t="s">
        <v>349</v>
      </c>
      <c r="CE40" s="630"/>
      <c r="CF40" s="630"/>
      <c r="CG40" s="630"/>
      <c r="CH40" s="630"/>
      <c r="CI40" s="630"/>
      <c r="CJ40" s="630"/>
      <c r="CK40" s="630"/>
      <c r="CL40" s="630"/>
      <c r="CM40" s="630"/>
      <c r="CN40" s="630"/>
      <c r="CO40" s="630"/>
      <c r="CP40" s="630"/>
      <c r="CQ40" s="631"/>
      <c r="CR40" s="632">
        <v>14500</v>
      </c>
      <c r="CS40" s="633"/>
      <c r="CT40" s="633"/>
      <c r="CU40" s="633"/>
      <c r="CV40" s="633"/>
      <c r="CW40" s="633"/>
      <c r="CX40" s="633"/>
      <c r="CY40" s="634"/>
      <c r="CZ40" s="635">
        <v>0.1</v>
      </c>
      <c r="DA40" s="653"/>
      <c r="DB40" s="653"/>
      <c r="DC40" s="654"/>
      <c r="DD40" s="638">
        <v>3000</v>
      </c>
      <c r="DE40" s="633"/>
      <c r="DF40" s="633"/>
      <c r="DG40" s="633"/>
      <c r="DH40" s="633"/>
      <c r="DI40" s="633"/>
      <c r="DJ40" s="633"/>
      <c r="DK40" s="634"/>
      <c r="DL40" s="638">
        <v>3000</v>
      </c>
      <c r="DM40" s="633"/>
      <c r="DN40" s="633"/>
      <c r="DO40" s="633"/>
      <c r="DP40" s="633"/>
      <c r="DQ40" s="633"/>
      <c r="DR40" s="633"/>
      <c r="DS40" s="633"/>
      <c r="DT40" s="633"/>
      <c r="DU40" s="633"/>
      <c r="DV40" s="634"/>
      <c r="DW40" s="635">
        <v>0</v>
      </c>
      <c r="DX40" s="653"/>
      <c r="DY40" s="653"/>
      <c r="DZ40" s="653"/>
      <c r="EA40" s="653"/>
      <c r="EB40" s="653"/>
      <c r="EC40" s="669"/>
    </row>
    <row r="41" spans="2:133" ht="11.25" customHeight="1">
      <c r="B41" s="629" t="s">
        <v>350</v>
      </c>
      <c r="C41" s="630"/>
      <c r="D41" s="630"/>
      <c r="E41" s="630"/>
      <c r="F41" s="630"/>
      <c r="G41" s="630"/>
      <c r="H41" s="630"/>
      <c r="I41" s="630"/>
      <c r="J41" s="630"/>
      <c r="K41" s="630"/>
      <c r="L41" s="630"/>
      <c r="M41" s="630"/>
      <c r="N41" s="630"/>
      <c r="O41" s="630"/>
      <c r="P41" s="630"/>
      <c r="Q41" s="631"/>
      <c r="R41" s="632" t="s">
        <v>137</v>
      </c>
      <c r="S41" s="633"/>
      <c r="T41" s="633"/>
      <c r="U41" s="633"/>
      <c r="V41" s="633"/>
      <c r="W41" s="633"/>
      <c r="X41" s="633"/>
      <c r="Y41" s="634"/>
      <c r="Z41" s="663" t="s">
        <v>177</v>
      </c>
      <c r="AA41" s="663"/>
      <c r="AB41" s="663"/>
      <c r="AC41" s="663"/>
      <c r="AD41" s="664" t="s">
        <v>177</v>
      </c>
      <c r="AE41" s="664"/>
      <c r="AF41" s="664"/>
      <c r="AG41" s="664"/>
      <c r="AH41" s="664"/>
      <c r="AI41" s="664"/>
      <c r="AJ41" s="664"/>
      <c r="AK41" s="664"/>
      <c r="AL41" s="635" t="s">
        <v>137</v>
      </c>
      <c r="AM41" s="636"/>
      <c r="AN41" s="636"/>
      <c r="AO41" s="665"/>
      <c r="AQ41" s="670" t="s">
        <v>351</v>
      </c>
      <c r="AR41" s="671"/>
      <c r="AS41" s="671"/>
      <c r="AT41" s="671"/>
      <c r="AU41" s="671"/>
      <c r="AV41" s="671"/>
      <c r="AW41" s="671"/>
      <c r="AX41" s="671"/>
      <c r="AY41" s="672"/>
      <c r="AZ41" s="632">
        <v>174001</v>
      </c>
      <c r="BA41" s="633"/>
      <c r="BB41" s="633"/>
      <c r="BC41" s="633"/>
      <c r="BD41" s="651"/>
      <c r="BE41" s="651"/>
      <c r="BF41" s="673"/>
      <c r="BG41" s="675"/>
      <c r="BH41" s="676"/>
      <c r="BI41" s="676"/>
      <c r="BJ41" s="676"/>
      <c r="BK41" s="676"/>
      <c r="BL41" s="224"/>
      <c r="BM41" s="630" t="s">
        <v>352</v>
      </c>
      <c r="BN41" s="630"/>
      <c r="BO41" s="630"/>
      <c r="BP41" s="630"/>
      <c r="BQ41" s="630"/>
      <c r="BR41" s="630"/>
      <c r="BS41" s="630"/>
      <c r="BT41" s="630"/>
      <c r="BU41" s="631"/>
      <c r="BV41" s="632">
        <v>3</v>
      </c>
      <c r="BW41" s="633"/>
      <c r="BX41" s="633"/>
      <c r="BY41" s="633"/>
      <c r="BZ41" s="633"/>
      <c r="CA41" s="633"/>
      <c r="CB41" s="674"/>
      <c r="CD41" s="629" t="s">
        <v>353</v>
      </c>
      <c r="CE41" s="630"/>
      <c r="CF41" s="630"/>
      <c r="CG41" s="630"/>
      <c r="CH41" s="630"/>
      <c r="CI41" s="630"/>
      <c r="CJ41" s="630"/>
      <c r="CK41" s="630"/>
      <c r="CL41" s="630"/>
      <c r="CM41" s="630"/>
      <c r="CN41" s="630"/>
      <c r="CO41" s="630"/>
      <c r="CP41" s="630"/>
      <c r="CQ41" s="631"/>
      <c r="CR41" s="632" t="s">
        <v>137</v>
      </c>
      <c r="CS41" s="651"/>
      <c r="CT41" s="651"/>
      <c r="CU41" s="651"/>
      <c r="CV41" s="651"/>
      <c r="CW41" s="651"/>
      <c r="CX41" s="651"/>
      <c r="CY41" s="652"/>
      <c r="CZ41" s="635" t="s">
        <v>177</v>
      </c>
      <c r="DA41" s="653"/>
      <c r="DB41" s="653"/>
      <c r="DC41" s="654"/>
      <c r="DD41" s="638" t="s">
        <v>235</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629" t="s">
        <v>354</v>
      </c>
      <c r="C42" s="630"/>
      <c r="D42" s="630"/>
      <c r="E42" s="630"/>
      <c r="F42" s="630"/>
      <c r="G42" s="630"/>
      <c r="H42" s="630"/>
      <c r="I42" s="630"/>
      <c r="J42" s="630"/>
      <c r="K42" s="630"/>
      <c r="L42" s="630"/>
      <c r="M42" s="630"/>
      <c r="N42" s="630"/>
      <c r="O42" s="630"/>
      <c r="P42" s="630"/>
      <c r="Q42" s="631"/>
      <c r="R42" s="632">
        <v>177759</v>
      </c>
      <c r="S42" s="633"/>
      <c r="T42" s="633"/>
      <c r="U42" s="633"/>
      <c r="V42" s="633"/>
      <c r="W42" s="633"/>
      <c r="X42" s="633"/>
      <c r="Y42" s="634"/>
      <c r="Z42" s="663">
        <v>1.3</v>
      </c>
      <c r="AA42" s="663"/>
      <c r="AB42" s="663"/>
      <c r="AC42" s="663"/>
      <c r="AD42" s="664" t="s">
        <v>177</v>
      </c>
      <c r="AE42" s="664"/>
      <c r="AF42" s="664"/>
      <c r="AG42" s="664"/>
      <c r="AH42" s="664"/>
      <c r="AI42" s="664"/>
      <c r="AJ42" s="664"/>
      <c r="AK42" s="664"/>
      <c r="AL42" s="635" t="s">
        <v>235</v>
      </c>
      <c r="AM42" s="636"/>
      <c r="AN42" s="636"/>
      <c r="AO42" s="665"/>
      <c r="AQ42" s="666" t="s">
        <v>355</v>
      </c>
      <c r="AR42" s="667"/>
      <c r="AS42" s="667"/>
      <c r="AT42" s="667"/>
      <c r="AU42" s="667"/>
      <c r="AV42" s="667"/>
      <c r="AW42" s="667"/>
      <c r="AX42" s="667"/>
      <c r="AY42" s="668"/>
      <c r="AZ42" s="616">
        <v>529414</v>
      </c>
      <c r="BA42" s="655"/>
      <c r="BB42" s="655"/>
      <c r="BC42" s="655"/>
      <c r="BD42" s="617"/>
      <c r="BE42" s="617"/>
      <c r="BF42" s="661"/>
      <c r="BG42" s="677"/>
      <c r="BH42" s="678"/>
      <c r="BI42" s="678"/>
      <c r="BJ42" s="678"/>
      <c r="BK42" s="678"/>
      <c r="BL42" s="225"/>
      <c r="BM42" s="614" t="s">
        <v>356</v>
      </c>
      <c r="BN42" s="614"/>
      <c r="BO42" s="614"/>
      <c r="BP42" s="614"/>
      <c r="BQ42" s="614"/>
      <c r="BR42" s="614"/>
      <c r="BS42" s="614"/>
      <c r="BT42" s="614"/>
      <c r="BU42" s="615"/>
      <c r="BV42" s="616">
        <v>299</v>
      </c>
      <c r="BW42" s="655"/>
      <c r="BX42" s="655"/>
      <c r="BY42" s="655"/>
      <c r="BZ42" s="655"/>
      <c r="CA42" s="655"/>
      <c r="CB42" s="662"/>
      <c r="CD42" s="629" t="s">
        <v>357</v>
      </c>
      <c r="CE42" s="630"/>
      <c r="CF42" s="630"/>
      <c r="CG42" s="630"/>
      <c r="CH42" s="630"/>
      <c r="CI42" s="630"/>
      <c r="CJ42" s="630"/>
      <c r="CK42" s="630"/>
      <c r="CL42" s="630"/>
      <c r="CM42" s="630"/>
      <c r="CN42" s="630"/>
      <c r="CO42" s="630"/>
      <c r="CP42" s="630"/>
      <c r="CQ42" s="631"/>
      <c r="CR42" s="632">
        <v>1568277</v>
      </c>
      <c r="CS42" s="633"/>
      <c r="CT42" s="633"/>
      <c r="CU42" s="633"/>
      <c r="CV42" s="633"/>
      <c r="CW42" s="633"/>
      <c r="CX42" s="633"/>
      <c r="CY42" s="634"/>
      <c r="CZ42" s="635">
        <v>12.5</v>
      </c>
      <c r="DA42" s="636"/>
      <c r="DB42" s="636"/>
      <c r="DC42" s="637"/>
      <c r="DD42" s="638">
        <v>372840</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613" t="s">
        <v>358</v>
      </c>
      <c r="C43" s="614"/>
      <c r="D43" s="614"/>
      <c r="E43" s="614"/>
      <c r="F43" s="614"/>
      <c r="G43" s="614"/>
      <c r="H43" s="614"/>
      <c r="I43" s="614"/>
      <c r="J43" s="614"/>
      <c r="K43" s="614"/>
      <c r="L43" s="614"/>
      <c r="M43" s="614"/>
      <c r="N43" s="614"/>
      <c r="O43" s="614"/>
      <c r="P43" s="614"/>
      <c r="Q43" s="615"/>
      <c r="R43" s="616">
        <v>13437154</v>
      </c>
      <c r="S43" s="655"/>
      <c r="T43" s="655"/>
      <c r="U43" s="655"/>
      <c r="V43" s="655"/>
      <c r="W43" s="655"/>
      <c r="X43" s="655"/>
      <c r="Y43" s="656"/>
      <c r="Z43" s="657">
        <v>100</v>
      </c>
      <c r="AA43" s="657"/>
      <c r="AB43" s="657"/>
      <c r="AC43" s="657"/>
      <c r="AD43" s="658">
        <v>5939028</v>
      </c>
      <c r="AE43" s="658"/>
      <c r="AF43" s="658"/>
      <c r="AG43" s="658"/>
      <c r="AH43" s="658"/>
      <c r="AI43" s="658"/>
      <c r="AJ43" s="658"/>
      <c r="AK43" s="658"/>
      <c r="AL43" s="619">
        <v>100</v>
      </c>
      <c r="AM43" s="659"/>
      <c r="AN43" s="659"/>
      <c r="AO43" s="660"/>
      <c r="CD43" s="629" t="s">
        <v>359</v>
      </c>
      <c r="CE43" s="630"/>
      <c r="CF43" s="630"/>
      <c r="CG43" s="630"/>
      <c r="CH43" s="630"/>
      <c r="CI43" s="630"/>
      <c r="CJ43" s="630"/>
      <c r="CK43" s="630"/>
      <c r="CL43" s="630"/>
      <c r="CM43" s="630"/>
      <c r="CN43" s="630"/>
      <c r="CO43" s="630"/>
      <c r="CP43" s="630"/>
      <c r="CQ43" s="631"/>
      <c r="CR43" s="632">
        <v>48399</v>
      </c>
      <c r="CS43" s="651"/>
      <c r="CT43" s="651"/>
      <c r="CU43" s="651"/>
      <c r="CV43" s="651"/>
      <c r="CW43" s="651"/>
      <c r="CX43" s="651"/>
      <c r="CY43" s="652"/>
      <c r="CZ43" s="635">
        <v>0.4</v>
      </c>
      <c r="DA43" s="653"/>
      <c r="DB43" s="653"/>
      <c r="DC43" s="654"/>
      <c r="DD43" s="638">
        <v>48399</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CD44" s="645" t="s">
        <v>306</v>
      </c>
      <c r="CE44" s="646"/>
      <c r="CF44" s="629" t="s">
        <v>360</v>
      </c>
      <c r="CG44" s="630"/>
      <c r="CH44" s="630"/>
      <c r="CI44" s="630"/>
      <c r="CJ44" s="630"/>
      <c r="CK44" s="630"/>
      <c r="CL44" s="630"/>
      <c r="CM44" s="630"/>
      <c r="CN44" s="630"/>
      <c r="CO44" s="630"/>
      <c r="CP44" s="630"/>
      <c r="CQ44" s="631"/>
      <c r="CR44" s="632">
        <v>1231953</v>
      </c>
      <c r="CS44" s="633"/>
      <c r="CT44" s="633"/>
      <c r="CU44" s="633"/>
      <c r="CV44" s="633"/>
      <c r="CW44" s="633"/>
      <c r="CX44" s="633"/>
      <c r="CY44" s="634"/>
      <c r="CZ44" s="635">
        <v>9.8000000000000007</v>
      </c>
      <c r="DA44" s="636"/>
      <c r="DB44" s="636"/>
      <c r="DC44" s="637"/>
      <c r="DD44" s="638">
        <v>331537</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B45" s="215" t="s">
        <v>361</v>
      </c>
      <c r="CD45" s="647"/>
      <c r="CE45" s="648"/>
      <c r="CF45" s="629" t="s">
        <v>362</v>
      </c>
      <c r="CG45" s="630"/>
      <c r="CH45" s="630"/>
      <c r="CI45" s="630"/>
      <c r="CJ45" s="630"/>
      <c r="CK45" s="630"/>
      <c r="CL45" s="630"/>
      <c r="CM45" s="630"/>
      <c r="CN45" s="630"/>
      <c r="CO45" s="630"/>
      <c r="CP45" s="630"/>
      <c r="CQ45" s="631"/>
      <c r="CR45" s="632">
        <v>368548</v>
      </c>
      <c r="CS45" s="651"/>
      <c r="CT45" s="651"/>
      <c r="CU45" s="651"/>
      <c r="CV45" s="651"/>
      <c r="CW45" s="651"/>
      <c r="CX45" s="651"/>
      <c r="CY45" s="652"/>
      <c r="CZ45" s="635">
        <v>2.9</v>
      </c>
      <c r="DA45" s="653"/>
      <c r="DB45" s="653"/>
      <c r="DC45" s="654"/>
      <c r="DD45" s="638">
        <v>11393</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B46" s="226" t="s">
        <v>363</v>
      </c>
      <c r="CD46" s="647"/>
      <c r="CE46" s="648"/>
      <c r="CF46" s="629" t="s">
        <v>364</v>
      </c>
      <c r="CG46" s="630"/>
      <c r="CH46" s="630"/>
      <c r="CI46" s="630"/>
      <c r="CJ46" s="630"/>
      <c r="CK46" s="630"/>
      <c r="CL46" s="630"/>
      <c r="CM46" s="630"/>
      <c r="CN46" s="630"/>
      <c r="CO46" s="630"/>
      <c r="CP46" s="630"/>
      <c r="CQ46" s="631"/>
      <c r="CR46" s="632">
        <v>743013</v>
      </c>
      <c r="CS46" s="633"/>
      <c r="CT46" s="633"/>
      <c r="CU46" s="633"/>
      <c r="CV46" s="633"/>
      <c r="CW46" s="633"/>
      <c r="CX46" s="633"/>
      <c r="CY46" s="634"/>
      <c r="CZ46" s="635">
        <v>5.9</v>
      </c>
      <c r="DA46" s="636"/>
      <c r="DB46" s="636"/>
      <c r="DC46" s="637"/>
      <c r="DD46" s="638">
        <v>268352</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B47" s="226" t="s">
        <v>365</v>
      </c>
      <c r="CD47" s="647"/>
      <c r="CE47" s="648"/>
      <c r="CF47" s="629" t="s">
        <v>366</v>
      </c>
      <c r="CG47" s="630"/>
      <c r="CH47" s="630"/>
      <c r="CI47" s="630"/>
      <c r="CJ47" s="630"/>
      <c r="CK47" s="630"/>
      <c r="CL47" s="630"/>
      <c r="CM47" s="630"/>
      <c r="CN47" s="630"/>
      <c r="CO47" s="630"/>
      <c r="CP47" s="630"/>
      <c r="CQ47" s="631"/>
      <c r="CR47" s="632">
        <v>336324</v>
      </c>
      <c r="CS47" s="651"/>
      <c r="CT47" s="651"/>
      <c r="CU47" s="651"/>
      <c r="CV47" s="651"/>
      <c r="CW47" s="651"/>
      <c r="CX47" s="651"/>
      <c r="CY47" s="652"/>
      <c r="CZ47" s="635">
        <v>2.7</v>
      </c>
      <c r="DA47" s="653"/>
      <c r="DB47" s="653"/>
      <c r="DC47" s="654"/>
      <c r="DD47" s="638">
        <v>41303</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c r="B48" s="226"/>
      <c r="CD48" s="649"/>
      <c r="CE48" s="650"/>
      <c r="CF48" s="629" t="s">
        <v>367</v>
      </c>
      <c r="CG48" s="630"/>
      <c r="CH48" s="630"/>
      <c r="CI48" s="630"/>
      <c r="CJ48" s="630"/>
      <c r="CK48" s="630"/>
      <c r="CL48" s="630"/>
      <c r="CM48" s="630"/>
      <c r="CN48" s="630"/>
      <c r="CO48" s="630"/>
      <c r="CP48" s="630"/>
      <c r="CQ48" s="631"/>
      <c r="CR48" s="632" t="s">
        <v>235</v>
      </c>
      <c r="CS48" s="633"/>
      <c r="CT48" s="633"/>
      <c r="CU48" s="633"/>
      <c r="CV48" s="633"/>
      <c r="CW48" s="633"/>
      <c r="CX48" s="633"/>
      <c r="CY48" s="634"/>
      <c r="CZ48" s="635" t="s">
        <v>235</v>
      </c>
      <c r="DA48" s="636"/>
      <c r="DB48" s="636"/>
      <c r="DC48" s="637"/>
      <c r="DD48" s="638" t="s">
        <v>235</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c r="B49" s="226"/>
      <c r="CD49" s="613" t="s">
        <v>368</v>
      </c>
      <c r="CE49" s="614"/>
      <c r="CF49" s="614"/>
      <c r="CG49" s="614"/>
      <c r="CH49" s="614"/>
      <c r="CI49" s="614"/>
      <c r="CJ49" s="614"/>
      <c r="CK49" s="614"/>
      <c r="CL49" s="614"/>
      <c r="CM49" s="614"/>
      <c r="CN49" s="614"/>
      <c r="CO49" s="614"/>
      <c r="CP49" s="614"/>
      <c r="CQ49" s="615"/>
      <c r="CR49" s="616">
        <v>12542944</v>
      </c>
      <c r="CS49" s="617"/>
      <c r="CT49" s="617"/>
      <c r="CU49" s="617"/>
      <c r="CV49" s="617"/>
      <c r="CW49" s="617"/>
      <c r="CX49" s="617"/>
      <c r="CY49" s="618"/>
      <c r="CZ49" s="619">
        <v>100</v>
      </c>
      <c r="DA49" s="620"/>
      <c r="DB49" s="620"/>
      <c r="DC49" s="621"/>
      <c r="DD49" s="622">
        <v>7078242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TuptI+gM0nD82ZTXZyWxDXi9ngsrgfiZimYnpufX9JsRZXV60h9ZtdryB6YcqcAMzPRdsjSzOIp+kxUmnBME+A==" saltValue="Y3xuM/WCIjVTa9Wtn7Fe9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370</v>
      </c>
      <c r="DK2" s="1113"/>
      <c r="DL2" s="1113"/>
      <c r="DM2" s="1113"/>
      <c r="DN2" s="1113"/>
      <c r="DO2" s="1114"/>
      <c r="DP2" s="229"/>
      <c r="DQ2" s="1112" t="s">
        <v>371</v>
      </c>
      <c r="DR2" s="1113"/>
      <c r="DS2" s="1113"/>
      <c r="DT2" s="1113"/>
      <c r="DU2" s="1113"/>
      <c r="DV2" s="1113"/>
      <c r="DW2" s="1113"/>
      <c r="DX2" s="1113"/>
      <c r="DY2" s="1113"/>
      <c r="DZ2" s="1114"/>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c r="A4" s="1065" t="s">
        <v>372</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c r="A5" s="1001" t="s">
        <v>374</v>
      </c>
      <c r="B5" s="1002"/>
      <c r="C5" s="1002"/>
      <c r="D5" s="1002"/>
      <c r="E5" s="1002"/>
      <c r="F5" s="1002"/>
      <c r="G5" s="1002"/>
      <c r="H5" s="1002"/>
      <c r="I5" s="1002"/>
      <c r="J5" s="1002"/>
      <c r="K5" s="1002"/>
      <c r="L5" s="1002"/>
      <c r="M5" s="1002"/>
      <c r="N5" s="1002"/>
      <c r="O5" s="1002"/>
      <c r="P5" s="1003"/>
      <c r="Q5" s="1007" t="s">
        <v>375</v>
      </c>
      <c r="R5" s="1008"/>
      <c r="S5" s="1008"/>
      <c r="T5" s="1008"/>
      <c r="U5" s="1009"/>
      <c r="V5" s="1007" t="s">
        <v>376</v>
      </c>
      <c r="W5" s="1008"/>
      <c r="X5" s="1008"/>
      <c r="Y5" s="1008"/>
      <c r="Z5" s="1009"/>
      <c r="AA5" s="1007" t="s">
        <v>377</v>
      </c>
      <c r="AB5" s="1008"/>
      <c r="AC5" s="1008"/>
      <c r="AD5" s="1008"/>
      <c r="AE5" s="1008"/>
      <c r="AF5" s="1115" t="s">
        <v>378</v>
      </c>
      <c r="AG5" s="1008"/>
      <c r="AH5" s="1008"/>
      <c r="AI5" s="1008"/>
      <c r="AJ5" s="1021"/>
      <c r="AK5" s="1008" t="s">
        <v>379</v>
      </c>
      <c r="AL5" s="1008"/>
      <c r="AM5" s="1008"/>
      <c r="AN5" s="1008"/>
      <c r="AO5" s="1009"/>
      <c r="AP5" s="1007" t="s">
        <v>380</v>
      </c>
      <c r="AQ5" s="1008"/>
      <c r="AR5" s="1008"/>
      <c r="AS5" s="1008"/>
      <c r="AT5" s="1009"/>
      <c r="AU5" s="1007" t="s">
        <v>381</v>
      </c>
      <c r="AV5" s="1008"/>
      <c r="AW5" s="1008"/>
      <c r="AX5" s="1008"/>
      <c r="AY5" s="1021"/>
      <c r="AZ5" s="234"/>
      <c r="BA5" s="234"/>
      <c r="BB5" s="234"/>
      <c r="BC5" s="234"/>
      <c r="BD5" s="234"/>
      <c r="BE5" s="235"/>
      <c r="BF5" s="235"/>
      <c r="BG5" s="235"/>
      <c r="BH5" s="235"/>
      <c r="BI5" s="235"/>
      <c r="BJ5" s="235"/>
      <c r="BK5" s="235"/>
      <c r="BL5" s="235"/>
      <c r="BM5" s="235"/>
      <c r="BN5" s="235"/>
      <c r="BO5" s="235"/>
      <c r="BP5" s="235"/>
      <c r="BQ5" s="1001" t="s">
        <v>382</v>
      </c>
      <c r="BR5" s="1002"/>
      <c r="BS5" s="1002"/>
      <c r="BT5" s="1002"/>
      <c r="BU5" s="1002"/>
      <c r="BV5" s="1002"/>
      <c r="BW5" s="1002"/>
      <c r="BX5" s="1002"/>
      <c r="BY5" s="1002"/>
      <c r="BZ5" s="1002"/>
      <c r="CA5" s="1002"/>
      <c r="CB5" s="1002"/>
      <c r="CC5" s="1002"/>
      <c r="CD5" s="1002"/>
      <c r="CE5" s="1002"/>
      <c r="CF5" s="1002"/>
      <c r="CG5" s="1003"/>
      <c r="CH5" s="1007" t="s">
        <v>383</v>
      </c>
      <c r="CI5" s="1008"/>
      <c r="CJ5" s="1008"/>
      <c r="CK5" s="1008"/>
      <c r="CL5" s="1009"/>
      <c r="CM5" s="1007" t="s">
        <v>384</v>
      </c>
      <c r="CN5" s="1008"/>
      <c r="CO5" s="1008"/>
      <c r="CP5" s="1008"/>
      <c r="CQ5" s="1009"/>
      <c r="CR5" s="1007" t="s">
        <v>385</v>
      </c>
      <c r="CS5" s="1008"/>
      <c r="CT5" s="1008"/>
      <c r="CU5" s="1008"/>
      <c r="CV5" s="1009"/>
      <c r="CW5" s="1007" t="s">
        <v>386</v>
      </c>
      <c r="CX5" s="1008"/>
      <c r="CY5" s="1008"/>
      <c r="CZ5" s="1008"/>
      <c r="DA5" s="1009"/>
      <c r="DB5" s="1007" t="s">
        <v>387</v>
      </c>
      <c r="DC5" s="1008"/>
      <c r="DD5" s="1008"/>
      <c r="DE5" s="1008"/>
      <c r="DF5" s="1009"/>
      <c r="DG5" s="1100" t="s">
        <v>388</v>
      </c>
      <c r="DH5" s="1101"/>
      <c r="DI5" s="1101"/>
      <c r="DJ5" s="1101"/>
      <c r="DK5" s="1102"/>
      <c r="DL5" s="1100" t="s">
        <v>389</v>
      </c>
      <c r="DM5" s="1101"/>
      <c r="DN5" s="1101"/>
      <c r="DO5" s="1101"/>
      <c r="DP5" s="1102"/>
      <c r="DQ5" s="1007" t="s">
        <v>390</v>
      </c>
      <c r="DR5" s="1008"/>
      <c r="DS5" s="1008"/>
      <c r="DT5" s="1008"/>
      <c r="DU5" s="1009"/>
      <c r="DV5" s="1007" t="s">
        <v>381</v>
      </c>
      <c r="DW5" s="1008"/>
      <c r="DX5" s="1008"/>
      <c r="DY5" s="1008"/>
      <c r="DZ5" s="1021"/>
      <c r="EA5" s="236"/>
    </row>
    <row r="6" spans="1:131" s="237"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c r="A7" s="238">
        <v>1</v>
      </c>
      <c r="B7" s="1052" t="s">
        <v>391</v>
      </c>
      <c r="C7" s="1053"/>
      <c r="D7" s="1053"/>
      <c r="E7" s="1053"/>
      <c r="F7" s="1053"/>
      <c r="G7" s="1053"/>
      <c r="H7" s="1053"/>
      <c r="I7" s="1053"/>
      <c r="J7" s="1053"/>
      <c r="K7" s="1053"/>
      <c r="L7" s="1053"/>
      <c r="M7" s="1053"/>
      <c r="N7" s="1053"/>
      <c r="O7" s="1053"/>
      <c r="P7" s="1054"/>
      <c r="Q7" s="1106">
        <v>13351</v>
      </c>
      <c r="R7" s="1107"/>
      <c r="S7" s="1107"/>
      <c r="T7" s="1107"/>
      <c r="U7" s="1107"/>
      <c r="V7" s="1107">
        <v>12458</v>
      </c>
      <c r="W7" s="1107"/>
      <c r="X7" s="1107"/>
      <c r="Y7" s="1107"/>
      <c r="Z7" s="1107"/>
      <c r="AA7" s="1107">
        <v>893</v>
      </c>
      <c r="AB7" s="1107"/>
      <c r="AC7" s="1107"/>
      <c r="AD7" s="1107"/>
      <c r="AE7" s="1108"/>
      <c r="AF7" s="1109">
        <v>320</v>
      </c>
      <c r="AG7" s="1110"/>
      <c r="AH7" s="1110"/>
      <c r="AI7" s="1110"/>
      <c r="AJ7" s="1111"/>
      <c r="AK7" s="1093" t="s">
        <v>593</v>
      </c>
      <c r="AL7" s="1094"/>
      <c r="AM7" s="1094"/>
      <c r="AN7" s="1094"/>
      <c r="AO7" s="1094"/>
      <c r="AP7" s="1094">
        <v>11737</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t="s">
        <v>598</v>
      </c>
      <c r="BS7" s="1097" t="s">
        <v>599</v>
      </c>
      <c r="BT7" s="1098"/>
      <c r="BU7" s="1098"/>
      <c r="BV7" s="1098"/>
      <c r="BW7" s="1098"/>
      <c r="BX7" s="1098"/>
      <c r="BY7" s="1098"/>
      <c r="BZ7" s="1098"/>
      <c r="CA7" s="1098"/>
      <c r="CB7" s="1098"/>
      <c r="CC7" s="1098"/>
      <c r="CD7" s="1098"/>
      <c r="CE7" s="1098"/>
      <c r="CF7" s="1098"/>
      <c r="CG7" s="1099"/>
      <c r="CH7" s="1090">
        <v>1</v>
      </c>
      <c r="CI7" s="1091"/>
      <c r="CJ7" s="1091"/>
      <c r="CK7" s="1091"/>
      <c r="CL7" s="1092"/>
      <c r="CM7" s="1090" t="s">
        <v>593</v>
      </c>
      <c r="CN7" s="1091"/>
      <c r="CO7" s="1091"/>
      <c r="CP7" s="1091"/>
      <c r="CQ7" s="1092"/>
      <c r="CR7" s="1090">
        <v>41</v>
      </c>
      <c r="CS7" s="1091"/>
      <c r="CT7" s="1091"/>
      <c r="CU7" s="1091"/>
      <c r="CV7" s="1092"/>
      <c r="CW7" s="1090" t="s">
        <v>593</v>
      </c>
      <c r="CX7" s="1091"/>
      <c r="CY7" s="1091"/>
      <c r="CZ7" s="1091"/>
      <c r="DA7" s="1092"/>
      <c r="DB7" s="1090">
        <v>5</v>
      </c>
      <c r="DC7" s="1091"/>
      <c r="DD7" s="1091"/>
      <c r="DE7" s="1091"/>
      <c r="DF7" s="1092"/>
      <c r="DG7" s="1090" t="s">
        <v>593</v>
      </c>
      <c r="DH7" s="1091"/>
      <c r="DI7" s="1091"/>
      <c r="DJ7" s="1091"/>
      <c r="DK7" s="1092"/>
      <c r="DL7" s="1090" t="s">
        <v>593</v>
      </c>
      <c r="DM7" s="1091"/>
      <c r="DN7" s="1091"/>
      <c r="DO7" s="1091"/>
      <c r="DP7" s="1092"/>
      <c r="DQ7" s="1090">
        <v>1</v>
      </c>
      <c r="DR7" s="1091"/>
      <c r="DS7" s="1091"/>
      <c r="DT7" s="1091"/>
      <c r="DU7" s="1092"/>
      <c r="DV7" s="1097"/>
      <c r="DW7" s="1098"/>
      <c r="DX7" s="1098"/>
      <c r="DY7" s="1098"/>
      <c r="DZ7" s="1117"/>
      <c r="EA7" s="236"/>
    </row>
    <row r="8" spans="1:131" s="237" customFormat="1" ht="26.25" customHeight="1">
      <c r="A8" s="240">
        <v>2</v>
      </c>
      <c r="B8" s="1039" t="s">
        <v>392</v>
      </c>
      <c r="C8" s="1040"/>
      <c r="D8" s="1040"/>
      <c r="E8" s="1040"/>
      <c r="F8" s="1040"/>
      <c r="G8" s="1040"/>
      <c r="H8" s="1040"/>
      <c r="I8" s="1040"/>
      <c r="J8" s="1040"/>
      <c r="K8" s="1040"/>
      <c r="L8" s="1040"/>
      <c r="M8" s="1040"/>
      <c r="N8" s="1040"/>
      <c r="O8" s="1040"/>
      <c r="P8" s="1041"/>
      <c r="Q8" s="1045">
        <v>152</v>
      </c>
      <c r="R8" s="1046"/>
      <c r="S8" s="1046"/>
      <c r="T8" s="1046"/>
      <c r="U8" s="1046"/>
      <c r="V8" s="1046">
        <v>150</v>
      </c>
      <c r="W8" s="1046"/>
      <c r="X8" s="1046"/>
      <c r="Y8" s="1046"/>
      <c r="Z8" s="1046"/>
      <c r="AA8" s="1046">
        <v>1</v>
      </c>
      <c r="AB8" s="1046"/>
      <c r="AC8" s="1046"/>
      <c r="AD8" s="1046"/>
      <c r="AE8" s="1047"/>
      <c r="AF8" s="1023" t="s">
        <v>393</v>
      </c>
      <c r="AG8" s="1024"/>
      <c r="AH8" s="1024"/>
      <c r="AI8" s="1024"/>
      <c r="AJ8" s="1025"/>
      <c r="AK8" s="1088">
        <v>61</v>
      </c>
      <c r="AL8" s="1089"/>
      <c r="AM8" s="1089"/>
      <c r="AN8" s="1089"/>
      <c r="AO8" s="1089"/>
      <c r="AP8" s="1089">
        <v>25</v>
      </c>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394</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c r="A23" s="242" t="s">
        <v>395</v>
      </c>
      <c r="B23" s="943" t="s">
        <v>396</v>
      </c>
      <c r="C23" s="944"/>
      <c r="D23" s="944"/>
      <c r="E23" s="944"/>
      <c r="F23" s="944"/>
      <c r="G23" s="944"/>
      <c r="H23" s="944"/>
      <c r="I23" s="944"/>
      <c r="J23" s="944"/>
      <c r="K23" s="944"/>
      <c r="L23" s="944"/>
      <c r="M23" s="944"/>
      <c r="N23" s="944"/>
      <c r="O23" s="944"/>
      <c r="P23" s="954"/>
      <c r="Q23" s="1070">
        <v>13503</v>
      </c>
      <c r="R23" s="1071"/>
      <c r="S23" s="1071"/>
      <c r="T23" s="1071"/>
      <c r="U23" s="1071"/>
      <c r="V23" s="1071">
        <v>12608</v>
      </c>
      <c r="W23" s="1071"/>
      <c r="X23" s="1071"/>
      <c r="Y23" s="1071"/>
      <c r="Z23" s="1071"/>
      <c r="AA23" s="1071">
        <v>894</v>
      </c>
      <c r="AB23" s="1071"/>
      <c r="AC23" s="1071"/>
      <c r="AD23" s="1071"/>
      <c r="AE23" s="1072"/>
      <c r="AF23" s="1073">
        <v>320</v>
      </c>
      <c r="AG23" s="1071"/>
      <c r="AH23" s="1071"/>
      <c r="AI23" s="1071"/>
      <c r="AJ23" s="1074"/>
      <c r="AK23" s="1075"/>
      <c r="AL23" s="1076"/>
      <c r="AM23" s="1076"/>
      <c r="AN23" s="1076"/>
      <c r="AO23" s="1076"/>
      <c r="AP23" s="1071">
        <v>11762</v>
      </c>
      <c r="AQ23" s="1071"/>
      <c r="AR23" s="1071"/>
      <c r="AS23" s="1071"/>
      <c r="AT23" s="1071"/>
      <c r="AU23" s="1077"/>
      <c r="AV23" s="1077"/>
      <c r="AW23" s="1077"/>
      <c r="AX23" s="1077"/>
      <c r="AY23" s="1078"/>
      <c r="AZ23" s="1067" t="s">
        <v>397</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c r="A24" s="1066" t="s">
        <v>398</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c r="A25" s="1065" t="s">
        <v>399</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c r="A26" s="1001" t="s">
        <v>374</v>
      </c>
      <c r="B26" s="1002"/>
      <c r="C26" s="1002"/>
      <c r="D26" s="1002"/>
      <c r="E26" s="1002"/>
      <c r="F26" s="1002"/>
      <c r="G26" s="1002"/>
      <c r="H26" s="1002"/>
      <c r="I26" s="1002"/>
      <c r="J26" s="1002"/>
      <c r="K26" s="1002"/>
      <c r="L26" s="1002"/>
      <c r="M26" s="1002"/>
      <c r="N26" s="1002"/>
      <c r="O26" s="1002"/>
      <c r="P26" s="1003"/>
      <c r="Q26" s="1007" t="s">
        <v>400</v>
      </c>
      <c r="R26" s="1008"/>
      <c r="S26" s="1008"/>
      <c r="T26" s="1008"/>
      <c r="U26" s="1009"/>
      <c r="V26" s="1007" t="s">
        <v>401</v>
      </c>
      <c r="W26" s="1008"/>
      <c r="X26" s="1008"/>
      <c r="Y26" s="1008"/>
      <c r="Z26" s="1009"/>
      <c r="AA26" s="1007" t="s">
        <v>402</v>
      </c>
      <c r="AB26" s="1008"/>
      <c r="AC26" s="1008"/>
      <c r="AD26" s="1008"/>
      <c r="AE26" s="1008"/>
      <c r="AF26" s="1061" t="s">
        <v>403</v>
      </c>
      <c r="AG26" s="1014"/>
      <c r="AH26" s="1014"/>
      <c r="AI26" s="1014"/>
      <c r="AJ26" s="1062"/>
      <c r="AK26" s="1008" t="s">
        <v>404</v>
      </c>
      <c r="AL26" s="1008"/>
      <c r="AM26" s="1008"/>
      <c r="AN26" s="1008"/>
      <c r="AO26" s="1009"/>
      <c r="AP26" s="1007" t="s">
        <v>405</v>
      </c>
      <c r="AQ26" s="1008"/>
      <c r="AR26" s="1008"/>
      <c r="AS26" s="1008"/>
      <c r="AT26" s="1009"/>
      <c r="AU26" s="1007" t="s">
        <v>406</v>
      </c>
      <c r="AV26" s="1008"/>
      <c r="AW26" s="1008"/>
      <c r="AX26" s="1008"/>
      <c r="AY26" s="1009"/>
      <c r="AZ26" s="1007" t="s">
        <v>407</v>
      </c>
      <c r="BA26" s="1008"/>
      <c r="BB26" s="1008"/>
      <c r="BC26" s="1008"/>
      <c r="BD26" s="1009"/>
      <c r="BE26" s="1007" t="s">
        <v>381</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c r="A28" s="244">
        <v>1</v>
      </c>
      <c r="B28" s="1052" t="s">
        <v>408</v>
      </c>
      <c r="C28" s="1053"/>
      <c r="D28" s="1053"/>
      <c r="E28" s="1053"/>
      <c r="F28" s="1053"/>
      <c r="G28" s="1053"/>
      <c r="H28" s="1053"/>
      <c r="I28" s="1053"/>
      <c r="J28" s="1053"/>
      <c r="K28" s="1053"/>
      <c r="L28" s="1053"/>
      <c r="M28" s="1053"/>
      <c r="N28" s="1053"/>
      <c r="O28" s="1053"/>
      <c r="P28" s="1054"/>
      <c r="Q28" s="1055">
        <v>1719</v>
      </c>
      <c r="R28" s="1056"/>
      <c r="S28" s="1056"/>
      <c r="T28" s="1056"/>
      <c r="U28" s="1056"/>
      <c r="V28" s="1056">
        <v>1696</v>
      </c>
      <c r="W28" s="1056"/>
      <c r="X28" s="1056"/>
      <c r="Y28" s="1056"/>
      <c r="Z28" s="1056"/>
      <c r="AA28" s="1056">
        <v>23</v>
      </c>
      <c r="AB28" s="1056"/>
      <c r="AC28" s="1056"/>
      <c r="AD28" s="1056"/>
      <c r="AE28" s="1057"/>
      <c r="AF28" s="1058">
        <v>23</v>
      </c>
      <c r="AG28" s="1056"/>
      <c r="AH28" s="1056"/>
      <c r="AI28" s="1056"/>
      <c r="AJ28" s="1059"/>
      <c r="AK28" s="1060">
        <v>174</v>
      </c>
      <c r="AL28" s="1048"/>
      <c r="AM28" s="1048"/>
      <c r="AN28" s="1048"/>
      <c r="AO28" s="1048"/>
      <c r="AP28" s="1048" t="s">
        <v>593</v>
      </c>
      <c r="AQ28" s="1048"/>
      <c r="AR28" s="1048"/>
      <c r="AS28" s="1048"/>
      <c r="AT28" s="1048"/>
      <c r="AU28" s="1048" t="s">
        <v>593</v>
      </c>
      <c r="AV28" s="1048"/>
      <c r="AW28" s="1048"/>
      <c r="AX28" s="1048"/>
      <c r="AY28" s="1048"/>
      <c r="AZ28" s="1049" t="s">
        <v>593</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c r="A29" s="244">
        <v>2</v>
      </c>
      <c r="B29" s="1039" t="s">
        <v>409</v>
      </c>
      <c r="C29" s="1040"/>
      <c r="D29" s="1040"/>
      <c r="E29" s="1040"/>
      <c r="F29" s="1040"/>
      <c r="G29" s="1040"/>
      <c r="H29" s="1040"/>
      <c r="I29" s="1040"/>
      <c r="J29" s="1040"/>
      <c r="K29" s="1040"/>
      <c r="L29" s="1040"/>
      <c r="M29" s="1040"/>
      <c r="N29" s="1040"/>
      <c r="O29" s="1040"/>
      <c r="P29" s="1041"/>
      <c r="Q29" s="1045">
        <v>1478</v>
      </c>
      <c r="R29" s="1046"/>
      <c r="S29" s="1046"/>
      <c r="T29" s="1046"/>
      <c r="U29" s="1046"/>
      <c r="V29" s="1046">
        <v>1420</v>
      </c>
      <c r="W29" s="1046"/>
      <c r="X29" s="1046"/>
      <c r="Y29" s="1046"/>
      <c r="Z29" s="1046"/>
      <c r="AA29" s="1046">
        <v>58</v>
      </c>
      <c r="AB29" s="1046"/>
      <c r="AC29" s="1046"/>
      <c r="AD29" s="1046"/>
      <c r="AE29" s="1047"/>
      <c r="AF29" s="1023">
        <v>58</v>
      </c>
      <c r="AG29" s="1024"/>
      <c r="AH29" s="1024"/>
      <c r="AI29" s="1024"/>
      <c r="AJ29" s="1025"/>
      <c r="AK29" s="986">
        <v>269</v>
      </c>
      <c r="AL29" s="977"/>
      <c r="AM29" s="977"/>
      <c r="AN29" s="977"/>
      <c r="AO29" s="977"/>
      <c r="AP29" s="977" t="s">
        <v>593</v>
      </c>
      <c r="AQ29" s="977"/>
      <c r="AR29" s="977"/>
      <c r="AS29" s="977"/>
      <c r="AT29" s="977"/>
      <c r="AU29" s="977" t="s">
        <v>593</v>
      </c>
      <c r="AV29" s="977"/>
      <c r="AW29" s="977"/>
      <c r="AX29" s="977"/>
      <c r="AY29" s="977"/>
      <c r="AZ29" s="1044" t="s">
        <v>593</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c r="A30" s="244">
        <v>3</v>
      </c>
      <c r="B30" s="1039" t="s">
        <v>410</v>
      </c>
      <c r="C30" s="1040"/>
      <c r="D30" s="1040"/>
      <c r="E30" s="1040"/>
      <c r="F30" s="1040"/>
      <c r="G30" s="1040"/>
      <c r="H30" s="1040"/>
      <c r="I30" s="1040"/>
      <c r="J30" s="1040"/>
      <c r="K30" s="1040"/>
      <c r="L30" s="1040"/>
      <c r="M30" s="1040"/>
      <c r="N30" s="1040"/>
      <c r="O30" s="1040"/>
      <c r="P30" s="1041"/>
      <c r="Q30" s="1045">
        <v>178</v>
      </c>
      <c r="R30" s="1046"/>
      <c r="S30" s="1046"/>
      <c r="T30" s="1046"/>
      <c r="U30" s="1046"/>
      <c r="V30" s="1046">
        <v>178</v>
      </c>
      <c r="W30" s="1046"/>
      <c r="X30" s="1046"/>
      <c r="Y30" s="1046"/>
      <c r="Z30" s="1046"/>
      <c r="AA30" s="1046" t="s">
        <v>601</v>
      </c>
      <c r="AB30" s="1046"/>
      <c r="AC30" s="1046"/>
      <c r="AD30" s="1046"/>
      <c r="AE30" s="1047"/>
      <c r="AF30" s="1023" t="s">
        <v>177</v>
      </c>
      <c r="AG30" s="1024"/>
      <c r="AH30" s="1024"/>
      <c r="AI30" s="1024"/>
      <c r="AJ30" s="1025"/>
      <c r="AK30" s="986">
        <v>73</v>
      </c>
      <c r="AL30" s="977"/>
      <c r="AM30" s="977"/>
      <c r="AN30" s="977"/>
      <c r="AO30" s="977"/>
      <c r="AP30" s="977" t="s">
        <v>593</v>
      </c>
      <c r="AQ30" s="977"/>
      <c r="AR30" s="977"/>
      <c r="AS30" s="977"/>
      <c r="AT30" s="977"/>
      <c r="AU30" s="977" t="s">
        <v>593</v>
      </c>
      <c r="AV30" s="977"/>
      <c r="AW30" s="977"/>
      <c r="AX30" s="977"/>
      <c r="AY30" s="977"/>
      <c r="AZ30" s="1044" t="s">
        <v>593</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c r="A31" s="244">
        <v>4</v>
      </c>
      <c r="B31" s="1039" t="s">
        <v>411</v>
      </c>
      <c r="C31" s="1040"/>
      <c r="D31" s="1040"/>
      <c r="E31" s="1040"/>
      <c r="F31" s="1040"/>
      <c r="G31" s="1040"/>
      <c r="H31" s="1040"/>
      <c r="I31" s="1040"/>
      <c r="J31" s="1040"/>
      <c r="K31" s="1040"/>
      <c r="L31" s="1040"/>
      <c r="M31" s="1040"/>
      <c r="N31" s="1040"/>
      <c r="O31" s="1040"/>
      <c r="P31" s="1041"/>
      <c r="Q31" s="1045">
        <v>489</v>
      </c>
      <c r="R31" s="1046"/>
      <c r="S31" s="1046"/>
      <c r="T31" s="1046"/>
      <c r="U31" s="1046"/>
      <c r="V31" s="1046">
        <v>445</v>
      </c>
      <c r="W31" s="1046"/>
      <c r="X31" s="1046"/>
      <c r="Y31" s="1046"/>
      <c r="Z31" s="1046"/>
      <c r="AA31" s="1046">
        <v>44</v>
      </c>
      <c r="AB31" s="1046"/>
      <c r="AC31" s="1046"/>
      <c r="AD31" s="1046"/>
      <c r="AE31" s="1047"/>
      <c r="AF31" s="1023" t="s">
        <v>177</v>
      </c>
      <c r="AG31" s="1024"/>
      <c r="AH31" s="1024"/>
      <c r="AI31" s="1024"/>
      <c r="AJ31" s="1025"/>
      <c r="AK31" s="986">
        <v>141</v>
      </c>
      <c r="AL31" s="977"/>
      <c r="AM31" s="977"/>
      <c r="AN31" s="977"/>
      <c r="AO31" s="977"/>
      <c r="AP31" s="977">
        <v>1936</v>
      </c>
      <c r="AQ31" s="977"/>
      <c r="AR31" s="977"/>
      <c r="AS31" s="977"/>
      <c r="AT31" s="977"/>
      <c r="AU31" s="977">
        <v>1231</v>
      </c>
      <c r="AV31" s="977"/>
      <c r="AW31" s="977"/>
      <c r="AX31" s="977"/>
      <c r="AY31" s="977"/>
      <c r="AZ31" s="1044" t="s">
        <v>593</v>
      </c>
      <c r="BA31" s="1044"/>
      <c r="BB31" s="1044"/>
      <c r="BC31" s="1044"/>
      <c r="BD31" s="1044"/>
      <c r="BE31" s="978" t="s">
        <v>412</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c r="A32" s="244">
        <v>5</v>
      </c>
      <c r="B32" s="1039" t="s">
        <v>413</v>
      </c>
      <c r="C32" s="1040"/>
      <c r="D32" s="1040"/>
      <c r="E32" s="1040"/>
      <c r="F32" s="1040"/>
      <c r="G32" s="1040"/>
      <c r="H32" s="1040"/>
      <c r="I32" s="1040"/>
      <c r="J32" s="1040"/>
      <c r="K32" s="1040"/>
      <c r="L32" s="1040"/>
      <c r="M32" s="1040"/>
      <c r="N32" s="1040"/>
      <c r="O32" s="1040"/>
      <c r="P32" s="1041"/>
      <c r="Q32" s="1045">
        <v>42</v>
      </c>
      <c r="R32" s="1046"/>
      <c r="S32" s="1046"/>
      <c r="T32" s="1046"/>
      <c r="U32" s="1046"/>
      <c r="V32" s="1046">
        <v>41</v>
      </c>
      <c r="W32" s="1046"/>
      <c r="X32" s="1046"/>
      <c r="Y32" s="1046"/>
      <c r="Z32" s="1046"/>
      <c r="AA32" s="1046">
        <v>1</v>
      </c>
      <c r="AB32" s="1046"/>
      <c r="AC32" s="1046"/>
      <c r="AD32" s="1046"/>
      <c r="AE32" s="1047"/>
      <c r="AF32" s="1023">
        <v>-2</v>
      </c>
      <c r="AG32" s="1024"/>
      <c r="AH32" s="1024"/>
      <c r="AI32" s="1024"/>
      <c r="AJ32" s="1025"/>
      <c r="AK32" s="986">
        <v>23</v>
      </c>
      <c r="AL32" s="977"/>
      <c r="AM32" s="977"/>
      <c r="AN32" s="977"/>
      <c r="AO32" s="977"/>
      <c r="AP32" s="977">
        <v>279</v>
      </c>
      <c r="AQ32" s="977"/>
      <c r="AR32" s="977"/>
      <c r="AS32" s="977"/>
      <c r="AT32" s="977"/>
      <c r="AU32" s="977">
        <v>279</v>
      </c>
      <c r="AV32" s="977"/>
      <c r="AW32" s="977"/>
      <c r="AX32" s="977"/>
      <c r="AY32" s="977"/>
      <c r="AZ32" s="1044">
        <v>34.299999999999997</v>
      </c>
      <c r="BA32" s="1044"/>
      <c r="BB32" s="1044"/>
      <c r="BC32" s="1044"/>
      <c r="BD32" s="1044"/>
      <c r="BE32" s="978" t="s">
        <v>412</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c r="A33" s="244">
        <v>6</v>
      </c>
      <c r="B33" s="1039" t="s">
        <v>414</v>
      </c>
      <c r="C33" s="1040"/>
      <c r="D33" s="1040"/>
      <c r="E33" s="1040"/>
      <c r="F33" s="1040"/>
      <c r="G33" s="1040"/>
      <c r="H33" s="1040"/>
      <c r="I33" s="1040"/>
      <c r="J33" s="1040"/>
      <c r="K33" s="1040"/>
      <c r="L33" s="1040"/>
      <c r="M33" s="1040"/>
      <c r="N33" s="1040"/>
      <c r="O33" s="1040"/>
      <c r="P33" s="1041"/>
      <c r="Q33" s="1045">
        <v>314</v>
      </c>
      <c r="R33" s="1046"/>
      <c r="S33" s="1046"/>
      <c r="T33" s="1046"/>
      <c r="U33" s="1046"/>
      <c r="V33" s="1046">
        <v>299</v>
      </c>
      <c r="W33" s="1046"/>
      <c r="X33" s="1046"/>
      <c r="Y33" s="1046"/>
      <c r="Z33" s="1046"/>
      <c r="AA33" s="1046">
        <v>15</v>
      </c>
      <c r="AB33" s="1046"/>
      <c r="AC33" s="1046"/>
      <c r="AD33" s="1046"/>
      <c r="AE33" s="1047"/>
      <c r="AF33" s="1023">
        <v>81</v>
      </c>
      <c r="AG33" s="1024"/>
      <c r="AH33" s="1024"/>
      <c r="AI33" s="1024"/>
      <c r="AJ33" s="1025"/>
      <c r="AK33" s="986" t="s">
        <v>601</v>
      </c>
      <c r="AL33" s="977"/>
      <c r="AM33" s="977"/>
      <c r="AN33" s="977"/>
      <c r="AO33" s="977"/>
      <c r="AP33" s="977">
        <v>517</v>
      </c>
      <c r="AQ33" s="977"/>
      <c r="AR33" s="977"/>
      <c r="AS33" s="977"/>
      <c r="AT33" s="977"/>
      <c r="AU33" s="977" t="s">
        <v>601</v>
      </c>
      <c r="AV33" s="977"/>
      <c r="AW33" s="977"/>
      <c r="AX33" s="977"/>
      <c r="AY33" s="977"/>
      <c r="AZ33" s="1044" t="s">
        <v>593</v>
      </c>
      <c r="BA33" s="1044"/>
      <c r="BB33" s="1044"/>
      <c r="BC33" s="1044"/>
      <c r="BD33" s="1044"/>
      <c r="BE33" s="978" t="s">
        <v>415</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c r="A34" s="244">
        <v>7</v>
      </c>
      <c r="B34" s="1039" t="s">
        <v>416</v>
      </c>
      <c r="C34" s="1040"/>
      <c r="D34" s="1040"/>
      <c r="E34" s="1040"/>
      <c r="F34" s="1040"/>
      <c r="G34" s="1040"/>
      <c r="H34" s="1040"/>
      <c r="I34" s="1040"/>
      <c r="J34" s="1040"/>
      <c r="K34" s="1040"/>
      <c r="L34" s="1040"/>
      <c r="M34" s="1040"/>
      <c r="N34" s="1040"/>
      <c r="O34" s="1040"/>
      <c r="P34" s="1041"/>
      <c r="Q34" s="1045">
        <v>267</v>
      </c>
      <c r="R34" s="1046"/>
      <c r="S34" s="1046"/>
      <c r="T34" s="1046"/>
      <c r="U34" s="1046"/>
      <c r="V34" s="1046">
        <v>267</v>
      </c>
      <c r="W34" s="1046"/>
      <c r="X34" s="1046"/>
      <c r="Y34" s="1046"/>
      <c r="Z34" s="1046"/>
      <c r="AA34" s="1046" t="s">
        <v>601</v>
      </c>
      <c r="AB34" s="1046"/>
      <c r="AC34" s="1046"/>
      <c r="AD34" s="1046"/>
      <c r="AE34" s="1047"/>
      <c r="AF34" s="1023" t="s">
        <v>417</v>
      </c>
      <c r="AG34" s="1024"/>
      <c r="AH34" s="1024"/>
      <c r="AI34" s="1024"/>
      <c r="AJ34" s="1025"/>
      <c r="AK34" s="986">
        <v>1</v>
      </c>
      <c r="AL34" s="977"/>
      <c r="AM34" s="977"/>
      <c r="AN34" s="977"/>
      <c r="AO34" s="977"/>
      <c r="AP34" s="977">
        <v>142</v>
      </c>
      <c r="AQ34" s="977"/>
      <c r="AR34" s="977"/>
      <c r="AS34" s="977"/>
      <c r="AT34" s="977"/>
      <c r="AU34" s="977" t="s">
        <v>601</v>
      </c>
      <c r="AV34" s="977"/>
      <c r="AW34" s="977"/>
      <c r="AX34" s="977"/>
      <c r="AY34" s="977"/>
      <c r="AZ34" s="1044" t="s">
        <v>593</v>
      </c>
      <c r="BA34" s="1044"/>
      <c r="BB34" s="1044"/>
      <c r="BC34" s="1044"/>
      <c r="BD34" s="1044"/>
      <c r="BE34" s="978" t="s">
        <v>418</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419</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c r="A63" s="242" t="s">
        <v>395</v>
      </c>
      <c r="B63" s="943" t="s">
        <v>420</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160</v>
      </c>
      <c r="AG63" s="965"/>
      <c r="AH63" s="965"/>
      <c r="AI63" s="965"/>
      <c r="AJ63" s="1034"/>
      <c r="AK63" s="1035"/>
      <c r="AL63" s="969"/>
      <c r="AM63" s="969"/>
      <c r="AN63" s="969"/>
      <c r="AO63" s="969"/>
      <c r="AP63" s="965">
        <v>2874</v>
      </c>
      <c r="AQ63" s="965"/>
      <c r="AR63" s="965"/>
      <c r="AS63" s="965"/>
      <c r="AT63" s="965"/>
      <c r="AU63" s="965">
        <v>1507</v>
      </c>
      <c r="AV63" s="965"/>
      <c r="AW63" s="965"/>
      <c r="AX63" s="965"/>
      <c r="AY63" s="965"/>
      <c r="AZ63" s="1029"/>
      <c r="BA63" s="1029"/>
      <c r="BB63" s="1029"/>
      <c r="BC63" s="1029"/>
      <c r="BD63" s="1029"/>
      <c r="BE63" s="966"/>
      <c r="BF63" s="966"/>
      <c r="BG63" s="966"/>
      <c r="BH63" s="966"/>
      <c r="BI63" s="967"/>
      <c r="BJ63" s="1030" t="s">
        <v>421</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c r="A65" s="234" t="s">
        <v>422</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c r="A66" s="1001" t="s">
        <v>423</v>
      </c>
      <c r="B66" s="1002"/>
      <c r="C66" s="1002"/>
      <c r="D66" s="1002"/>
      <c r="E66" s="1002"/>
      <c r="F66" s="1002"/>
      <c r="G66" s="1002"/>
      <c r="H66" s="1002"/>
      <c r="I66" s="1002"/>
      <c r="J66" s="1002"/>
      <c r="K66" s="1002"/>
      <c r="L66" s="1002"/>
      <c r="M66" s="1002"/>
      <c r="N66" s="1002"/>
      <c r="O66" s="1002"/>
      <c r="P66" s="1003"/>
      <c r="Q66" s="1007" t="s">
        <v>424</v>
      </c>
      <c r="R66" s="1008"/>
      <c r="S66" s="1008"/>
      <c r="T66" s="1008"/>
      <c r="U66" s="1009"/>
      <c r="V66" s="1007" t="s">
        <v>401</v>
      </c>
      <c r="W66" s="1008"/>
      <c r="X66" s="1008"/>
      <c r="Y66" s="1008"/>
      <c r="Z66" s="1009"/>
      <c r="AA66" s="1007" t="s">
        <v>402</v>
      </c>
      <c r="AB66" s="1008"/>
      <c r="AC66" s="1008"/>
      <c r="AD66" s="1008"/>
      <c r="AE66" s="1009"/>
      <c r="AF66" s="1013" t="s">
        <v>425</v>
      </c>
      <c r="AG66" s="1014"/>
      <c r="AH66" s="1014"/>
      <c r="AI66" s="1014"/>
      <c r="AJ66" s="1015"/>
      <c r="AK66" s="1007" t="s">
        <v>404</v>
      </c>
      <c r="AL66" s="1002"/>
      <c r="AM66" s="1002"/>
      <c r="AN66" s="1002"/>
      <c r="AO66" s="1003"/>
      <c r="AP66" s="1007" t="s">
        <v>426</v>
      </c>
      <c r="AQ66" s="1008"/>
      <c r="AR66" s="1008"/>
      <c r="AS66" s="1008"/>
      <c r="AT66" s="1009"/>
      <c r="AU66" s="1007" t="s">
        <v>427</v>
      </c>
      <c r="AV66" s="1008"/>
      <c r="AW66" s="1008"/>
      <c r="AX66" s="1008"/>
      <c r="AY66" s="1009"/>
      <c r="AZ66" s="1007" t="s">
        <v>381</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c r="A68" s="238">
        <v>1</v>
      </c>
      <c r="B68" s="992" t="s">
        <v>594</v>
      </c>
      <c r="C68" s="993"/>
      <c r="D68" s="993"/>
      <c r="E68" s="993"/>
      <c r="F68" s="993"/>
      <c r="G68" s="993"/>
      <c r="H68" s="993"/>
      <c r="I68" s="993"/>
      <c r="J68" s="993"/>
      <c r="K68" s="993"/>
      <c r="L68" s="993"/>
      <c r="M68" s="993"/>
      <c r="N68" s="993"/>
      <c r="O68" s="993"/>
      <c r="P68" s="994"/>
      <c r="Q68" s="991">
        <v>948</v>
      </c>
      <c r="R68" s="988"/>
      <c r="S68" s="988"/>
      <c r="T68" s="988"/>
      <c r="U68" s="988"/>
      <c r="V68" s="988">
        <v>922</v>
      </c>
      <c r="W68" s="988"/>
      <c r="X68" s="988"/>
      <c r="Y68" s="988"/>
      <c r="Z68" s="988"/>
      <c r="AA68" s="988">
        <v>26</v>
      </c>
      <c r="AB68" s="988"/>
      <c r="AC68" s="988"/>
      <c r="AD68" s="988"/>
      <c r="AE68" s="988"/>
      <c r="AF68" s="988">
        <v>26</v>
      </c>
      <c r="AG68" s="988"/>
      <c r="AH68" s="988"/>
      <c r="AI68" s="988"/>
      <c r="AJ68" s="988"/>
      <c r="AK68" s="988" t="s">
        <v>601</v>
      </c>
      <c r="AL68" s="988"/>
      <c r="AM68" s="988"/>
      <c r="AN68" s="988"/>
      <c r="AO68" s="988"/>
      <c r="AP68" s="988" t="s">
        <v>601</v>
      </c>
      <c r="AQ68" s="988"/>
      <c r="AR68" s="988"/>
      <c r="AS68" s="988"/>
      <c r="AT68" s="988"/>
      <c r="AU68" s="988" t="s">
        <v>593</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c r="A69" s="240">
        <v>2</v>
      </c>
      <c r="B69" s="980" t="s">
        <v>595</v>
      </c>
      <c r="C69" s="981"/>
      <c r="D69" s="981"/>
      <c r="E69" s="981"/>
      <c r="F69" s="981"/>
      <c r="G69" s="981"/>
      <c r="H69" s="981"/>
      <c r="I69" s="981"/>
      <c r="J69" s="981"/>
      <c r="K69" s="981"/>
      <c r="L69" s="981"/>
      <c r="M69" s="981"/>
      <c r="N69" s="981"/>
      <c r="O69" s="981"/>
      <c r="P69" s="982"/>
      <c r="Q69" s="983">
        <v>12990</v>
      </c>
      <c r="R69" s="977"/>
      <c r="S69" s="977"/>
      <c r="T69" s="977"/>
      <c r="U69" s="977"/>
      <c r="V69" s="977">
        <v>12426</v>
      </c>
      <c r="W69" s="977"/>
      <c r="X69" s="977"/>
      <c r="Y69" s="977"/>
      <c r="Z69" s="977"/>
      <c r="AA69" s="977">
        <v>564</v>
      </c>
      <c r="AB69" s="977"/>
      <c r="AC69" s="977"/>
      <c r="AD69" s="977"/>
      <c r="AE69" s="977"/>
      <c r="AF69" s="977">
        <v>564</v>
      </c>
      <c r="AG69" s="977"/>
      <c r="AH69" s="977"/>
      <c r="AI69" s="977"/>
      <c r="AJ69" s="977"/>
      <c r="AK69" s="977">
        <v>408</v>
      </c>
      <c r="AL69" s="977"/>
      <c r="AM69" s="977"/>
      <c r="AN69" s="977"/>
      <c r="AO69" s="977"/>
      <c r="AP69" s="977" t="s">
        <v>601</v>
      </c>
      <c r="AQ69" s="977"/>
      <c r="AR69" s="977"/>
      <c r="AS69" s="977"/>
      <c r="AT69" s="977"/>
      <c r="AU69" s="977" t="s">
        <v>593</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c r="A70" s="240">
        <v>3</v>
      </c>
      <c r="B70" s="980" t="s">
        <v>596</v>
      </c>
      <c r="C70" s="981"/>
      <c r="D70" s="981"/>
      <c r="E70" s="981"/>
      <c r="F70" s="981"/>
      <c r="G70" s="981"/>
      <c r="H70" s="981"/>
      <c r="I70" s="981"/>
      <c r="J70" s="981"/>
      <c r="K70" s="981"/>
      <c r="L70" s="981"/>
      <c r="M70" s="981"/>
      <c r="N70" s="981"/>
      <c r="O70" s="981"/>
      <c r="P70" s="982"/>
      <c r="Q70" s="983">
        <v>430</v>
      </c>
      <c r="R70" s="977"/>
      <c r="S70" s="977"/>
      <c r="T70" s="977"/>
      <c r="U70" s="977"/>
      <c r="V70" s="977">
        <v>425</v>
      </c>
      <c r="W70" s="977"/>
      <c r="X70" s="977"/>
      <c r="Y70" s="977"/>
      <c r="Z70" s="977"/>
      <c r="AA70" s="977">
        <v>5</v>
      </c>
      <c r="AB70" s="977"/>
      <c r="AC70" s="977"/>
      <c r="AD70" s="977"/>
      <c r="AE70" s="977"/>
      <c r="AF70" s="977">
        <v>5</v>
      </c>
      <c r="AG70" s="977"/>
      <c r="AH70" s="977"/>
      <c r="AI70" s="977"/>
      <c r="AJ70" s="977"/>
      <c r="AK70" s="977" t="s">
        <v>601</v>
      </c>
      <c r="AL70" s="977"/>
      <c r="AM70" s="977"/>
      <c r="AN70" s="977"/>
      <c r="AO70" s="977"/>
      <c r="AP70" s="977" t="s">
        <v>601</v>
      </c>
      <c r="AQ70" s="977"/>
      <c r="AR70" s="977"/>
      <c r="AS70" s="977"/>
      <c r="AT70" s="977"/>
      <c r="AU70" s="977" t="s">
        <v>593</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c r="A71" s="240">
        <v>4</v>
      </c>
      <c r="B71" s="980" t="s">
        <v>597</v>
      </c>
      <c r="C71" s="981"/>
      <c r="D71" s="981"/>
      <c r="E71" s="981"/>
      <c r="F71" s="981"/>
      <c r="G71" s="981"/>
      <c r="H71" s="981"/>
      <c r="I71" s="981"/>
      <c r="J71" s="981"/>
      <c r="K71" s="981"/>
      <c r="L71" s="981"/>
      <c r="M71" s="981"/>
      <c r="N71" s="981"/>
      <c r="O71" s="981"/>
      <c r="P71" s="982"/>
      <c r="Q71" s="983">
        <v>285091</v>
      </c>
      <c r="R71" s="977"/>
      <c r="S71" s="977"/>
      <c r="T71" s="977"/>
      <c r="U71" s="977"/>
      <c r="V71" s="977">
        <v>273242</v>
      </c>
      <c r="W71" s="977"/>
      <c r="X71" s="977"/>
      <c r="Y71" s="977"/>
      <c r="Z71" s="977"/>
      <c r="AA71" s="977">
        <v>11849</v>
      </c>
      <c r="AB71" s="977"/>
      <c r="AC71" s="977"/>
      <c r="AD71" s="977"/>
      <c r="AE71" s="977"/>
      <c r="AF71" s="977">
        <v>11849</v>
      </c>
      <c r="AG71" s="977"/>
      <c r="AH71" s="977"/>
      <c r="AI71" s="977"/>
      <c r="AJ71" s="977"/>
      <c r="AK71" s="977">
        <v>343</v>
      </c>
      <c r="AL71" s="977"/>
      <c r="AM71" s="977"/>
      <c r="AN71" s="977"/>
      <c r="AO71" s="977"/>
      <c r="AP71" s="977" t="s">
        <v>601</v>
      </c>
      <c r="AQ71" s="977"/>
      <c r="AR71" s="977"/>
      <c r="AS71" s="977"/>
      <c r="AT71" s="977"/>
      <c r="AU71" s="977" t="s">
        <v>593</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c r="A72" s="240">
        <v>5</v>
      </c>
      <c r="B72" s="980"/>
      <c r="C72" s="981"/>
      <c r="D72" s="981"/>
      <c r="E72" s="981"/>
      <c r="F72" s="981"/>
      <c r="G72" s="981"/>
      <c r="H72" s="981"/>
      <c r="I72" s="981"/>
      <c r="J72" s="981"/>
      <c r="K72" s="981"/>
      <c r="L72" s="981"/>
      <c r="M72" s="981"/>
      <c r="N72" s="981"/>
      <c r="O72" s="981"/>
      <c r="P72" s="982"/>
      <c r="Q72" s="983"/>
      <c r="R72" s="977"/>
      <c r="S72" s="977"/>
      <c r="T72" s="977"/>
      <c r="U72" s="977"/>
      <c r="V72" s="977"/>
      <c r="W72" s="977"/>
      <c r="X72" s="977"/>
      <c r="Y72" s="977"/>
      <c r="Z72" s="977"/>
      <c r="AA72" s="977"/>
      <c r="AB72" s="977"/>
      <c r="AC72" s="977"/>
      <c r="AD72" s="977"/>
      <c r="AE72" s="977"/>
      <c r="AF72" s="977"/>
      <c r="AG72" s="977"/>
      <c r="AH72" s="977"/>
      <c r="AI72" s="977"/>
      <c r="AJ72" s="977"/>
      <c r="AK72" s="977"/>
      <c r="AL72" s="977"/>
      <c r="AM72" s="977"/>
      <c r="AN72" s="977"/>
      <c r="AO72" s="977"/>
      <c r="AP72" s="977"/>
      <c r="AQ72" s="977"/>
      <c r="AR72" s="977"/>
      <c r="AS72" s="977"/>
      <c r="AT72" s="977"/>
      <c r="AU72" s="977"/>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c r="A73" s="240">
        <v>6</v>
      </c>
      <c r="B73" s="980"/>
      <c r="C73" s="981"/>
      <c r="D73" s="981"/>
      <c r="E73" s="981"/>
      <c r="F73" s="981"/>
      <c r="G73" s="981"/>
      <c r="H73" s="981"/>
      <c r="I73" s="981"/>
      <c r="J73" s="981"/>
      <c r="K73" s="981"/>
      <c r="L73" s="981"/>
      <c r="M73" s="981"/>
      <c r="N73" s="981"/>
      <c r="O73" s="981"/>
      <c r="P73" s="982"/>
      <c r="Q73" s="983"/>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7"/>
      <c r="AR73" s="977"/>
      <c r="AS73" s="977"/>
      <c r="AT73" s="977"/>
      <c r="AU73" s="977"/>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c r="A74" s="240">
        <v>7</v>
      </c>
      <c r="B74" s="980"/>
      <c r="C74" s="981"/>
      <c r="D74" s="981"/>
      <c r="E74" s="981"/>
      <c r="F74" s="981"/>
      <c r="G74" s="981"/>
      <c r="H74" s="981"/>
      <c r="I74" s="981"/>
      <c r="J74" s="981"/>
      <c r="K74" s="981"/>
      <c r="L74" s="981"/>
      <c r="M74" s="981"/>
      <c r="N74" s="981"/>
      <c r="O74" s="981"/>
      <c r="P74" s="982"/>
      <c r="Q74" s="983"/>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c r="A75" s="240">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c r="A88" s="242" t="s">
        <v>395</v>
      </c>
      <c r="B88" s="943" t="s">
        <v>428</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12444</v>
      </c>
      <c r="AG88" s="965"/>
      <c r="AH88" s="965"/>
      <c r="AI88" s="965"/>
      <c r="AJ88" s="965"/>
      <c r="AK88" s="969"/>
      <c r="AL88" s="969"/>
      <c r="AM88" s="969"/>
      <c r="AN88" s="969"/>
      <c r="AO88" s="969"/>
      <c r="AP88" s="965">
        <v>0</v>
      </c>
      <c r="AQ88" s="965"/>
      <c r="AR88" s="965"/>
      <c r="AS88" s="965"/>
      <c r="AT88" s="965"/>
      <c r="AU88" s="965">
        <v>0</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395</v>
      </c>
      <c r="BR102" s="943" t="s">
        <v>429</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41</v>
      </c>
      <c r="CS102" s="959"/>
      <c r="CT102" s="959"/>
      <c r="CU102" s="959"/>
      <c r="CV102" s="960"/>
      <c r="CW102" s="958" t="s">
        <v>593</v>
      </c>
      <c r="CX102" s="959"/>
      <c r="CY102" s="959"/>
      <c r="CZ102" s="959"/>
      <c r="DA102" s="960"/>
      <c r="DB102" s="958">
        <v>5</v>
      </c>
      <c r="DC102" s="959"/>
      <c r="DD102" s="959"/>
      <c r="DE102" s="959"/>
      <c r="DF102" s="960"/>
      <c r="DG102" s="958" t="s">
        <v>593</v>
      </c>
      <c r="DH102" s="959"/>
      <c r="DI102" s="959"/>
      <c r="DJ102" s="959"/>
      <c r="DK102" s="960"/>
      <c r="DL102" s="958" t="s">
        <v>593</v>
      </c>
      <c r="DM102" s="959"/>
      <c r="DN102" s="959"/>
      <c r="DO102" s="959"/>
      <c r="DP102" s="960"/>
      <c r="DQ102" s="958">
        <v>1</v>
      </c>
      <c r="DR102" s="959"/>
      <c r="DS102" s="959"/>
      <c r="DT102" s="959"/>
      <c r="DU102" s="960"/>
      <c r="DV102" s="943"/>
      <c r="DW102" s="944"/>
      <c r="DX102" s="944"/>
      <c r="DY102" s="944"/>
      <c r="DZ102" s="945"/>
      <c r="EA102" s="231"/>
    </row>
    <row r="103" spans="1:13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430</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431</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1" t="s">
        <v>432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c r="A108" s="948" t="s">
        <v>434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c r="A109" s="904" t="s">
        <v>436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437</v>
      </c>
      <c r="AB109" s="905"/>
      <c r="AC109" s="905"/>
      <c r="AD109" s="905"/>
      <c r="AE109" s="906"/>
      <c r="AF109" s="907" t="s">
        <v>438</v>
      </c>
      <c r="AG109" s="905"/>
      <c r="AH109" s="905"/>
      <c r="AI109" s="905"/>
      <c r="AJ109" s="906"/>
      <c r="AK109" s="907" t="s">
        <v>309</v>
      </c>
      <c r="AL109" s="905"/>
      <c r="AM109" s="905"/>
      <c r="AN109" s="905"/>
      <c r="AO109" s="906"/>
      <c r="AP109" s="907" t="s">
        <v>439</v>
      </c>
      <c r="AQ109" s="905"/>
      <c r="AR109" s="905"/>
      <c r="AS109" s="905"/>
      <c r="AT109" s="935"/>
      <c r="AU109" s="904" t="s">
        <v>436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437</v>
      </c>
      <c r="BR109" s="905"/>
      <c r="BS109" s="905"/>
      <c r="BT109" s="905"/>
      <c r="BU109" s="906"/>
      <c r="BV109" s="907" t="s">
        <v>438</v>
      </c>
      <c r="BW109" s="905"/>
      <c r="BX109" s="905"/>
      <c r="BY109" s="905"/>
      <c r="BZ109" s="906"/>
      <c r="CA109" s="907" t="s">
        <v>309</v>
      </c>
      <c r="CB109" s="905"/>
      <c r="CC109" s="905"/>
      <c r="CD109" s="905"/>
      <c r="CE109" s="906"/>
      <c r="CF109" s="942" t="s">
        <v>439</v>
      </c>
      <c r="CG109" s="942"/>
      <c r="CH109" s="942"/>
      <c r="CI109" s="942"/>
      <c r="CJ109" s="942"/>
      <c r="CK109" s="907" t="s">
        <v>440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437</v>
      </c>
      <c r="DH109" s="905"/>
      <c r="DI109" s="905"/>
      <c r="DJ109" s="905"/>
      <c r="DK109" s="906"/>
      <c r="DL109" s="907" t="s">
        <v>438</v>
      </c>
      <c r="DM109" s="905"/>
      <c r="DN109" s="905"/>
      <c r="DO109" s="905"/>
      <c r="DP109" s="906"/>
      <c r="DQ109" s="907" t="s">
        <v>309</v>
      </c>
      <c r="DR109" s="905"/>
      <c r="DS109" s="905"/>
      <c r="DT109" s="905"/>
      <c r="DU109" s="906"/>
      <c r="DV109" s="907" t="s">
        <v>439</v>
      </c>
      <c r="DW109" s="905"/>
      <c r="DX109" s="905"/>
      <c r="DY109" s="905"/>
      <c r="DZ109" s="935"/>
    </row>
    <row r="110" spans="1:131" s="231" customFormat="1" ht="26.25" customHeight="1">
      <c r="A110" s="816" t="s">
        <v>441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1584612</v>
      </c>
      <c r="AB110" s="898"/>
      <c r="AC110" s="898"/>
      <c r="AD110" s="898"/>
      <c r="AE110" s="899"/>
      <c r="AF110" s="900">
        <v>1533429</v>
      </c>
      <c r="AG110" s="898"/>
      <c r="AH110" s="898"/>
      <c r="AI110" s="898"/>
      <c r="AJ110" s="899"/>
      <c r="AK110" s="900">
        <v>1321804</v>
      </c>
      <c r="AL110" s="898"/>
      <c r="AM110" s="898"/>
      <c r="AN110" s="898"/>
      <c r="AO110" s="899"/>
      <c r="AP110" s="901">
        <v>25.7</v>
      </c>
      <c r="AQ110" s="902"/>
      <c r="AR110" s="902"/>
      <c r="AS110" s="902"/>
      <c r="AT110" s="903"/>
      <c r="AU110" s="936" t="s">
        <v>73</v>
      </c>
      <c r="AV110" s="937"/>
      <c r="AW110" s="937"/>
      <c r="AX110" s="937"/>
      <c r="AY110" s="937"/>
      <c r="AZ110" s="869" t="s">
        <v>442</v>
      </c>
      <c r="BA110" s="817"/>
      <c r="BB110" s="817"/>
      <c r="BC110" s="817"/>
      <c r="BD110" s="817"/>
      <c r="BE110" s="817"/>
      <c r="BF110" s="817"/>
      <c r="BG110" s="817"/>
      <c r="BH110" s="817"/>
      <c r="BI110" s="817"/>
      <c r="BJ110" s="817"/>
      <c r="BK110" s="817"/>
      <c r="BL110" s="817"/>
      <c r="BM110" s="817"/>
      <c r="BN110" s="817"/>
      <c r="BO110" s="817"/>
      <c r="BP110" s="818"/>
      <c r="BQ110" s="870">
        <v>12389753</v>
      </c>
      <c r="BR110" s="851"/>
      <c r="BS110" s="851"/>
      <c r="BT110" s="851"/>
      <c r="BU110" s="851"/>
      <c r="BV110" s="851">
        <v>12118437</v>
      </c>
      <c r="BW110" s="851"/>
      <c r="BX110" s="851"/>
      <c r="BY110" s="851"/>
      <c r="BZ110" s="851"/>
      <c r="CA110" s="851">
        <v>11761480</v>
      </c>
      <c r="CB110" s="851"/>
      <c r="CC110" s="851"/>
      <c r="CD110" s="851"/>
      <c r="CE110" s="851"/>
      <c r="CF110" s="875">
        <v>228.9</v>
      </c>
      <c r="CG110" s="876"/>
      <c r="CH110" s="876"/>
      <c r="CI110" s="876"/>
      <c r="CJ110" s="876"/>
      <c r="CK110" s="932" t="s">
        <v>443</v>
      </c>
      <c r="CL110" s="828"/>
      <c r="CM110" s="869" t="s">
        <v>444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177</v>
      </c>
      <c r="DH110" s="851"/>
      <c r="DI110" s="851"/>
      <c r="DJ110" s="851"/>
      <c r="DK110" s="851"/>
      <c r="DL110" s="851" t="s">
        <v>177</v>
      </c>
      <c r="DM110" s="851"/>
      <c r="DN110" s="851"/>
      <c r="DO110" s="851"/>
      <c r="DP110" s="851"/>
      <c r="DQ110" s="851" t="s">
        <v>445</v>
      </c>
      <c r="DR110" s="851"/>
      <c r="DS110" s="851"/>
      <c r="DT110" s="851"/>
      <c r="DU110" s="851"/>
      <c r="DV110" s="852" t="s">
        <v>177</v>
      </c>
      <c r="DW110" s="852"/>
      <c r="DX110" s="852"/>
      <c r="DY110" s="852"/>
      <c r="DZ110" s="853"/>
    </row>
    <row r="111" spans="1:131" s="231" customFormat="1" ht="26.25" customHeight="1">
      <c r="A111" s="783" t="s">
        <v>446</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447</v>
      </c>
      <c r="AB111" s="925"/>
      <c r="AC111" s="925"/>
      <c r="AD111" s="925"/>
      <c r="AE111" s="926"/>
      <c r="AF111" s="927" t="s">
        <v>448</v>
      </c>
      <c r="AG111" s="925"/>
      <c r="AH111" s="925"/>
      <c r="AI111" s="925"/>
      <c r="AJ111" s="926"/>
      <c r="AK111" s="927" t="s">
        <v>177</v>
      </c>
      <c r="AL111" s="925"/>
      <c r="AM111" s="925"/>
      <c r="AN111" s="925"/>
      <c r="AO111" s="926"/>
      <c r="AP111" s="928" t="s">
        <v>177</v>
      </c>
      <c r="AQ111" s="929"/>
      <c r="AR111" s="929"/>
      <c r="AS111" s="929"/>
      <c r="AT111" s="930"/>
      <c r="AU111" s="938"/>
      <c r="AV111" s="939"/>
      <c r="AW111" s="939"/>
      <c r="AX111" s="939"/>
      <c r="AY111" s="939"/>
      <c r="AZ111" s="824" t="s">
        <v>449</v>
      </c>
      <c r="BA111" s="761"/>
      <c r="BB111" s="761"/>
      <c r="BC111" s="761"/>
      <c r="BD111" s="761"/>
      <c r="BE111" s="761"/>
      <c r="BF111" s="761"/>
      <c r="BG111" s="761"/>
      <c r="BH111" s="761"/>
      <c r="BI111" s="761"/>
      <c r="BJ111" s="761"/>
      <c r="BK111" s="761"/>
      <c r="BL111" s="761"/>
      <c r="BM111" s="761"/>
      <c r="BN111" s="761"/>
      <c r="BO111" s="761"/>
      <c r="BP111" s="762"/>
      <c r="BQ111" s="825">
        <v>226483</v>
      </c>
      <c r="BR111" s="826"/>
      <c r="BS111" s="826"/>
      <c r="BT111" s="826"/>
      <c r="BU111" s="826"/>
      <c r="BV111" s="826">
        <v>147350</v>
      </c>
      <c r="BW111" s="826"/>
      <c r="BX111" s="826"/>
      <c r="BY111" s="826"/>
      <c r="BZ111" s="826"/>
      <c r="CA111" s="826">
        <v>111290</v>
      </c>
      <c r="CB111" s="826"/>
      <c r="CC111" s="826"/>
      <c r="CD111" s="826"/>
      <c r="CE111" s="826"/>
      <c r="CF111" s="884">
        <v>2.2000000000000002</v>
      </c>
      <c r="CG111" s="885"/>
      <c r="CH111" s="885"/>
      <c r="CI111" s="885"/>
      <c r="CJ111" s="885"/>
      <c r="CK111" s="933"/>
      <c r="CL111" s="830"/>
      <c r="CM111" s="824" t="s">
        <v>450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177</v>
      </c>
      <c r="DH111" s="826"/>
      <c r="DI111" s="826"/>
      <c r="DJ111" s="826"/>
      <c r="DK111" s="826"/>
      <c r="DL111" s="826" t="s">
        <v>177</v>
      </c>
      <c r="DM111" s="826"/>
      <c r="DN111" s="826"/>
      <c r="DO111" s="826"/>
      <c r="DP111" s="826"/>
      <c r="DQ111" s="826" t="s">
        <v>177</v>
      </c>
      <c r="DR111" s="826"/>
      <c r="DS111" s="826"/>
      <c r="DT111" s="826"/>
      <c r="DU111" s="826"/>
      <c r="DV111" s="803" t="s">
        <v>445</v>
      </c>
      <c r="DW111" s="803"/>
      <c r="DX111" s="803"/>
      <c r="DY111" s="803"/>
      <c r="DZ111" s="804"/>
    </row>
    <row r="112" spans="1:131" s="231" customFormat="1" ht="26.25" customHeight="1">
      <c r="A112" s="918" t="s">
        <v>451</v>
      </c>
      <c r="B112" s="919"/>
      <c r="C112" s="761" t="s">
        <v>452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177</v>
      </c>
      <c r="AB112" s="789"/>
      <c r="AC112" s="789"/>
      <c r="AD112" s="789"/>
      <c r="AE112" s="790"/>
      <c r="AF112" s="791" t="s">
        <v>177</v>
      </c>
      <c r="AG112" s="789"/>
      <c r="AH112" s="789"/>
      <c r="AI112" s="789"/>
      <c r="AJ112" s="790"/>
      <c r="AK112" s="791" t="s">
        <v>453</v>
      </c>
      <c r="AL112" s="789"/>
      <c r="AM112" s="789"/>
      <c r="AN112" s="789"/>
      <c r="AO112" s="790"/>
      <c r="AP112" s="833" t="s">
        <v>177</v>
      </c>
      <c r="AQ112" s="834"/>
      <c r="AR112" s="834"/>
      <c r="AS112" s="834"/>
      <c r="AT112" s="835"/>
      <c r="AU112" s="938"/>
      <c r="AV112" s="939"/>
      <c r="AW112" s="939"/>
      <c r="AX112" s="939"/>
      <c r="AY112" s="939"/>
      <c r="AZ112" s="824" t="s">
        <v>454</v>
      </c>
      <c r="BA112" s="761"/>
      <c r="BB112" s="761"/>
      <c r="BC112" s="761"/>
      <c r="BD112" s="761"/>
      <c r="BE112" s="761"/>
      <c r="BF112" s="761"/>
      <c r="BG112" s="761"/>
      <c r="BH112" s="761"/>
      <c r="BI112" s="761"/>
      <c r="BJ112" s="761"/>
      <c r="BK112" s="761"/>
      <c r="BL112" s="761"/>
      <c r="BM112" s="761"/>
      <c r="BN112" s="761"/>
      <c r="BO112" s="761"/>
      <c r="BP112" s="762"/>
      <c r="BQ112" s="825">
        <v>1493837</v>
      </c>
      <c r="BR112" s="826"/>
      <c r="BS112" s="826"/>
      <c r="BT112" s="826"/>
      <c r="BU112" s="826"/>
      <c r="BV112" s="826">
        <v>1558337</v>
      </c>
      <c r="BW112" s="826"/>
      <c r="BX112" s="826"/>
      <c r="BY112" s="826"/>
      <c r="BZ112" s="826"/>
      <c r="CA112" s="826">
        <v>1636578</v>
      </c>
      <c r="CB112" s="826"/>
      <c r="CC112" s="826"/>
      <c r="CD112" s="826"/>
      <c r="CE112" s="826"/>
      <c r="CF112" s="884">
        <v>31.8</v>
      </c>
      <c r="CG112" s="885"/>
      <c r="CH112" s="885"/>
      <c r="CI112" s="885"/>
      <c r="CJ112" s="885"/>
      <c r="CK112" s="933"/>
      <c r="CL112" s="830"/>
      <c r="CM112" s="824" t="s">
        <v>455</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177</v>
      </c>
      <c r="DH112" s="826"/>
      <c r="DI112" s="826"/>
      <c r="DJ112" s="826"/>
      <c r="DK112" s="826"/>
      <c r="DL112" s="826" t="s">
        <v>445</v>
      </c>
      <c r="DM112" s="826"/>
      <c r="DN112" s="826"/>
      <c r="DO112" s="826"/>
      <c r="DP112" s="826"/>
      <c r="DQ112" s="826" t="s">
        <v>177</v>
      </c>
      <c r="DR112" s="826"/>
      <c r="DS112" s="826"/>
      <c r="DT112" s="826"/>
      <c r="DU112" s="826"/>
      <c r="DV112" s="803" t="s">
        <v>177</v>
      </c>
      <c r="DW112" s="803"/>
      <c r="DX112" s="803"/>
      <c r="DY112" s="803"/>
      <c r="DZ112" s="804"/>
    </row>
    <row r="113" spans="1:130" s="231" customFormat="1" ht="26.25" customHeight="1">
      <c r="A113" s="920"/>
      <c r="B113" s="921"/>
      <c r="C113" s="761" t="s">
        <v>456</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145576</v>
      </c>
      <c r="AB113" s="925"/>
      <c r="AC113" s="925"/>
      <c r="AD113" s="925"/>
      <c r="AE113" s="926"/>
      <c r="AF113" s="927">
        <v>142556</v>
      </c>
      <c r="AG113" s="925"/>
      <c r="AH113" s="925"/>
      <c r="AI113" s="925"/>
      <c r="AJ113" s="926"/>
      <c r="AK113" s="927">
        <v>188348</v>
      </c>
      <c r="AL113" s="925"/>
      <c r="AM113" s="925"/>
      <c r="AN113" s="925"/>
      <c r="AO113" s="926"/>
      <c r="AP113" s="928">
        <v>3.7</v>
      </c>
      <c r="AQ113" s="929"/>
      <c r="AR113" s="929"/>
      <c r="AS113" s="929"/>
      <c r="AT113" s="930"/>
      <c r="AU113" s="938"/>
      <c r="AV113" s="939"/>
      <c r="AW113" s="939"/>
      <c r="AX113" s="939"/>
      <c r="AY113" s="939"/>
      <c r="AZ113" s="824" t="s">
        <v>457</v>
      </c>
      <c r="BA113" s="761"/>
      <c r="BB113" s="761"/>
      <c r="BC113" s="761"/>
      <c r="BD113" s="761"/>
      <c r="BE113" s="761"/>
      <c r="BF113" s="761"/>
      <c r="BG113" s="761"/>
      <c r="BH113" s="761"/>
      <c r="BI113" s="761"/>
      <c r="BJ113" s="761"/>
      <c r="BK113" s="761"/>
      <c r="BL113" s="761"/>
      <c r="BM113" s="761"/>
      <c r="BN113" s="761"/>
      <c r="BO113" s="761"/>
      <c r="BP113" s="762"/>
      <c r="BQ113" s="825" t="s">
        <v>445</v>
      </c>
      <c r="BR113" s="826"/>
      <c r="BS113" s="826"/>
      <c r="BT113" s="826"/>
      <c r="BU113" s="826"/>
      <c r="BV113" s="826" t="s">
        <v>458</v>
      </c>
      <c r="BW113" s="826"/>
      <c r="BX113" s="826"/>
      <c r="BY113" s="826"/>
      <c r="BZ113" s="826"/>
      <c r="CA113" s="826" t="s">
        <v>445</v>
      </c>
      <c r="CB113" s="826"/>
      <c r="CC113" s="826"/>
      <c r="CD113" s="826"/>
      <c r="CE113" s="826"/>
      <c r="CF113" s="884" t="s">
        <v>458</v>
      </c>
      <c r="CG113" s="885"/>
      <c r="CH113" s="885"/>
      <c r="CI113" s="885"/>
      <c r="CJ113" s="885"/>
      <c r="CK113" s="933"/>
      <c r="CL113" s="830"/>
      <c r="CM113" s="824" t="s">
        <v>459</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445</v>
      </c>
      <c r="DH113" s="789"/>
      <c r="DI113" s="789"/>
      <c r="DJ113" s="789"/>
      <c r="DK113" s="790"/>
      <c r="DL113" s="791" t="s">
        <v>177</v>
      </c>
      <c r="DM113" s="789"/>
      <c r="DN113" s="789"/>
      <c r="DO113" s="789"/>
      <c r="DP113" s="790"/>
      <c r="DQ113" s="791" t="s">
        <v>177</v>
      </c>
      <c r="DR113" s="789"/>
      <c r="DS113" s="789"/>
      <c r="DT113" s="789"/>
      <c r="DU113" s="790"/>
      <c r="DV113" s="833" t="s">
        <v>177</v>
      </c>
      <c r="DW113" s="834"/>
      <c r="DX113" s="834"/>
      <c r="DY113" s="834"/>
      <c r="DZ113" s="835"/>
    </row>
    <row r="114" spans="1:130" s="231" customFormat="1" ht="26.25" customHeight="1">
      <c r="A114" s="920"/>
      <c r="B114" s="921"/>
      <c r="C114" s="761" t="s">
        <v>460</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177</v>
      </c>
      <c r="AB114" s="789"/>
      <c r="AC114" s="789"/>
      <c r="AD114" s="789"/>
      <c r="AE114" s="790"/>
      <c r="AF114" s="791" t="s">
        <v>177</v>
      </c>
      <c r="AG114" s="789"/>
      <c r="AH114" s="789"/>
      <c r="AI114" s="789"/>
      <c r="AJ114" s="790"/>
      <c r="AK114" s="791" t="s">
        <v>177</v>
      </c>
      <c r="AL114" s="789"/>
      <c r="AM114" s="789"/>
      <c r="AN114" s="789"/>
      <c r="AO114" s="790"/>
      <c r="AP114" s="833" t="s">
        <v>177</v>
      </c>
      <c r="AQ114" s="834"/>
      <c r="AR114" s="834"/>
      <c r="AS114" s="834"/>
      <c r="AT114" s="835"/>
      <c r="AU114" s="938"/>
      <c r="AV114" s="939"/>
      <c r="AW114" s="939"/>
      <c r="AX114" s="939"/>
      <c r="AY114" s="939"/>
      <c r="AZ114" s="824" t="s">
        <v>461</v>
      </c>
      <c r="BA114" s="761"/>
      <c r="BB114" s="761"/>
      <c r="BC114" s="761"/>
      <c r="BD114" s="761"/>
      <c r="BE114" s="761"/>
      <c r="BF114" s="761"/>
      <c r="BG114" s="761"/>
      <c r="BH114" s="761"/>
      <c r="BI114" s="761"/>
      <c r="BJ114" s="761"/>
      <c r="BK114" s="761"/>
      <c r="BL114" s="761"/>
      <c r="BM114" s="761"/>
      <c r="BN114" s="761"/>
      <c r="BO114" s="761"/>
      <c r="BP114" s="762"/>
      <c r="BQ114" s="825">
        <v>543356</v>
      </c>
      <c r="BR114" s="826"/>
      <c r="BS114" s="826"/>
      <c r="BT114" s="826"/>
      <c r="BU114" s="826"/>
      <c r="BV114" s="826">
        <v>543635</v>
      </c>
      <c r="BW114" s="826"/>
      <c r="BX114" s="826"/>
      <c r="BY114" s="826"/>
      <c r="BZ114" s="826"/>
      <c r="CA114" s="826">
        <v>534353</v>
      </c>
      <c r="CB114" s="826"/>
      <c r="CC114" s="826"/>
      <c r="CD114" s="826"/>
      <c r="CE114" s="826"/>
      <c r="CF114" s="884">
        <v>10.4</v>
      </c>
      <c r="CG114" s="885"/>
      <c r="CH114" s="885"/>
      <c r="CI114" s="885"/>
      <c r="CJ114" s="885"/>
      <c r="CK114" s="933"/>
      <c r="CL114" s="830"/>
      <c r="CM114" s="824" t="s">
        <v>462</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177</v>
      </c>
      <c r="DH114" s="789"/>
      <c r="DI114" s="789"/>
      <c r="DJ114" s="789"/>
      <c r="DK114" s="790"/>
      <c r="DL114" s="791" t="s">
        <v>177</v>
      </c>
      <c r="DM114" s="789"/>
      <c r="DN114" s="789"/>
      <c r="DO114" s="789"/>
      <c r="DP114" s="790"/>
      <c r="DQ114" s="791" t="s">
        <v>458</v>
      </c>
      <c r="DR114" s="789"/>
      <c r="DS114" s="789"/>
      <c r="DT114" s="789"/>
      <c r="DU114" s="790"/>
      <c r="DV114" s="833" t="s">
        <v>177</v>
      </c>
      <c r="DW114" s="834"/>
      <c r="DX114" s="834"/>
      <c r="DY114" s="834"/>
      <c r="DZ114" s="835"/>
    </row>
    <row r="115" spans="1:130" s="231" customFormat="1" ht="26.25" customHeight="1">
      <c r="A115" s="920"/>
      <c r="B115" s="921"/>
      <c r="C115" s="761" t="s">
        <v>463</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80181</v>
      </c>
      <c r="AB115" s="925"/>
      <c r="AC115" s="925"/>
      <c r="AD115" s="925"/>
      <c r="AE115" s="926"/>
      <c r="AF115" s="927">
        <v>79186</v>
      </c>
      <c r="AG115" s="925"/>
      <c r="AH115" s="925"/>
      <c r="AI115" s="925"/>
      <c r="AJ115" s="926"/>
      <c r="AK115" s="927">
        <v>36166</v>
      </c>
      <c r="AL115" s="925"/>
      <c r="AM115" s="925"/>
      <c r="AN115" s="925"/>
      <c r="AO115" s="926"/>
      <c r="AP115" s="928">
        <v>0.7</v>
      </c>
      <c r="AQ115" s="929"/>
      <c r="AR115" s="929"/>
      <c r="AS115" s="929"/>
      <c r="AT115" s="930"/>
      <c r="AU115" s="938"/>
      <c r="AV115" s="939"/>
      <c r="AW115" s="939"/>
      <c r="AX115" s="939"/>
      <c r="AY115" s="939"/>
      <c r="AZ115" s="824" t="s">
        <v>464</v>
      </c>
      <c r="BA115" s="761"/>
      <c r="BB115" s="761"/>
      <c r="BC115" s="761"/>
      <c r="BD115" s="761"/>
      <c r="BE115" s="761"/>
      <c r="BF115" s="761"/>
      <c r="BG115" s="761"/>
      <c r="BH115" s="761"/>
      <c r="BI115" s="761"/>
      <c r="BJ115" s="761"/>
      <c r="BK115" s="761"/>
      <c r="BL115" s="761"/>
      <c r="BM115" s="761"/>
      <c r="BN115" s="761"/>
      <c r="BO115" s="761"/>
      <c r="BP115" s="762"/>
      <c r="BQ115" s="825">
        <v>1000</v>
      </c>
      <c r="BR115" s="826"/>
      <c r="BS115" s="826"/>
      <c r="BT115" s="826"/>
      <c r="BU115" s="826"/>
      <c r="BV115" s="826">
        <v>700</v>
      </c>
      <c r="BW115" s="826"/>
      <c r="BX115" s="826"/>
      <c r="BY115" s="826"/>
      <c r="BZ115" s="826"/>
      <c r="CA115" s="826">
        <v>500</v>
      </c>
      <c r="CB115" s="826"/>
      <c r="CC115" s="826"/>
      <c r="CD115" s="826"/>
      <c r="CE115" s="826"/>
      <c r="CF115" s="884">
        <v>0</v>
      </c>
      <c r="CG115" s="885"/>
      <c r="CH115" s="885"/>
      <c r="CI115" s="885"/>
      <c r="CJ115" s="885"/>
      <c r="CK115" s="933"/>
      <c r="CL115" s="830"/>
      <c r="CM115" s="824" t="s">
        <v>465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177</v>
      </c>
      <c r="DH115" s="789"/>
      <c r="DI115" s="789"/>
      <c r="DJ115" s="789"/>
      <c r="DK115" s="790"/>
      <c r="DL115" s="791" t="s">
        <v>177</v>
      </c>
      <c r="DM115" s="789"/>
      <c r="DN115" s="789"/>
      <c r="DO115" s="789"/>
      <c r="DP115" s="790"/>
      <c r="DQ115" s="791" t="s">
        <v>445</v>
      </c>
      <c r="DR115" s="789"/>
      <c r="DS115" s="789"/>
      <c r="DT115" s="789"/>
      <c r="DU115" s="790"/>
      <c r="DV115" s="833" t="s">
        <v>177</v>
      </c>
      <c r="DW115" s="834"/>
      <c r="DX115" s="834"/>
      <c r="DY115" s="834"/>
      <c r="DZ115" s="835"/>
    </row>
    <row r="116" spans="1:130" s="231" customFormat="1" ht="26.25" customHeight="1">
      <c r="A116" s="922"/>
      <c r="B116" s="923"/>
      <c r="C116" s="848" t="s">
        <v>466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362</v>
      </c>
      <c r="AB116" s="789"/>
      <c r="AC116" s="789"/>
      <c r="AD116" s="789"/>
      <c r="AE116" s="790"/>
      <c r="AF116" s="791">
        <v>320</v>
      </c>
      <c r="AG116" s="789"/>
      <c r="AH116" s="789"/>
      <c r="AI116" s="789"/>
      <c r="AJ116" s="790"/>
      <c r="AK116" s="791" t="s">
        <v>177</v>
      </c>
      <c r="AL116" s="789"/>
      <c r="AM116" s="789"/>
      <c r="AN116" s="789"/>
      <c r="AO116" s="790"/>
      <c r="AP116" s="833" t="s">
        <v>177</v>
      </c>
      <c r="AQ116" s="834"/>
      <c r="AR116" s="834"/>
      <c r="AS116" s="834"/>
      <c r="AT116" s="835"/>
      <c r="AU116" s="938"/>
      <c r="AV116" s="939"/>
      <c r="AW116" s="939"/>
      <c r="AX116" s="939"/>
      <c r="AY116" s="939"/>
      <c r="AZ116" s="872" t="s">
        <v>467</v>
      </c>
      <c r="BA116" s="873"/>
      <c r="BB116" s="873"/>
      <c r="BC116" s="873"/>
      <c r="BD116" s="873"/>
      <c r="BE116" s="873"/>
      <c r="BF116" s="873"/>
      <c r="BG116" s="873"/>
      <c r="BH116" s="873"/>
      <c r="BI116" s="873"/>
      <c r="BJ116" s="873"/>
      <c r="BK116" s="873"/>
      <c r="BL116" s="873"/>
      <c r="BM116" s="873"/>
      <c r="BN116" s="873"/>
      <c r="BO116" s="873"/>
      <c r="BP116" s="874"/>
      <c r="BQ116" s="825" t="s">
        <v>177</v>
      </c>
      <c r="BR116" s="826"/>
      <c r="BS116" s="826"/>
      <c r="BT116" s="826"/>
      <c r="BU116" s="826"/>
      <c r="BV116" s="826" t="s">
        <v>458</v>
      </c>
      <c r="BW116" s="826"/>
      <c r="BX116" s="826"/>
      <c r="BY116" s="826"/>
      <c r="BZ116" s="826"/>
      <c r="CA116" s="826" t="s">
        <v>445</v>
      </c>
      <c r="CB116" s="826"/>
      <c r="CC116" s="826"/>
      <c r="CD116" s="826"/>
      <c r="CE116" s="826"/>
      <c r="CF116" s="884" t="s">
        <v>448</v>
      </c>
      <c r="CG116" s="885"/>
      <c r="CH116" s="885"/>
      <c r="CI116" s="885"/>
      <c r="CJ116" s="885"/>
      <c r="CK116" s="933"/>
      <c r="CL116" s="830"/>
      <c r="CM116" s="824" t="s">
        <v>468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445</v>
      </c>
      <c r="DH116" s="789"/>
      <c r="DI116" s="789"/>
      <c r="DJ116" s="789"/>
      <c r="DK116" s="790"/>
      <c r="DL116" s="791" t="s">
        <v>177</v>
      </c>
      <c r="DM116" s="789"/>
      <c r="DN116" s="789"/>
      <c r="DO116" s="789"/>
      <c r="DP116" s="790"/>
      <c r="DQ116" s="791" t="s">
        <v>458</v>
      </c>
      <c r="DR116" s="789"/>
      <c r="DS116" s="789"/>
      <c r="DT116" s="789"/>
      <c r="DU116" s="790"/>
      <c r="DV116" s="833" t="s">
        <v>177</v>
      </c>
      <c r="DW116" s="834"/>
      <c r="DX116" s="834"/>
      <c r="DY116" s="834"/>
      <c r="DZ116" s="835"/>
    </row>
    <row r="117" spans="1:130" s="231" customFormat="1" ht="26.25" customHeight="1">
      <c r="A117" s="904" t="s">
        <v>189</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469</v>
      </c>
      <c r="Z117" s="906"/>
      <c r="AA117" s="911">
        <v>1810731</v>
      </c>
      <c r="AB117" s="912"/>
      <c r="AC117" s="912"/>
      <c r="AD117" s="912"/>
      <c r="AE117" s="913"/>
      <c r="AF117" s="914">
        <v>1755491</v>
      </c>
      <c r="AG117" s="912"/>
      <c r="AH117" s="912"/>
      <c r="AI117" s="912"/>
      <c r="AJ117" s="913"/>
      <c r="AK117" s="914">
        <v>1546318</v>
      </c>
      <c r="AL117" s="912"/>
      <c r="AM117" s="912"/>
      <c r="AN117" s="912"/>
      <c r="AO117" s="913"/>
      <c r="AP117" s="915"/>
      <c r="AQ117" s="916"/>
      <c r="AR117" s="916"/>
      <c r="AS117" s="916"/>
      <c r="AT117" s="917"/>
      <c r="AU117" s="938"/>
      <c r="AV117" s="939"/>
      <c r="AW117" s="939"/>
      <c r="AX117" s="939"/>
      <c r="AY117" s="939"/>
      <c r="AZ117" s="872" t="s">
        <v>470</v>
      </c>
      <c r="BA117" s="873"/>
      <c r="BB117" s="873"/>
      <c r="BC117" s="873"/>
      <c r="BD117" s="873"/>
      <c r="BE117" s="873"/>
      <c r="BF117" s="873"/>
      <c r="BG117" s="873"/>
      <c r="BH117" s="873"/>
      <c r="BI117" s="873"/>
      <c r="BJ117" s="873"/>
      <c r="BK117" s="873"/>
      <c r="BL117" s="873"/>
      <c r="BM117" s="873"/>
      <c r="BN117" s="873"/>
      <c r="BO117" s="873"/>
      <c r="BP117" s="874"/>
      <c r="BQ117" s="825" t="s">
        <v>177</v>
      </c>
      <c r="BR117" s="826"/>
      <c r="BS117" s="826"/>
      <c r="BT117" s="826"/>
      <c r="BU117" s="826"/>
      <c r="BV117" s="826" t="s">
        <v>453</v>
      </c>
      <c r="BW117" s="826"/>
      <c r="BX117" s="826"/>
      <c r="BY117" s="826"/>
      <c r="BZ117" s="826"/>
      <c r="CA117" s="826" t="s">
        <v>445</v>
      </c>
      <c r="CB117" s="826"/>
      <c r="CC117" s="826"/>
      <c r="CD117" s="826"/>
      <c r="CE117" s="826"/>
      <c r="CF117" s="884" t="s">
        <v>177</v>
      </c>
      <c r="CG117" s="885"/>
      <c r="CH117" s="885"/>
      <c r="CI117" s="885"/>
      <c r="CJ117" s="885"/>
      <c r="CK117" s="933"/>
      <c r="CL117" s="830"/>
      <c r="CM117" s="824" t="s">
        <v>471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447</v>
      </c>
      <c r="DH117" s="789"/>
      <c r="DI117" s="789"/>
      <c r="DJ117" s="789"/>
      <c r="DK117" s="790"/>
      <c r="DL117" s="791" t="s">
        <v>445</v>
      </c>
      <c r="DM117" s="789"/>
      <c r="DN117" s="789"/>
      <c r="DO117" s="789"/>
      <c r="DP117" s="790"/>
      <c r="DQ117" s="791" t="s">
        <v>458</v>
      </c>
      <c r="DR117" s="789"/>
      <c r="DS117" s="789"/>
      <c r="DT117" s="789"/>
      <c r="DU117" s="790"/>
      <c r="DV117" s="833" t="s">
        <v>445</v>
      </c>
      <c r="DW117" s="834"/>
      <c r="DX117" s="834"/>
      <c r="DY117" s="834"/>
      <c r="DZ117" s="835"/>
    </row>
    <row r="118" spans="1:130" s="231" customFormat="1" ht="26.25" customHeight="1">
      <c r="A118" s="904" t="s">
        <v>440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437</v>
      </c>
      <c r="AB118" s="905"/>
      <c r="AC118" s="905"/>
      <c r="AD118" s="905"/>
      <c r="AE118" s="906"/>
      <c r="AF118" s="907" t="s">
        <v>438</v>
      </c>
      <c r="AG118" s="905"/>
      <c r="AH118" s="905"/>
      <c r="AI118" s="905"/>
      <c r="AJ118" s="906"/>
      <c r="AK118" s="907" t="s">
        <v>309</v>
      </c>
      <c r="AL118" s="905"/>
      <c r="AM118" s="905"/>
      <c r="AN118" s="905"/>
      <c r="AO118" s="906"/>
      <c r="AP118" s="908" t="s">
        <v>439</v>
      </c>
      <c r="AQ118" s="909"/>
      <c r="AR118" s="909"/>
      <c r="AS118" s="909"/>
      <c r="AT118" s="910"/>
      <c r="AU118" s="938"/>
      <c r="AV118" s="939"/>
      <c r="AW118" s="939"/>
      <c r="AX118" s="939"/>
      <c r="AY118" s="939"/>
      <c r="AZ118" s="847" t="s">
        <v>472</v>
      </c>
      <c r="BA118" s="848"/>
      <c r="BB118" s="848"/>
      <c r="BC118" s="848"/>
      <c r="BD118" s="848"/>
      <c r="BE118" s="848"/>
      <c r="BF118" s="848"/>
      <c r="BG118" s="848"/>
      <c r="BH118" s="848"/>
      <c r="BI118" s="848"/>
      <c r="BJ118" s="848"/>
      <c r="BK118" s="848"/>
      <c r="BL118" s="848"/>
      <c r="BM118" s="848"/>
      <c r="BN118" s="848"/>
      <c r="BO118" s="848"/>
      <c r="BP118" s="849"/>
      <c r="BQ118" s="888" t="s">
        <v>445</v>
      </c>
      <c r="BR118" s="854"/>
      <c r="BS118" s="854"/>
      <c r="BT118" s="854"/>
      <c r="BU118" s="854"/>
      <c r="BV118" s="854" t="s">
        <v>445</v>
      </c>
      <c r="BW118" s="854"/>
      <c r="BX118" s="854"/>
      <c r="BY118" s="854"/>
      <c r="BZ118" s="854"/>
      <c r="CA118" s="854" t="s">
        <v>177</v>
      </c>
      <c r="CB118" s="854"/>
      <c r="CC118" s="854"/>
      <c r="CD118" s="854"/>
      <c r="CE118" s="854"/>
      <c r="CF118" s="884" t="s">
        <v>177</v>
      </c>
      <c r="CG118" s="885"/>
      <c r="CH118" s="885"/>
      <c r="CI118" s="885"/>
      <c r="CJ118" s="885"/>
      <c r="CK118" s="933"/>
      <c r="CL118" s="830"/>
      <c r="CM118" s="824" t="s">
        <v>473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445</v>
      </c>
      <c r="DH118" s="789"/>
      <c r="DI118" s="789"/>
      <c r="DJ118" s="789"/>
      <c r="DK118" s="790"/>
      <c r="DL118" s="791" t="s">
        <v>177</v>
      </c>
      <c r="DM118" s="789"/>
      <c r="DN118" s="789"/>
      <c r="DO118" s="789"/>
      <c r="DP118" s="790"/>
      <c r="DQ118" s="791" t="s">
        <v>458</v>
      </c>
      <c r="DR118" s="789"/>
      <c r="DS118" s="789"/>
      <c r="DT118" s="789"/>
      <c r="DU118" s="790"/>
      <c r="DV118" s="833" t="s">
        <v>445</v>
      </c>
      <c r="DW118" s="834"/>
      <c r="DX118" s="834"/>
      <c r="DY118" s="834"/>
      <c r="DZ118" s="835"/>
    </row>
    <row r="119" spans="1:130" s="231" customFormat="1" ht="26.25" customHeight="1">
      <c r="A119" s="827" t="s">
        <v>443</v>
      </c>
      <c r="B119" s="828"/>
      <c r="C119" s="869" t="s">
        <v>444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458</v>
      </c>
      <c r="AB119" s="898"/>
      <c r="AC119" s="898"/>
      <c r="AD119" s="898"/>
      <c r="AE119" s="899"/>
      <c r="AF119" s="900" t="s">
        <v>177</v>
      </c>
      <c r="AG119" s="898"/>
      <c r="AH119" s="898"/>
      <c r="AI119" s="898"/>
      <c r="AJ119" s="899"/>
      <c r="AK119" s="900" t="s">
        <v>453</v>
      </c>
      <c r="AL119" s="898"/>
      <c r="AM119" s="898"/>
      <c r="AN119" s="898"/>
      <c r="AO119" s="899"/>
      <c r="AP119" s="901" t="s">
        <v>177</v>
      </c>
      <c r="AQ119" s="902"/>
      <c r="AR119" s="902"/>
      <c r="AS119" s="902"/>
      <c r="AT119" s="903"/>
      <c r="AU119" s="940"/>
      <c r="AV119" s="941"/>
      <c r="AW119" s="941"/>
      <c r="AX119" s="941"/>
      <c r="AY119" s="941"/>
      <c r="AZ119" s="253" t="s">
        <v>189</v>
      </c>
      <c r="BA119" s="253"/>
      <c r="BB119" s="253"/>
      <c r="BC119" s="253"/>
      <c r="BD119" s="253"/>
      <c r="BE119" s="253"/>
      <c r="BF119" s="253"/>
      <c r="BG119" s="253"/>
      <c r="BH119" s="253"/>
      <c r="BI119" s="253"/>
      <c r="BJ119" s="253"/>
      <c r="BK119" s="253"/>
      <c r="BL119" s="253"/>
      <c r="BM119" s="253"/>
      <c r="BN119" s="253"/>
      <c r="BO119" s="886" t="s">
        <v>474</v>
      </c>
      <c r="BP119" s="887"/>
      <c r="BQ119" s="888">
        <v>14654429</v>
      </c>
      <c r="BR119" s="854"/>
      <c r="BS119" s="854"/>
      <c r="BT119" s="854"/>
      <c r="BU119" s="854"/>
      <c r="BV119" s="854">
        <v>14368459</v>
      </c>
      <c r="BW119" s="854"/>
      <c r="BX119" s="854"/>
      <c r="BY119" s="854"/>
      <c r="BZ119" s="854"/>
      <c r="CA119" s="854">
        <v>14044201</v>
      </c>
      <c r="CB119" s="854"/>
      <c r="CC119" s="854"/>
      <c r="CD119" s="854"/>
      <c r="CE119" s="854"/>
      <c r="CF119" s="757"/>
      <c r="CG119" s="758"/>
      <c r="CH119" s="758"/>
      <c r="CI119" s="758"/>
      <c r="CJ119" s="843"/>
      <c r="CK119" s="934"/>
      <c r="CL119" s="832"/>
      <c r="CM119" s="847" t="s">
        <v>475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226483</v>
      </c>
      <c r="DH119" s="773"/>
      <c r="DI119" s="773"/>
      <c r="DJ119" s="773"/>
      <c r="DK119" s="774"/>
      <c r="DL119" s="775">
        <v>147350</v>
      </c>
      <c r="DM119" s="773"/>
      <c r="DN119" s="773"/>
      <c r="DO119" s="773"/>
      <c r="DP119" s="774"/>
      <c r="DQ119" s="775">
        <v>111290</v>
      </c>
      <c r="DR119" s="773"/>
      <c r="DS119" s="773"/>
      <c r="DT119" s="773"/>
      <c r="DU119" s="774"/>
      <c r="DV119" s="857">
        <v>2.2000000000000002</v>
      </c>
      <c r="DW119" s="858"/>
      <c r="DX119" s="858"/>
      <c r="DY119" s="858"/>
      <c r="DZ119" s="859"/>
    </row>
    <row r="120" spans="1:130" s="231" customFormat="1" ht="26.25" customHeight="1">
      <c r="A120" s="829"/>
      <c r="B120" s="830"/>
      <c r="C120" s="824" t="s">
        <v>450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177</v>
      </c>
      <c r="AB120" s="789"/>
      <c r="AC120" s="789"/>
      <c r="AD120" s="789"/>
      <c r="AE120" s="790"/>
      <c r="AF120" s="791" t="s">
        <v>453</v>
      </c>
      <c r="AG120" s="789"/>
      <c r="AH120" s="789"/>
      <c r="AI120" s="789"/>
      <c r="AJ120" s="790"/>
      <c r="AK120" s="791" t="s">
        <v>458</v>
      </c>
      <c r="AL120" s="789"/>
      <c r="AM120" s="789"/>
      <c r="AN120" s="789"/>
      <c r="AO120" s="790"/>
      <c r="AP120" s="833" t="s">
        <v>177</v>
      </c>
      <c r="AQ120" s="834"/>
      <c r="AR120" s="834"/>
      <c r="AS120" s="834"/>
      <c r="AT120" s="835"/>
      <c r="AU120" s="889" t="s">
        <v>476</v>
      </c>
      <c r="AV120" s="890"/>
      <c r="AW120" s="890"/>
      <c r="AX120" s="890"/>
      <c r="AY120" s="891"/>
      <c r="AZ120" s="869" t="s">
        <v>477</v>
      </c>
      <c r="BA120" s="817"/>
      <c r="BB120" s="817"/>
      <c r="BC120" s="817"/>
      <c r="BD120" s="817"/>
      <c r="BE120" s="817"/>
      <c r="BF120" s="817"/>
      <c r="BG120" s="817"/>
      <c r="BH120" s="817"/>
      <c r="BI120" s="817"/>
      <c r="BJ120" s="817"/>
      <c r="BK120" s="817"/>
      <c r="BL120" s="817"/>
      <c r="BM120" s="817"/>
      <c r="BN120" s="817"/>
      <c r="BO120" s="817"/>
      <c r="BP120" s="818"/>
      <c r="BQ120" s="870">
        <v>3925991</v>
      </c>
      <c r="BR120" s="851"/>
      <c r="BS120" s="851"/>
      <c r="BT120" s="851"/>
      <c r="BU120" s="851"/>
      <c r="BV120" s="851">
        <v>4052734</v>
      </c>
      <c r="BW120" s="851"/>
      <c r="BX120" s="851"/>
      <c r="BY120" s="851"/>
      <c r="BZ120" s="851"/>
      <c r="CA120" s="851">
        <v>4434509</v>
      </c>
      <c r="CB120" s="851"/>
      <c r="CC120" s="851"/>
      <c r="CD120" s="851"/>
      <c r="CE120" s="851"/>
      <c r="CF120" s="875">
        <v>86.3</v>
      </c>
      <c r="CG120" s="876"/>
      <c r="CH120" s="876"/>
      <c r="CI120" s="876"/>
      <c r="CJ120" s="876"/>
      <c r="CK120" s="877" t="s">
        <v>478</v>
      </c>
      <c r="CL120" s="861"/>
      <c r="CM120" s="861"/>
      <c r="CN120" s="861"/>
      <c r="CO120" s="862"/>
      <c r="CP120" s="881" t="s">
        <v>479</v>
      </c>
      <c r="CQ120" s="882"/>
      <c r="CR120" s="882"/>
      <c r="CS120" s="882"/>
      <c r="CT120" s="882"/>
      <c r="CU120" s="882"/>
      <c r="CV120" s="882"/>
      <c r="CW120" s="882"/>
      <c r="CX120" s="882"/>
      <c r="CY120" s="882"/>
      <c r="CZ120" s="882"/>
      <c r="DA120" s="882"/>
      <c r="DB120" s="882"/>
      <c r="DC120" s="882"/>
      <c r="DD120" s="882"/>
      <c r="DE120" s="882"/>
      <c r="DF120" s="883"/>
      <c r="DG120" s="870" t="s">
        <v>177</v>
      </c>
      <c r="DH120" s="851"/>
      <c r="DI120" s="851"/>
      <c r="DJ120" s="851"/>
      <c r="DK120" s="851"/>
      <c r="DL120" s="851" t="s">
        <v>177</v>
      </c>
      <c r="DM120" s="851"/>
      <c r="DN120" s="851"/>
      <c r="DO120" s="851"/>
      <c r="DP120" s="851"/>
      <c r="DQ120" s="851">
        <v>1231166</v>
      </c>
      <c r="DR120" s="851"/>
      <c r="DS120" s="851"/>
      <c r="DT120" s="851"/>
      <c r="DU120" s="851"/>
      <c r="DV120" s="852">
        <v>24</v>
      </c>
      <c r="DW120" s="852"/>
      <c r="DX120" s="852"/>
      <c r="DY120" s="852"/>
      <c r="DZ120" s="853"/>
    </row>
    <row r="121" spans="1:130" s="231" customFormat="1" ht="26.25" customHeight="1">
      <c r="A121" s="829"/>
      <c r="B121" s="830"/>
      <c r="C121" s="872" t="s">
        <v>480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445</v>
      </c>
      <c r="AB121" s="789"/>
      <c r="AC121" s="789"/>
      <c r="AD121" s="789"/>
      <c r="AE121" s="790"/>
      <c r="AF121" s="791" t="s">
        <v>177</v>
      </c>
      <c r="AG121" s="789"/>
      <c r="AH121" s="789"/>
      <c r="AI121" s="789"/>
      <c r="AJ121" s="790"/>
      <c r="AK121" s="791" t="s">
        <v>445</v>
      </c>
      <c r="AL121" s="789"/>
      <c r="AM121" s="789"/>
      <c r="AN121" s="789"/>
      <c r="AO121" s="790"/>
      <c r="AP121" s="833" t="s">
        <v>447</v>
      </c>
      <c r="AQ121" s="834"/>
      <c r="AR121" s="834"/>
      <c r="AS121" s="834"/>
      <c r="AT121" s="835"/>
      <c r="AU121" s="892"/>
      <c r="AV121" s="893"/>
      <c r="AW121" s="893"/>
      <c r="AX121" s="893"/>
      <c r="AY121" s="894"/>
      <c r="AZ121" s="824" t="s">
        <v>481</v>
      </c>
      <c r="BA121" s="761"/>
      <c r="BB121" s="761"/>
      <c r="BC121" s="761"/>
      <c r="BD121" s="761"/>
      <c r="BE121" s="761"/>
      <c r="BF121" s="761"/>
      <c r="BG121" s="761"/>
      <c r="BH121" s="761"/>
      <c r="BI121" s="761"/>
      <c r="BJ121" s="761"/>
      <c r="BK121" s="761"/>
      <c r="BL121" s="761"/>
      <c r="BM121" s="761"/>
      <c r="BN121" s="761"/>
      <c r="BO121" s="761"/>
      <c r="BP121" s="762"/>
      <c r="BQ121" s="825">
        <v>310357</v>
      </c>
      <c r="BR121" s="826"/>
      <c r="BS121" s="826"/>
      <c r="BT121" s="826"/>
      <c r="BU121" s="826"/>
      <c r="BV121" s="826">
        <v>249279</v>
      </c>
      <c r="BW121" s="826"/>
      <c r="BX121" s="826"/>
      <c r="BY121" s="826"/>
      <c r="BZ121" s="826"/>
      <c r="CA121" s="826">
        <v>181382</v>
      </c>
      <c r="CB121" s="826"/>
      <c r="CC121" s="826"/>
      <c r="CD121" s="826"/>
      <c r="CE121" s="826"/>
      <c r="CF121" s="884">
        <v>3.5</v>
      </c>
      <c r="CG121" s="885"/>
      <c r="CH121" s="885"/>
      <c r="CI121" s="885"/>
      <c r="CJ121" s="885"/>
      <c r="CK121" s="878"/>
      <c r="CL121" s="864"/>
      <c r="CM121" s="864"/>
      <c r="CN121" s="864"/>
      <c r="CO121" s="865"/>
      <c r="CP121" s="844" t="s">
        <v>482</v>
      </c>
      <c r="CQ121" s="845"/>
      <c r="CR121" s="845"/>
      <c r="CS121" s="845"/>
      <c r="CT121" s="845"/>
      <c r="CU121" s="845"/>
      <c r="CV121" s="845"/>
      <c r="CW121" s="845"/>
      <c r="CX121" s="845"/>
      <c r="CY121" s="845"/>
      <c r="CZ121" s="845"/>
      <c r="DA121" s="845"/>
      <c r="DB121" s="845"/>
      <c r="DC121" s="845"/>
      <c r="DD121" s="845"/>
      <c r="DE121" s="845"/>
      <c r="DF121" s="846"/>
      <c r="DG121" s="825">
        <v>321363</v>
      </c>
      <c r="DH121" s="826"/>
      <c r="DI121" s="826"/>
      <c r="DJ121" s="826"/>
      <c r="DK121" s="826"/>
      <c r="DL121" s="826">
        <v>303114</v>
      </c>
      <c r="DM121" s="826"/>
      <c r="DN121" s="826"/>
      <c r="DO121" s="826"/>
      <c r="DP121" s="826"/>
      <c r="DQ121" s="826">
        <v>279490</v>
      </c>
      <c r="DR121" s="826"/>
      <c r="DS121" s="826"/>
      <c r="DT121" s="826"/>
      <c r="DU121" s="826"/>
      <c r="DV121" s="803">
        <v>5.4</v>
      </c>
      <c r="DW121" s="803"/>
      <c r="DX121" s="803"/>
      <c r="DY121" s="803"/>
      <c r="DZ121" s="804"/>
    </row>
    <row r="122" spans="1:130" s="231" customFormat="1" ht="26.25" customHeight="1">
      <c r="A122" s="829"/>
      <c r="B122" s="830"/>
      <c r="C122" s="824" t="s">
        <v>462</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445</v>
      </c>
      <c r="AB122" s="789"/>
      <c r="AC122" s="789"/>
      <c r="AD122" s="789"/>
      <c r="AE122" s="790"/>
      <c r="AF122" s="791" t="s">
        <v>177</v>
      </c>
      <c r="AG122" s="789"/>
      <c r="AH122" s="789"/>
      <c r="AI122" s="789"/>
      <c r="AJ122" s="790"/>
      <c r="AK122" s="791" t="s">
        <v>177</v>
      </c>
      <c r="AL122" s="789"/>
      <c r="AM122" s="789"/>
      <c r="AN122" s="789"/>
      <c r="AO122" s="790"/>
      <c r="AP122" s="833" t="s">
        <v>177</v>
      </c>
      <c r="AQ122" s="834"/>
      <c r="AR122" s="834"/>
      <c r="AS122" s="834"/>
      <c r="AT122" s="835"/>
      <c r="AU122" s="892"/>
      <c r="AV122" s="893"/>
      <c r="AW122" s="893"/>
      <c r="AX122" s="893"/>
      <c r="AY122" s="894"/>
      <c r="AZ122" s="847" t="s">
        <v>483</v>
      </c>
      <c r="BA122" s="848"/>
      <c r="BB122" s="848"/>
      <c r="BC122" s="848"/>
      <c r="BD122" s="848"/>
      <c r="BE122" s="848"/>
      <c r="BF122" s="848"/>
      <c r="BG122" s="848"/>
      <c r="BH122" s="848"/>
      <c r="BI122" s="848"/>
      <c r="BJ122" s="848"/>
      <c r="BK122" s="848"/>
      <c r="BL122" s="848"/>
      <c r="BM122" s="848"/>
      <c r="BN122" s="848"/>
      <c r="BO122" s="848"/>
      <c r="BP122" s="849"/>
      <c r="BQ122" s="888">
        <v>9258014</v>
      </c>
      <c r="BR122" s="854"/>
      <c r="BS122" s="854"/>
      <c r="BT122" s="854"/>
      <c r="BU122" s="854"/>
      <c r="BV122" s="854">
        <v>9109025</v>
      </c>
      <c r="BW122" s="854"/>
      <c r="BX122" s="854"/>
      <c r="BY122" s="854"/>
      <c r="BZ122" s="854"/>
      <c r="CA122" s="854">
        <v>8990085</v>
      </c>
      <c r="CB122" s="854"/>
      <c r="CC122" s="854"/>
      <c r="CD122" s="854"/>
      <c r="CE122" s="854"/>
      <c r="CF122" s="855">
        <v>174.9</v>
      </c>
      <c r="CG122" s="856"/>
      <c r="CH122" s="856"/>
      <c r="CI122" s="856"/>
      <c r="CJ122" s="856"/>
      <c r="CK122" s="878"/>
      <c r="CL122" s="864"/>
      <c r="CM122" s="864"/>
      <c r="CN122" s="864"/>
      <c r="CO122" s="865"/>
      <c r="CP122" s="844" t="s">
        <v>484</v>
      </c>
      <c r="CQ122" s="845"/>
      <c r="CR122" s="845"/>
      <c r="CS122" s="845"/>
      <c r="CT122" s="845"/>
      <c r="CU122" s="845"/>
      <c r="CV122" s="845"/>
      <c r="CW122" s="845"/>
      <c r="CX122" s="845"/>
      <c r="CY122" s="845"/>
      <c r="CZ122" s="845"/>
      <c r="DA122" s="845"/>
      <c r="DB122" s="845"/>
      <c r="DC122" s="845"/>
      <c r="DD122" s="845"/>
      <c r="DE122" s="845"/>
      <c r="DF122" s="846"/>
      <c r="DG122" s="825">
        <v>1172474</v>
      </c>
      <c r="DH122" s="826"/>
      <c r="DI122" s="826"/>
      <c r="DJ122" s="826"/>
      <c r="DK122" s="826"/>
      <c r="DL122" s="826">
        <v>1255223</v>
      </c>
      <c r="DM122" s="826"/>
      <c r="DN122" s="826"/>
      <c r="DO122" s="826"/>
      <c r="DP122" s="826"/>
      <c r="DQ122" s="826">
        <v>125922</v>
      </c>
      <c r="DR122" s="826"/>
      <c r="DS122" s="826"/>
      <c r="DT122" s="826"/>
      <c r="DU122" s="826"/>
      <c r="DV122" s="803">
        <v>2.5</v>
      </c>
      <c r="DW122" s="803"/>
      <c r="DX122" s="803"/>
      <c r="DY122" s="803"/>
      <c r="DZ122" s="804"/>
    </row>
    <row r="123" spans="1:130" s="231" customFormat="1" ht="26.25" customHeight="1">
      <c r="A123" s="829"/>
      <c r="B123" s="830"/>
      <c r="C123" s="824" t="s">
        <v>468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177</v>
      </c>
      <c r="AB123" s="789"/>
      <c r="AC123" s="789"/>
      <c r="AD123" s="789"/>
      <c r="AE123" s="790"/>
      <c r="AF123" s="791" t="s">
        <v>445</v>
      </c>
      <c r="AG123" s="789"/>
      <c r="AH123" s="789"/>
      <c r="AI123" s="789"/>
      <c r="AJ123" s="790"/>
      <c r="AK123" s="791" t="s">
        <v>458</v>
      </c>
      <c r="AL123" s="789"/>
      <c r="AM123" s="789"/>
      <c r="AN123" s="789"/>
      <c r="AO123" s="790"/>
      <c r="AP123" s="833" t="s">
        <v>458</v>
      </c>
      <c r="AQ123" s="834"/>
      <c r="AR123" s="834"/>
      <c r="AS123" s="834"/>
      <c r="AT123" s="835"/>
      <c r="AU123" s="895"/>
      <c r="AV123" s="896"/>
      <c r="AW123" s="896"/>
      <c r="AX123" s="896"/>
      <c r="AY123" s="896"/>
      <c r="AZ123" s="253" t="s">
        <v>189</v>
      </c>
      <c r="BA123" s="253"/>
      <c r="BB123" s="253"/>
      <c r="BC123" s="253"/>
      <c r="BD123" s="253"/>
      <c r="BE123" s="253"/>
      <c r="BF123" s="253"/>
      <c r="BG123" s="253"/>
      <c r="BH123" s="253"/>
      <c r="BI123" s="253"/>
      <c r="BJ123" s="253"/>
      <c r="BK123" s="253"/>
      <c r="BL123" s="253"/>
      <c r="BM123" s="253"/>
      <c r="BN123" s="253"/>
      <c r="BO123" s="886" t="s">
        <v>485</v>
      </c>
      <c r="BP123" s="887"/>
      <c r="BQ123" s="841">
        <v>13494362</v>
      </c>
      <c r="BR123" s="842"/>
      <c r="BS123" s="842"/>
      <c r="BT123" s="842"/>
      <c r="BU123" s="842"/>
      <c r="BV123" s="842">
        <v>13411038</v>
      </c>
      <c r="BW123" s="842"/>
      <c r="BX123" s="842"/>
      <c r="BY123" s="842"/>
      <c r="BZ123" s="842"/>
      <c r="CA123" s="842">
        <v>13605976</v>
      </c>
      <c r="CB123" s="842"/>
      <c r="CC123" s="842"/>
      <c r="CD123" s="842"/>
      <c r="CE123" s="842"/>
      <c r="CF123" s="757"/>
      <c r="CG123" s="758"/>
      <c r="CH123" s="758"/>
      <c r="CI123" s="758"/>
      <c r="CJ123" s="843"/>
      <c r="CK123" s="878"/>
      <c r="CL123" s="864"/>
      <c r="CM123" s="864"/>
      <c r="CN123" s="864"/>
      <c r="CO123" s="865"/>
      <c r="CP123" s="844" t="s">
        <v>409</v>
      </c>
      <c r="CQ123" s="845"/>
      <c r="CR123" s="845"/>
      <c r="CS123" s="845"/>
      <c r="CT123" s="845"/>
      <c r="CU123" s="845"/>
      <c r="CV123" s="845"/>
      <c r="CW123" s="845"/>
      <c r="CX123" s="845"/>
      <c r="CY123" s="845"/>
      <c r="CZ123" s="845"/>
      <c r="DA123" s="845"/>
      <c r="DB123" s="845"/>
      <c r="DC123" s="845"/>
      <c r="DD123" s="845"/>
      <c r="DE123" s="845"/>
      <c r="DF123" s="846"/>
      <c r="DG123" s="788" t="s">
        <v>445</v>
      </c>
      <c r="DH123" s="789"/>
      <c r="DI123" s="789"/>
      <c r="DJ123" s="789"/>
      <c r="DK123" s="790"/>
      <c r="DL123" s="791" t="s">
        <v>448</v>
      </c>
      <c r="DM123" s="789"/>
      <c r="DN123" s="789"/>
      <c r="DO123" s="789"/>
      <c r="DP123" s="790"/>
      <c r="DQ123" s="791" t="s">
        <v>445</v>
      </c>
      <c r="DR123" s="789"/>
      <c r="DS123" s="789"/>
      <c r="DT123" s="789"/>
      <c r="DU123" s="790"/>
      <c r="DV123" s="833" t="s">
        <v>177</v>
      </c>
      <c r="DW123" s="834"/>
      <c r="DX123" s="834"/>
      <c r="DY123" s="834"/>
      <c r="DZ123" s="835"/>
    </row>
    <row r="124" spans="1:130" s="231" customFormat="1" ht="26.25" customHeight="1" thickBot="1">
      <c r="A124" s="829"/>
      <c r="B124" s="830"/>
      <c r="C124" s="824" t="s">
        <v>471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453</v>
      </c>
      <c r="AB124" s="789"/>
      <c r="AC124" s="789"/>
      <c r="AD124" s="789"/>
      <c r="AE124" s="790"/>
      <c r="AF124" s="791" t="s">
        <v>445</v>
      </c>
      <c r="AG124" s="789"/>
      <c r="AH124" s="789"/>
      <c r="AI124" s="789"/>
      <c r="AJ124" s="790"/>
      <c r="AK124" s="791" t="s">
        <v>177</v>
      </c>
      <c r="AL124" s="789"/>
      <c r="AM124" s="789"/>
      <c r="AN124" s="789"/>
      <c r="AO124" s="790"/>
      <c r="AP124" s="833" t="s">
        <v>458</v>
      </c>
      <c r="AQ124" s="834"/>
      <c r="AR124" s="834"/>
      <c r="AS124" s="834"/>
      <c r="AT124" s="835"/>
      <c r="AU124" s="836" t="s">
        <v>486</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23.1</v>
      </c>
      <c r="BR124" s="840"/>
      <c r="BS124" s="840"/>
      <c r="BT124" s="840"/>
      <c r="BU124" s="840"/>
      <c r="BV124" s="840">
        <v>19.2</v>
      </c>
      <c r="BW124" s="840"/>
      <c r="BX124" s="840"/>
      <c r="BY124" s="840"/>
      <c r="BZ124" s="840"/>
      <c r="CA124" s="840">
        <v>8.5</v>
      </c>
      <c r="CB124" s="840"/>
      <c r="CC124" s="840"/>
      <c r="CD124" s="840"/>
      <c r="CE124" s="840"/>
      <c r="CF124" s="735"/>
      <c r="CG124" s="736"/>
      <c r="CH124" s="736"/>
      <c r="CI124" s="736"/>
      <c r="CJ124" s="871"/>
      <c r="CK124" s="879"/>
      <c r="CL124" s="879"/>
      <c r="CM124" s="879"/>
      <c r="CN124" s="879"/>
      <c r="CO124" s="880"/>
      <c r="CP124" s="844" t="s">
        <v>487</v>
      </c>
      <c r="CQ124" s="845"/>
      <c r="CR124" s="845"/>
      <c r="CS124" s="845"/>
      <c r="CT124" s="845"/>
      <c r="CU124" s="845"/>
      <c r="CV124" s="845"/>
      <c r="CW124" s="845"/>
      <c r="CX124" s="845"/>
      <c r="CY124" s="845"/>
      <c r="CZ124" s="845"/>
      <c r="DA124" s="845"/>
      <c r="DB124" s="845"/>
      <c r="DC124" s="845"/>
      <c r="DD124" s="845"/>
      <c r="DE124" s="845"/>
      <c r="DF124" s="846"/>
      <c r="DG124" s="772" t="s">
        <v>177</v>
      </c>
      <c r="DH124" s="773"/>
      <c r="DI124" s="773"/>
      <c r="DJ124" s="773"/>
      <c r="DK124" s="774"/>
      <c r="DL124" s="775" t="s">
        <v>177</v>
      </c>
      <c r="DM124" s="773"/>
      <c r="DN124" s="773"/>
      <c r="DO124" s="773"/>
      <c r="DP124" s="774"/>
      <c r="DQ124" s="775" t="s">
        <v>453</v>
      </c>
      <c r="DR124" s="773"/>
      <c r="DS124" s="773"/>
      <c r="DT124" s="773"/>
      <c r="DU124" s="774"/>
      <c r="DV124" s="857" t="s">
        <v>453</v>
      </c>
      <c r="DW124" s="858"/>
      <c r="DX124" s="858"/>
      <c r="DY124" s="858"/>
      <c r="DZ124" s="859"/>
    </row>
    <row r="125" spans="1:130" s="231" customFormat="1" ht="26.25" customHeight="1">
      <c r="A125" s="829"/>
      <c r="B125" s="830"/>
      <c r="C125" s="824" t="s">
        <v>473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445</v>
      </c>
      <c r="AB125" s="789"/>
      <c r="AC125" s="789"/>
      <c r="AD125" s="789"/>
      <c r="AE125" s="790"/>
      <c r="AF125" s="791" t="s">
        <v>177</v>
      </c>
      <c r="AG125" s="789"/>
      <c r="AH125" s="789"/>
      <c r="AI125" s="789"/>
      <c r="AJ125" s="790"/>
      <c r="AK125" s="791" t="s">
        <v>177</v>
      </c>
      <c r="AL125" s="789"/>
      <c r="AM125" s="789"/>
      <c r="AN125" s="789"/>
      <c r="AO125" s="790"/>
      <c r="AP125" s="833" t="s">
        <v>453</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488</v>
      </c>
      <c r="CL125" s="861"/>
      <c r="CM125" s="861"/>
      <c r="CN125" s="861"/>
      <c r="CO125" s="862"/>
      <c r="CP125" s="869" t="s">
        <v>489</v>
      </c>
      <c r="CQ125" s="817"/>
      <c r="CR125" s="817"/>
      <c r="CS125" s="817"/>
      <c r="CT125" s="817"/>
      <c r="CU125" s="817"/>
      <c r="CV125" s="817"/>
      <c r="CW125" s="817"/>
      <c r="CX125" s="817"/>
      <c r="CY125" s="817"/>
      <c r="CZ125" s="817"/>
      <c r="DA125" s="817"/>
      <c r="DB125" s="817"/>
      <c r="DC125" s="817"/>
      <c r="DD125" s="817"/>
      <c r="DE125" s="817"/>
      <c r="DF125" s="818"/>
      <c r="DG125" s="870" t="s">
        <v>458</v>
      </c>
      <c r="DH125" s="851"/>
      <c r="DI125" s="851"/>
      <c r="DJ125" s="851"/>
      <c r="DK125" s="851"/>
      <c r="DL125" s="851" t="s">
        <v>453</v>
      </c>
      <c r="DM125" s="851"/>
      <c r="DN125" s="851"/>
      <c r="DO125" s="851"/>
      <c r="DP125" s="851"/>
      <c r="DQ125" s="851" t="s">
        <v>458</v>
      </c>
      <c r="DR125" s="851"/>
      <c r="DS125" s="851"/>
      <c r="DT125" s="851"/>
      <c r="DU125" s="851"/>
      <c r="DV125" s="852" t="s">
        <v>177</v>
      </c>
      <c r="DW125" s="852"/>
      <c r="DX125" s="852"/>
      <c r="DY125" s="852"/>
      <c r="DZ125" s="853"/>
    </row>
    <row r="126" spans="1:130" s="231" customFormat="1" ht="26.25" customHeight="1" thickBot="1">
      <c r="A126" s="829"/>
      <c r="B126" s="830"/>
      <c r="C126" s="824" t="s">
        <v>475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80117</v>
      </c>
      <c r="AB126" s="789"/>
      <c r="AC126" s="789"/>
      <c r="AD126" s="789"/>
      <c r="AE126" s="790"/>
      <c r="AF126" s="791">
        <v>79133</v>
      </c>
      <c r="AG126" s="789"/>
      <c r="AH126" s="789"/>
      <c r="AI126" s="789"/>
      <c r="AJ126" s="790"/>
      <c r="AK126" s="791">
        <v>36061</v>
      </c>
      <c r="AL126" s="789"/>
      <c r="AM126" s="789"/>
      <c r="AN126" s="789"/>
      <c r="AO126" s="790"/>
      <c r="AP126" s="833">
        <v>0.7</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490</v>
      </c>
      <c r="CQ126" s="761"/>
      <c r="CR126" s="761"/>
      <c r="CS126" s="761"/>
      <c r="CT126" s="761"/>
      <c r="CU126" s="761"/>
      <c r="CV126" s="761"/>
      <c r="CW126" s="761"/>
      <c r="CX126" s="761"/>
      <c r="CY126" s="761"/>
      <c r="CZ126" s="761"/>
      <c r="DA126" s="761"/>
      <c r="DB126" s="761"/>
      <c r="DC126" s="761"/>
      <c r="DD126" s="761"/>
      <c r="DE126" s="761"/>
      <c r="DF126" s="762"/>
      <c r="DG126" s="825" t="s">
        <v>453</v>
      </c>
      <c r="DH126" s="826"/>
      <c r="DI126" s="826"/>
      <c r="DJ126" s="826"/>
      <c r="DK126" s="826"/>
      <c r="DL126" s="826" t="s">
        <v>458</v>
      </c>
      <c r="DM126" s="826"/>
      <c r="DN126" s="826"/>
      <c r="DO126" s="826"/>
      <c r="DP126" s="826"/>
      <c r="DQ126" s="826" t="s">
        <v>453</v>
      </c>
      <c r="DR126" s="826"/>
      <c r="DS126" s="826"/>
      <c r="DT126" s="826"/>
      <c r="DU126" s="826"/>
      <c r="DV126" s="803" t="s">
        <v>177</v>
      </c>
      <c r="DW126" s="803"/>
      <c r="DX126" s="803"/>
      <c r="DY126" s="803"/>
      <c r="DZ126" s="804"/>
    </row>
    <row r="127" spans="1:130" s="231" customFormat="1" ht="26.25" customHeight="1">
      <c r="A127" s="831"/>
      <c r="B127" s="832"/>
      <c r="C127" s="847" t="s">
        <v>491</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64</v>
      </c>
      <c r="AB127" s="789"/>
      <c r="AC127" s="789"/>
      <c r="AD127" s="789"/>
      <c r="AE127" s="790"/>
      <c r="AF127" s="791">
        <v>53</v>
      </c>
      <c r="AG127" s="789"/>
      <c r="AH127" s="789"/>
      <c r="AI127" s="789"/>
      <c r="AJ127" s="790"/>
      <c r="AK127" s="791">
        <v>105</v>
      </c>
      <c r="AL127" s="789"/>
      <c r="AM127" s="789"/>
      <c r="AN127" s="789"/>
      <c r="AO127" s="790"/>
      <c r="AP127" s="833">
        <v>0</v>
      </c>
      <c r="AQ127" s="834"/>
      <c r="AR127" s="834"/>
      <c r="AS127" s="834"/>
      <c r="AT127" s="835"/>
      <c r="AU127" s="234"/>
      <c r="AV127" s="234"/>
      <c r="AW127" s="234"/>
      <c r="AX127" s="850" t="s">
        <v>492</v>
      </c>
      <c r="AY127" s="821"/>
      <c r="AZ127" s="821"/>
      <c r="BA127" s="821"/>
      <c r="BB127" s="821"/>
      <c r="BC127" s="821"/>
      <c r="BD127" s="821"/>
      <c r="BE127" s="822"/>
      <c r="BF127" s="820" t="s">
        <v>493</v>
      </c>
      <c r="BG127" s="821"/>
      <c r="BH127" s="821"/>
      <c r="BI127" s="821"/>
      <c r="BJ127" s="821"/>
      <c r="BK127" s="821"/>
      <c r="BL127" s="822"/>
      <c r="BM127" s="820" t="s">
        <v>494</v>
      </c>
      <c r="BN127" s="821"/>
      <c r="BO127" s="821"/>
      <c r="BP127" s="821"/>
      <c r="BQ127" s="821"/>
      <c r="BR127" s="821"/>
      <c r="BS127" s="822"/>
      <c r="BT127" s="820" t="s">
        <v>495</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496</v>
      </c>
      <c r="CQ127" s="761"/>
      <c r="CR127" s="761"/>
      <c r="CS127" s="761"/>
      <c r="CT127" s="761"/>
      <c r="CU127" s="761"/>
      <c r="CV127" s="761"/>
      <c r="CW127" s="761"/>
      <c r="CX127" s="761"/>
      <c r="CY127" s="761"/>
      <c r="CZ127" s="761"/>
      <c r="DA127" s="761"/>
      <c r="DB127" s="761"/>
      <c r="DC127" s="761"/>
      <c r="DD127" s="761"/>
      <c r="DE127" s="761"/>
      <c r="DF127" s="762"/>
      <c r="DG127" s="825" t="s">
        <v>445</v>
      </c>
      <c r="DH127" s="826"/>
      <c r="DI127" s="826"/>
      <c r="DJ127" s="826"/>
      <c r="DK127" s="826"/>
      <c r="DL127" s="826" t="s">
        <v>177</v>
      </c>
      <c r="DM127" s="826"/>
      <c r="DN127" s="826"/>
      <c r="DO127" s="826"/>
      <c r="DP127" s="826"/>
      <c r="DQ127" s="826" t="s">
        <v>458</v>
      </c>
      <c r="DR127" s="826"/>
      <c r="DS127" s="826"/>
      <c r="DT127" s="826"/>
      <c r="DU127" s="826"/>
      <c r="DV127" s="803" t="s">
        <v>177</v>
      </c>
      <c r="DW127" s="803"/>
      <c r="DX127" s="803"/>
      <c r="DY127" s="803"/>
      <c r="DZ127" s="804"/>
    </row>
    <row r="128" spans="1:130" s="231" customFormat="1" ht="26.25" customHeight="1" thickBot="1">
      <c r="A128" s="805" t="s">
        <v>497</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498</v>
      </c>
      <c r="X128" s="807"/>
      <c r="Y128" s="807"/>
      <c r="Z128" s="808"/>
      <c r="AA128" s="809">
        <v>53662</v>
      </c>
      <c r="AB128" s="810"/>
      <c r="AC128" s="810"/>
      <c r="AD128" s="810"/>
      <c r="AE128" s="811"/>
      <c r="AF128" s="812">
        <v>52939</v>
      </c>
      <c r="AG128" s="810"/>
      <c r="AH128" s="810"/>
      <c r="AI128" s="810"/>
      <c r="AJ128" s="811"/>
      <c r="AK128" s="812">
        <v>45825</v>
      </c>
      <c r="AL128" s="810"/>
      <c r="AM128" s="810"/>
      <c r="AN128" s="810"/>
      <c r="AO128" s="811"/>
      <c r="AP128" s="813"/>
      <c r="AQ128" s="814"/>
      <c r="AR128" s="814"/>
      <c r="AS128" s="814"/>
      <c r="AT128" s="815"/>
      <c r="AU128" s="234"/>
      <c r="AV128" s="234"/>
      <c r="AW128" s="234"/>
      <c r="AX128" s="816" t="s">
        <v>499</v>
      </c>
      <c r="AY128" s="817"/>
      <c r="AZ128" s="817"/>
      <c r="BA128" s="817"/>
      <c r="BB128" s="817"/>
      <c r="BC128" s="817"/>
      <c r="BD128" s="817"/>
      <c r="BE128" s="818"/>
      <c r="BF128" s="795" t="s">
        <v>177</v>
      </c>
      <c r="BG128" s="796"/>
      <c r="BH128" s="796"/>
      <c r="BI128" s="796"/>
      <c r="BJ128" s="796"/>
      <c r="BK128" s="796"/>
      <c r="BL128" s="819"/>
      <c r="BM128" s="795">
        <v>14.41</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500</v>
      </c>
      <c r="CQ128" s="739"/>
      <c r="CR128" s="739"/>
      <c r="CS128" s="739"/>
      <c r="CT128" s="739"/>
      <c r="CU128" s="739"/>
      <c r="CV128" s="739"/>
      <c r="CW128" s="739"/>
      <c r="CX128" s="739"/>
      <c r="CY128" s="739"/>
      <c r="CZ128" s="739"/>
      <c r="DA128" s="739"/>
      <c r="DB128" s="739"/>
      <c r="DC128" s="739"/>
      <c r="DD128" s="739"/>
      <c r="DE128" s="739"/>
      <c r="DF128" s="740"/>
      <c r="DG128" s="799">
        <v>1000</v>
      </c>
      <c r="DH128" s="800"/>
      <c r="DI128" s="800"/>
      <c r="DJ128" s="800"/>
      <c r="DK128" s="800"/>
      <c r="DL128" s="800">
        <v>700</v>
      </c>
      <c r="DM128" s="800"/>
      <c r="DN128" s="800"/>
      <c r="DO128" s="800"/>
      <c r="DP128" s="800"/>
      <c r="DQ128" s="800">
        <v>500</v>
      </c>
      <c r="DR128" s="800"/>
      <c r="DS128" s="800"/>
      <c r="DT128" s="800"/>
      <c r="DU128" s="800"/>
      <c r="DV128" s="801">
        <v>0</v>
      </c>
      <c r="DW128" s="801"/>
      <c r="DX128" s="801"/>
      <c r="DY128" s="801"/>
      <c r="DZ128" s="802"/>
    </row>
    <row r="129" spans="1:131" s="231" customFormat="1" ht="26.25" customHeight="1">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501</v>
      </c>
      <c r="X129" s="786"/>
      <c r="Y129" s="786"/>
      <c r="Z129" s="787"/>
      <c r="AA129" s="788">
        <v>6092164</v>
      </c>
      <c r="AB129" s="789"/>
      <c r="AC129" s="789"/>
      <c r="AD129" s="789"/>
      <c r="AE129" s="790"/>
      <c r="AF129" s="791">
        <v>5949323</v>
      </c>
      <c r="AG129" s="789"/>
      <c r="AH129" s="789"/>
      <c r="AI129" s="789"/>
      <c r="AJ129" s="790"/>
      <c r="AK129" s="791">
        <v>6072295</v>
      </c>
      <c r="AL129" s="789"/>
      <c r="AM129" s="789"/>
      <c r="AN129" s="789"/>
      <c r="AO129" s="790"/>
      <c r="AP129" s="792"/>
      <c r="AQ129" s="793"/>
      <c r="AR129" s="793"/>
      <c r="AS129" s="793"/>
      <c r="AT129" s="794"/>
      <c r="AU129" s="235"/>
      <c r="AV129" s="235"/>
      <c r="AW129" s="235"/>
      <c r="AX129" s="760" t="s">
        <v>502</v>
      </c>
      <c r="AY129" s="761"/>
      <c r="AZ129" s="761"/>
      <c r="BA129" s="761"/>
      <c r="BB129" s="761"/>
      <c r="BC129" s="761"/>
      <c r="BD129" s="761"/>
      <c r="BE129" s="762"/>
      <c r="BF129" s="779" t="s">
        <v>177</v>
      </c>
      <c r="BG129" s="780"/>
      <c r="BH129" s="780"/>
      <c r="BI129" s="780"/>
      <c r="BJ129" s="780"/>
      <c r="BK129" s="780"/>
      <c r="BL129" s="781"/>
      <c r="BM129" s="779">
        <v>19.41</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c r="A130" s="783" t="s">
        <v>503</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504</v>
      </c>
      <c r="X130" s="786"/>
      <c r="Y130" s="786"/>
      <c r="Z130" s="787"/>
      <c r="AA130" s="788">
        <v>1081832</v>
      </c>
      <c r="AB130" s="789"/>
      <c r="AC130" s="789"/>
      <c r="AD130" s="789"/>
      <c r="AE130" s="790"/>
      <c r="AF130" s="791">
        <v>962849</v>
      </c>
      <c r="AG130" s="789"/>
      <c r="AH130" s="789"/>
      <c r="AI130" s="789"/>
      <c r="AJ130" s="790"/>
      <c r="AK130" s="791">
        <v>933211</v>
      </c>
      <c r="AL130" s="789"/>
      <c r="AM130" s="789"/>
      <c r="AN130" s="789"/>
      <c r="AO130" s="790"/>
      <c r="AP130" s="792"/>
      <c r="AQ130" s="793"/>
      <c r="AR130" s="793"/>
      <c r="AS130" s="793"/>
      <c r="AT130" s="794"/>
      <c r="AU130" s="235"/>
      <c r="AV130" s="235"/>
      <c r="AW130" s="235"/>
      <c r="AX130" s="760" t="s">
        <v>505</v>
      </c>
      <c r="AY130" s="761"/>
      <c r="AZ130" s="761"/>
      <c r="BA130" s="761"/>
      <c r="BB130" s="761"/>
      <c r="BC130" s="761"/>
      <c r="BD130" s="761"/>
      <c r="BE130" s="762"/>
      <c r="BF130" s="763">
        <v>13.1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506</v>
      </c>
      <c r="X131" s="770"/>
      <c r="Y131" s="770"/>
      <c r="Z131" s="771"/>
      <c r="AA131" s="772">
        <v>5010332</v>
      </c>
      <c r="AB131" s="773"/>
      <c r="AC131" s="773"/>
      <c r="AD131" s="773"/>
      <c r="AE131" s="774"/>
      <c r="AF131" s="775">
        <v>4986474</v>
      </c>
      <c r="AG131" s="773"/>
      <c r="AH131" s="773"/>
      <c r="AI131" s="773"/>
      <c r="AJ131" s="774"/>
      <c r="AK131" s="775">
        <v>5139084</v>
      </c>
      <c r="AL131" s="773"/>
      <c r="AM131" s="773"/>
      <c r="AN131" s="773"/>
      <c r="AO131" s="774"/>
      <c r="AP131" s="776"/>
      <c r="AQ131" s="777"/>
      <c r="AR131" s="777"/>
      <c r="AS131" s="777"/>
      <c r="AT131" s="778"/>
      <c r="AU131" s="235"/>
      <c r="AV131" s="235"/>
      <c r="AW131" s="235"/>
      <c r="AX131" s="738" t="s">
        <v>507</v>
      </c>
      <c r="AY131" s="739"/>
      <c r="AZ131" s="739"/>
      <c r="BA131" s="739"/>
      <c r="BB131" s="739"/>
      <c r="BC131" s="739"/>
      <c r="BD131" s="739"/>
      <c r="BE131" s="740"/>
      <c r="BF131" s="741">
        <v>8.5</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c r="A132" s="747" t="s">
        <v>508</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509</v>
      </c>
      <c r="W132" s="751"/>
      <c r="X132" s="751"/>
      <c r="Y132" s="751"/>
      <c r="Z132" s="752"/>
      <c r="AA132" s="753">
        <v>13.476891350000001</v>
      </c>
      <c r="AB132" s="754"/>
      <c r="AC132" s="754"/>
      <c r="AD132" s="754"/>
      <c r="AE132" s="755"/>
      <c r="AF132" s="756">
        <v>14.83418945</v>
      </c>
      <c r="AG132" s="754"/>
      <c r="AH132" s="754"/>
      <c r="AI132" s="754"/>
      <c r="AJ132" s="755"/>
      <c r="AK132" s="756">
        <v>11.038581969999999</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510</v>
      </c>
      <c r="W133" s="730"/>
      <c r="X133" s="730"/>
      <c r="Y133" s="730"/>
      <c r="Z133" s="731"/>
      <c r="AA133" s="732">
        <v>13.7</v>
      </c>
      <c r="AB133" s="733"/>
      <c r="AC133" s="733"/>
      <c r="AD133" s="733"/>
      <c r="AE133" s="734"/>
      <c r="AF133" s="732">
        <v>13.9</v>
      </c>
      <c r="AG133" s="733"/>
      <c r="AH133" s="733"/>
      <c r="AI133" s="733"/>
      <c r="AJ133" s="734"/>
      <c r="AK133" s="732">
        <v>13.1</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aUlI/Y6WUxRTbS5M9MMF3Qd0rFSdMhCLW3PGv+5SpP4Yy2RDf72kwXUIR/5xvFK51h5KFu7/DL5Xg2CdEohCHQ==" saltValue="2g8GAG4rwKMcwoMHy4Th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B71:P71"/>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2" customWidth="1"/>
    <col min="121" max="121" width="0" style="261" hidden="1" customWidth="1"/>
    <col min="122" max="16384" width="9" style="261" hidden="1"/>
  </cols>
  <sheetData>
    <row r="1" spans="1:120">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row r="3" spans="1:120"/>
    <row r="4" spans="1:120"/>
    <row r="5" spans="1:120"/>
    <row r="6" spans="1:120"/>
    <row r="7" spans="1:120"/>
    <row r="8" spans="1:120"/>
    <row r="9" spans="1:120"/>
    <row r="10" spans="1:120"/>
    <row r="11" spans="1:120"/>
    <row r="12" spans="1:120"/>
    <row r="13" spans="1:120"/>
    <row r="14" spans="1:120"/>
    <row r="15" spans="1:120"/>
    <row r="16" spans="1:120">
      <c r="DP16" s="261"/>
    </row>
    <row r="17" spans="119:120">
      <c r="DP17" s="261"/>
    </row>
    <row r="18" spans="119:120"/>
    <row r="19" spans="119:120"/>
    <row r="20" spans="119:120">
      <c r="DO20" s="261"/>
      <c r="DP20" s="261"/>
    </row>
    <row r="21" spans="119:120">
      <c r="DP21" s="261"/>
    </row>
    <row r="22" spans="119:120"/>
    <row r="23" spans="119:120">
      <c r="DO23" s="261"/>
      <c r="DP23" s="261"/>
    </row>
    <row r="24" spans="119:120">
      <c r="DP24" s="261"/>
    </row>
    <row r="25" spans="119:120">
      <c r="DP25" s="261"/>
    </row>
    <row r="26" spans="119:120">
      <c r="DO26" s="261"/>
      <c r="DP26" s="261"/>
    </row>
    <row r="27" spans="119:120"/>
    <row r="28" spans="119:120">
      <c r="DO28" s="261"/>
      <c r="DP28" s="261"/>
    </row>
    <row r="29" spans="119:120">
      <c r="DP29" s="261"/>
    </row>
    <row r="30" spans="119:120"/>
    <row r="31" spans="119:120">
      <c r="DO31" s="261"/>
      <c r="DP31" s="261"/>
    </row>
    <row r="32" spans="119:120"/>
    <row r="33" spans="98:120">
      <c r="DO33" s="261"/>
      <c r="DP33" s="261"/>
    </row>
    <row r="34" spans="98:120">
      <c r="DM34" s="261"/>
    </row>
    <row r="35" spans="98:120">
      <c r="CT35" s="261"/>
      <c r="CU35" s="261"/>
      <c r="CV35" s="261"/>
      <c r="CY35" s="261"/>
      <c r="CZ35" s="261"/>
      <c r="DA35" s="261"/>
      <c r="DD35" s="261"/>
      <c r="DE35" s="261"/>
      <c r="DF35" s="261"/>
      <c r="DI35" s="261"/>
      <c r="DJ35" s="261"/>
      <c r="DK35" s="261"/>
      <c r="DM35" s="261"/>
      <c r="DN35" s="261"/>
      <c r="DO35" s="261"/>
      <c r="DP35" s="261"/>
    </row>
    <row r="36" spans="98:120"/>
    <row r="37" spans="98:120">
      <c r="CW37" s="261"/>
      <c r="DB37" s="261"/>
      <c r="DG37" s="261"/>
      <c r="DL37" s="261"/>
      <c r="DP37" s="261"/>
    </row>
    <row r="38" spans="98:120">
      <c r="CT38" s="261"/>
      <c r="CU38" s="261"/>
      <c r="CV38" s="261"/>
      <c r="CW38" s="261"/>
      <c r="CY38" s="261"/>
      <c r="CZ38" s="261"/>
      <c r="DA38" s="261"/>
      <c r="DB38" s="261"/>
      <c r="DD38" s="261"/>
      <c r="DE38" s="261"/>
      <c r="DF38" s="261"/>
      <c r="DG38" s="261"/>
      <c r="DI38" s="261"/>
      <c r="DJ38" s="261"/>
      <c r="DK38" s="261"/>
      <c r="DL38" s="261"/>
      <c r="DN38" s="261"/>
      <c r="DO38" s="261"/>
      <c r="DP38" s="261"/>
    </row>
    <row r="39" spans="98:120"/>
    <row r="40" spans="98:120"/>
    <row r="41" spans="98:120"/>
    <row r="42" spans="98:120"/>
    <row r="43" spans="98:120"/>
    <row r="44" spans="98:120"/>
    <row r="45" spans="98:120"/>
    <row r="46" spans="98:120"/>
    <row r="47" spans="98:120"/>
    <row r="48" spans="98:120"/>
    <row r="49" spans="22:120">
      <c r="DN49" s="261"/>
      <c r="DO49" s="261"/>
      <c r="DP49" s="26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1"/>
      <c r="CS63" s="261"/>
      <c r="CX63" s="261"/>
      <c r="DC63" s="261"/>
      <c r="DH63" s="261"/>
    </row>
    <row r="64" spans="22:120">
      <c r="V64" s="261"/>
    </row>
    <row r="65" spans="15:120">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c r="Q66" s="261"/>
      <c r="S66" s="261"/>
      <c r="U66" s="261"/>
      <c r="DM66" s="261"/>
    </row>
    <row r="67" spans="15:120">
      <c r="O67" s="261"/>
      <c r="P67" s="261"/>
      <c r="R67" s="261"/>
      <c r="T67" s="261"/>
      <c r="Y67" s="261"/>
      <c r="CT67" s="261"/>
      <c r="CV67" s="261"/>
      <c r="CW67" s="261"/>
      <c r="CY67" s="261"/>
      <c r="DA67" s="261"/>
      <c r="DB67" s="261"/>
      <c r="DD67" s="261"/>
      <c r="DF67" s="261"/>
      <c r="DG67" s="261"/>
      <c r="DI67" s="261"/>
      <c r="DK67" s="261"/>
      <c r="DL67" s="261"/>
      <c r="DN67" s="261"/>
      <c r="DO67" s="261"/>
      <c r="DP67" s="261"/>
    </row>
    <row r="68" spans="15:120"/>
    <row r="69" spans="15:120"/>
    <row r="70" spans="15:120"/>
    <row r="71" spans="15:120"/>
    <row r="72" spans="15:120">
      <c r="DP72" s="261"/>
    </row>
    <row r="73" spans="15:120">
      <c r="DP73" s="26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1"/>
      <c r="CX96" s="261"/>
      <c r="DC96" s="261"/>
      <c r="DH96" s="261"/>
    </row>
    <row r="97" spans="24:120">
      <c r="CS97" s="261"/>
      <c r="CX97" s="261"/>
      <c r="DC97" s="261"/>
      <c r="DH97" s="261"/>
      <c r="DP97" s="262" t="s">
        <v>511</v>
      </c>
    </row>
    <row r="98" spans="24:120" hidden="1">
      <c r="CS98" s="261"/>
      <c r="CX98" s="261"/>
      <c r="DC98" s="261"/>
      <c r="DH98" s="261"/>
    </row>
    <row r="99" spans="24:120" hidden="1">
      <c r="CS99" s="261"/>
      <c r="CX99" s="261"/>
      <c r="DC99" s="261"/>
      <c r="DH99" s="261"/>
    </row>
    <row r="101" spans="24:120" ht="12" hidden="1" customHeight="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c r="CU102" s="261"/>
      <c r="CZ102" s="261"/>
      <c r="DE102" s="261"/>
      <c r="DJ102" s="261"/>
      <c r="DM102" s="261"/>
    </row>
    <row r="103" spans="24:120" hidden="1">
      <c r="CT103" s="261"/>
      <c r="CV103" s="261"/>
      <c r="CW103" s="261"/>
      <c r="CY103" s="261"/>
      <c r="DA103" s="261"/>
      <c r="DB103" s="261"/>
      <c r="DD103" s="261"/>
      <c r="DF103" s="261"/>
      <c r="DG103" s="261"/>
      <c r="DI103" s="261"/>
      <c r="DK103" s="261"/>
      <c r="DL103" s="261"/>
      <c r="DM103" s="261"/>
      <c r="DN103" s="261"/>
      <c r="DO103" s="261"/>
      <c r="DP103" s="261"/>
    </row>
    <row r="104" spans="24:120" hidden="1">
      <c r="CV104" s="261"/>
      <c r="CW104" s="261"/>
      <c r="DA104" s="261"/>
      <c r="DB104" s="261"/>
      <c r="DF104" s="261"/>
      <c r="DG104" s="261"/>
      <c r="DK104" s="261"/>
      <c r="DL104" s="261"/>
      <c r="DN104" s="261"/>
      <c r="DO104" s="261"/>
      <c r="DP104" s="261"/>
    </row>
    <row r="105" spans="24:120" ht="12.75" hidden="1" customHeight="1"/>
  </sheetData>
  <sheetProtection algorithmName="SHA-512" hashValue="Lp8r42cHTTan+XPnfAxxtRVoeVws/lwGV4lCK5Ce98q7/ZaSy4LefeYef29X8fs97VqtCQ3GhgHFSIs+975b1w==" saltValue="IJ2cgR3tfBUY5RUIeVlG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2" customWidth="1"/>
    <col min="117" max="16384" width="9" style="261" hidden="1"/>
  </cols>
  <sheetData>
    <row r="1" spans="2:116">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row r="3" spans="2:116"/>
    <row r="4" spans="2:116">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row r="7" spans="2:116"/>
    <row r="8" spans="2:116"/>
    <row r="9" spans="2:116"/>
    <row r="10" spans="2:116"/>
    <row r="11" spans="2:116"/>
    <row r="12" spans="2:116"/>
    <row r="13" spans="2:116"/>
    <row r="14" spans="2:116"/>
    <row r="15" spans="2:116"/>
    <row r="16" spans="2:116"/>
    <row r="17" spans="9:116"/>
    <row r="18" spans="9:11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row r="20" spans="9:116"/>
    <row r="21" spans="9:116">
      <c r="DL21" s="261"/>
    </row>
    <row r="22" spans="9:116">
      <c r="DI22" s="261"/>
      <c r="DJ22" s="261"/>
      <c r="DK22" s="261"/>
      <c r="DL22" s="261"/>
    </row>
    <row r="23" spans="9:116">
      <c r="CY23" s="261"/>
      <c r="CZ23" s="261"/>
      <c r="DA23" s="261"/>
      <c r="DB23" s="261"/>
      <c r="DC23" s="261"/>
      <c r="DD23" s="261"/>
      <c r="DE23" s="261"/>
      <c r="DF23" s="261"/>
      <c r="DG23" s="261"/>
      <c r="DH23" s="261"/>
      <c r="DI23" s="261"/>
      <c r="DJ23" s="261"/>
      <c r="DK23" s="261"/>
      <c r="DL23" s="261"/>
    </row>
    <row r="24" spans="9:116"/>
    <row r="25" spans="9:116"/>
    <row r="26" spans="9:116"/>
    <row r="27" spans="9:116"/>
    <row r="28" spans="9:116"/>
    <row r="29" spans="9:116"/>
    <row r="30" spans="9:116"/>
    <row r="31" spans="9:116"/>
    <row r="32" spans="9:116"/>
    <row r="33" spans="15:116"/>
    <row r="34" spans="15:116"/>
    <row r="35" spans="15:116">
      <c r="CZ35" s="261"/>
      <c r="DA35" s="261"/>
      <c r="DB35" s="261"/>
      <c r="DC35" s="261"/>
      <c r="DD35" s="261"/>
      <c r="DE35" s="261"/>
      <c r="DF35" s="261"/>
      <c r="DG35" s="261"/>
      <c r="DH35" s="261"/>
      <c r="DI35" s="261"/>
      <c r="DJ35" s="261"/>
      <c r="DK35" s="261"/>
      <c r="DL35" s="261"/>
    </row>
    <row r="36" spans="15:116"/>
    <row r="37" spans="15:116">
      <c r="DL37" s="261"/>
    </row>
    <row r="38" spans="15:116">
      <c r="DI38" s="261"/>
      <c r="DJ38" s="261"/>
      <c r="DK38" s="261"/>
      <c r="DL38" s="261"/>
    </row>
    <row r="39" spans="15:116"/>
    <row r="40" spans="15:116"/>
    <row r="41" spans="15:116"/>
    <row r="42" spans="15:116"/>
    <row r="43" spans="15:116">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c r="DL44" s="261"/>
    </row>
    <row r="45" spans="15:116"/>
    <row r="46" spans="15:116">
      <c r="DA46" s="261"/>
      <c r="DB46" s="261"/>
      <c r="DC46" s="261"/>
      <c r="DD46" s="261"/>
      <c r="DE46" s="261"/>
      <c r="DF46" s="261"/>
      <c r="DG46" s="261"/>
      <c r="DH46" s="261"/>
      <c r="DI46" s="261"/>
      <c r="DJ46" s="261"/>
      <c r="DK46" s="261"/>
      <c r="DL46" s="261"/>
    </row>
    <row r="47" spans="15:116"/>
    <row r="48" spans="15:116"/>
    <row r="49" spans="104:116"/>
    <row r="50" spans="104:116">
      <c r="CZ50" s="261"/>
      <c r="DA50" s="261"/>
      <c r="DB50" s="261"/>
      <c r="DC50" s="261"/>
      <c r="DD50" s="261"/>
      <c r="DE50" s="261"/>
      <c r="DF50" s="261"/>
      <c r="DG50" s="261"/>
      <c r="DH50" s="261"/>
      <c r="DI50" s="261"/>
      <c r="DJ50" s="261"/>
      <c r="DK50" s="261"/>
      <c r="DL50" s="261"/>
    </row>
    <row r="51" spans="104:116"/>
    <row r="52" spans="104:116"/>
    <row r="53" spans="104:116">
      <c r="DL53" s="26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1"/>
      <c r="DD67" s="261"/>
      <c r="DE67" s="261"/>
      <c r="DF67" s="261"/>
      <c r="DG67" s="261"/>
      <c r="DH67" s="261"/>
      <c r="DI67" s="261"/>
      <c r="DJ67" s="261"/>
      <c r="DK67" s="261"/>
      <c r="DL67" s="26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pMb4kmBn1iV9POw5vkBmuL403m/wRSPCgzV2XqKMQVFFskvDn0oe5UL4NzSN5md//7vVVw50InURGKooLPnvQ==" saltValue="x27OvP2Te8MxCxgOljbx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c r="AS1" s="263"/>
      <c r="AT1" s="263"/>
    </row>
    <row r="2" spans="1:46">
      <c r="AS2" s="263"/>
      <c r="AT2" s="263"/>
    </row>
    <row r="3" spans="1:46">
      <c r="AS3" s="263"/>
      <c r="AT3" s="263"/>
    </row>
    <row r="4" spans="1:46">
      <c r="AS4" s="263"/>
      <c r="AT4" s="263"/>
    </row>
    <row r="5" spans="1:46" ht="17.25">
      <c r="A5" s="264" t="s">
        <v>512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AK6" s="268" t="s">
        <v>513</v>
      </c>
      <c r="AL6" s="268"/>
      <c r="AM6" s="268"/>
      <c r="AN6" s="268"/>
    </row>
    <row r="7" spans="1:46" ht="13.5" customHeight="1">
      <c r="A7" s="267"/>
      <c r="AK7" s="270"/>
      <c r="AL7" s="271"/>
      <c r="AM7" s="271"/>
      <c r="AN7" s="272"/>
      <c r="AO7" s="1141" t="s">
        <v>514</v>
      </c>
      <c r="AP7" s="273"/>
      <c r="AQ7" s="274" t="s">
        <v>515</v>
      </c>
      <c r="AR7" s="275"/>
    </row>
    <row r="8" spans="1:46">
      <c r="A8" s="267"/>
      <c r="AK8" s="276"/>
      <c r="AL8" s="277"/>
      <c r="AM8" s="277"/>
      <c r="AN8" s="278"/>
      <c r="AO8" s="1142"/>
      <c r="AP8" s="279" t="s">
        <v>516</v>
      </c>
      <c r="AQ8" s="280" t="s">
        <v>517</v>
      </c>
      <c r="AR8" s="281" t="s">
        <v>518</v>
      </c>
    </row>
    <row r="9" spans="1:46">
      <c r="A9" s="267"/>
      <c r="AK9" s="1132" t="s">
        <v>519</v>
      </c>
      <c r="AL9" s="1133"/>
      <c r="AM9" s="1133"/>
      <c r="AN9" s="1134"/>
      <c r="AO9" s="282">
        <v>1628469</v>
      </c>
      <c r="AP9" s="282">
        <v>134063</v>
      </c>
      <c r="AQ9" s="283">
        <v>105491</v>
      </c>
      <c r="AR9" s="284">
        <v>27.1</v>
      </c>
    </row>
    <row r="10" spans="1:46" ht="13.5" customHeight="1">
      <c r="A10" s="267"/>
      <c r="AK10" s="1132" t="s">
        <v>520</v>
      </c>
      <c r="AL10" s="1133"/>
      <c r="AM10" s="1133"/>
      <c r="AN10" s="1134"/>
      <c r="AO10" s="285">
        <v>273185</v>
      </c>
      <c r="AP10" s="285">
        <v>22490</v>
      </c>
      <c r="AQ10" s="286">
        <v>15011</v>
      </c>
      <c r="AR10" s="287">
        <v>49.8</v>
      </c>
    </row>
    <row r="11" spans="1:46" ht="13.5" customHeight="1">
      <c r="A11" s="267"/>
      <c r="AK11" s="1132" t="s">
        <v>521</v>
      </c>
      <c r="AL11" s="1133"/>
      <c r="AM11" s="1133"/>
      <c r="AN11" s="1134"/>
      <c r="AO11" s="285" t="s">
        <v>522</v>
      </c>
      <c r="AP11" s="285" t="s">
        <v>522</v>
      </c>
      <c r="AQ11" s="286">
        <v>1542</v>
      </c>
      <c r="AR11" s="287" t="s">
        <v>522</v>
      </c>
    </row>
    <row r="12" spans="1:46" ht="13.5" customHeight="1">
      <c r="A12" s="267"/>
      <c r="AK12" s="1132" t="s">
        <v>523</v>
      </c>
      <c r="AL12" s="1133"/>
      <c r="AM12" s="1133"/>
      <c r="AN12" s="1134"/>
      <c r="AO12" s="285" t="s">
        <v>522</v>
      </c>
      <c r="AP12" s="285" t="s">
        <v>522</v>
      </c>
      <c r="AQ12" s="286">
        <v>23</v>
      </c>
      <c r="AR12" s="287" t="s">
        <v>522</v>
      </c>
    </row>
    <row r="13" spans="1:46" ht="13.5" customHeight="1">
      <c r="A13" s="267"/>
      <c r="AK13" s="1132" t="s">
        <v>524</v>
      </c>
      <c r="AL13" s="1133"/>
      <c r="AM13" s="1133"/>
      <c r="AN13" s="1134"/>
      <c r="AO13" s="285">
        <v>84694</v>
      </c>
      <c r="AP13" s="285">
        <v>6972</v>
      </c>
      <c r="AQ13" s="286">
        <v>4603</v>
      </c>
      <c r="AR13" s="287">
        <v>51.5</v>
      </c>
    </row>
    <row r="14" spans="1:46" ht="13.5" customHeight="1">
      <c r="A14" s="267"/>
      <c r="AK14" s="1132" t="s">
        <v>525</v>
      </c>
      <c r="AL14" s="1133"/>
      <c r="AM14" s="1133"/>
      <c r="AN14" s="1134"/>
      <c r="AO14" s="285">
        <v>48399</v>
      </c>
      <c r="AP14" s="285">
        <v>3984</v>
      </c>
      <c r="AQ14" s="286">
        <v>2567</v>
      </c>
      <c r="AR14" s="287">
        <v>55.2</v>
      </c>
    </row>
    <row r="15" spans="1:46" ht="13.5" customHeight="1">
      <c r="A15" s="267"/>
      <c r="AK15" s="1135" t="s">
        <v>526</v>
      </c>
      <c r="AL15" s="1136"/>
      <c r="AM15" s="1136"/>
      <c r="AN15" s="1137"/>
      <c r="AO15" s="285">
        <v>-132131</v>
      </c>
      <c r="AP15" s="285">
        <v>-10878</v>
      </c>
      <c r="AQ15" s="286">
        <v>-8232</v>
      </c>
      <c r="AR15" s="287">
        <v>32.1</v>
      </c>
    </row>
    <row r="16" spans="1:46">
      <c r="A16" s="267"/>
      <c r="AK16" s="1135" t="s">
        <v>189</v>
      </c>
      <c r="AL16" s="1136"/>
      <c r="AM16" s="1136"/>
      <c r="AN16" s="1137"/>
      <c r="AO16" s="285">
        <v>1902616</v>
      </c>
      <c r="AP16" s="285">
        <v>156633</v>
      </c>
      <c r="AQ16" s="286">
        <v>121006</v>
      </c>
      <c r="AR16" s="287">
        <v>29.4</v>
      </c>
    </row>
    <row r="17" spans="1:46">
      <c r="A17" s="267"/>
    </row>
    <row r="18" spans="1:46">
      <c r="A18" s="267"/>
      <c r="AQ18" s="288"/>
      <c r="AR18" s="288"/>
    </row>
    <row r="19" spans="1:46">
      <c r="A19" s="267"/>
      <c r="AK19" s="263" t="s">
        <v>527</v>
      </c>
    </row>
    <row r="20" spans="1:46">
      <c r="A20" s="267"/>
      <c r="AK20" s="289"/>
      <c r="AL20" s="290"/>
      <c r="AM20" s="290"/>
      <c r="AN20" s="291"/>
      <c r="AO20" s="292" t="s">
        <v>528</v>
      </c>
      <c r="AP20" s="293" t="s">
        <v>529</v>
      </c>
      <c r="AQ20" s="294" t="s">
        <v>530</v>
      </c>
      <c r="AR20" s="295"/>
    </row>
    <row r="21" spans="1:46" s="268" customFormat="1">
      <c r="A21" s="296"/>
      <c r="AK21" s="1138" t="s">
        <v>531</v>
      </c>
      <c r="AL21" s="1139"/>
      <c r="AM21" s="1139"/>
      <c r="AN21" s="1140"/>
      <c r="AO21" s="297">
        <v>12.51</v>
      </c>
      <c r="AP21" s="298">
        <v>10.65</v>
      </c>
      <c r="AQ21" s="299">
        <v>1.86</v>
      </c>
      <c r="AS21" s="300"/>
      <c r="AT21" s="296"/>
    </row>
    <row r="22" spans="1:46" s="268" customFormat="1">
      <c r="A22" s="296"/>
      <c r="AK22" s="1138" t="s">
        <v>532</v>
      </c>
      <c r="AL22" s="1139"/>
      <c r="AM22" s="1139"/>
      <c r="AN22" s="1140"/>
      <c r="AO22" s="301">
        <v>96.4</v>
      </c>
      <c r="AP22" s="302">
        <v>96.6</v>
      </c>
      <c r="AQ22" s="303">
        <v>-0.2</v>
      </c>
      <c r="AR22" s="288"/>
      <c r="AS22" s="300"/>
      <c r="AT22" s="296"/>
    </row>
    <row r="23" spans="1:46" s="268" customFormat="1">
      <c r="A23" s="296"/>
      <c r="AP23" s="288"/>
      <c r="AQ23" s="288"/>
      <c r="AR23" s="288"/>
      <c r="AS23" s="300"/>
      <c r="AT23" s="296"/>
    </row>
    <row r="24" spans="1:46" s="268" customFormat="1">
      <c r="A24" s="296"/>
      <c r="AP24" s="288"/>
      <c r="AQ24" s="288"/>
      <c r="AR24" s="288"/>
      <c r="AS24" s="300"/>
      <c r="AT24" s="296"/>
    </row>
    <row r="25" spans="1:46" s="268"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c r="A26" s="268" t="s">
        <v>533</v>
      </c>
      <c r="AP26" s="288"/>
      <c r="AQ26" s="288"/>
      <c r="AR26" s="288"/>
    </row>
    <row r="27" spans="1:46">
      <c r="A27" s="308"/>
      <c r="AS27" s="263"/>
      <c r="AT27" s="263"/>
    </row>
    <row r="28" spans="1:46" ht="17.25">
      <c r="A28" s="264" t="s">
        <v>534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c r="A29" s="267"/>
      <c r="AK29" s="268" t="s">
        <v>535</v>
      </c>
      <c r="AL29" s="268"/>
      <c r="AM29" s="268"/>
      <c r="AN29" s="268"/>
      <c r="AS29" s="310"/>
    </row>
    <row r="30" spans="1:46" ht="13.5" customHeight="1">
      <c r="A30" s="267"/>
      <c r="AK30" s="270"/>
      <c r="AL30" s="271"/>
      <c r="AM30" s="271"/>
      <c r="AN30" s="272"/>
      <c r="AO30" s="1141" t="s">
        <v>514</v>
      </c>
      <c r="AP30" s="273"/>
      <c r="AQ30" s="274" t="s">
        <v>515</v>
      </c>
      <c r="AR30" s="275"/>
    </row>
    <row r="31" spans="1:46">
      <c r="A31" s="267"/>
      <c r="AK31" s="276"/>
      <c r="AL31" s="277"/>
      <c r="AM31" s="277"/>
      <c r="AN31" s="278"/>
      <c r="AO31" s="1142"/>
      <c r="AP31" s="279" t="s">
        <v>516</v>
      </c>
      <c r="AQ31" s="280" t="s">
        <v>517</v>
      </c>
      <c r="AR31" s="281" t="s">
        <v>518</v>
      </c>
    </row>
    <row r="32" spans="1:46" ht="27" customHeight="1">
      <c r="A32" s="267"/>
      <c r="AK32" s="1121" t="s">
        <v>536</v>
      </c>
      <c r="AL32" s="1122"/>
      <c r="AM32" s="1122"/>
      <c r="AN32" s="1123"/>
      <c r="AO32" s="311">
        <v>1321804</v>
      </c>
      <c r="AP32" s="311">
        <v>108817</v>
      </c>
      <c r="AQ32" s="312">
        <v>57338</v>
      </c>
      <c r="AR32" s="313">
        <v>89.8</v>
      </c>
    </row>
    <row r="33" spans="1:46" ht="13.5" customHeight="1">
      <c r="A33" s="267"/>
      <c r="AK33" s="1121" t="s">
        <v>537</v>
      </c>
      <c r="AL33" s="1122"/>
      <c r="AM33" s="1122"/>
      <c r="AN33" s="1123"/>
      <c r="AO33" s="311" t="s">
        <v>522</v>
      </c>
      <c r="AP33" s="311" t="s">
        <v>522</v>
      </c>
      <c r="AQ33" s="312" t="s">
        <v>522</v>
      </c>
      <c r="AR33" s="313" t="s">
        <v>522</v>
      </c>
    </row>
    <row r="34" spans="1:46" ht="27" customHeight="1">
      <c r="A34" s="267"/>
      <c r="AK34" s="1121" t="s">
        <v>538</v>
      </c>
      <c r="AL34" s="1122"/>
      <c r="AM34" s="1122"/>
      <c r="AN34" s="1123"/>
      <c r="AO34" s="311" t="s">
        <v>522</v>
      </c>
      <c r="AP34" s="311" t="s">
        <v>522</v>
      </c>
      <c r="AQ34" s="312" t="s">
        <v>522</v>
      </c>
      <c r="AR34" s="313" t="s">
        <v>522</v>
      </c>
    </row>
    <row r="35" spans="1:46" ht="27" customHeight="1">
      <c r="A35" s="267"/>
      <c r="AK35" s="1121" t="s">
        <v>539</v>
      </c>
      <c r="AL35" s="1122"/>
      <c r="AM35" s="1122"/>
      <c r="AN35" s="1123"/>
      <c r="AO35" s="311">
        <v>188348</v>
      </c>
      <c r="AP35" s="311">
        <v>15506</v>
      </c>
      <c r="AQ35" s="312">
        <v>15348</v>
      </c>
      <c r="AR35" s="313">
        <v>1</v>
      </c>
    </row>
    <row r="36" spans="1:46" ht="27" customHeight="1">
      <c r="A36" s="267"/>
      <c r="AK36" s="1121" t="s">
        <v>540</v>
      </c>
      <c r="AL36" s="1122"/>
      <c r="AM36" s="1122"/>
      <c r="AN36" s="1123"/>
      <c r="AO36" s="311" t="s">
        <v>522</v>
      </c>
      <c r="AP36" s="311" t="s">
        <v>522</v>
      </c>
      <c r="AQ36" s="312">
        <v>3535</v>
      </c>
      <c r="AR36" s="313" t="s">
        <v>522</v>
      </c>
    </row>
    <row r="37" spans="1:46" ht="13.5" customHeight="1">
      <c r="A37" s="267"/>
      <c r="AK37" s="1121" t="s">
        <v>541</v>
      </c>
      <c r="AL37" s="1122"/>
      <c r="AM37" s="1122"/>
      <c r="AN37" s="1123"/>
      <c r="AO37" s="311">
        <v>36166</v>
      </c>
      <c r="AP37" s="311">
        <v>2977</v>
      </c>
      <c r="AQ37" s="312">
        <v>572</v>
      </c>
      <c r="AR37" s="313">
        <v>420.5</v>
      </c>
    </row>
    <row r="38" spans="1:46" ht="27" customHeight="1">
      <c r="A38" s="267"/>
      <c r="AK38" s="1118" t="s">
        <v>542</v>
      </c>
      <c r="AL38" s="1119"/>
      <c r="AM38" s="1119"/>
      <c r="AN38" s="1120"/>
      <c r="AO38" s="314" t="s">
        <v>522</v>
      </c>
      <c r="AP38" s="314" t="s">
        <v>522</v>
      </c>
      <c r="AQ38" s="315">
        <v>6</v>
      </c>
      <c r="AR38" s="303" t="s">
        <v>522</v>
      </c>
      <c r="AS38" s="310"/>
    </row>
    <row r="39" spans="1:46">
      <c r="A39" s="267"/>
      <c r="AK39" s="1118" t="s">
        <v>543</v>
      </c>
      <c r="AL39" s="1119"/>
      <c r="AM39" s="1119"/>
      <c r="AN39" s="1120"/>
      <c r="AO39" s="311">
        <v>-45825</v>
      </c>
      <c r="AP39" s="311">
        <v>-3773</v>
      </c>
      <c r="AQ39" s="312">
        <v>-3451</v>
      </c>
      <c r="AR39" s="313">
        <v>9.3000000000000007</v>
      </c>
      <c r="AS39" s="310"/>
    </row>
    <row r="40" spans="1:46" ht="27" customHeight="1">
      <c r="A40" s="267"/>
      <c r="AK40" s="1121" t="s">
        <v>544</v>
      </c>
      <c r="AL40" s="1122"/>
      <c r="AM40" s="1122"/>
      <c r="AN40" s="1123"/>
      <c r="AO40" s="311">
        <v>-933211</v>
      </c>
      <c r="AP40" s="311">
        <v>-76826</v>
      </c>
      <c r="AQ40" s="312">
        <v>-50518</v>
      </c>
      <c r="AR40" s="313">
        <v>52.1</v>
      </c>
      <c r="AS40" s="310"/>
    </row>
    <row r="41" spans="1:46">
      <c r="A41" s="267"/>
      <c r="AK41" s="1124" t="s">
        <v>301</v>
      </c>
      <c r="AL41" s="1125"/>
      <c r="AM41" s="1125"/>
      <c r="AN41" s="1126"/>
      <c r="AO41" s="311">
        <v>567282</v>
      </c>
      <c r="AP41" s="311">
        <v>46701</v>
      </c>
      <c r="AQ41" s="312">
        <v>22830</v>
      </c>
      <c r="AR41" s="313">
        <v>104.6</v>
      </c>
      <c r="AS41" s="310"/>
    </row>
    <row r="42" spans="1:46">
      <c r="A42" s="267"/>
      <c r="AK42" s="316" t="s">
        <v>545</v>
      </c>
      <c r="AQ42" s="288"/>
      <c r="AR42" s="288"/>
      <c r="AS42" s="310"/>
    </row>
    <row r="43" spans="1:46">
      <c r="A43" s="267"/>
      <c r="AP43" s="317"/>
      <c r="AQ43" s="288"/>
      <c r="AS43" s="310"/>
    </row>
    <row r="44" spans="1:46">
      <c r="A44" s="267"/>
      <c r="AQ44" s="288"/>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c r="A47" s="320" t="s">
        <v>546</v>
      </c>
    </row>
    <row r="48" spans="1:46">
      <c r="A48" s="267"/>
      <c r="AK48" s="321" t="s">
        <v>547</v>
      </c>
      <c r="AL48" s="321"/>
      <c r="AM48" s="321"/>
      <c r="AN48" s="321"/>
      <c r="AO48" s="321"/>
      <c r="AP48" s="321"/>
      <c r="AQ48" s="322"/>
      <c r="AR48" s="321"/>
    </row>
    <row r="49" spans="1:44" ht="13.5" customHeight="1">
      <c r="A49" s="267"/>
      <c r="AK49" s="323"/>
      <c r="AL49" s="324"/>
      <c r="AM49" s="1127" t="s">
        <v>514</v>
      </c>
      <c r="AN49" s="1129" t="s">
        <v>548</v>
      </c>
      <c r="AO49" s="1130"/>
      <c r="AP49" s="1130"/>
      <c r="AQ49" s="1130"/>
      <c r="AR49" s="1131"/>
    </row>
    <row r="50" spans="1:44">
      <c r="A50" s="267"/>
      <c r="AK50" s="325"/>
      <c r="AL50" s="326"/>
      <c r="AM50" s="1128"/>
      <c r="AN50" s="327" t="s">
        <v>549</v>
      </c>
      <c r="AO50" s="328" t="s">
        <v>550</v>
      </c>
      <c r="AP50" s="329" t="s">
        <v>551</v>
      </c>
      <c r="AQ50" s="330" t="s">
        <v>552</v>
      </c>
      <c r="AR50" s="331" t="s">
        <v>553</v>
      </c>
    </row>
    <row r="51" spans="1:44">
      <c r="A51" s="267"/>
      <c r="AK51" s="323" t="s">
        <v>554</v>
      </c>
      <c r="AL51" s="324"/>
      <c r="AM51" s="332">
        <v>1252015</v>
      </c>
      <c r="AN51" s="333">
        <v>96569</v>
      </c>
      <c r="AO51" s="334">
        <v>40.5</v>
      </c>
      <c r="AP51" s="335">
        <v>79466</v>
      </c>
      <c r="AQ51" s="336">
        <v>4.5999999999999996</v>
      </c>
      <c r="AR51" s="337">
        <v>35.9</v>
      </c>
    </row>
    <row r="52" spans="1:44">
      <c r="A52" s="267"/>
      <c r="AK52" s="338"/>
      <c r="AL52" s="339" t="s">
        <v>555</v>
      </c>
      <c r="AM52" s="340">
        <v>722544</v>
      </c>
      <c r="AN52" s="341">
        <v>55730</v>
      </c>
      <c r="AO52" s="342">
        <v>35.299999999999997</v>
      </c>
      <c r="AP52" s="343">
        <v>44645</v>
      </c>
      <c r="AQ52" s="344">
        <v>9.6999999999999993</v>
      </c>
      <c r="AR52" s="345">
        <v>25.6</v>
      </c>
    </row>
    <row r="53" spans="1:44">
      <c r="A53" s="267"/>
      <c r="AK53" s="323" t="s">
        <v>556</v>
      </c>
      <c r="AL53" s="324"/>
      <c r="AM53" s="332">
        <v>1906384</v>
      </c>
      <c r="AN53" s="333">
        <v>149029</v>
      </c>
      <c r="AO53" s="334">
        <v>54.3</v>
      </c>
      <c r="AP53" s="335">
        <v>90072</v>
      </c>
      <c r="AQ53" s="336">
        <v>13.3</v>
      </c>
      <c r="AR53" s="337">
        <v>41</v>
      </c>
    </row>
    <row r="54" spans="1:44">
      <c r="A54" s="267"/>
      <c r="AK54" s="338"/>
      <c r="AL54" s="339" t="s">
        <v>555</v>
      </c>
      <c r="AM54" s="340">
        <v>1020117</v>
      </c>
      <c r="AN54" s="341">
        <v>79746</v>
      </c>
      <c r="AO54" s="342">
        <v>43.1</v>
      </c>
      <c r="AP54" s="343">
        <v>46083</v>
      </c>
      <c r="AQ54" s="344">
        <v>3.2</v>
      </c>
      <c r="AR54" s="345">
        <v>39.9</v>
      </c>
    </row>
    <row r="55" spans="1:44">
      <c r="A55" s="267"/>
      <c r="AK55" s="323" t="s">
        <v>557</v>
      </c>
      <c r="AL55" s="324"/>
      <c r="AM55" s="332">
        <v>2077639</v>
      </c>
      <c r="AN55" s="333">
        <v>165075</v>
      </c>
      <c r="AO55" s="334">
        <v>10.8</v>
      </c>
      <c r="AP55" s="335">
        <v>88328</v>
      </c>
      <c r="AQ55" s="336">
        <v>-1.9</v>
      </c>
      <c r="AR55" s="337">
        <v>12.7</v>
      </c>
    </row>
    <row r="56" spans="1:44">
      <c r="A56" s="267"/>
      <c r="AK56" s="338"/>
      <c r="AL56" s="339" t="s">
        <v>555</v>
      </c>
      <c r="AM56" s="340">
        <v>1447474</v>
      </c>
      <c r="AN56" s="341">
        <v>115007</v>
      </c>
      <c r="AO56" s="342">
        <v>44.2</v>
      </c>
      <c r="AP56" s="343">
        <v>49013</v>
      </c>
      <c r="AQ56" s="344">
        <v>6.4</v>
      </c>
      <c r="AR56" s="345">
        <v>37.799999999999997</v>
      </c>
    </row>
    <row r="57" spans="1:44">
      <c r="A57" s="267"/>
      <c r="AK57" s="323" t="s">
        <v>558</v>
      </c>
      <c r="AL57" s="324"/>
      <c r="AM57" s="332">
        <v>1794086</v>
      </c>
      <c r="AN57" s="333">
        <v>145459</v>
      </c>
      <c r="AO57" s="334">
        <v>-11.9</v>
      </c>
      <c r="AP57" s="335">
        <v>103390</v>
      </c>
      <c r="AQ57" s="336">
        <v>17.100000000000001</v>
      </c>
      <c r="AR57" s="337">
        <v>-29</v>
      </c>
    </row>
    <row r="58" spans="1:44">
      <c r="A58" s="267"/>
      <c r="AK58" s="338"/>
      <c r="AL58" s="339" t="s">
        <v>555</v>
      </c>
      <c r="AM58" s="340">
        <v>1212032</v>
      </c>
      <c r="AN58" s="341">
        <v>98268</v>
      </c>
      <c r="AO58" s="342">
        <v>-14.6</v>
      </c>
      <c r="AP58" s="343">
        <v>51269</v>
      </c>
      <c r="AQ58" s="344">
        <v>4.5999999999999996</v>
      </c>
      <c r="AR58" s="345">
        <v>-19.2</v>
      </c>
    </row>
    <row r="59" spans="1:44">
      <c r="A59" s="267"/>
      <c r="AK59" s="323" t="s">
        <v>559</v>
      </c>
      <c r="AL59" s="324"/>
      <c r="AM59" s="332">
        <v>1231953</v>
      </c>
      <c r="AN59" s="333">
        <v>101420</v>
      </c>
      <c r="AO59" s="334">
        <v>-30.3</v>
      </c>
      <c r="AP59" s="335">
        <v>117234</v>
      </c>
      <c r="AQ59" s="336">
        <v>13.4</v>
      </c>
      <c r="AR59" s="337">
        <v>-43.7</v>
      </c>
    </row>
    <row r="60" spans="1:44">
      <c r="A60" s="267"/>
      <c r="AK60" s="338"/>
      <c r="AL60" s="339" t="s">
        <v>555</v>
      </c>
      <c r="AM60" s="340">
        <v>743013</v>
      </c>
      <c r="AN60" s="341">
        <v>61168</v>
      </c>
      <c r="AO60" s="342">
        <v>-37.799999999999997</v>
      </c>
      <c r="AP60" s="343">
        <v>59796</v>
      </c>
      <c r="AQ60" s="344">
        <v>16.600000000000001</v>
      </c>
      <c r="AR60" s="345">
        <v>-54.4</v>
      </c>
    </row>
    <row r="61" spans="1:44">
      <c r="A61" s="267"/>
      <c r="AK61" s="323" t="s">
        <v>560</v>
      </c>
      <c r="AL61" s="346"/>
      <c r="AM61" s="332">
        <v>1652415</v>
      </c>
      <c r="AN61" s="333">
        <v>131510</v>
      </c>
      <c r="AO61" s="334">
        <v>12.7</v>
      </c>
      <c r="AP61" s="335">
        <v>95698</v>
      </c>
      <c r="AQ61" s="347">
        <v>9.3000000000000007</v>
      </c>
      <c r="AR61" s="337">
        <v>3.4</v>
      </c>
    </row>
    <row r="62" spans="1:44">
      <c r="A62" s="267"/>
      <c r="AK62" s="338"/>
      <c r="AL62" s="339" t="s">
        <v>555</v>
      </c>
      <c r="AM62" s="340">
        <v>1029036</v>
      </c>
      <c r="AN62" s="341">
        <v>81984</v>
      </c>
      <c r="AO62" s="342">
        <v>14</v>
      </c>
      <c r="AP62" s="343">
        <v>50161</v>
      </c>
      <c r="AQ62" s="344">
        <v>8.1</v>
      </c>
      <c r="AR62" s="345">
        <v>5.9</v>
      </c>
    </row>
    <row r="63" spans="1:44">
      <c r="A63" s="267"/>
    </row>
    <row r="64" spans="1:44">
      <c r="A64" s="267"/>
    </row>
    <row r="65" spans="1:46">
      <c r="A65" s="267"/>
    </row>
    <row r="66" spans="1:46">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c r="AS67" s="263"/>
      <c r="AT67" s="263"/>
    </row>
    <row r="70" spans="1:46" hidden="1"/>
    <row r="71" spans="1:46" hidden="1"/>
    <row r="72" spans="1:46" hidden="1"/>
    <row r="73" spans="1:46" hidden="1"/>
  </sheetData>
  <sheetProtection algorithmName="SHA-512" hashValue="LgW9GanX/bYtH9ax17ZSAGakP0HA6oszA6DMTrvEWt+YHCxSdiQonifi4ZZLjPaZT7zAH946XtfAYX9iKXr+mg==" saltValue="027+jcIjWaMAcM9S1haq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2" customWidth="1"/>
    <col min="126" max="16384" width="9" style="261" hidden="1"/>
  </cols>
  <sheetData>
    <row r="1" spans="2:125"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c r="B2" s="261"/>
      <c r="DG2" s="261"/>
    </row>
    <row r="3" spans="2: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row r="5" spans="2:125"/>
    <row r="6" spans="2:125"/>
    <row r="7" spans="2:125"/>
    <row r="8" spans="2:125"/>
    <row r="9" spans="2:125">
      <c r="DU9" s="261"/>
    </row>
    <row r="10" spans="2:125"/>
    <row r="11" spans="2:125"/>
    <row r="12" spans="2:125"/>
    <row r="13" spans="2:125"/>
    <row r="14" spans="2:125"/>
    <row r="15" spans="2:125"/>
    <row r="16" spans="2:125"/>
    <row r="17" spans="125:125">
      <c r="DU17" s="261"/>
    </row>
    <row r="18" spans="125:125"/>
    <row r="19" spans="125:125"/>
    <row r="20" spans="125:125">
      <c r="DU20" s="261"/>
    </row>
    <row r="21" spans="125:125">
      <c r="DU21" s="261"/>
    </row>
    <row r="22" spans="125:125"/>
    <row r="23" spans="125:125"/>
    <row r="24" spans="125:125"/>
    <row r="25" spans="125:125"/>
    <row r="26" spans="125:125"/>
    <row r="27" spans="125:125"/>
    <row r="28" spans="125:125">
      <c r="DU28" s="261"/>
    </row>
    <row r="29" spans="125:125"/>
    <row r="30" spans="125:125"/>
    <row r="31" spans="125:125"/>
    <row r="32" spans="125:125"/>
    <row r="33" spans="2:125">
      <c r="B33" s="261"/>
      <c r="G33" s="261"/>
      <c r="I33" s="261"/>
    </row>
    <row r="34" spans="2:125">
      <c r="C34" s="261"/>
      <c r="P34" s="261"/>
      <c r="DE34" s="261"/>
      <c r="DH34" s="261"/>
    </row>
    <row r="35" spans="2:125">
      <c r="D35" s="261"/>
      <c r="E35" s="261"/>
      <c r="DG35" s="261"/>
      <c r="DJ35" s="261"/>
      <c r="DP35" s="261"/>
      <c r="DQ35" s="261"/>
      <c r="DR35" s="261"/>
      <c r="DS35" s="261"/>
      <c r="DT35" s="261"/>
      <c r="DU35" s="261"/>
    </row>
    <row r="36" spans="2:12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c r="DU37" s="261"/>
    </row>
    <row r="38" spans="2:125">
      <c r="DT38" s="261"/>
      <c r="DU38" s="261"/>
    </row>
    <row r="39" spans="2:125"/>
    <row r="40" spans="2:125">
      <c r="DH40" s="261"/>
    </row>
    <row r="41" spans="2:125">
      <c r="DE41" s="261"/>
    </row>
    <row r="42" spans="2:125">
      <c r="DG42" s="261"/>
      <c r="DJ42" s="261"/>
    </row>
    <row r="43" spans="2:12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c r="DU44" s="261"/>
    </row>
    <row r="45" spans="2:125"/>
    <row r="46" spans="2:125"/>
    <row r="47" spans="2:125"/>
    <row r="48" spans="2:125">
      <c r="DT48" s="261"/>
      <c r="DU48" s="261"/>
    </row>
    <row r="49" spans="120:125">
      <c r="DU49" s="261"/>
    </row>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6:125"/>
    <row r="82" spans="116:125">
      <c r="DL82" s="261"/>
    </row>
    <row r="83" spans="116:125">
      <c r="DM83" s="261"/>
      <c r="DN83" s="261"/>
      <c r="DO83" s="261"/>
      <c r="DP83" s="261"/>
      <c r="DQ83" s="261"/>
      <c r="DR83" s="261"/>
      <c r="DS83" s="261"/>
      <c r="DT83" s="261"/>
      <c r="DU83" s="261"/>
    </row>
    <row r="84" spans="116:125"/>
    <row r="85" spans="116:125"/>
    <row r="86" spans="116:125"/>
    <row r="87" spans="116:125"/>
    <row r="88" spans="116:125">
      <c r="DU88" s="261"/>
    </row>
    <row r="89" spans="116:125"/>
    <row r="90" spans="116:125"/>
    <row r="91" spans="116:125"/>
    <row r="92" spans="116:125" ht="13.5" customHeight="1"/>
    <row r="93" spans="116:125" ht="13.5" customHeight="1"/>
    <row r="94" spans="116:125" ht="13.5" customHeight="1">
      <c r="DS94" s="261"/>
      <c r="DT94" s="261"/>
      <c r="DU94" s="261"/>
    </row>
    <row r="95" spans="116:125" ht="13.5" customHeight="1">
      <c r="DU95" s="261"/>
    </row>
    <row r="96" spans="116: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562</v>
      </c>
    </row>
    <row r="121" spans="125:125" ht="13.5" hidden="1" customHeight="1">
      <c r="DU121" s="261"/>
    </row>
  </sheetData>
  <sheetProtection algorithmName="SHA-512" hashValue="FZFO1s9W5lP8JSmJG2Ng2gfHd9QHa46IvkqObVSzW6davUc6Z+/HCnSeQ26Mn3lYtOU0VcUhKSMZC1s4/Sz8Lg==" saltValue="JGMv1utuhuTPEzDgDvYT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2" customWidth="1"/>
    <col min="126" max="142" width="0" style="261" hidden="1" customWidth="1"/>
    <col min="143"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T2" s="261"/>
    </row>
    <row r="3" spans="1:12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1"/>
      <c r="G33" s="261"/>
      <c r="I33" s="261"/>
    </row>
    <row r="34" spans="2:125">
      <c r="C34" s="261"/>
      <c r="P34" s="261"/>
      <c r="R34" s="261"/>
      <c r="U34" s="261"/>
    </row>
    <row r="35" spans="2:12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c r="F36" s="261"/>
      <c r="H36" s="261"/>
      <c r="J36" s="261"/>
      <c r="K36" s="261"/>
      <c r="L36" s="261"/>
      <c r="M36" s="261"/>
      <c r="N36" s="261"/>
      <c r="O36" s="261"/>
      <c r="Q36" s="261"/>
      <c r="S36" s="261"/>
      <c r="V36" s="261"/>
    </row>
    <row r="37" spans="2:125"/>
    <row r="38" spans="2:125"/>
    <row r="39" spans="2:125"/>
    <row r="40" spans="2:125">
      <c r="U40" s="261"/>
    </row>
    <row r="41" spans="2:125">
      <c r="R41" s="261"/>
    </row>
    <row r="42" spans="2:12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c r="Q43" s="261"/>
      <c r="S43" s="261"/>
      <c r="V43" s="26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563</v>
      </c>
    </row>
  </sheetData>
  <sheetProtection algorithmName="SHA-512" hashValue="OQYP9fzY9qCuYpun/fVhoDPjwlNPAvkA4+y1kLqpRf4B6OO2adTo8QlkfywLayu1mZWtAYL4Z6lTAgWS3gPD6A==" saltValue="5XX98isCqmbgL09gyjZC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43" t="s">
        <v>3</v>
      </c>
      <c r="D47" s="1143"/>
      <c r="E47" s="1144"/>
      <c r="F47" s="11">
        <v>34.270000000000003</v>
      </c>
      <c r="G47" s="12">
        <v>36.99</v>
      </c>
      <c r="H47" s="12">
        <v>38.26</v>
      </c>
      <c r="I47" s="12">
        <v>37.86</v>
      </c>
      <c r="J47" s="13">
        <v>40.619999999999997</v>
      </c>
    </row>
    <row r="48" spans="2:10" ht="57.75" customHeight="1">
      <c r="B48" s="14"/>
      <c r="C48" s="1145" t="s">
        <v>4</v>
      </c>
      <c r="D48" s="1145"/>
      <c r="E48" s="1146"/>
      <c r="F48" s="15">
        <v>6.66</v>
      </c>
      <c r="G48" s="16">
        <v>5.6</v>
      </c>
      <c r="H48" s="16">
        <v>4.4800000000000004</v>
      </c>
      <c r="I48" s="16">
        <v>5.87</v>
      </c>
      <c r="J48" s="17">
        <v>5.26</v>
      </c>
    </row>
    <row r="49" spans="2:10" ht="57.75" customHeight="1" thickBot="1">
      <c r="B49" s="18"/>
      <c r="C49" s="1147" t="s">
        <v>5</v>
      </c>
      <c r="D49" s="1147"/>
      <c r="E49" s="1148"/>
      <c r="F49" s="19">
        <v>6.49</v>
      </c>
      <c r="G49" s="20">
        <v>2.9</v>
      </c>
      <c r="H49" s="20" t="s">
        <v>569</v>
      </c>
      <c r="I49" s="20" t="s">
        <v>570</v>
      </c>
      <c r="J49" s="21">
        <v>3.04</v>
      </c>
    </row>
    <row r="50" spans="2:10" ht="13.5" customHeight="1"/>
  </sheetData>
  <sheetProtection algorithmName="SHA-512" hashValue="htSCfB2LL1Rl7MkiGNKXLTRVZFfoKLv/q2sV4ubamTQmBmUSxP2eJJEA9CWAY3Bdc7mto4ABU062SA9QZsRrzA==" saltValue="eddks0u2cPBEKAtdrRiP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2022-09-14T00:45:02Z</cp:lastPrinted>
  <dcterms:created xsi:type="dcterms:W3CDTF">2022-02-02T07:41:37Z</dcterms:created>
  <dcterms:modified xsi:type="dcterms:W3CDTF">2022-09-22T11:39:32Z</dcterms:modified>
  <cp:category/>
</cp:coreProperties>
</file>