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4 普通会計決算統計\42 普通会計決算統計総括\Ｒ３\31_【国照会】令和２年度財政状況資料集の作成及び提出について\12係員確認後データ\"/>
    </mc:Choice>
  </mc:AlternateContent>
  <bookViews>
    <workbookView xWindow="0" yWindow="0" windowWidth="20490" windowHeight="76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O34" i="10"/>
  <c r="C34" i="10"/>
  <c r="U34" i="10" s="1"/>
  <c r="U35" i="10" l="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W34" i="10"/>
  <c r="BW35" i="10" s="1"/>
  <c r="BW36" i="10" s="1"/>
  <c r="BW37" i="10" s="1"/>
  <c r="BW38" i="10" s="1"/>
  <c r="BW39" i="10" s="1"/>
  <c r="BW40" i="10" s="1"/>
</calcChain>
</file>

<file path=xl/sharedStrings.xml><?xml version="1.0" encoding="utf-8"?>
<sst xmlns="http://schemas.openxmlformats.org/spreadsheetml/2006/main" count="1173" uniqueCount="621">
  <si>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</si>
  <si>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</si>
  <si>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</si>
  <si>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</si>
  <si>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</si>
  <si>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</si>
  <si>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</si>
  <si>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</si>
  <si>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</si>
  <si>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</si>
  <si>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</si>
  <si>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</si>
  <si>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</si>
  <si>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</si>
  <si>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</si>
  <si>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</si>
  <si>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</si>
  <si>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</si>
  <si>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</si>
  <si>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</si>
  <si>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</si>
  <si>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</si>
  <si>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</si>
  <si>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</si>
  <si>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</si>
  <si>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</si>
  <si>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</si>
  <si>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</si>
  <si>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</si>
  <si>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</si>
  <si>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</si>
  <si>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</si>
  <si>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</si>
  <si>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</si>
  <si>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</si>
  <si>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</si>
  <si>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</si>
  <si>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</si>
  <si>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</si>
  <si>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</si>
  <si>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</si>
  <si>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</si>
  <si>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</si>
  <si>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</si>
  <si>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</si>
  <si>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</si>
  <si>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</si>
  <si>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</si>
  <si>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</si>
  <si>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</si>
  <si>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</si>
  <si>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</si>
  <si>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</si>
  <si>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</si>
  <si>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</si>
  <si>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</si>
  <si>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</si>
  <si>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</si>
  <si>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</si>
  <si>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</si>
  <si>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</si>
  <si>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</si>
  <si>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</si>
  <si>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</si>
  <si>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</si>
  <si>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</si>
  <si>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</si>
  <si>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</si>
  <si>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</si>
  <si>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</si>
  <si>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</si>
  <si>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</si>
  <si>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</si>
  <si>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</si>
  <si>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</si>
  <si>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</si>
  <si>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</si>
  <si>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</si>
  <si>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</si>
  <si>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</si>
  <si>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</si>
  <si>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</si>
  <si>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</si>
  <si>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</si>
  <si>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</si>
  <si>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</si>
  <si>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</si>
  <si>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</si>
  <si>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</si>
  <si>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</si>
  <si>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</si>
  <si>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</si>
  <si>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</si>
  <si>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</si>
  <si>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</si>
  <si>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</si>
  <si>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</si>
  <si>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</si>
  <si>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喜界町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</si>
  <si>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</si>
  <si>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</si>
  <si>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</si>
  <si>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</si>
  <si>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</si>
  <si>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</si>
  <si>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</si>
  <si>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</si>
  <si>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</si>
  <si>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</si>
  <si>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</si>
  <si>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</si>
  <si>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</si>
  <si>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</si>
  <si>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</si>
  <si>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</si>
  <si>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</si>
  <si>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</si>
  <si>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</si>
  <si>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</si>
  <si>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</si>
  <si>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</si>
  <si>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</si>
  <si>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</si>
  <si>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</si>
  <si>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</si>
  <si>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</si>
  <si>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</si>
  <si>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</si>
  <si>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</si>
  <si>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</si>
  <si>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</si>
  <si>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</si>
  <si>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</si>
  <si>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</si>
  <si>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</si>
  <si>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</si>
  <si>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</si>
  <si>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</si>
  <si>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</si>
  <si>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</si>
  <si>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</si>
  <si>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</si>
  <si>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</si>
  <si>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</si>
  <si>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</si>
  <si>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</si>
  <si>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</si>
  <si>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</si>
  <si>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</si>
  <si>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</si>
  <si>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</si>
  <si>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</si>
  <si>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</si>
  <si>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</si>
  <si>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</si>
  <si>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</si>
  <si>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</si>
  <si>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</si>
  <si>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</si>
  <si>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</si>
  <si>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</si>
  <si>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</si>
  <si>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</si>
  <si>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</si>
  <si>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</si>
  <si>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</si>
  <si>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</si>
  <si>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</si>
  <si>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</si>
  <si>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</si>
  <si>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</si>
  <si>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</si>
  <si>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</si>
  <si>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</si>
  <si>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</si>
  <si>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</si>
  <si>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</si>
  <si>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</si>
  <si>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</si>
  <si>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</si>
  <si>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</si>
  <si>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</si>
  <si>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</si>
  <si>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</si>
  <si>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</si>
  <si>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</si>
  <si>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</si>
  <si>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</si>
  <si>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</si>
  <si>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</si>
  <si>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</si>
  <si>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</si>
  <si>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</si>
  <si>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</si>
  <si>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</si>
  <si>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</si>
  <si>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</si>
  <si>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</si>
  <si>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</si>
  <si>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</si>
  <si>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</si>
  <si>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</si>
  <si>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</si>
  <si>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</si>
  <si>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</si>
  <si>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</si>
  <si>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</si>
  <si>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</si>
  <si>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</si>
  <si>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</si>
  <si>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</si>
  <si>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</si>
  <si>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</si>
  <si>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鹿児島県喜界町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</si>
  <si>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</si>
  <si>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</si>
  <si>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</si>
  <si>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</si>
  <si>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</si>
  <si>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</si>
  <si>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</si>
  <si>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</si>
  <si>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</si>
  <si>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</si>
  <si>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</si>
  <si>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</si>
  <si>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</si>
  <si>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</si>
  <si>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</si>
  <si>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</si>
  <si>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</si>
  <si>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</si>
  <si>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</si>
  <si>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</si>
  <si>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</si>
  <si>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</si>
  <si>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</si>
  <si>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</si>
  <si>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</si>
  <si>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</si>
  <si>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</si>
  <si>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</si>
  <si>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</si>
  <si>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</si>
  <si>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</si>
  <si>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</si>
  <si>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</si>
  <si>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</si>
  <si>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</si>
  <si>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</si>
  <si>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</si>
  <si>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</si>
  <si>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</si>
  <si>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</si>
  <si>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</si>
  <si>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</si>
  <si>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</si>
  <si>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</si>
  <si>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</si>
  <si>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</si>
  <si>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</si>
  <si>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</si>
  <si>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</si>
  <si>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</si>
  <si>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</si>
  <si>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</si>
  <si>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</si>
  <si>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</si>
  <si>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</si>
  <si>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</si>
  <si>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</si>
  <si>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</si>
  <si>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</si>
  <si>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</si>
  <si>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</si>
  <si>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</si>
  <si>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</si>
  <si>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</si>
  <si>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</si>
  <si>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</si>
  <si>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</si>
  <si>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</si>
  <si>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</si>
  <si>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</si>
  <si>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</si>
  <si>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</si>
  <si>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</si>
  <si>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</si>
  <si>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</si>
  <si>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</si>
  <si>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</si>
  <si>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</si>
  <si>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</si>
  <si>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</si>
  <si>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</si>
  <si>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</si>
  <si>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</si>
  <si>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</si>
  <si>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</si>
  <si>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</si>
  <si>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</si>
  <si>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</si>
  <si>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</si>
  <si>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</si>
  <si>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</si>
  <si>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</si>
  <si>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</si>
  <si>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</si>
  <si>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</si>
  <si>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</si>
  <si>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</si>
  <si>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</si>
  <si>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</si>
  <si>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</si>
  <si>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</si>
  <si>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</si>
  <si>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</si>
  <si>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</si>
  <si>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</si>
  <si>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</si>
  <si>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</si>
  <si>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</si>
  <si>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</si>
  <si>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</si>
  <si>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</si>
  <si>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</si>
  <si>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</si>
  <si>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</si>
  <si>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</si>
  <si>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</si>
  <si>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</si>
  <si>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</si>
  <si>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</si>
  <si>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</si>
  <si>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</si>
  <si>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</si>
  <si>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</si>
  <si>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</si>
  <si>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</si>
  <si>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</si>
  <si>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</si>
  <si>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</si>
  <si>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</si>
  <si>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</si>
  <si>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</si>
  <si>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</si>
  <si>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</si>
  <si>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</si>
  <si>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</si>
  <si>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</si>
  <si>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</si>
  <si>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</si>
  <si>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</si>
  <si>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</si>
  <si>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</si>
  <si>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</si>
  <si>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</si>
  <si>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</si>
  <si>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</si>
  <si>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</si>
  <si>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</si>
  <si>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</si>
  <si>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</si>
  <si>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</si>
  <si>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</si>
  <si>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</si>
  <si>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</si>
  <si>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</si>
  <si>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鹿児島県喜界町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</si>
  <si>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</si>
  <si>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</si>
  <si>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</si>
  <si>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</si>
  <si>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</si>
  <si>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</si>
  <si>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</si>
  <si>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</si>
  <si>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</si>
  <si>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</si>
  <si>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</si>
  <si>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</si>
  <si>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</si>
  <si>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</si>
  <si>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</si>
  <si>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</si>
  <si>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</si>
  <si>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</si>
  <si>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</si>
  <si>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</si>
  <si>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</si>
  <si>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</si>
  <si>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</si>
  <si>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</si>
  <si>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</si>
  <si>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</si>
  <si>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</si>
  <si>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</si>
  <si>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</si>
  <si>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</si>
  <si>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</si>
  <si>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</si>
  <si>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</si>
  <si>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</si>
  <si>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国民健康保険特別会計(国民健康保険事業)</t>
    <phoneticPr fontId="5"/>
  </si>
  <si>
    <t>国民健康保険特別会計(国民健康保険診療所事業)</t>
    <phoneticPr fontId="5"/>
  </si>
  <si>
    <t>-</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</si>
  <si>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</si>
  <si>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</si>
  <si>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</si>
  <si>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</si>
  <si>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</si>
  <si>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</si>
  <si>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</si>
  <si>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</si>
  <si>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</si>
  <si>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</si>
  <si>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</si>
  <si>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</si>
  <si>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</si>
  <si>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</si>
  <si>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</si>
  <si>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</si>
  <si>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</si>
  <si>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</si>
  <si>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</si>
  <si>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</si>
  <si>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</si>
  <si>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</si>
  <si>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</si>
  <si>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</si>
  <si>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</si>
  <si>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</si>
  <si>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</si>
  <si>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</si>
  <si>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</si>
  <si>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</si>
  <si>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</si>
  <si>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</si>
  <si>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</si>
  <si>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</si>
  <si>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</si>
  <si>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</si>
  <si>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</si>
  <si>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</si>
  <si>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</si>
  <si>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</si>
  <si>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</si>
  <si>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</si>
  <si>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</si>
  <si>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</si>
  <si>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</si>
  <si>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</si>
  <si>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</si>
  <si>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</si>
  <si>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</si>
  <si>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</si>
  <si>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</si>
  <si>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</si>
  <si>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</si>
  <si>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</si>
  <si>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</si>
  <si>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</si>
  <si>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</si>
  <si>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</si>
  <si>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</si>
  <si>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</si>
  <si>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</si>
  <si>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</si>
  <si>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</si>
  <si>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</si>
  <si>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</si>
  <si>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</si>
  <si>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</si>
  <si>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</si>
  <si>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</si>
  <si>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</si>
  <si>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</si>
  <si>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</si>
  <si>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</si>
  <si>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</si>
  <si>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</si>
  <si>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</si>
  <si>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</si>
  <si>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</si>
  <si>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</si>
  <si>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</si>
  <si>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</si>
  <si>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</si>
  <si>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</si>
  <si>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</si>
  <si>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</si>
  <si>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</si>
  <si>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</si>
  <si>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</si>
  <si>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</si>
  <si>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</si>
  <si>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</si>
  <si>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</si>
  <si>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</si>
  <si>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</si>
  <si>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</si>
  <si>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</si>
  <si>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</si>
  <si>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</si>
  <si>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</si>
  <si>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</si>
  <si>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</si>
  <si>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</si>
  <si>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</si>
  <si>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</si>
  <si>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</si>
  <si>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</si>
  <si>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</si>
  <si>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</si>
  <si>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</si>
  <si>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</si>
  <si>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</si>
  <si>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</si>
  <si>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</si>
  <si>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</si>
  <si>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</si>
  <si>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</si>
  <si>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</si>
  <si>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</si>
  <si>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</si>
  <si>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</si>
  <si>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</si>
  <si>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</si>
  <si>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</si>
  <si>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</si>
  <si>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</si>
  <si>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</si>
  <si>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</si>
  <si>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</si>
  <si>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</si>
  <si>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</si>
  <si>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</si>
  <si>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</si>
  <si>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</si>
  <si>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</si>
  <si>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</si>
  <si>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</si>
  <si>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</si>
  <si>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</si>
  <si>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</si>
  <si>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</si>
  <si>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</si>
  <si>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</si>
  <si>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</si>
  <si>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</si>
  <si>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</si>
  <si>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</si>
  <si>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</si>
  <si>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</si>
  <si>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</si>
  <si>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</si>
  <si>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</si>
  <si>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</si>
  <si>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</si>
  <si>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</si>
  <si>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</si>
  <si>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</si>
  <si>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</si>
  <si>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</si>
  <si>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</si>
  <si>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</si>
  <si>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</si>
  <si>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</si>
  <si>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</si>
  <si>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</si>
  <si>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</si>
  <si>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</si>
  <si>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</si>
  <si>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1.21</t>
  </si>
  <si>
    <t>▲ 4.95</t>
  </si>
  <si>
    <t>▲ 2.07</t>
  </si>
  <si>
    <t>水道事業会計</t>
  </si>
  <si>
    <t>一般会計</t>
  </si>
  <si>
    <t>介護保険特別会計</t>
  </si>
  <si>
    <t>国民健康保険特別会計(国民健康保険事業)</t>
  </si>
  <si>
    <t>後期高齢者医療特別会計</t>
  </si>
  <si>
    <t>国民健康保険特別会計(国民健康保険診療所事業)</t>
  </si>
  <si>
    <t>農業集落排水事業特別会計</t>
  </si>
  <si>
    <t>公共下水道事業特別会計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</si>
  <si>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</si>
  <si>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</si>
  <si>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</si>
  <si>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</si>
  <si>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</si>
  <si>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</si>
  <si>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</si>
  <si>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</si>
  <si>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</si>
  <si>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鹿児島県市町村総合事務組合</t>
    <rPh sb="0" eb="4">
      <t>カゴシマケン</t>
    </rPh>
    <rPh sb="4" eb="7">
      <t>シチョウソン</t>
    </rPh>
    <rPh sb="7" eb="9">
      <t>ソウゴウ</t>
    </rPh>
    <rPh sb="9" eb="11">
      <t>ジム</t>
    </rPh>
    <rPh sb="11" eb="13">
      <t>クミアイ</t>
    </rPh>
    <phoneticPr fontId="11"/>
  </si>
  <si>
    <t>大島地区消防組合</t>
    <phoneticPr fontId="2"/>
  </si>
  <si>
    <t>奄美群島広域事務組合</t>
    <rPh sb="0" eb="2">
      <t>アマミ</t>
    </rPh>
    <rPh sb="2" eb="4">
      <t>グントウ</t>
    </rPh>
    <rPh sb="4" eb="6">
      <t>コウイキ</t>
    </rPh>
    <rPh sb="6" eb="8">
      <t>ジム</t>
    </rPh>
    <rPh sb="8" eb="10">
      <t>クミアイ</t>
    </rPh>
    <phoneticPr fontId="11"/>
  </si>
  <si>
    <t>大島農業共済事務組合</t>
    <phoneticPr fontId="2"/>
  </si>
  <si>
    <t>奄美大島地区介護保険一部事務組合</t>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</si>
  <si>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11"/>
  </si>
  <si>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11"/>
  </si>
  <si>
    <t>喜界町公共施設整備基金</t>
    <phoneticPr fontId="5"/>
  </si>
  <si>
    <t>退職手当準備基金</t>
    <phoneticPr fontId="5"/>
  </si>
  <si>
    <t>ふるさと寄附基金</t>
    <phoneticPr fontId="5"/>
  </si>
  <si>
    <t>喜界町奨学金基金</t>
    <phoneticPr fontId="5"/>
  </si>
  <si>
    <t>喜界町営住宅基金</t>
    <phoneticPr fontId="5"/>
  </si>
  <si>
    <t>－</t>
    <phoneticPr fontId="2"/>
  </si>
  <si>
    <t>　－</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</si>
  <si>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</si>
  <si>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</si>
  <si>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</si>
  <si>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</si>
  <si>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</si>
  <si>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</si>
  <si>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</si>
  <si>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</si>
  <si>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</si>
  <si>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</si>
  <si>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</si>
  <si>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</si>
  <si>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住民生活に必要な一般廃棄物処理施設、光ファイバーや防災食育センターの整備に伴う起債償還額の増加により実質公債費率が上昇した。今後も上昇する可能性があるが、充当可能基金の積立を行い将来負担比率０％を維持できるように努める。</t>
    <rPh sb="40" eb="42">
      <t>キサイ</t>
    </rPh>
    <rPh sb="42" eb="45">
      <t>ショウカンガク</t>
    </rPh>
    <rPh sb="46" eb="48">
      <t>ゾウカ</t>
    </rPh>
    <rPh sb="51" eb="53">
      <t>ジッシツ</t>
    </rPh>
    <rPh sb="53" eb="56">
      <t>コウサイヒ</t>
    </rPh>
    <rPh sb="56" eb="57">
      <t>リツ</t>
    </rPh>
    <rPh sb="58" eb="60">
      <t>ジョウショウ</t>
    </rPh>
    <phoneticPr fontId="5"/>
  </si>
  <si>
    <t>・地方債の新規発行を抑制してきた結果、将来負担比率は０％を維持している。一方で、有形固定資産償却率は、昨年度より減少したが類似団体よりも高い状態である。
・老朽化が進み有形固定資産減価償却率の数値が高い港湾・漁港、公民館、幼稚園・保育所、体育館・プール、福祉施設について、公共施設等総合管理計画に基づき、老朽化対策に積極的に取り組んでいく。</t>
    <rPh sb="51" eb="54">
      <t>サクネンド</t>
    </rPh>
    <rPh sb="56" eb="58">
      <t>ゲンショウ</t>
    </rPh>
    <rPh sb="70" eb="72">
      <t>ジョウタイ</t>
    </rPh>
    <rPh sb="107" eb="110">
      <t>コウミンカン</t>
    </rPh>
    <rPh sb="127" eb="129">
      <t>フクシ</t>
    </rPh>
    <rPh sb="129" eb="131">
      <t>シセツ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</si>
</sst>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86BF-4DC2-9BF6-7E663D1141F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271946</c:v>
                </c:pt>
                <c:pt idx="1">
                  <c:v>126415</c:v>
                </c:pt>
                <c:pt idx="2">
                  <c:v>192712</c:v>
                </c:pt>
                <c:pt idx="3">
                  <c:v>284180</c:v>
                </c:pt>
                <c:pt idx="4">
                  <c:v>302462</c:v>
                </c:pt>
              </c:numCache>
            </c:numRef>
          </c:val>
          <c:smooth val="0"/>
          <c:extLst>
            <c:ext xmlns:c16="http://schemas.microsoft.com/office/drawing/2014/chart" uri="{C3380CC4-5D6E-409C-BE32-E72D297353CC}">
              <c16:uniqueId val="{00000001-86BF-4DC2-9BF6-7E663D1141FB}"/>
            </c:ext>
          </c:extLst>
        </c:ser>
        <c:dLbls>
          <c:showLegendKey val="0"/>
          <c:showVal val="0"/>
          <c:showCatName val="0"/>
          <c:showSerName val="0"/>
          <c:showPercent val="0"/>
          <c:showBubbleSize val="0"/>
        </c:dLbls>
        <c:marker val="1"/>
        <c:smooth val="0"/>
        <c:axId val="650400784"/>
        <c:axId val="650401568"/>
      </c:lineChart>
      <c:catAx>
        <c:axId val="650400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50401568"/>
        <c:crosses val="autoZero"/>
        <c:auto val="1"/>
        <c:lblAlgn val="ctr"/>
        <c:lblOffset val="100"/>
        <c:tickLblSkip val="1"/>
        <c:tickMarkSkip val="1"/>
        <c:noMultiLvlLbl val="0"/>
      </c:catAx>
      <c:valAx>
        <c:axId val="65040156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50400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3.1</c:v>
                </c:pt>
                <c:pt idx="1">
                  <c:v>1.87</c:v>
                </c:pt>
                <c:pt idx="2">
                  <c:v>9.5399999999999991</c:v>
                </c:pt>
                <c:pt idx="3">
                  <c:v>4.58</c:v>
                </c:pt>
                <c:pt idx="4">
                  <c:v>2.2999999999999998</c:v>
                </c:pt>
              </c:numCache>
            </c:numRef>
          </c:val>
          <c:extLst>
            <c:ext xmlns:c16="http://schemas.microsoft.com/office/drawing/2014/chart" uri="{C3380CC4-5D6E-409C-BE32-E72D297353CC}">
              <c16:uniqueId val="{00000000-B31E-4EA4-973D-7C634063252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44.1</c:v>
                </c:pt>
                <c:pt idx="1">
                  <c:v>45.8</c:v>
                </c:pt>
                <c:pt idx="2">
                  <c:v>40.700000000000003</c:v>
                </c:pt>
                <c:pt idx="3">
                  <c:v>45.64</c:v>
                </c:pt>
                <c:pt idx="4">
                  <c:v>46.04</c:v>
                </c:pt>
              </c:numCache>
            </c:numRef>
          </c:val>
          <c:extLst>
            <c:ext xmlns:c16="http://schemas.microsoft.com/office/drawing/2014/chart" uri="{C3380CC4-5D6E-409C-BE32-E72D297353CC}">
              <c16:uniqueId val="{00000001-B31E-4EA4-973D-7C6340632528}"/>
            </c:ext>
          </c:extLst>
        </c:ser>
        <c:dLbls>
          <c:showLegendKey val="0"/>
          <c:showVal val="0"/>
          <c:showCatName val="0"/>
          <c:showSerName val="0"/>
          <c:showPercent val="0"/>
          <c:showBubbleSize val="0"/>
        </c:dLbls>
        <c:gapWidth val="250"/>
        <c:overlap val="100"/>
        <c:axId val="651885936"/>
        <c:axId val="651886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3.89</c:v>
                </c:pt>
                <c:pt idx="1">
                  <c:v>-1.21</c:v>
                </c:pt>
                <c:pt idx="2">
                  <c:v>2.21</c:v>
                </c:pt>
                <c:pt idx="3">
                  <c:v>-4.95</c:v>
                </c:pt>
                <c:pt idx="4">
                  <c:v>-2.0699999999999998</c:v>
                </c:pt>
              </c:numCache>
            </c:numRef>
          </c:val>
          <c:smooth val="0"/>
          <c:extLst>
            <c:ext xmlns:c16="http://schemas.microsoft.com/office/drawing/2014/chart" uri="{C3380CC4-5D6E-409C-BE32-E72D297353CC}">
              <c16:uniqueId val="{00000002-B31E-4EA4-973D-7C6340632528}"/>
            </c:ext>
          </c:extLst>
        </c:ser>
        <c:dLbls>
          <c:showLegendKey val="0"/>
          <c:showVal val="0"/>
          <c:showCatName val="0"/>
          <c:showSerName val="0"/>
          <c:showPercent val="0"/>
          <c:showBubbleSize val="0"/>
        </c:dLbls>
        <c:marker val="1"/>
        <c:smooth val="0"/>
        <c:axId val="651885936"/>
        <c:axId val="651886328"/>
      </c:lineChart>
      <c:catAx>
        <c:axId val="65188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51886328"/>
        <c:crosses val="autoZero"/>
        <c:auto val="1"/>
        <c:lblAlgn val="ctr"/>
        <c:lblOffset val="100"/>
        <c:tickLblSkip val="1"/>
        <c:tickMarkSkip val="1"/>
        <c:noMultiLvlLbl val="0"/>
      </c:catAx>
      <c:valAx>
        <c:axId val="651886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1885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0.45</c:v>
                </c:pt>
                <c:pt idx="2">
                  <c:v>#N/A</c:v>
                </c:pt>
                <c:pt idx="3">
                  <c:v>0.33</c:v>
                </c:pt>
                <c:pt idx="4">
                  <c:v>#N/A</c:v>
                </c:pt>
                <c:pt idx="5">
                  <c:v>7.0000000000000007E-2</c:v>
                </c:pt>
                <c:pt idx="6">
                  <c:v>#N/A</c:v>
                </c:pt>
                <c:pt idx="7">
                  <c:v>5.43</c:v>
                </c:pt>
                <c:pt idx="8">
                  <c:v>0</c:v>
                </c:pt>
                <c:pt idx="9">
                  <c:v>0</c:v>
                </c:pt>
              </c:numCache>
            </c:numRef>
          </c:val>
          <c:extLst>
            <c:ext xmlns:c16="http://schemas.microsoft.com/office/drawing/2014/chart" uri="{C3380CC4-5D6E-409C-BE32-E72D297353CC}">
              <c16:uniqueId val="{00000000-68B6-4D17-8774-401FE4FDCD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8B6-4D17-8774-401FE4FDCDE4}"/>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8B6-4D17-8774-401FE4FDCDE4}"/>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8B6-4D17-8774-401FE4FDCDE4}"/>
            </c:ext>
          </c:extLst>
        </c:ser>
        <c:ser>
          <c:idx val="4"/>
          <c:order val="4"/>
          <c:tx>
            <c:strRef>
              <c:f>データシート!$A$31</c:f>
              <c:strCache>
                <c:ptCount val="1"/>
                <c:pt idx="0">
                  <c:v>国民健康保険特別会計(国民健康保険診療所事業)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8B6-4D17-8774-401FE4FDCDE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0.05</c:v>
                </c:pt>
                <c:pt idx="4">
                  <c:v>#N/A</c:v>
                </c:pt>
                <c:pt idx="5">
                  <c:v>7.0000000000000007E-2</c:v>
                </c:pt>
                <c:pt idx="6">
                  <c:v>#N/A</c:v>
                </c:pt>
                <c:pt idx="7">
                  <c:v>0.02</c:v>
                </c:pt>
                <c:pt idx="8">
                  <c:v>#N/A</c:v>
                </c:pt>
                <c:pt idx="9">
                  <c:v>0.03</c:v>
                </c:pt>
              </c:numCache>
            </c:numRef>
          </c:val>
          <c:extLst>
            <c:ext xmlns:c16="http://schemas.microsoft.com/office/drawing/2014/chart" uri="{C3380CC4-5D6E-409C-BE32-E72D297353CC}">
              <c16:uniqueId val="{00000005-68B6-4D17-8774-401FE4FDCDE4}"/>
            </c:ext>
          </c:extLst>
        </c:ser>
        <c:ser>
          <c:idx val="6"/>
          <c:order val="6"/>
          <c:tx>
            <c:strRef>
              <c:f>データシート!$A$33</c:f>
              <c:strCache>
                <c:ptCount val="1"/>
                <c:pt idx="0">
                  <c:v>国民健康保険特別会計(国民健康保険事業)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0.01</c:v>
                </c:pt>
                <c:pt idx="2">
                  <c:v>#N/A</c:v>
                </c:pt>
                <c:pt idx="3">
                  <c:v>0.03</c:v>
                </c:pt>
                <c:pt idx="4">
                  <c:v>#N/A</c:v>
                </c:pt>
                <c:pt idx="5">
                  <c:v>0.38</c:v>
                </c:pt>
                <c:pt idx="6">
                  <c:v>#N/A</c:v>
                </c:pt>
                <c:pt idx="7">
                  <c:v>0.93</c:v>
                </c:pt>
                <c:pt idx="8">
                  <c:v>#N/A</c:v>
                </c:pt>
                <c:pt idx="9">
                  <c:v>0.21</c:v>
                </c:pt>
              </c:numCache>
            </c:numRef>
          </c:val>
          <c:extLst>
            <c:ext xmlns:c16="http://schemas.microsoft.com/office/drawing/2014/chart" uri="{C3380CC4-5D6E-409C-BE32-E72D297353CC}">
              <c16:uniqueId val="{00000006-68B6-4D17-8774-401FE4FDCDE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0.39</c:v>
                </c:pt>
                <c:pt idx="2">
                  <c:v>#N/A</c:v>
                </c:pt>
                <c:pt idx="3">
                  <c:v>0.36</c:v>
                </c:pt>
                <c:pt idx="4">
                  <c:v>#N/A</c:v>
                </c:pt>
                <c:pt idx="5">
                  <c:v>1.21</c:v>
                </c:pt>
                <c:pt idx="6">
                  <c:v>#N/A</c:v>
                </c:pt>
                <c:pt idx="7">
                  <c:v>0.9</c:v>
                </c:pt>
                <c:pt idx="8">
                  <c:v>#N/A</c:v>
                </c:pt>
                <c:pt idx="9">
                  <c:v>1.07</c:v>
                </c:pt>
              </c:numCache>
            </c:numRef>
          </c:val>
          <c:extLst>
            <c:ext xmlns:c16="http://schemas.microsoft.com/office/drawing/2014/chart" uri="{C3380CC4-5D6E-409C-BE32-E72D297353CC}">
              <c16:uniqueId val="{00000007-68B6-4D17-8774-401FE4FDCDE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3.1</c:v>
                </c:pt>
                <c:pt idx="2">
                  <c:v>#N/A</c:v>
                </c:pt>
                <c:pt idx="3">
                  <c:v>1.87</c:v>
                </c:pt>
                <c:pt idx="4">
                  <c:v>#N/A</c:v>
                </c:pt>
                <c:pt idx="5">
                  <c:v>9.5399999999999991</c:v>
                </c:pt>
                <c:pt idx="6">
                  <c:v>#N/A</c:v>
                </c:pt>
                <c:pt idx="7">
                  <c:v>4.58</c:v>
                </c:pt>
                <c:pt idx="8">
                  <c:v>#N/A</c:v>
                </c:pt>
                <c:pt idx="9">
                  <c:v>2.29</c:v>
                </c:pt>
              </c:numCache>
            </c:numRef>
          </c:val>
          <c:extLst>
            <c:ext xmlns:c16="http://schemas.microsoft.com/office/drawing/2014/chart" uri="{C3380CC4-5D6E-409C-BE32-E72D297353CC}">
              <c16:uniqueId val="{00000008-68B6-4D17-8774-401FE4FDCDE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#N/A</c:v>
                </c:pt>
                <c:pt idx="9">
                  <c:v>4.53</c:v>
                </c:pt>
              </c:numCache>
            </c:numRef>
          </c:val>
          <c:extLst>
            <c:ext xmlns:c16="http://schemas.microsoft.com/office/drawing/2014/chart" uri="{C3380CC4-5D6E-409C-BE32-E72D297353CC}">
              <c16:uniqueId val="{00000009-68B6-4D17-8774-401FE4FDCDE4}"/>
            </c:ext>
          </c:extLst>
        </c:ser>
        <c:dLbls>
          <c:showLegendKey val="0"/>
          <c:showVal val="0"/>
          <c:showCatName val="0"/>
          <c:showSerName val="0"/>
          <c:showPercent val="0"/>
          <c:showBubbleSize val="0"/>
        </c:dLbls>
        <c:gapWidth val="150"/>
        <c:overlap val="100"/>
        <c:axId val="651887112"/>
        <c:axId val="651887504"/>
      </c:barChart>
      <c:catAx>
        <c:axId val="651887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51887504"/>
        <c:crosses val="autoZero"/>
        <c:auto val="1"/>
        <c:lblAlgn val="ctr"/>
        <c:lblOffset val="100"/>
        <c:tickLblSkip val="1"/>
        <c:tickMarkSkip val="1"/>
        <c:noMultiLvlLbl val="0"/>
      </c:catAx>
      <c:valAx>
        <c:axId val="651887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1887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635</c:v>
                </c:pt>
                <c:pt idx="5">
                  <c:v>691</c:v>
                </c:pt>
                <c:pt idx="8">
                  <c:v>723</c:v>
                </c:pt>
                <c:pt idx="11">
                  <c:v>720</c:v>
                </c:pt>
                <c:pt idx="14">
                  <c:v>722</c:v>
                </c:pt>
              </c:numCache>
            </c:numRef>
          </c:val>
          <c:extLst>
            <c:ext xmlns:c16="http://schemas.microsoft.com/office/drawing/2014/chart" uri="{C3380CC4-5D6E-409C-BE32-E72D297353CC}">
              <c16:uniqueId val="{00000000-1ADB-42C1-B41B-81177738AFB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ADB-42C1-B41B-81177738AFB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ADB-42C1-B41B-81177738AFB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ADB-42C1-B41B-81177738AFB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274</c:v>
                </c:pt>
                <c:pt idx="3">
                  <c:v>287</c:v>
                </c:pt>
                <c:pt idx="6">
                  <c:v>304</c:v>
                </c:pt>
                <c:pt idx="9">
                  <c:v>272</c:v>
                </c:pt>
                <c:pt idx="12">
                  <c:v>275</c:v>
                </c:pt>
              </c:numCache>
            </c:numRef>
          </c:val>
          <c:extLst>
            <c:ext xmlns:c16="http://schemas.microsoft.com/office/drawing/2014/chart" uri="{C3380CC4-5D6E-409C-BE32-E72D297353CC}">
              <c16:uniqueId val="{00000004-1ADB-42C1-B41B-81177738AFB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DB-42C1-B41B-81177738AFB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ADB-42C1-B41B-81177738AFB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641</c:v>
                </c:pt>
                <c:pt idx="3">
                  <c:v>698</c:v>
                </c:pt>
                <c:pt idx="6">
                  <c:v>720</c:v>
                </c:pt>
                <c:pt idx="9">
                  <c:v>741</c:v>
                </c:pt>
                <c:pt idx="12">
                  <c:v>772</c:v>
                </c:pt>
              </c:numCache>
            </c:numRef>
          </c:val>
          <c:extLst>
            <c:ext xmlns:c16="http://schemas.microsoft.com/office/drawing/2014/chart" uri="{C3380CC4-5D6E-409C-BE32-E72D297353CC}">
              <c16:uniqueId val="{00000007-1ADB-42C1-B41B-81177738AFB0}"/>
            </c:ext>
          </c:extLst>
        </c:ser>
        <c:dLbls>
          <c:showLegendKey val="0"/>
          <c:showVal val="0"/>
          <c:showCatName val="0"/>
          <c:showSerName val="0"/>
          <c:showPercent val="0"/>
          <c:showBubbleSize val="0"/>
        </c:dLbls>
        <c:gapWidth val="100"/>
        <c:overlap val="100"/>
        <c:axId val="657053160"/>
        <c:axId val="657053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280</c:v>
                </c:pt>
                <c:pt idx="2">
                  <c:v>#N/A</c:v>
                </c:pt>
                <c:pt idx="3">
                  <c:v>#N/A</c:v>
                </c:pt>
                <c:pt idx="4">
                  <c:v>294</c:v>
                </c:pt>
                <c:pt idx="5">
                  <c:v>#N/A</c:v>
                </c:pt>
                <c:pt idx="6">
                  <c:v>#N/A</c:v>
                </c:pt>
                <c:pt idx="7">
                  <c:v>301</c:v>
                </c:pt>
                <c:pt idx="8">
                  <c:v>#N/A</c:v>
                </c:pt>
                <c:pt idx="9">
                  <c:v>#N/A</c:v>
                </c:pt>
                <c:pt idx="10">
                  <c:v>293</c:v>
                </c:pt>
                <c:pt idx="11">
                  <c:v>#N/A</c:v>
                </c:pt>
                <c:pt idx="12">
                  <c:v>#N/A</c:v>
                </c:pt>
                <c:pt idx="13">
                  <c:v>325</c:v>
                </c:pt>
                <c:pt idx="14">
                  <c:v>#N/A</c:v>
                </c:pt>
              </c:numCache>
            </c:numRef>
          </c:val>
          <c:smooth val="0"/>
          <c:extLst>
            <c:ext xmlns:c16="http://schemas.microsoft.com/office/drawing/2014/chart" uri="{C3380CC4-5D6E-409C-BE32-E72D297353CC}">
              <c16:uniqueId val="{00000008-1ADB-42C1-B41B-81177738AFB0}"/>
            </c:ext>
          </c:extLst>
        </c:ser>
        <c:dLbls>
          <c:showLegendKey val="0"/>
          <c:showVal val="0"/>
          <c:showCatName val="0"/>
          <c:showSerName val="0"/>
          <c:showPercent val="0"/>
          <c:showBubbleSize val="0"/>
        </c:dLbls>
        <c:marker val="1"/>
        <c:smooth val="0"/>
        <c:axId val="657053160"/>
        <c:axId val="657053552"/>
      </c:lineChart>
      <c:catAx>
        <c:axId val="657053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57053552"/>
        <c:crosses val="autoZero"/>
        <c:auto val="1"/>
        <c:lblAlgn val="ctr"/>
        <c:lblOffset val="100"/>
        <c:tickLblSkip val="1"/>
        <c:tickMarkSkip val="1"/>
        <c:noMultiLvlLbl val="0"/>
      </c:catAx>
      <c:valAx>
        <c:axId val="657053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7053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6943</c:v>
                </c:pt>
                <c:pt idx="5">
                  <c:v>7035</c:v>
                </c:pt>
                <c:pt idx="8">
                  <c:v>7125</c:v>
                </c:pt>
                <c:pt idx="11">
                  <c:v>6888</c:v>
                </c:pt>
                <c:pt idx="14">
                  <c:v>6894</c:v>
                </c:pt>
              </c:numCache>
            </c:numRef>
          </c:val>
          <c:extLst>
            <c:ext xmlns:c16="http://schemas.microsoft.com/office/drawing/2014/chart" uri="{C3380CC4-5D6E-409C-BE32-E72D297353CC}">
              <c16:uniqueId val="{00000000-6344-4E10-8496-6BA03E12E1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258</c:v>
                </c:pt>
                <c:pt idx="5">
                  <c:v>276</c:v>
                </c:pt>
                <c:pt idx="8">
                  <c:v>392</c:v>
                </c:pt>
                <c:pt idx="11">
                  <c:v>448</c:v>
                </c:pt>
                <c:pt idx="14">
                  <c:v>450</c:v>
                </c:pt>
              </c:numCache>
            </c:numRef>
          </c:val>
          <c:extLst>
            <c:ext xmlns:c16="http://schemas.microsoft.com/office/drawing/2014/chart" uri="{C3380CC4-5D6E-409C-BE32-E72D297353CC}">
              <c16:uniqueId val="{00000001-6344-4E10-8496-6BA03E12E1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3262</c:v>
                </c:pt>
                <c:pt idx="5">
                  <c:v>3435</c:v>
                </c:pt>
                <c:pt idx="8">
                  <c:v>3206</c:v>
                </c:pt>
                <c:pt idx="11">
                  <c:v>3545</c:v>
                </c:pt>
                <c:pt idx="14">
                  <c:v>3601</c:v>
                </c:pt>
              </c:numCache>
            </c:numRef>
          </c:val>
          <c:extLst>
            <c:ext xmlns:c16="http://schemas.microsoft.com/office/drawing/2014/chart" uri="{C3380CC4-5D6E-409C-BE32-E72D297353CC}">
              <c16:uniqueId val="{00000002-6344-4E10-8496-6BA03E12E1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344-4E10-8496-6BA03E12E1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344-4E10-8496-6BA03E12E1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213</c:v>
                </c:pt>
                <c:pt idx="3">
                  <c:v>225</c:v>
                </c:pt>
                <c:pt idx="6">
                  <c:v>221</c:v>
                </c:pt>
                <c:pt idx="9">
                  <c:v>233</c:v>
                </c:pt>
                <c:pt idx="12">
                  <c:v>270</c:v>
                </c:pt>
              </c:numCache>
            </c:numRef>
          </c:val>
          <c:extLst>
            <c:ext xmlns:c16="http://schemas.microsoft.com/office/drawing/2014/chart" uri="{C3380CC4-5D6E-409C-BE32-E72D297353CC}">
              <c16:uniqueId val="{00000005-6344-4E10-8496-6BA03E12E1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562</c:v>
                </c:pt>
                <c:pt idx="3">
                  <c:v>536</c:v>
                </c:pt>
                <c:pt idx="6">
                  <c:v>492</c:v>
                </c:pt>
                <c:pt idx="9">
                  <c:v>463</c:v>
                </c:pt>
                <c:pt idx="12">
                  <c:v>420</c:v>
                </c:pt>
              </c:numCache>
            </c:numRef>
          </c:val>
          <c:extLst>
            <c:ext xmlns:c16="http://schemas.microsoft.com/office/drawing/2014/chart" uri="{C3380CC4-5D6E-409C-BE32-E72D297353CC}">
              <c16:uniqueId val="{00000006-6344-4E10-8496-6BA03E12E1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344-4E10-8496-6BA03E12E1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3310</c:v>
                </c:pt>
                <c:pt idx="3">
                  <c:v>3292</c:v>
                </c:pt>
                <c:pt idx="6">
                  <c:v>3271</c:v>
                </c:pt>
                <c:pt idx="9">
                  <c:v>3076</c:v>
                </c:pt>
                <c:pt idx="12">
                  <c:v>2926</c:v>
                </c:pt>
              </c:numCache>
            </c:numRef>
          </c:val>
          <c:extLst>
            <c:ext xmlns:c16="http://schemas.microsoft.com/office/drawing/2014/chart" uri="{C3380CC4-5D6E-409C-BE32-E72D297353CC}">
              <c16:uniqueId val="{00000008-6344-4E10-8496-6BA03E12E1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344-4E10-8496-6BA03E12E1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6743</c:v>
                </c:pt>
                <c:pt idx="3">
                  <c:v>6539</c:v>
                </c:pt>
                <c:pt idx="6">
                  <c:v>6656</c:v>
                </c:pt>
                <c:pt idx="9">
                  <c:v>6955</c:v>
                </c:pt>
                <c:pt idx="12">
                  <c:v>7160</c:v>
                </c:pt>
              </c:numCache>
            </c:numRef>
          </c:val>
          <c:extLst>
            <c:ext xmlns:c16="http://schemas.microsoft.com/office/drawing/2014/chart" uri="{C3380CC4-5D6E-409C-BE32-E72D297353CC}">
              <c16:uniqueId val="{0000000A-6344-4E10-8496-6BA03E12E1F3}"/>
            </c:ext>
          </c:extLst>
        </c:ser>
        <c:dLbls>
          <c:showLegendKey val="0"/>
          <c:showVal val="0"/>
          <c:showCatName val="0"/>
          <c:showSerName val="0"/>
          <c:showPercent val="0"/>
          <c:showBubbleSize val="0"/>
        </c:dLbls>
        <c:gapWidth val="100"/>
        <c:overlap val="100"/>
        <c:axId val="657054336"/>
        <c:axId val="657054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365</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344-4E10-8496-6BA03E12E1F3}"/>
            </c:ext>
          </c:extLst>
        </c:ser>
        <c:dLbls>
          <c:showLegendKey val="0"/>
          <c:showVal val="0"/>
          <c:showCatName val="0"/>
          <c:showSerName val="0"/>
          <c:showPercent val="0"/>
          <c:showBubbleSize val="0"/>
        </c:dLbls>
        <c:marker val="1"/>
        <c:smooth val="0"/>
        <c:axId val="657054336"/>
        <c:axId val="657054728"/>
      </c:lineChart>
      <c:catAx>
        <c:axId val="65705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57054728"/>
        <c:crosses val="autoZero"/>
        <c:auto val="1"/>
        <c:lblAlgn val="ctr"/>
        <c:lblOffset val="100"/>
        <c:tickLblSkip val="1"/>
        <c:tickMarkSkip val="1"/>
        <c:noMultiLvlLbl val="0"/>
      </c:catAx>
      <c:valAx>
        <c:axId val="657054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7054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1527</c:v>
                </c:pt>
                <c:pt idx="1">
                  <c:v>1708</c:v>
                </c:pt>
                <c:pt idx="2">
                  <c:v>1795</c:v>
                </c:pt>
              </c:numCache>
            </c:numRef>
          </c:val>
          <c:extLst>
            <c:ext xmlns:c16="http://schemas.microsoft.com/office/drawing/2014/chart" uri="{C3380CC4-5D6E-409C-BE32-E72D297353CC}">
              <c16:uniqueId val="{00000000-0363-4532-B947-F32E82FCC7F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734</c:v>
                </c:pt>
                <c:pt idx="1">
                  <c:v>734</c:v>
                </c:pt>
                <c:pt idx="2">
                  <c:v>735</c:v>
                </c:pt>
              </c:numCache>
            </c:numRef>
          </c:val>
          <c:extLst>
            <c:ext xmlns:c16="http://schemas.microsoft.com/office/drawing/2014/chart" uri="{C3380CC4-5D6E-409C-BE32-E72D297353CC}">
              <c16:uniqueId val="{00000001-0363-4532-B947-F32E82FCC7F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867</c:v>
                </c:pt>
                <c:pt idx="1">
                  <c:v>981</c:v>
                </c:pt>
                <c:pt idx="2">
                  <c:v>909</c:v>
                </c:pt>
              </c:numCache>
            </c:numRef>
          </c:val>
          <c:extLst>
            <c:ext xmlns:c16="http://schemas.microsoft.com/office/drawing/2014/chart" uri="{C3380CC4-5D6E-409C-BE32-E72D297353CC}">
              <c16:uniqueId val="{00000002-0363-4532-B947-F32E82FCC7FC}"/>
            </c:ext>
          </c:extLst>
        </c:ser>
        <c:dLbls>
          <c:showLegendKey val="0"/>
          <c:showVal val="0"/>
          <c:showCatName val="0"/>
          <c:showSerName val="0"/>
          <c:showPercent val="0"/>
          <c:showBubbleSize val="0"/>
        </c:dLbls>
        <c:gapWidth val="120"/>
        <c:overlap val="100"/>
        <c:axId val="657056296"/>
        <c:axId val="343906784"/>
      </c:barChart>
      <c:catAx>
        <c:axId val="657056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43906784"/>
        <c:crosses val="autoZero"/>
        <c:auto val="1"/>
        <c:lblAlgn val="ctr"/>
        <c:lblOffset val="100"/>
        <c:tickLblSkip val="1"/>
        <c:tickMarkSkip val="1"/>
        <c:noMultiLvlLbl val="0"/>
      </c:catAx>
      <c:valAx>
        <c:axId val="3439067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57056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{302474A7-A173-481F-9F95-239A9F9AFDEB}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AAC-4C16-A8BA-A8DD4F75CCB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{9A061BB0-F1B8-492F-9D25-03FC93A2E7EB}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AC-4C16-A8BA-A8DD4F75CCB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{45D2F26C-E870-495F-B058-272B793685DF}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AC-4C16-A8BA-A8DD4F75CCB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{E24D1B62-B98A-4ACC-87CE-AB2A568F6A57}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AC-4C16-A8BA-A8DD4F75CCB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{7F6976EF-3CBE-4929-A106-5F8F33B02778}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AC-4C16-A8BA-A8DD4F75CCB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{B5AD48CB-8CA7-4771-8B9D-2AD64D55CFC5}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AAC-4C16-A8BA-A8DD4F75CCB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{A3F001D4-5AB2-4A0C-B63C-7E7E7BEF49B2}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AAC-4C16-A8BA-A8DD4F75CCB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{DFEE0A2A-C9D0-4F3B-A900-1D69AD1A300B}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AAC-4C16-A8BA-A8DD4F75CCB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{1789A01B-98C4-4CB1-A59F-69F25C95D7C5}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AAC-4C16-A8BA-A8DD4F75CC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83</c:v>
                </c:pt>
                <c:pt idx="8">
                  <c:v>85.1</c:v>
                </c:pt>
                <c:pt idx="16">
                  <c:v>86</c:v>
                </c:pt>
                <c:pt idx="24">
                  <c:v>86.4</c:v>
                </c:pt>
                <c:pt idx="32">
                  <c:v>83.9</c:v>
                </c:pt>
              </c:numCache>
            </c:numRef>
          </c:xVal>
          <c:yVal>
            <c:numRef>
              <c:f>公会計指標分析・財政指標組合せ分析表!$BP$51:$DC$51</c:f>
              <c:numCache>
                <c:formatCode>#,##0.0;"▲ "#,##0.0</c:formatCode>
                <c:ptCount val="40"/>
                <c:pt idx="0">
                  <c:v>11.7</c:v>
                </c:pt>
              </c:numCache>
            </c:numRef>
          </c:yVal>
          <c:smooth val="0"/>
          <c:extLst>
            <c:ext xmlns:c16="http://schemas.microsoft.com/office/drawing/2014/chart" uri="{C3380CC4-5D6E-409C-BE32-E72D297353CC}">
              <c16:uniqueId val="{00000009-9AAC-4C16-A8BA-A8DD4F75CCB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{23534496-3622-4431-969D-FF6A62AA1F42}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AAC-4C16-A8BA-A8DD4F75CCB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{9A419C4F-466B-4FB8-A6F8-2B71E3FA9871}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AC-4C16-A8BA-A8DD4F75CCB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{C6EC2467-E5CE-4400-ABA0-F38E974F1493}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AC-4C16-A8BA-A8DD4F75CCB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{51F3B0DF-F959-4672-BD1A-11FD6920042C}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AC-4C16-A8BA-A8DD4F75CCB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{681D6643-B720-4F60-A33F-630E405E704C}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AC-4C16-A8BA-A8DD4F75CCBB}"/>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{9096FAB1-3189-4B13-B9FE-F6E6BED9CD4A}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AAC-4C16-A8BA-A8DD4F75CCBB}"/>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{5141C08D-8475-464A-B26B-23FEF9FC381D}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AAC-4C16-A8BA-A8DD4F75CCBB}"/>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{2D37B955-CAAD-4F1C-941D-F633E3F846B3}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AAC-4C16-A8BA-A8DD4F75CCBB}"/>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{CEBADAFF-7397-4F5D-B439-D1EE5B14189E}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AAC-4C16-A8BA-A8DD4F75CC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AAC-4C16-A8BA-A8DD4F75CCBB}"/>
            </c:ext>
          </c:extLst>
        </c:ser>
        <c:dLbls>
          <c:showLegendKey val="0"/>
          <c:showVal val="1"/>
          <c:showCatName val="0"/>
          <c:showSerName val="0"/>
          <c:showPercent val="0"/>
          <c:showBubbleSize val="0"/>
        </c:dLbls>
        <c:axId val="665178088"/>
        <c:axId val="665178480"/>
      </c:scatterChart>
      <c:valAx>
        <c:axId val="665178088"/>
        <c:scaling>
          <c:orientation val="maxMin"/>
          <c:max val="9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65178480"/>
        <c:crosses val="autoZero"/>
        <c:crossBetween val="midCat"/>
      </c:valAx>
      <c:valAx>
        <c:axId val="66517848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65178088"/>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{C46D7835-D172-4FBB-9D25-7A8297A37CBA}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984-4E52-ADAF-B29D183271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{3B2DF498-22AA-41B3-8319-07A386F7CD69}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84-4E52-ADAF-B29D183271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{54B034F5-877D-4435-A948-4B6EF458897F}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84-4E52-ADAF-B29D183271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{07AB9379-CCF0-4F1E-94DD-3266E67240A1}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84-4E52-ADAF-B29D183271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{3DCF0974-5FBA-4AE5-85B6-A0AC709B119C}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84-4E52-ADAF-B29D1832714A}"/>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{C2DF6A8F-1D7C-4104-BFFE-391EFB7708C5}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984-4E52-ADAF-B29D1832714A}"/>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{24A0B2F2-DF47-4BE5-A349-B9A4D93FD0B0}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984-4E52-ADAF-B29D1832714A}"/>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{5A5FC3AC-E5A0-4ABA-BAFB-224EFC623F24}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984-4E52-ADAF-B29D1832714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{A2354545-EDD8-4E2D-A45D-10BED13F7D78}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984-4E52-ADAF-B29D183271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9.6</c:v>
                </c:pt>
                <c:pt idx="16">
                  <c:v>9.5</c:v>
                </c:pt>
                <c:pt idx="24">
                  <c:v>9.6999999999999993</c:v>
                </c:pt>
                <c:pt idx="32">
                  <c:v>9.8000000000000007</c:v>
                </c:pt>
              </c:numCache>
            </c:numRef>
          </c:xVal>
          <c:yVal>
            <c:numRef>
              <c:f>公会計指標分析・財政指標組合せ分析表!$BP$73:$DC$73</c:f>
              <c:numCache>
                <c:formatCode>#,##0.0;"▲ "#,##0.0</c:formatCode>
                <c:ptCount val="40"/>
                <c:pt idx="0">
                  <c:v>11.7</c:v>
                </c:pt>
              </c:numCache>
            </c:numRef>
          </c:yVal>
          <c:smooth val="0"/>
          <c:extLst>
            <c:ext xmlns:c16="http://schemas.microsoft.com/office/drawing/2014/chart" uri="{C3380CC4-5D6E-409C-BE32-E72D297353CC}">
              <c16:uniqueId val="{00000009-6984-4E52-ADAF-B29D1832714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0.1017361037381148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{EA7C6EC3-6B38-41E9-AA06-D89EFEBB0D0B}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984-4E52-ADAF-B29D1832714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{0FB79F55-A67E-4026-92D5-829CA149C46F}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84-4E52-ADAF-B29D183271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{BEBFF0CF-1C75-45CE-8174-3E0C5E83AEA5}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84-4E52-ADAF-B29D183271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{80D5E645-266B-4DA1-957D-6F7CFA49D18D}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84-4E52-ADAF-B29D183271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{8F345F76-1712-4092-B2D6-8A08424AD273}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84-4E52-ADAF-B29D1832714A}"/>
                </c:ext>
              </c:extLst>
            </c:dLbl>
            <c:dLbl>
              <c:idx val="8"/>
              <c:layout>
                <c:manualLayout>
                  <c:x val="-1.8235628084249993E-2"/>
                  <c:y val="-5.768638002283706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{4AC94614-E13D-4247-8F08-561245EEB4A8}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984-4E52-ADAF-B29D1832714A}"/>
                </c:ext>
              </c:extLst>
            </c:dLbl>
            <c:dLbl>
              <c:idx val="16"/>
              <c:layout>
                <c:manualLayout>
                  <c:x val="-3.1697991619110633E-2"/>
                  <c:y val="-2.620115527906914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{77EFF13B-C565-418D-B11C-A28CAF9377CC}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984-4E52-ADAF-B29D1832714A}"/>
                </c:ext>
              </c:extLst>
            </c:dLbl>
            <c:dLbl>
              <c:idx val="24"/>
              <c:layout>
                <c:manualLayout>
                  <c:x val="-3.1570342725075584E-2"/>
                  <c:y val="-6.404260682358534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{10F89C2E-7B82-4D75-B2FC-ABAA34EE11A0}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984-4E52-ADAF-B29D1832714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{AD3CE3C0-3C1A-4150-A1B5-5CE1E6186855}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984-4E52-ADAF-B29D183271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984-4E52-ADAF-B29D1832714A}"/>
            </c:ext>
          </c:extLst>
        </c:ser>
        <c:dLbls>
          <c:showLegendKey val="0"/>
          <c:showVal val="1"/>
          <c:showCatName val="0"/>
          <c:showSerName val="0"/>
          <c:showPercent val="0"/>
          <c:showBubbleSize val="0"/>
        </c:dLbls>
        <c:axId val="665179264"/>
        <c:axId val="665179656"/>
      </c:scatterChart>
      <c:valAx>
        <c:axId val="665179264"/>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65179656"/>
        <c:crosses val="autoZero"/>
        <c:crossBetween val="midCat"/>
      </c:valAx>
      <c:valAx>
        <c:axId val="665179656"/>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65179264"/>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鹿児島県喜界町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〇元利償還金</a:t>
          </a:r>
        </a:p>
        <a:p>
          <a:r>
            <a:rPr kumimoji="1" lang="ja-JP" altLang="en-US" sz="1400">
              <a:latin typeface="ＭＳ ゴシック" pitchFamily="49" charset="-128"/>
              <a:ea typeface="ＭＳ ゴシック" pitchFamily="49" charset="-128"/>
            </a:rPr>
            <a:t>町独自の起債計画に基づき町債発行の抑制に努めているが、平成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年度から光ﾌｧｲﾊﾞｰ事業・防災関連施設事業等の大型工事の起債償還があり、増加傾向である。</a:t>
          </a:r>
          <a:br>
            <a:rPr kumimoji="1" lang="ja-JP" altLang="en-US" sz="1400">
              <a:latin typeface="ＭＳ ゴシック" pitchFamily="49" charset="-128"/>
              <a:ea typeface="ＭＳ ゴシック" pitchFamily="49" charset="-128"/>
            </a:rPr>
          </a:br>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〇今後の対応</a:t>
          </a:r>
        </a:p>
        <a:p>
          <a:r>
            <a:rPr kumimoji="1" lang="ja-JP" altLang="en-US" sz="1400">
              <a:latin typeface="ＭＳ ゴシック" pitchFamily="49" charset="-128"/>
              <a:ea typeface="ＭＳ ゴシック" pitchFamily="49" charset="-128"/>
            </a:rPr>
            <a:t>一般会計において、令和３年度</a:t>
          </a:r>
          <a:r>
            <a:rPr kumimoji="1" lang="en-US" altLang="ja-JP" sz="1400">
              <a:latin typeface="ＭＳ ゴシック" pitchFamily="49" charset="-128"/>
              <a:ea typeface="ＭＳ ゴシック" pitchFamily="49" charset="-128"/>
            </a:rPr>
            <a:t>787</a:t>
          </a:r>
          <a:r>
            <a:rPr kumimoji="1" lang="ja-JP" altLang="en-US" sz="1400">
              <a:latin typeface="ＭＳ ゴシック" pitchFamily="49" charset="-128"/>
              <a:ea typeface="ＭＳ ゴシック" pitchFamily="49" charset="-128"/>
            </a:rPr>
            <a:t>百万円、令和４年度</a:t>
          </a:r>
          <a:r>
            <a:rPr kumimoji="1" lang="en-US" altLang="ja-JP" sz="1400">
              <a:latin typeface="ＭＳ ゴシック" pitchFamily="49" charset="-128"/>
              <a:ea typeface="ＭＳ ゴシック" pitchFamily="49" charset="-128"/>
            </a:rPr>
            <a:t>839</a:t>
          </a:r>
          <a:r>
            <a:rPr kumimoji="1" lang="ja-JP" altLang="en-US" sz="1400">
              <a:latin typeface="ＭＳ ゴシック" pitchFamily="49" charset="-128"/>
              <a:ea typeface="ＭＳ ゴシック" pitchFamily="49" charset="-128"/>
            </a:rPr>
            <a:t>百万円と償還額が増加していくことから、町債発行の抑制を基調とし比率の更なる改善に努める。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減債基金残高のうち、実質公債費率の算定に用いる満期一括償還地方債の償還の財源として積み立てた額にかかる基金がないため該当なし。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鹿児島県喜界町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〇一般会計等における地方債現在高</a:t>
          </a:r>
        </a:p>
        <a:p>
          <a:r>
            <a:rPr kumimoji="1" lang="ja-JP" altLang="en-US" sz="1400">
              <a:latin typeface="ＭＳ ゴシック" pitchFamily="49" charset="-128"/>
              <a:ea typeface="ＭＳ ゴシック" pitchFamily="49" charset="-128"/>
            </a:rPr>
            <a:t>  起債発行額が起債償還額より大きいため増加している。主な要因は一般廃棄物処理施設整備事業によるものである。</a:t>
          </a:r>
        </a:p>
        <a:p>
          <a:r>
            <a:rPr kumimoji="1" lang="ja-JP" altLang="en-US" sz="1400">
              <a:latin typeface="ＭＳ ゴシック" pitchFamily="49" charset="-128"/>
              <a:ea typeface="ＭＳ ゴシック" pitchFamily="49" charset="-128"/>
            </a:rPr>
            <a:t>〇公営企業債等繰入見込額</a:t>
          </a:r>
        </a:p>
        <a:p>
          <a:r>
            <a:rPr kumimoji="1" lang="ja-JP" altLang="en-US" sz="1400">
              <a:latin typeface="ＭＳ ゴシック" pitchFamily="49" charset="-128"/>
              <a:ea typeface="ＭＳ ゴシック" pitchFamily="49" charset="-128"/>
            </a:rPr>
            <a:t>　元利償還金の減額により繰入金も減少傾向にある。</a:t>
          </a:r>
        </a:p>
        <a:p>
          <a:r>
            <a:rPr kumimoji="1" lang="ja-JP" altLang="en-US" sz="1400">
              <a:latin typeface="ＭＳ ゴシック" pitchFamily="49" charset="-128"/>
              <a:ea typeface="ＭＳ ゴシック" pitchFamily="49" charset="-128"/>
            </a:rPr>
            <a:t>〇将来負担比率の分子</a:t>
          </a:r>
        </a:p>
        <a:p>
          <a:r>
            <a:rPr kumimoji="1" lang="ja-JP" altLang="en-US" sz="1400">
              <a:latin typeface="ＭＳ ゴシック" pitchFamily="49" charset="-128"/>
              <a:ea typeface="ＭＳ ゴシック" pitchFamily="49" charset="-128"/>
            </a:rPr>
            <a:t>　充当可能基金は増加しているが、大型工事等で今後の地方債現在高が増加になるので将来負担率の分子は、今後増加傾向になると予想される。</a:t>
          </a:r>
        </a:p>
        <a:p>
          <a:r>
            <a:rPr kumimoji="1" lang="ja-JP" altLang="en-US" sz="1400">
              <a:latin typeface="ＭＳ ゴシック" pitchFamily="49" charset="-128"/>
              <a:ea typeface="ＭＳ ゴシック" pitchFamily="49" charset="-128"/>
            </a:rPr>
            <a:t>〇今後の対応</a:t>
          </a:r>
        </a:p>
        <a:p>
          <a:r>
            <a:rPr kumimoji="1" lang="ja-JP" altLang="en-US" sz="1400">
              <a:latin typeface="ＭＳ ゴシック" pitchFamily="49" charset="-128"/>
              <a:ea typeface="ＭＳ ゴシック" pitchFamily="49" charset="-128"/>
            </a:rPr>
            <a:t>　今後も町債発行の抑制を基調とし、比率の更なる改善に努める。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鹿児島県喜界町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・財政調整基金においては、前年度余剰金（自治法第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による積立）や利子積立により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喜界町公共施設整備基金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百万円の取崩があったが喜界町災害対策基金新設により、基金全体として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・基金の使途の明確化を図るために、財政調整基金を取り崩して特定目的基金（公共施設整備基金等）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に積み立てていくことを予定している。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・喜界町公共施設整備基金：喜界町公共施設の整備及び維持管理に充てる財源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・喜界町営住宅基金：喜界町営住宅事業の計画的な償還に必要な財源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・喜界町奨学金基金：大学や専門学校に通学する学生に対する奨学金を貸し付けるための財源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・喜界町災害対策基金：災害時に必要な物資の確保や避難所を整備運営するための財源</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・喜界町公共施設整備基金：今後の公共施設の維持修繕のために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・ふるさと寄附基金：寄附金を寄附返礼経費及び寄附該当事業に充当した残りの５百万円積立した。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・喜界町奨学金基金：基金利子１百万円積立した。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・喜界町災害対策基金：令和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年度に基金新設し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・喜界町公共施設整備基金：今後も公共施設の整備及び維持管理に係る費用に対応するために決算剰余金を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優先して積立をする。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・前年度余剰金（自治法第</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条の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による積立）や利子積立により前年度より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百万円（前年度余剰金分</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百万円・利子積立分１百万円）の増となった。</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・景気後退による町税の大幅な減収や大規模災害の発生など不測の事態に備えるため、財政調整基金を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億円を確保するよう努めている。今後の方針として、積立額が増加していく傾向であれば、基金を取り崩して特定目的基金（公共施設整備基金等）に積み立てていくことを予定している。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・大型公共施設整備の影響で、地方債償還が増加していくため、地方債の償還計画を踏まえ、決算余剰金を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優先的に積み立てていく予定である。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6,870
6,827
56.82
8,269,138
8,111,111
89,517
3,899,632
7,159,636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が、令和３年度に改訂した公共施設等総合管理計画において、公共施設等の延べ床面積を出来るだけ削減するという目標を掲げ、老朽化した施設の集約化･複合化や除却を進めている。</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1" name="テキスト ボックス 60"/>
        <xdr:cNvSpPr txBox="1"/>
      </xdr:nvSpPr>
      <xdr:spPr>
        <a:xfrm>
          <a:off x="721516" y="65116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01248" y="4754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33</xdr:row>
      <xdr:rowOff>33126</xdr:rowOff>
    </xdr:to>
    <xdr:cxnSp macro="">
      <xdr:nvCxnSpPr>
        <xdr:cNvPr id="73" name="直線コネクタ 72"/>
        <xdr:cNvCxnSpPr/>
      </xdr:nvCxnSpPr>
      <xdr:spPr>
        <a:xfrm flipV="1">
          <a:off x="4206240" y="5286375"/>
          <a:ext cx="1270" cy="1033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36953</xdr:rowOff>
    </xdr:from>
    <xdr:ext cx="405111" cy="259045"/>
    <xdr:sp macro="" textlink="">
      <xdr:nvSpPr>
        <xdr:cNvPr id="74" name="有形固定資産減価償却率最小値テキスト"/>
        <xdr:cNvSpPr txBox="1"/>
      </xdr:nvSpPr>
      <xdr:spPr>
        <a:xfrm>
          <a:off x="4258945" y="6323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33126</xdr:rowOff>
    </xdr:from>
    <xdr:to>
      <xdr:col>23</xdr:col>
      <xdr:colOff>174625</xdr:colOff>
      <xdr:row>33</xdr:row>
      <xdr:rowOff>33126</xdr:rowOff>
    </xdr:to>
    <xdr:cxnSp macro="">
      <xdr:nvCxnSpPr>
        <xdr:cNvPr id="75" name="直線コネクタ 74"/>
        <xdr:cNvCxnSpPr/>
      </xdr:nvCxnSpPr>
      <xdr:spPr>
        <a:xfrm>
          <a:off x="4119245" y="6319626"/>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6" name="有形固定資産減価償却率最大値テキスト"/>
        <xdr:cNvSpPr txBox="1"/>
      </xdr:nvSpPr>
      <xdr:spPr>
        <a:xfrm>
          <a:off x="4258945" y="5069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7" name="直線コネクタ 76"/>
        <xdr:cNvCxnSpPr/>
      </xdr:nvCxnSpPr>
      <xdr:spPr>
        <a:xfrm>
          <a:off x="4119245" y="528637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161519</xdr:rowOff>
    </xdr:from>
    <xdr:ext cx="405111" cy="259045"/>
    <xdr:sp macro="" textlink="">
      <xdr:nvSpPr>
        <xdr:cNvPr id="78" name="有形固定資産減価償却率平均値テキスト"/>
        <xdr:cNvSpPr txBox="1"/>
      </xdr:nvSpPr>
      <xdr:spPr>
        <a:xfrm>
          <a:off x="4258945" y="57774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138642</xdr:rowOff>
    </xdr:from>
    <xdr:to>
      <xdr:col>23</xdr:col>
      <xdr:colOff>136525</xdr:colOff>
      <xdr:row>31</xdr:row>
      <xdr:rowOff>68792</xdr:rowOff>
    </xdr:to>
    <xdr:sp macro="" textlink="">
      <xdr:nvSpPr>
        <xdr:cNvPr id="79" name="フローチャート: 判断 78"/>
        <xdr:cNvSpPr/>
      </xdr:nvSpPr>
      <xdr:spPr>
        <a:xfrm>
          <a:off x="4157345" y="59222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95462</xdr:rowOff>
    </xdr:from>
    <xdr:to>
      <xdr:col>19</xdr:col>
      <xdr:colOff>187325</xdr:colOff>
      <xdr:row>31</xdr:row>
      <xdr:rowOff>25612</xdr:rowOff>
    </xdr:to>
    <xdr:sp macro="" textlink="">
      <xdr:nvSpPr>
        <xdr:cNvPr id="80" name="フローチャート: 判断 79"/>
        <xdr:cNvSpPr/>
      </xdr:nvSpPr>
      <xdr:spPr>
        <a:xfrm>
          <a:off x="3537585" y="58790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68474</xdr:rowOff>
    </xdr:from>
    <xdr:to>
      <xdr:col>15</xdr:col>
      <xdr:colOff>187325</xdr:colOff>
      <xdr:row>30</xdr:row>
      <xdr:rowOff>170074</xdr:rowOff>
    </xdr:to>
    <xdr:sp macro="" textlink="">
      <xdr:nvSpPr>
        <xdr:cNvPr id="81" name="フローチャート: 判断 80"/>
        <xdr:cNvSpPr/>
      </xdr:nvSpPr>
      <xdr:spPr>
        <a:xfrm>
          <a:off x="2867025" y="58520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34290</xdr:rowOff>
    </xdr:from>
    <xdr:to>
      <xdr:col>11</xdr:col>
      <xdr:colOff>187325</xdr:colOff>
      <xdr:row>30</xdr:row>
      <xdr:rowOff>135890</xdr:rowOff>
    </xdr:to>
    <xdr:sp macro="" textlink="">
      <xdr:nvSpPr>
        <xdr:cNvPr id="82" name="フローチャート: 判断 81"/>
        <xdr:cNvSpPr/>
      </xdr:nvSpPr>
      <xdr:spPr>
        <a:xfrm>
          <a:off x="2196465" y="58178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83" name="フローチャート: 判断 82"/>
        <xdr:cNvSpPr/>
      </xdr:nvSpPr>
      <xdr:spPr>
        <a:xfrm>
          <a:off x="1525905" y="57856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153776</xdr:rowOff>
    </xdr:from>
    <xdr:to>
      <xdr:col>23</xdr:col>
      <xdr:colOff>136525</xdr:colOff>
      <xdr:row>33</xdr:row>
      <xdr:rowOff>83926</xdr:rowOff>
    </xdr:to>
    <xdr:sp macro="" textlink="">
      <xdr:nvSpPr>
        <xdr:cNvPr id="89" name="楕円 88"/>
        <xdr:cNvSpPr/>
      </xdr:nvSpPr>
      <xdr:spPr>
        <a:xfrm>
          <a:off x="4157345" y="62726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68703</xdr:rowOff>
    </xdr:from>
    <xdr:ext cx="405111" cy="259045"/>
    <xdr:sp macro="" textlink="">
      <xdr:nvSpPr>
        <xdr:cNvPr id="90" name="有形固定資産減価償却率該当値テキスト"/>
        <xdr:cNvSpPr txBox="1"/>
      </xdr:nvSpPr>
      <xdr:spPr>
        <a:xfrm>
          <a:off x="4258945" y="618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27305</xdr:rowOff>
    </xdr:from>
    <xdr:to>
      <xdr:col>19</xdr:col>
      <xdr:colOff>187325</xdr:colOff>
      <xdr:row>33</xdr:row>
      <xdr:rowOff>128905</xdr:rowOff>
    </xdr:to>
    <xdr:sp macro="" textlink="">
      <xdr:nvSpPr>
        <xdr:cNvPr id="91" name="楕円 90"/>
        <xdr:cNvSpPr/>
      </xdr:nvSpPr>
      <xdr:spPr>
        <a:xfrm>
          <a:off x="3537585" y="63138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33126</xdr:rowOff>
    </xdr:from>
    <xdr:to>
      <xdr:col>23</xdr:col>
      <xdr:colOff>85725</xdr:colOff>
      <xdr:row>33</xdr:row>
      <xdr:rowOff>78105</xdr:rowOff>
    </xdr:to>
    <xdr:cxnSp macro="">
      <xdr:nvCxnSpPr>
        <xdr:cNvPr id="92" name="直線コネクタ 91"/>
        <xdr:cNvCxnSpPr/>
      </xdr:nvCxnSpPr>
      <xdr:spPr>
        <a:xfrm flipV="1">
          <a:off x="3588385" y="6319626"/>
          <a:ext cx="619760" cy="4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20108</xdr:rowOff>
    </xdr:from>
    <xdr:to>
      <xdr:col>15</xdr:col>
      <xdr:colOff>187325</xdr:colOff>
      <xdr:row>33</xdr:row>
      <xdr:rowOff>121709</xdr:rowOff>
    </xdr:to>
    <xdr:sp macro="" textlink="">
      <xdr:nvSpPr>
        <xdr:cNvPr id="93" name="楕円 92"/>
        <xdr:cNvSpPr/>
      </xdr:nvSpPr>
      <xdr:spPr>
        <a:xfrm>
          <a:off x="2867025" y="6306608"/>
          <a:ext cx="7874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70908</xdr:rowOff>
    </xdr:from>
    <xdr:to>
      <xdr:col>19</xdr:col>
      <xdr:colOff>136525</xdr:colOff>
      <xdr:row>33</xdr:row>
      <xdr:rowOff>78105</xdr:rowOff>
    </xdr:to>
    <xdr:cxnSp macro="">
      <xdr:nvCxnSpPr>
        <xdr:cNvPr id="94" name="直線コネクタ 93"/>
        <xdr:cNvCxnSpPr/>
      </xdr:nvCxnSpPr>
      <xdr:spPr>
        <a:xfrm>
          <a:off x="2917825" y="6357408"/>
          <a:ext cx="67056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3916</xdr:rowOff>
    </xdr:from>
    <xdr:to>
      <xdr:col>11</xdr:col>
      <xdr:colOff>187325</xdr:colOff>
      <xdr:row>33</xdr:row>
      <xdr:rowOff>105516</xdr:rowOff>
    </xdr:to>
    <xdr:sp macro="" textlink="">
      <xdr:nvSpPr>
        <xdr:cNvPr id="95" name="楕円 94"/>
        <xdr:cNvSpPr/>
      </xdr:nvSpPr>
      <xdr:spPr>
        <a:xfrm>
          <a:off x="2196465" y="62904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54716</xdr:rowOff>
    </xdr:from>
    <xdr:to>
      <xdr:col>15</xdr:col>
      <xdr:colOff>136525</xdr:colOff>
      <xdr:row>33</xdr:row>
      <xdr:rowOff>70908</xdr:rowOff>
    </xdr:to>
    <xdr:cxnSp macro="">
      <xdr:nvCxnSpPr>
        <xdr:cNvPr id="96" name="直線コネクタ 95"/>
        <xdr:cNvCxnSpPr/>
      </xdr:nvCxnSpPr>
      <xdr:spPr>
        <a:xfrm>
          <a:off x="2247265" y="6341216"/>
          <a:ext cx="67056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137583</xdr:rowOff>
    </xdr:from>
    <xdr:to>
      <xdr:col>7</xdr:col>
      <xdr:colOff>187325</xdr:colOff>
      <xdr:row>33</xdr:row>
      <xdr:rowOff>67733</xdr:rowOff>
    </xdr:to>
    <xdr:sp macro="" textlink="">
      <xdr:nvSpPr>
        <xdr:cNvPr id="97" name="楕円 96"/>
        <xdr:cNvSpPr/>
      </xdr:nvSpPr>
      <xdr:spPr>
        <a:xfrm>
          <a:off x="1525905" y="62564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16933</xdr:rowOff>
    </xdr:from>
    <xdr:to>
      <xdr:col>11</xdr:col>
      <xdr:colOff>136525</xdr:colOff>
      <xdr:row>33</xdr:row>
      <xdr:rowOff>54716</xdr:rowOff>
    </xdr:to>
    <xdr:cxnSp macro="">
      <xdr:nvCxnSpPr>
        <xdr:cNvPr id="98" name="直線コネクタ 97"/>
        <xdr:cNvCxnSpPr/>
      </xdr:nvCxnSpPr>
      <xdr:spPr>
        <a:xfrm>
          <a:off x="1576705" y="6303433"/>
          <a:ext cx="67056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42139</xdr:rowOff>
    </xdr:from>
    <xdr:ext cx="405111" cy="259045"/>
    <xdr:sp macro="" textlink="">
      <xdr:nvSpPr>
        <xdr:cNvPr id="99" name="n_1aveValue有形固定資産減価償却率"/>
        <xdr:cNvSpPr txBox="1"/>
      </xdr:nvSpPr>
      <xdr:spPr>
        <a:xfrm>
          <a:off x="3395989" y="5658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15151</xdr:rowOff>
    </xdr:from>
    <xdr:ext cx="405111" cy="259045"/>
    <xdr:sp macro="" textlink="">
      <xdr:nvSpPr>
        <xdr:cNvPr id="100" name="n_2aveValue有形固定資産減価償却率"/>
        <xdr:cNvSpPr txBox="1"/>
      </xdr:nvSpPr>
      <xdr:spPr>
        <a:xfrm>
          <a:off x="2738129" y="5631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152417</xdr:rowOff>
    </xdr:from>
    <xdr:ext cx="405111" cy="259045"/>
    <xdr:sp macro="" textlink="">
      <xdr:nvSpPr>
        <xdr:cNvPr id="101" name="n_3aveValue有形固定資産減価償却率"/>
        <xdr:cNvSpPr txBox="1"/>
      </xdr:nvSpPr>
      <xdr:spPr>
        <a:xfrm>
          <a:off x="2067569"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116434</xdr:rowOff>
    </xdr:from>
    <xdr:ext cx="405111" cy="259045"/>
    <xdr:sp macro="" textlink="">
      <xdr:nvSpPr>
        <xdr:cNvPr id="102" name="n_4aveValue有形固定資産減価償却率"/>
        <xdr:cNvSpPr txBox="1"/>
      </xdr:nvSpPr>
      <xdr:spPr>
        <a:xfrm>
          <a:off x="1397009" y="5564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120032</xdr:rowOff>
    </xdr:from>
    <xdr:ext cx="405111" cy="259045"/>
    <xdr:sp macro="" textlink="">
      <xdr:nvSpPr>
        <xdr:cNvPr id="103" name="n_1mainValue有形固定資産減価償却率"/>
        <xdr:cNvSpPr txBox="1"/>
      </xdr:nvSpPr>
      <xdr:spPr>
        <a:xfrm>
          <a:off x="3395989"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112835</xdr:rowOff>
    </xdr:from>
    <xdr:ext cx="405111" cy="259045"/>
    <xdr:sp macro="" textlink="">
      <xdr:nvSpPr>
        <xdr:cNvPr id="104" name="n_2mainValue有形固定資産減価償却率"/>
        <xdr:cNvSpPr txBox="1"/>
      </xdr:nvSpPr>
      <xdr:spPr>
        <a:xfrm>
          <a:off x="2738129" y="6399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96643</xdr:rowOff>
    </xdr:from>
    <xdr:ext cx="405111" cy="259045"/>
    <xdr:sp macro="" textlink="">
      <xdr:nvSpPr>
        <xdr:cNvPr id="105" name="n_3mainValue有形固定資産減価償却率"/>
        <xdr:cNvSpPr txBox="1"/>
      </xdr:nvSpPr>
      <xdr:spPr>
        <a:xfrm>
          <a:off x="2067569" y="6383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58860</xdr:rowOff>
    </xdr:from>
    <xdr:ext cx="405111" cy="259045"/>
    <xdr:sp macro="" textlink="">
      <xdr:nvSpPr>
        <xdr:cNvPr id="106" name="n_4mainValue有形固定資産減価償却率"/>
        <xdr:cNvSpPr txBox="1"/>
      </xdr:nvSpPr>
      <xdr:spPr>
        <a:xfrm>
          <a:off x="1397009" y="6345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が類似団体平均を上回っている主な要因は、将来負担比率の比較から将来負担額から充当可能基金残高を引いた実質債務額が大きいことがあげられる。今後は、町債発行の抑制と充当可能基金の積立を進め改善に努め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9486041" y="626227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37" name="直線コネクタ 136"/>
        <xdr:cNvCxnSpPr/>
      </xdr:nvCxnSpPr>
      <xdr:spPr>
        <a:xfrm flipV="1">
          <a:off x="13027660" y="5145223"/>
          <a:ext cx="1269" cy="1319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38" name="債務償還比率最小値テキスト"/>
        <xdr:cNvSpPr txBox="1"/>
      </xdr:nvSpPr>
      <xdr:spPr>
        <a:xfrm>
          <a:off x="13080365" y="64684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39" name="直線コネクタ 138"/>
        <xdr:cNvCxnSpPr/>
      </xdr:nvCxnSpPr>
      <xdr:spPr>
        <a:xfrm>
          <a:off x="12963525" y="64646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3080365" y="4928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2963525" y="5145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74983</xdr:rowOff>
    </xdr:from>
    <xdr:ext cx="469744" cy="259045"/>
    <xdr:sp macro="" textlink="">
      <xdr:nvSpPr>
        <xdr:cNvPr id="142" name="債務償還比率平均値テキスト"/>
        <xdr:cNvSpPr txBox="1"/>
      </xdr:nvSpPr>
      <xdr:spPr>
        <a:xfrm>
          <a:off x="13080365" y="53556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43" name="フローチャート: 判断 142"/>
        <xdr:cNvSpPr/>
      </xdr:nvSpPr>
      <xdr:spPr>
        <a:xfrm>
          <a:off x="13001625" y="55004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44" name="フローチャート: 判断 143"/>
        <xdr:cNvSpPr/>
      </xdr:nvSpPr>
      <xdr:spPr>
        <a:xfrm>
          <a:off x="12359005" y="550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45" name="フローチャート: 判断 144"/>
        <xdr:cNvSpPr/>
      </xdr:nvSpPr>
      <xdr:spPr>
        <a:xfrm>
          <a:off x="11688445" y="551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46" name="フローチャート: 判断 145"/>
        <xdr:cNvSpPr/>
      </xdr:nvSpPr>
      <xdr:spPr>
        <a:xfrm>
          <a:off x="11017885" y="550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47" name="フローチャート: 判断 146"/>
        <xdr:cNvSpPr/>
      </xdr:nvSpPr>
      <xdr:spPr>
        <a:xfrm>
          <a:off x="10347325" y="548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72051</xdr:rowOff>
    </xdr:from>
    <xdr:to>
      <xdr:col>76</xdr:col>
      <xdr:colOff>73025</xdr:colOff>
      <xdr:row>29</xdr:row>
      <xdr:rowOff>2201</xdr:rowOff>
    </xdr:to>
    <xdr:sp macro="" textlink="">
      <xdr:nvSpPr>
        <xdr:cNvPr id="153" name="楕円 152"/>
        <xdr:cNvSpPr/>
      </xdr:nvSpPr>
      <xdr:spPr>
        <a:xfrm>
          <a:off x="13001625" y="55203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50478</xdr:rowOff>
    </xdr:from>
    <xdr:ext cx="469744" cy="259045"/>
    <xdr:sp macro="" textlink="">
      <xdr:nvSpPr>
        <xdr:cNvPr id="154" name="債務償還比率該当値テキスト"/>
        <xdr:cNvSpPr txBox="1"/>
      </xdr:nvSpPr>
      <xdr:spPr>
        <a:xfrm>
          <a:off x="13080365" y="549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145355</xdr:rowOff>
    </xdr:from>
    <xdr:to>
      <xdr:col>72</xdr:col>
      <xdr:colOff>123825</xdr:colOff>
      <xdr:row>29</xdr:row>
      <xdr:rowOff>75505</xdr:rowOff>
    </xdr:to>
    <xdr:sp macro="" textlink="">
      <xdr:nvSpPr>
        <xdr:cNvPr id="155" name="楕円 154"/>
        <xdr:cNvSpPr/>
      </xdr:nvSpPr>
      <xdr:spPr>
        <a:xfrm>
          <a:off x="12359005" y="55936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122851</xdr:rowOff>
    </xdr:from>
    <xdr:to>
      <xdr:col>76</xdr:col>
      <xdr:colOff>22225</xdr:colOff>
      <xdr:row>29</xdr:row>
      <xdr:rowOff>24705</xdr:rowOff>
    </xdr:to>
    <xdr:cxnSp macro="">
      <xdr:nvCxnSpPr>
        <xdr:cNvPr id="156" name="直線コネクタ 155"/>
        <xdr:cNvCxnSpPr/>
      </xdr:nvCxnSpPr>
      <xdr:spPr>
        <a:xfrm flipV="1">
          <a:off x="12409805" y="5571151"/>
          <a:ext cx="61976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129008</xdr:rowOff>
    </xdr:from>
    <xdr:to>
      <xdr:col>68</xdr:col>
      <xdr:colOff>123825</xdr:colOff>
      <xdr:row>29</xdr:row>
      <xdr:rowOff>59158</xdr:rowOff>
    </xdr:to>
    <xdr:sp macro="" textlink="">
      <xdr:nvSpPr>
        <xdr:cNvPr id="157" name="楕円 156"/>
        <xdr:cNvSpPr/>
      </xdr:nvSpPr>
      <xdr:spPr>
        <a:xfrm>
          <a:off x="11688445" y="55773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8358</xdr:rowOff>
    </xdr:from>
    <xdr:to>
      <xdr:col>72</xdr:col>
      <xdr:colOff>73025</xdr:colOff>
      <xdr:row>29</xdr:row>
      <xdr:rowOff>24705</xdr:rowOff>
    </xdr:to>
    <xdr:cxnSp macro="">
      <xdr:nvCxnSpPr>
        <xdr:cNvPr id="158" name="直線コネクタ 157"/>
        <xdr:cNvCxnSpPr/>
      </xdr:nvCxnSpPr>
      <xdr:spPr>
        <a:xfrm>
          <a:off x="11739245" y="5624298"/>
          <a:ext cx="670560" cy="1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125615</xdr:rowOff>
    </xdr:from>
    <xdr:to>
      <xdr:col>64</xdr:col>
      <xdr:colOff>123825</xdr:colOff>
      <xdr:row>29</xdr:row>
      <xdr:rowOff>55765</xdr:rowOff>
    </xdr:to>
    <xdr:sp macro="" textlink="">
      <xdr:nvSpPr>
        <xdr:cNvPr id="159" name="楕円 158"/>
        <xdr:cNvSpPr/>
      </xdr:nvSpPr>
      <xdr:spPr>
        <a:xfrm>
          <a:off x="11017885" y="5573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4965</xdr:rowOff>
    </xdr:from>
    <xdr:to>
      <xdr:col>68</xdr:col>
      <xdr:colOff>73025</xdr:colOff>
      <xdr:row>29</xdr:row>
      <xdr:rowOff>8358</xdr:rowOff>
    </xdr:to>
    <xdr:cxnSp macro="">
      <xdr:nvCxnSpPr>
        <xdr:cNvPr id="160" name="直線コネクタ 159"/>
        <xdr:cNvCxnSpPr/>
      </xdr:nvCxnSpPr>
      <xdr:spPr>
        <a:xfrm>
          <a:off x="11068685" y="5620905"/>
          <a:ext cx="670560" cy="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156869</xdr:rowOff>
    </xdr:from>
    <xdr:to>
      <xdr:col>60</xdr:col>
      <xdr:colOff>123825</xdr:colOff>
      <xdr:row>29</xdr:row>
      <xdr:rowOff>87019</xdr:rowOff>
    </xdr:to>
    <xdr:sp macro="" textlink="">
      <xdr:nvSpPr>
        <xdr:cNvPr id="161" name="楕円 160"/>
        <xdr:cNvSpPr/>
      </xdr:nvSpPr>
      <xdr:spPr>
        <a:xfrm>
          <a:off x="10347325" y="56051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4965</xdr:rowOff>
    </xdr:from>
    <xdr:to>
      <xdr:col>64</xdr:col>
      <xdr:colOff>73025</xdr:colOff>
      <xdr:row>29</xdr:row>
      <xdr:rowOff>36219</xdr:rowOff>
    </xdr:to>
    <xdr:cxnSp macro="">
      <xdr:nvCxnSpPr>
        <xdr:cNvPr id="162" name="直線コネクタ 161"/>
        <xdr:cNvCxnSpPr/>
      </xdr:nvCxnSpPr>
      <xdr:spPr>
        <a:xfrm flipV="1">
          <a:off x="10398125" y="5620905"/>
          <a:ext cx="670560" cy="3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2587</xdr:rowOff>
    </xdr:from>
    <xdr:ext cx="469744" cy="259045"/>
    <xdr:sp macro="" textlink="">
      <xdr:nvSpPr>
        <xdr:cNvPr id="163" name="n_1aveValue債務償還比率"/>
        <xdr:cNvSpPr txBox="1"/>
      </xdr:nvSpPr>
      <xdr:spPr>
        <a:xfrm>
          <a:off x="12185092" y="528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13999</xdr:rowOff>
    </xdr:from>
    <xdr:ext cx="469744" cy="259045"/>
    <xdr:sp macro="" textlink="">
      <xdr:nvSpPr>
        <xdr:cNvPr id="164" name="n_2aveValue債務償還比率"/>
        <xdr:cNvSpPr txBox="1"/>
      </xdr:nvSpPr>
      <xdr:spPr>
        <a:xfrm>
          <a:off x="11527232" y="529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6083</xdr:rowOff>
    </xdr:from>
    <xdr:ext cx="469744" cy="259045"/>
    <xdr:sp macro="" textlink="">
      <xdr:nvSpPr>
        <xdr:cNvPr id="165" name="n_3aveValue債務償還比率"/>
        <xdr:cNvSpPr txBox="1"/>
      </xdr:nvSpPr>
      <xdr:spPr>
        <a:xfrm>
          <a:off x="10856672" y="528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158821</xdr:rowOff>
    </xdr:from>
    <xdr:ext cx="469744" cy="259045"/>
    <xdr:sp macro="" textlink="">
      <xdr:nvSpPr>
        <xdr:cNvPr id="166" name="n_4aveValue債務償還比率"/>
        <xdr:cNvSpPr txBox="1"/>
      </xdr:nvSpPr>
      <xdr:spPr>
        <a:xfrm>
          <a:off x="10186112" y="527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66632</xdr:rowOff>
    </xdr:from>
    <xdr:ext cx="469744" cy="259045"/>
    <xdr:sp macro="" textlink="">
      <xdr:nvSpPr>
        <xdr:cNvPr id="167" name="n_1mainValue債務償還比率"/>
        <xdr:cNvSpPr txBox="1"/>
      </xdr:nvSpPr>
      <xdr:spPr>
        <a:xfrm>
          <a:off x="12185092" y="568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50285</xdr:rowOff>
    </xdr:from>
    <xdr:ext cx="469744" cy="259045"/>
    <xdr:sp macro="" textlink="">
      <xdr:nvSpPr>
        <xdr:cNvPr id="168" name="n_2mainValue債務償還比率"/>
        <xdr:cNvSpPr txBox="1"/>
      </xdr:nvSpPr>
      <xdr:spPr>
        <a:xfrm>
          <a:off x="11527232" y="56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46892</xdr:rowOff>
    </xdr:from>
    <xdr:ext cx="469744" cy="259045"/>
    <xdr:sp macro="" textlink="">
      <xdr:nvSpPr>
        <xdr:cNvPr id="169" name="n_3mainValue債務償還比率"/>
        <xdr:cNvSpPr txBox="1"/>
      </xdr:nvSpPr>
      <xdr:spPr>
        <a:xfrm>
          <a:off x="10856672" y="566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78146</xdr:rowOff>
    </xdr:from>
    <xdr:ext cx="469744" cy="259045"/>
    <xdr:sp macro="" textlink="">
      <xdr:nvSpPr>
        <xdr:cNvPr id="170" name="n_4mainValue債務償還比率"/>
        <xdr:cNvSpPr txBox="1"/>
      </xdr:nvSpPr>
      <xdr:spPr>
        <a:xfrm>
          <a:off x="10186112" y="5694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6,870
6,827
56.82
8,269,138
8,111,111
89,517
3,899,632
7,159,636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xdr:cNvCxnSpPr/>
      </xdr:nvCxnSpPr>
      <xdr:spPr>
        <a:xfrm flipV="1">
          <a:off x="4086225" y="5600156"/>
          <a:ext cx="0" cy="141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xdr:cNvSpPr txBox="1"/>
      </xdr:nvSpPr>
      <xdr:spPr>
        <a:xfrm>
          <a:off x="4124960" y="702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xdr:cNvCxnSpPr/>
      </xdr:nvCxnSpPr>
      <xdr:spPr>
        <a:xfrm>
          <a:off x="4020820" y="70163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xdr:cNvSpPr txBox="1"/>
      </xdr:nvSpPr>
      <xdr:spPr>
        <a:xfrm>
          <a:off x="4124960" y="5379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020820" y="56001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162214</xdr:rowOff>
    </xdr:from>
    <xdr:ext cx="405111" cy="259045"/>
    <xdr:sp macro="" textlink="">
      <xdr:nvSpPr>
        <xdr:cNvPr id="63" name="【道路】&#10;有形固定資産減価償却率平均値テキスト"/>
        <xdr:cNvSpPr txBox="1"/>
      </xdr:nvSpPr>
      <xdr:spPr>
        <a:xfrm>
          <a:off x="4124960" y="65325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xdr:cNvSpPr/>
      </xdr:nvSpPr>
      <xdr:spPr>
        <a:xfrm>
          <a:off x="403606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xdr:cNvSpPr/>
      </xdr:nvSpPr>
      <xdr:spPr>
        <a:xfrm>
          <a:off x="3312160" y="64953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xdr:cNvSpPr/>
      </xdr:nvSpPr>
      <xdr:spPr>
        <a:xfrm>
          <a:off x="2514600" y="64724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7399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xdr:cNvSpPr/>
      </xdr:nvSpPr>
      <xdr:spPr>
        <a:xfrm>
          <a:off x="965200" y="63940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74" name="楕円 73"/>
        <xdr:cNvSpPr/>
      </xdr:nvSpPr>
      <xdr:spPr>
        <a:xfrm>
          <a:off x="4036060" y="622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46644</xdr:rowOff>
    </xdr:from>
    <xdr:ext cx="405111" cy="259045"/>
    <xdr:sp macro="" textlink="">
      <xdr:nvSpPr>
        <xdr:cNvPr id="75" name="【道路】&#10;有形固定資産減価償却率該当値テキスト"/>
        <xdr:cNvSpPr txBox="1"/>
      </xdr:nvSpPr>
      <xdr:spPr>
        <a:xfrm>
          <a:off x="4124960" y="608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167458</xdr:rowOff>
    </xdr:from>
    <xdr:to>
      <xdr:col>20</xdr:col>
      <xdr:colOff>38100</xdr:colOff>
      <xdr:row>37</xdr:row>
      <xdr:rowOff>97608</xdr:rowOff>
    </xdr:to>
    <xdr:sp macro="" textlink="">
      <xdr:nvSpPr>
        <xdr:cNvPr id="76" name="楕円 75"/>
        <xdr:cNvSpPr/>
      </xdr:nvSpPr>
      <xdr:spPr>
        <a:xfrm>
          <a:off x="3312160" y="62024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46808</xdr:rowOff>
    </xdr:from>
    <xdr:to>
      <xdr:col>24</xdr:col>
      <xdr:colOff>63500</xdr:colOff>
      <xdr:row>37</xdr:row>
      <xdr:rowOff>74567</xdr:rowOff>
    </xdr:to>
    <xdr:cxnSp macro="">
      <xdr:nvCxnSpPr>
        <xdr:cNvPr id="77" name="直線コネクタ 76"/>
        <xdr:cNvCxnSpPr/>
      </xdr:nvCxnSpPr>
      <xdr:spPr>
        <a:xfrm>
          <a:off x="3355340" y="6249488"/>
          <a:ext cx="73152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144599</xdr:rowOff>
    </xdr:from>
    <xdr:to>
      <xdr:col>15</xdr:col>
      <xdr:colOff>101600</xdr:colOff>
      <xdr:row>37</xdr:row>
      <xdr:rowOff>74749</xdr:rowOff>
    </xdr:to>
    <xdr:sp macro="" textlink="">
      <xdr:nvSpPr>
        <xdr:cNvPr id="78" name="楕円 77"/>
        <xdr:cNvSpPr/>
      </xdr:nvSpPr>
      <xdr:spPr>
        <a:xfrm>
          <a:off x="2514600" y="61796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23949</xdr:rowOff>
    </xdr:from>
    <xdr:to>
      <xdr:col>19</xdr:col>
      <xdr:colOff>177800</xdr:colOff>
      <xdr:row>37</xdr:row>
      <xdr:rowOff>46808</xdr:rowOff>
    </xdr:to>
    <xdr:cxnSp macro="">
      <xdr:nvCxnSpPr>
        <xdr:cNvPr id="79" name="直線コネクタ 78"/>
        <xdr:cNvCxnSpPr/>
      </xdr:nvCxnSpPr>
      <xdr:spPr>
        <a:xfrm>
          <a:off x="2565400" y="6226629"/>
          <a:ext cx="78994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71120</xdr:rowOff>
    </xdr:from>
    <xdr:to>
      <xdr:col>10</xdr:col>
      <xdr:colOff>165100</xdr:colOff>
      <xdr:row>37</xdr:row>
      <xdr:rowOff>1270</xdr:rowOff>
    </xdr:to>
    <xdr:sp macro="" textlink="">
      <xdr:nvSpPr>
        <xdr:cNvPr id="80" name="楕円 79"/>
        <xdr:cNvSpPr/>
      </xdr:nvSpPr>
      <xdr:spPr>
        <a:xfrm>
          <a:off x="1739900" y="6106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121920</xdr:rowOff>
    </xdr:from>
    <xdr:to>
      <xdr:col>15</xdr:col>
      <xdr:colOff>50800</xdr:colOff>
      <xdr:row>37</xdr:row>
      <xdr:rowOff>23949</xdr:rowOff>
    </xdr:to>
    <xdr:cxnSp macro="">
      <xdr:nvCxnSpPr>
        <xdr:cNvPr id="81" name="直線コネクタ 80"/>
        <xdr:cNvCxnSpPr/>
      </xdr:nvCxnSpPr>
      <xdr:spPr>
        <a:xfrm>
          <a:off x="1790700" y="6156960"/>
          <a:ext cx="774700" cy="6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64588</xdr:rowOff>
    </xdr:from>
    <xdr:to>
      <xdr:col>6</xdr:col>
      <xdr:colOff>38100</xdr:colOff>
      <xdr:row>38</xdr:row>
      <xdr:rowOff>166188</xdr:rowOff>
    </xdr:to>
    <xdr:sp macro="" textlink="">
      <xdr:nvSpPr>
        <xdr:cNvPr id="82" name="楕円 81"/>
        <xdr:cNvSpPr/>
      </xdr:nvSpPr>
      <xdr:spPr>
        <a:xfrm>
          <a:off x="965200" y="64349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121920</xdr:rowOff>
    </xdr:from>
    <xdr:to>
      <xdr:col>10</xdr:col>
      <xdr:colOff>114300</xdr:colOff>
      <xdr:row>38</xdr:row>
      <xdr:rowOff>115388</xdr:rowOff>
    </xdr:to>
    <xdr:cxnSp macro="">
      <xdr:nvCxnSpPr>
        <xdr:cNvPr id="83" name="直線コネクタ 82"/>
        <xdr:cNvCxnSpPr/>
      </xdr:nvCxnSpPr>
      <xdr:spPr>
        <a:xfrm flipV="1">
          <a:off x="1008380" y="6156960"/>
          <a:ext cx="782320" cy="32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46281</xdr:rowOff>
    </xdr:from>
    <xdr:ext cx="405111" cy="259045"/>
    <xdr:sp macro="" textlink="">
      <xdr:nvSpPr>
        <xdr:cNvPr id="84" name="n_1aveValue【道路】&#10;有形固定資産減価償却率"/>
        <xdr:cNvSpPr txBox="1"/>
      </xdr:nvSpPr>
      <xdr:spPr>
        <a:xfrm>
          <a:off x="3170564" y="65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23421</xdr:rowOff>
    </xdr:from>
    <xdr:ext cx="405111" cy="259045"/>
    <xdr:sp macro="" textlink="">
      <xdr:nvSpPr>
        <xdr:cNvPr id="85" name="n_2aveValue【道路】&#10;有形固定資産減価償却率"/>
        <xdr:cNvSpPr txBox="1"/>
      </xdr:nvSpPr>
      <xdr:spPr>
        <a:xfrm>
          <a:off x="2385704"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xdr:cNvSpPr txBox="1"/>
      </xdr:nvSpPr>
      <xdr:spPr>
        <a:xfrm>
          <a:off x="161100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141894</xdr:rowOff>
    </xdr:from>
    <xdr:ext cx="405111" cy="259045"/>
    <xdr:sp macro="" textlink="">
      <xdr:nvSpPr>
        <xdr:cNvPr id="87" name="n_4aveValue【道路】&#10;有形固定資産減価償却率"/>
        <xdr:cNvSpPr txBox="1"/>
      </xdr:nvSpPr>
      <xdr:spPr>
        <a:xfrm>
          <a:off x="83630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114135</xdr:rowOff>
    </xdr:from>
    <xdr:ext cx="405111" cy="259045"/>
    <xdr:sp macro="" textlink="">
      <xdr:nvSpPr>
        <xdr:cNvPr id="88" name="n_1mainValue【道路】&#10;有形固定資産減価償却率"/>
        <xdr:cNvSpPr txBox="1"/>
      </xdr:nvSpPr>
      <xdr:spPr>
        <a:xfrm>
          <a:off x="3170564" y="59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91276</xdr:rowOff>
    </xdr:from>
    <xdr:ext cx="405111" cy="259045"/>
    <xdr:sp macro="" textlink="">
      <xdr:nvSpPr>
        <xdr:cNvPr id="89" name="n_2mainValue【道路】&#10;有形固定資産減価償却率"/>
        <xdr:cNvSpPr txBox="1"/>
      </xdr:nvSpPr>
      <xdr:spPr>
        <a:xfrm>
          <a:off x="2385704" y="595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17797</xdr:rowOff>
    </xdr:from>
    <xdr:ext cx="405111" cy="259045"/>
    <xdr:sp macro="" textlink="">
      <xdr:nvSpPr>
        <xdr:cNvPr id="90" name="n_3mainValue【道路】&#10;有形固定資産減価償却率"/>
        <xdr:cNvSpPr txBox="1"/>
      </xdr:nvSpPr>
      <xdr:spPr>
        <a:xfrm>
          <a:off x="161100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157315</xdr:rowOff>
    </xdr:from>
    <xdr:ext cx="405111" cy="259045"/>
    <xdr:sp macro="" textlink="">
      <xdr:nvSpPr>
        <xdr:cNvPr id="91" name="n_4mainValue【道路】&#10;有形固定資産減価償却率"/>
        <xdr:cNvSpPr txBox="1"/>
      </xdr:nvSpPr>
      <xdr:spPr>
        <a:xfrm>
          <a:off x="836304" y="6527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529992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xdr:cNvSpPr txBox="1"/>
      </xdr:nvSpPr>
      <xdr:spPr>
        <a:xfrm>
          <a:off x="5209768" y="54508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20976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xdr:cNvCxnSpPr/>
      </xdr:nvCxnSpPr>
      <xdr:spPr>
        <a:xfrm flipV="1">
          <a:off x="9219565" y="5804319"/>
          <a:ext cx="0" cy="127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xdr:cNvSpPr txBox="1"/>
      </xdr:nvSpPr>
      <xdr:spPr>
        <a:xfrm>
          <a:off x="9258300" y="708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xdr:cNvCxnSpPr/>
      </xdr:nvCxnSpPr>
      <xdr:spPr>
        <a:xfrm>
          <a:off x="9154160" y="70783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xdr:cNvSpPr txBox="1"/>
      </xdr:nvSpPr>
      <xdr:spPr>
        <a:xfrm>
          <a:off x="9258300" y="55833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xdr:cNvCxnSpPr/>
      </xdr:nvCxnSpPr>
      <xdr:spPr>
        <a:xfrm>
          <a:off x="9154160" y="58043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66686</xdr:rowOff>
    </xdr:from>
    <xdr:ext cx="534377" cy="259045"/>
    <xdr:sp macro="" textlink="">
      <xdr:nvSpPr>
        <xdr:cNvPr id="120" name="【道路】&#10;一人当たり延長平均値テキスト"/>
        <xdr:cNvSpPr txBox="1"/>
      </xdr:nvSpPr>
      <xdr:spPr>
        <a:xfrm>
          <a:off x="9258300" y="6939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xdr:cNvSpPr/>
      </xdr:nvSpPr>
      <xdr:spPr>
        <a:xfrm>
          <a:off x="9192260" y="69614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xdr:cNvSpPr/>
      </xdr:nvSpPr>
      <xdr:spPr>
        <a:xfrm>
          <a:off x="8445500" y="69550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xdr:cNvSpPr/>
      </xdr:nvSpPr>
      <xdr:spPr>
        <a:xfrm>
          <a:off x="7670800" y="69408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xdr:cNvSpPr/>
      </xdr:nvSpPr>
      <xdr:spPr>
        <a:xfrm>
          <a:off x="6873240" y="69590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xdr:cNvSpPr/>
      </xdr:nvSpPr>
      <xdr:spPr>
        <a:xfrm>
          <a:off x="6098540" y="69571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162949</xdr:rowOff>
    </xdr:from>
    <xdr:to>
      <xdr:col>55</xdr:col>
      <xdr:colOff>50800</xdr:colOff>
      <xdr:row>39</xdr:row>
      <xdr:rowOff>93099</xdr:rowOff>
    </xdr:to>
    <xdr:sp macro="" textlink="">
      <xdr:nvSpPr>
        <xdr:cNvPr id="131" name="楕円 130"/>
        <xdr:cNvSpPr/>
      </xdr:nvSpPr>
      <xdr:spPr>
        <a:xfrm>
          <a:off x="9192260" y="65332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14376</xdr:rowOff>
    </xdr:from>
    <xdr:ext cx="599010" cy="259045"/>
    <xdr:sp macro="" textlink="">
      <xdr:nvSpPr>
        <xdr:cNvPr id="132" name="【道路】&#10;一人当たり延長該当値テキスト"/>
        <xdr:cNvSpPr txBox="1"/>
      </xdr:nvSpPr>
      <xdr:spPr>
        <a:xfrm>
          <a:off x="9258300" y="638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169401</xdr:rowOff>
    </xdr:from>
    <xdr:to>
      <xdr:col>50</xdr:col>
      <xdr:colOff>165100</xdr:colOff>
      <xdr:row>39</xdr:row>
      <xdr:rowOff>99551</xdr:rowOff>
    </xdr:to>
    <xdr:sp macro="" textlink="">
      <xdr:nvSpPr>
        <xdr:cNvPr id="133" name="楕円 132"/>
        <xdr:cNvSpPr/>
      </xdr:nvSpPr>
      <xdr:spPr>
        <a:xfrm>
          <a:off x="8445500" y="65397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42299</xdr:rowOff>
    </xdr:from>
    <xdr:to>
      <xdr:col>55</xdr:col>
      <xdr:colOff>0</xdr:colOff>
      <xdr:row>39</xdr:row>
      <xdr:rowOff>48751</xdr:rowOff>
    </xdr:to>
    <xdr:cxnSp macro="">
      <xdr:nvCxnSpPr>
        <xdr:cNvPr id="134" name="直線コネクタ 133"/>
        <xdr:cNvCxnSpPr/>
      </xdr:nvCxnSpPr>
      <xdr:spPr>
        <a:xfrm flipV="1">
          <a:off x="8496300" y="6580259"/>
          <a:ext cx="723900" cy="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8037</xdr:rowOff>
    </xdr:from>
    <xdr:to>
      <xdr:col>46</xdr:col>
      <xdr:colOff>38100</xdr:colOff>
      <xdr:row>39</xdr:row>
      <xdr:rowOff>109637</xdr:rowOff>
    </xdr:to>
    <xdr:sp macro="" textlink="">
      <xdr:nvSpPr>
        <xdr:cNvPr id="135" name="楕円 134"/>
        <xdr:cNvSpPr/>
      </xdr:nvSpPr>
      <xdr:spPr>
        <a:xfrm>
          <a:off x="7670800" y="65459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48751</xdr:rowOff>
    </xdr:from>
    <xdr:to>
      <xdr:col>50</xdr:col>
      <xdr:colOff>114300</xdr:colOff>
      <xdr:row>39</xdr:row>
      <xdr:rowOff>58837</xdr:rowOff>
    </xdr:to>
    <xdr:cxnSp macro="">
      <xdr:nvCxnSpPr>
        <xdr:cNvPr id="136" name="直線コネクタ 135"/>
        <xdr:cNvCxnSpPr/>
      </xdr:nvCxnSpPr>
      <xdr:spPr>
        <a:xfrm flipV="1">
          <a:off x="7713980" y="6586711"/>
          <a:ext cx="782320" cy="1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18071</xdr:rowOff>
    </xdr:from>
    <xdr:to>
      <xdr:col>41</xdr:col>
      <xdr:colOff>101600</xdr:colOff>
      <xdr:row>39</xdr:row>
      <xdr:rowOff>119671</xdr:rowOff>
    </xdr:to>
    <xdr:sp macro="" textlink="">
      <xdr:nvSpPr>
        <xdr:cNvPr id="137" name="楕円 136"/>
        <xdr:cNvSpPr/>
      </xdr:nvSpPr>
      <xdr:spPr>
        <a:xfrm>
          <a:off x="6873240" y="655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58837</xdr:rowOff>
    </xdr:from>
    <xdr:to>
      <xdr:col>45</xdr:col>
      <xdr:colOff>177800</xdr:colOff>
      <xdr:row>39</xdr:row>
      <xdr:rowOff>68871</xdr:rowOff>
    </xdr:to>
    <xdr:cxnSp macro="">
      <xdr:nvCxnSpPr>
        <xdr:cNvPr id="138" name="直線コネクタ 137"/>
        <xdr:cNvCxnSpPr/>
      </xdr:nvCxnSpPr>
      <xdr:spPr>
        <a:xfrm flipV="1">
          <a:off x="6924040" y="6596797"/>
          <a:ext cx="789940" cy="1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134181</xdr:rowOff>
    </xdr:from>
    <xdr:to>
      <xdr:col>36</xdr:col>
      <xdr:colOff>165100</xdr:colOff>
      <xdr:row>38</xdr:row>
      <xdr:rowOff>64331</xdr:rowOff>
    </xdr:to>
    <xdr:sp macro="" textlink="">
      <xdr:nvSpPr>
        <xdr:cNvPr id="139" name="楕円 138"/>
        <xdr:cNvSpPr/>
      </xdr:nvSpPr>
      <xdr:spPr>
        <a:xfrm>
          <a:off x="6098540" y="63368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13531</xdr:rowOff>
    </xdr:from>
    <xdr:to>
      <xdr:col>41</xdr:col>
      <xdr:colOff>50800</xdr:colOff>
      <xdr:row>39</xdr:row>
      <xdr:rowOff>68871</xdr:rowOff>
    </xdr:to>
    <xdr:cxnSp macro="">
      <xdr:nvCxnSpPr>
        <xdr:cNvPr id="140" name="直線コネクタ 139"/>
        <xdr:cNvCxnSpPr/>
      </xdr:nvCxnSpPr>
      <xdr:spPr>
        <a:xfrm>
          <a:off x="6149340" y="6383851"/>
          <a:ext cx="774700" cy="2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3059</xdr:rowOff>
    </xdr:from>
    <xdr:ext cx="534377" cy="259045"/>
    <xdr:sp macro="" textlink="">
      <xdr:nvSpPr>
        <xdr:cNvPr id="141" name="n_1aveValue【道路】&#10;一人当たり延長"/>
        <xdr:cNvSpPr txBox="1"/>
      </xdr:nvSpPr>
      <xdr:spPr>
        <a:xfrm>
          <a:off x="8239271" y="704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160289</xdr:rowOff>
    </xdr:from>
    <xdr:ext cx="534377" cy="259045"/>
    <xdr:sp macro="" textlink="">
      <xdr:nvSpPr>
        <xdr:cNvPr id="142" name="n_2aveValue【道路】&#10;一人当たり延長"/>
        <xdr:cNvSpPr txBox="1"/>
      </xdr:nvSpPr>
      <xdr:spPr>
        <a:xfrm>
          <a:off x="7477271" y="703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7068</xdr:rowOff>
    </xdr:from>
    <xdr:ext cx="534377" cy="259045"/>
    <xdr:sp macro="" textlink="">
      <xdr:nvSpPr>
        <xdr:cNvPr id="143" name="n_3aveValue【道路】&#10;一人当たり延長"/>
        <xdr:cNvSpPr txBox="1"/>
      </xdr:nvSpPr>
      <xdr:spPr>
        <a:xfrm>
          <a:off x="6702571" y="704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5153</xdr:rowOff>
    </xdr:from>
    <xdr:ext cx="534377" cy="259045"/>
    <xdr:sp macro="" textlink="">
      <xdr:nvSpPr>
        <xdr:cNvPr id="144" name="n_4aveValue【道路】&#10;一人当たり延長"/>
        <xdr:cNvSpPr txBox="1"/>
      </xdr:nvSpPr>
      <xdr:spPr>
        <a:xfrm>
          <a:off x="5905011" y="704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37</xdr:row>
      <xdr:rowOff>116077</xdr:rowOff>
    </xdr:from>
    <xdr:ext cx="599010" cy="259045"/>
    <xdr:sp macro="" textlink="">
      <xdr:nvSpPr>
        <xdr:cNvPr id="145" name="n_1mainValue【道路】&#10;一人当たり延長"/>
        <xdr:cNvSpPr txBox="1"/>
      </xdr:nvSpPr>
      <xdr:spPr>
        <a:xfrm>
          <a:off x="8214574" y="6318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37</xdr:row>
      <xdr:rowOff>126164</xdr:rowOff>
    </xdr:from>
    <xdr:ext cx="599010" cy="259045"/>
    <xdr:sp macro="" textlink="">
      <xdr:nvSpPr>
        <xdr:cNvPr id="146" name="n_2mainValue【道路】&#10;一人当たり延長"/>
        <xdr:cNvSpPr txBox="1"/>
      </xdr:nvSpPr>
      <xdr:spPr>
        <a:xfrm>
          <a:off x="7444954" y="632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37</xdr:row>
      <xdr:rowOff>136198</xdr:rowOff>
    </xdr:from>
    <xdr:ext cx="599010" cy="259045"/>
    <xdr:sp macro="" textlink="">
      <xdr:nvSpPr>
        <xdr:cNvPr id="147" name="n_3mainValue【道路】&#10;一人当たり延長"/>
        <xdr:cNvSpPr txBox="1"/>
      </xdr:nvSpPr>
      <xdr:spPr>
        <a:xfrm>
          <a:off x="6670254" y="6338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36</xdr:row>
      <xdr:rowOff>80858</xdr:rowOff>
    </xdr:from>
    <xdr:ext cx="599010" cy="259045"/>
    <xdr:sp macro="" textlink="">
      <xdr:nvSpPr>
        <xdr:cNvPr id="148" name="n_4mainValue【道路】&#10;一人当たり延長"/>
        <xdr:cNvSpPr txBox="1"/>
      </xdr:nvSpPr>
      <xdr:spPr>
        <a:xfrm>
          <a:off x="5872694" y="611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xdr:cNvCxnSpPr/>
      </xdr:nvCxnSpPr>
      <xdr:spPr>
        <a:xfrm flipV="1">
          <a:off x="4086225" y="931164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xdr:cNvSpPr txBox="1"/>
      </xdr:nvSpPr>
      <xdr:spPr>
        <a:xfrm>
          <a:off x="4124960" y="1078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xdr:cNvCxnSpPr/>
      </xdr:nvCxnSpPr>
      <xdr:spPr>
        <a:xfrm>
          <a:off x="4020820" y="10782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xdr:cNvSpPr txBox="1"/>
      </xdr:nvSpPr>
      <xdr:spPr>
        <a:xfrm>
          <a:off x="4124960" y="90906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xdr:cNvCxnSpPr/>
      </xdr:nvCxnSpPr>
      <xdr:spPr>
        <a:xfrm>
          <a:off x="4020820" y="9311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89280</xdr:rowOff>
    </xdr:from>
    <xdr:ext cx="405111" cy="259045"/>
    <xdr:sp macro="" textlink="">
      <xdr:nvSpPr>
        <xdr:cNvPr id="179" name="【橋りょう・トンネル】&#10;有形固定資産減価償却率平均値テキスト"/>
        <xdr:cNvSpPr txBox="1"/>
      </xdr:nvSpPr>
      <xdr:spPr>
        <a:xfrm>
          <a:off x="412496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xdr:cNvSpPr/>
      </xdr:nvSpPr>
      <xdr:spPr>
        <a:xfrm>
          <a:off x="4036060" y="101692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xdr:cNvSpPr/>
      </xdr:nvSpPr>
      <xdr:spPr>
        <a:xfrm>
          <a:off x="3312160" y="101300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xdr:cNvSpPr/>
      </xdr:nvSpPr>
      <xdr:spPr>
        <a:xfrm>
          <a:off x="25146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739900" y="1008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xdr:cNvSpPr/>
      </xdr:nvSpPr>
      <xdr:spPr>
        <a:xfrm>
          <a:off x="965200" y="100440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63</xdr:row>
      <xdr:rowOff>89626</xdr:rowOff>
    </xdr:from>
    <xdr:to>
      <xdr:col>6</xdr:col>
      <xdr:colOff>38100</xdr:colOff>
      <xdr:row>64</xdr:row>
      <xdr:rowOff>19776</xdr:rowOff>
    </xdr:to>
    <xdr:sp macro="" textlink="">
      <xdr:nvSpPr>
        <xdr:cNvPr id="190" name="楕円 189"/>
        <xdr:cNvSpPr/>
      </xdr:nvSpPr>
      <xdr:spPr>
        <a:xfrm>
          <a:off x="965200" y="106509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18342</xdr:rowOff>
    </xdr:from>
    <xdr:ext cx="405111" cy="259045"/>
    <xdr:sp macro="" textlink="">
      <xdr:nvSpPr>
        <xdr:cNvPr id="191" name="n_1aveValue【橋りょう・トンネル】&#10;有形固定資産減価償却率"/>
        <xdr:cNvSpPr txBox="1"/>
      </xdr:nvSpPr>
      <xdr:spPr>
        <a:xfrm>
          <a:off x="3170564" y="990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192" name="n_2aveValue【橋りょう・トンネル】&#10;有形固定資産減価償却率"/>
        <xdr:cNvSpPr txBox="1"/>
      </xdr:nvSpPr>
      <xdr:spPr>
        <a:xfrm>
          <a:off x="2385704" y="987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193" name="n_3aveValue【橋りょう・トンネル】&#10;有形固定資産減価償却率"/>
        <xdr:cNvSpPr txBox="1"/>
      </xdr:nvSpPr>
      <xdr:spPr>
        <a:xfrm>
          <a:off x="1611004" y="986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194" name="n_4aveValue【橋りょう・トンネル】&#10;有形固定資産減価償却率"/>
        <xdr:cNvSpPr txBox="1"/>
      </xdr:nvSpPr>
      <xdr:spPr>
        <a:xfrm>
          <a:off x="836304" y="982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10903</xdr:rowOff>
    </xdr:from>
    <xdr:ext cx="405111" cy="259045"/>
    <xdr:sp macro="" textlink="">
      <xdr:nvSpPr>
        <xdr:cNvPr id="195" name="n_4mainValue【橋りょう・トンネル】&#10;有形固定資産減価償却率"/>
        <xdr:cNvSpPr txBox="1"/>
      </xdr:nvSpPr>
      <xdr:spPr>
        <a:xfrm>
          <a:off x="836304" y="1073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9" name="テキスト ボックス 208"/>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1" name="テキスト ボックス 210"/>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3" name="テキスト ボックス 212"/>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5" name="テキスト ボックス 214"/>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7" name="テキスト ボックス 216"/>
        <xdr:cNvSpPr txBox="1"/>
      </xdr:nvSpPr>
      <xdr:spPr>
        <a:xfrm>
          <a:off x="5168508" y="880365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19" name="直線コネクタ 218"/>
        <xdr:cNvCxnSpPr/>
      </xdr:nvCxnSpPr>
      <xdr:spPr>
        <a:xfrm flipV="1">
          <a:off x="9219565" y="9291148"/>
          <a:ext cx="0" cy="1508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20" name="【橋りょう・トンネル】&#10;一人当たり有形固定資産（償却資産）額最小値テキスト"/>
        <xdr:cNvSpPr txBox="1"/>
      </xdr:nvSpPr>
      <xdr:spPr>
        <a:xfrm>
          <a:off x="9258300" y="1080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21" name="直線コネクタ 220"/>
        <xdr:cNvCxnSpPr/>
      </xdr:nvCxnSpPr>
      <xdr:spPr>
        <a:xfrm>
          <a:off x="9154160" y="107997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22" name="【橋りょう・トンネル】&#10;一人当たり有形固定資産（償却資産）額最大値テキスト"/>
        <xdr:cNvSpPr txBox="1"/>
      </xdr:nvSpPr>
      <xdr:spPr>
        <a:xfrm>
          <a:off x="9258300" y="90701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23" name="直線コネクタ 222"/>
        <xdr:cNvCxnSpPr/>
      </xdr:nvCxnSpPr>
      <xdr:spPr>
        <a:xfrm>
          <a:off x="9154160" y="92911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15691</xdr:rowOff>
    </xdr:from>
    <xdr:ext cx="599010" cy="259045"/>
    <xdr:sp macro="" textlink="">
      <xdr:nvSpPr>
        <xdr:cNvPr id="224" name="【橋りょう・トンネル】&#10;一人当たり有形固定資産（償却資産）額平均値テキスト"/>
        <xdr:cNvSpPr txBox="1"/>
      </xdr:nvSpPr>
      <xdr:spPr>
        <a:xfrm>
          <a:off x="9258300" y="10577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25" name="フローチャート: 判断 224"/>
        <xdr:cNvSpPr/>
      </xdr:nvSpPr>
      <xdr:spPr>
        <a:xfrm>
          <a:off x="9192260" y="105985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26" name="フローチャート: 判断 225"/>
        <xdr:cNvSpPr/>
      </xdr:nvSpPr>
      <xdr:spPr>
        <a:xfrm>
          <a:off x="8445500" y="1057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27" name="フローチャート: 判断 226"/>
        <xdr:cNvSpPr/>
      </xdr:nvSpPr>
      <xdr:spPr>
        <a:xfrm>
          <a:off x="7670800" y="105824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28" name="フローチャート: 判断 227"/>
        <xdr:cNvSpPr/>
      </xdr:nvSpPr>
      <xdr:spPr>
        <a:xfrm>
          <a:off x="6873240" y="10616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29" name="フローチャート: 判断 228"/>
        <xdr:cNvSpPr/>
      </xdr:nvSpPr>
      <xdr:spPr>
        <a:xfrm>
          <a:off x="6098540" y="1062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64</xdr:row>
      <xdr:rowOff>22934</xdr:rowOff>
    </xdr:from>
    <xdr:to>
      <xdr:col>36</xdr:col>
      <xdr:colOff>165100</xdr:colOff>
      <xdr:row>64</xdr:row>
      <xdr:rowOff>124534</xdr:rowOff>
    </xdr:to>
    <xdr:sp macro="" textlink="">
      <xdr:nvSpPr>
        <xdr:cNvPr id="235" name="楕円 234"/>
        <xdr:cNvSpPr/>
      </xdr:nvSpPr>
      <xdr:spPr>
        <a:xfrm>
          <a:off x="6098540" y="1075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135092</xdr:rowOff>
    </xdr:from>
    <xdr:ext cx="599010" cy="259045"/>
    <xdr:sp macro="" textlink="">
      <xdr:nvSpPr>
        <xdr:cNvPr id="236" name="n_1aveValue【橋りょう・トンネル】&#10;一人当たり有形固定資産（償却資産）額"/>
        <xdr:cNvSpPr txBox="1"/>
      </xdr:nvSpPr>
      <xdr:spPr>
        <a:xfrm>
          <a:off x="8214575" y="1036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37" name="n_2aveValue【橋りょう・トンネル】&#10;一人当たり有形固定資産（償却資産）額"/>
        <xdr:cNvSpPr txBox="1"/>
      </xdr:nvSpPr>
      <xdr:spPr>
        <a:xfrm>
          <a:off x="7444955" y="1036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1781</xdr:rowOff>
    </xdr:from>
    <xdr:ext cx="599010" cy="259045"/>
    <xdr:sp macro="" textlink="">
      <xdr:nvSpPr>
        <xdr:cNvPr id="238" name="n_3aveValue【橋りょう・トンネル】&#10;一人当たり有形固定資産（償却資産）額"/>
        <xdr:cNvSpPr txBox="1"/>
      </xdr:nvSpPr>
      <xdr:spPr>
        <a:xfrm>
          <a:off x="6670255" y="10395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6696</xdr:rowOff>
    </xdr:from>
    <xdr:ext cx="599010" cy="259045"/>
    <xdr:sp macro="" textlink="">
      <xdr:nvSpPr>
        <xdr:cNvPr id="239" name="n_4aveValue【橋りょう・トンネル】&#10;一人当たり有形固定資産（償却資産）額"/>
        <xdr:cNvSpPr txBox="1"/>
      </xdr:nvSpPr>
      <xdr:spPr>
        <a:xfrm>
          <a:off x="5872695" y="10400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115661</xdr:rowOff>
    </xdr:from>
    <xdr:ext cx="534377" cy="259045"/>
    <xdr:sp macro="" textlink="">
      <xdr:nvSpPr>
        <xdr:cNvPr id="240" name="n_4mainValue【橋りょう・トンネル】&#10;一人当たり有形固定資産（償却資産）額"/>
        <xdr:cNvSpPr txBox="1"/>
      </xdr:nvSpPr>
      <xdr:spPr>
        <a:xfrm>
          <a:off x="5905011" y="1084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1" name="テキスト ボックス 250"/>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2" name="直線コネクタ 251"/>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3" name="テキスト ボックス 252"/>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4" name="直線コネクタ 253"/>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5" name="テキスト ボックス 254"/>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6" name="直線コネクタ 255"/>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7" name="テキスト ボックス 256"/>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8" name="直線コネクタ 257"/>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9" name="テキスト ボックス 258"/>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0" name="直線コネクタ 259"/>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1" name="テキスト ボックス 260"/>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2" name="直線コネクタ 261"/>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3" name="テキスト ボックス 262"/>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66" name="直線コネクタ 265"/>
        <xdr:cNvCxnSpPr/>
      </xdr:nvCxnSpPr>
      <xdr:spPr>
        <a:xfrm flipV="1">
          <a:off x="4086225" y="13148309"/>
          <a:ext cx="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7" name="【公営住宅】&#10;有形固定資産減価償却率最小値テキスト"/>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8" name="直線コネクタ 267"/>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69" name="【公営住宅】&#10;有形固定資産減価償却率最大値テキスト"/>
        <xdr:cNvSpPr txBox="1"/>
      </xdr:nvSpPr>
      <xdr:spPr>
        <a:xfrm>
          <a:off x="4124960" y="12927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70" name="直線コネクタ 269"/>
        <xdr:cNvCxnSpPr/>
      </xdr:nvCxnSpPr>
      <xdr:spPr>
        <a:xfrm>
          <a:off x="4020820" y="131483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78757</xdr:rowOff>
    </xdr:from>
    <xdr:ext cx="405111" cy="259045"/>
    <xdr:sp macro="" textlink="">
      <xdr:nvSpPr>
        <xdr:cNvPr id="271" name="【公営住宅】&#10;有形固定資産減価償却率平均値テキスト"/>
        <xdr:cNvSpPr txBox="1"/>
      </xdr:nvSpPr>
      <xdr:spPr>
        <a:xfrm>
          <a:off x="4124960" y="1382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72" name="フローチャート: 判断 271"/>
        <xdr:cNvSpPr/>
      </xdr:nvSpPr>
      <xdr:spPr>
        <a:xfrm>
          <a:off x="403606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73" name="フローチャート: 判断 272"/>
        <xdr:cNvSpPr/>
      </xdr:nvSpPr>
      <xdr:spPr>
        <a:xfrm>
          <a:off x="3312160" y="139667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74" name="フローチャート: 判断 273"/>
        <xdr:cNvSpPr/>
      </xdr:nvSpPr>
      <xdr:spPr>
        <a:xfrm>
          <a:off x="2514600" y="1395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75" name="フローチャート: 判断 274"/>
        <xdr:cNvSpPr/>
      </xdr:nvSpPr>
      <xdr:spPr>
        <a:xfrm>
          <a:off x="1739900" y="139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276" name="フローチャート: 判断 275"/>
        <xdr:cNvSpPr/>
      </xdr:nvSpPr>
      <xdr:spPr>
        <a:xfrm>
          <a:off x="965200" y="139373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121194</xdr:rowOff>
    </xdr:from>
    <xdr:to>
      <xdr:col>24</xdr:col>
      <xdr:colOff>114300</xdr:colOff>
      <xdr:row>84</xdr:row>
      <xdr:rowOff>51344</xdr:rowOff>
    </xdr:to>
    <xdr:sp macro="" textlink="">
      <xdr:nvSpPr>
        <xdr:cNvPr id="282" name="楕円 281"/>
        <xdr:cNvSpPr/>
      </xdr:nvSpPr>
      <xdr:spPr>
        <a:xfrm>
          <a:off x="4036060" y="140353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99621</xdr:rowOff>
    </xdr:from>
    <xdr:ext cx="405111" cy="259045"/>
    <xdr:sp macro="" textlink="">
      <xdr:nvSpPr>
        <xdr:cNvPr id="283" name="【公営住宅】&#10;有形固定資産減価償却率該当値テキスト"/>
        <xdr:cNvSpPr txBox="1"/>
      </xdr:nvSpPr>
      <xdr:spPr>
        <a:xfrm>
          <a:off x="4124960" y="1401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121194</xdr:rowOff>
    </xdr:from>
    <xdr:to>
      <xdr:col>20</xdr:col>
      <xdr:colOff>38100</xdr:colOff>
      <xdr:row>84</xdr:row>
      <xdr:rowOff>51344</xdr:rowOff>
    </xdr:to>
    <xdr:sp macro="" textlink="">
      <xdr:nvSpPr>
        <xdr:cNvPr id="284" name="楕円 283"/>
        <xdr:cNvSpPr/>
      </xdr:nvSpPr>
      <xdr:spPr>
        <a:xfrm>
          <a:off x="3312160" y="140353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544</xdr:rowOff>
    </xdr:from>
    <xdr:to>
      <xdr:col>24</xdr:col>
      <xdr:colOff>63500</xdr:colOff>
      <xdr:row>84</xdr:row>
      <xdr:rowOff>544</xdr:rowOff>
    </xdr:to>
    <xdr:cxnSp macro="">
      <xdr:nvCxnSpPr>
        <xdr:cNvPr id="285" name="直線コネクタ 284"/>
        <xdr:cNvCxnSpPr/>
      </xdr:nvCxnSpPr>
      <xdr:spPr>
        <a:xfrm>
          <a:off x="3355340" y="14082304"/>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132624</xdr:rowOff>
    </xdr:from>
    <xdr:to>
      <xdr:col>15</xdr:col>
      <xdr:colOff>101600</xdr:colOff>
      <xdr:row>84</xdr:row>
      <xdr:rowOff>62774</xdr:rowOff>
    </xdr:to>
    <xdr:sp macro="" textlink="">
      <xdr:nvSpPr>
        <xdr:cNvPr id="286" name="楕円 285"/>
        <xdr:cNvSpPr/>
      </xdr:nvSpPr>
      <xdr:spPr>
        <a:xfrm>
          <a:off x="2514600" y="140467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544</xdr:rowOff>
    </xdr:from>
    <xdr:to>
      <xdr:col>19</xdr:col>
      <xdr:colOff>177800</xdr:colOff>
      <xdr:row>84</xdr:row>
      <xdr:rowOff>11974</xdr:rowOff>
    </xdr:to>
    <xdr:cxnSp macro="">
      <xdr:nvCxnSpPr>
        <xdr:cNvPr id="287" name="直線コネクタ 286"/>
        <xdr:cNvCxnSpPr/>
      </xdr:nvCxnSpPr>
      <xdr:spPr>
        <a:xfrm flipV="1">
          <a:off x="2565400" y="14082304"/>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67311</xdr:rowOff>
    </xdr:from>
    <xdr:to>
      <xdr:col>10</xdr:col>
      <xdr:colOff>165100</xdr:colOff>
      <xdr:row>83</xdr:row>
      <xdr:rowOff>168911</xdr:rowOff>
    </xdr:to>
    <xdr:sp macro="" textlink="">
      <xdr:nvSpPr>
        <xdr:cNvPr id="288" name="楕円 287"/>
        <xdr:cNvSpPr/>
      </xdr:nvSpPr>
      <xdr:spPr>
        <a:xfrm>
          <a:off x="1739900" y="1398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118111</xdr:rowOff>
    </xdr:from>
    <xdr:to>
      <xdr:col>15</xdr:col>
      <xdr:colOff>50800</xdr:colOff>
      <xdr:row>84</xdr:row>
      <xdr:rowOff>11974</xdr:rowOff>
    </xdr:to>
    <xdr:cxnSp macro="">
      <xdr:nvCxnSpPr>
        <xdr:cNvPr id="289" name="直線コネクタ 288"/>
        <xdr:cNvCxnSpPr/>
      </xdr:nvCxnSpPr>
      <xdr:spPr>
        <a:xfrm>
          <a:off x="1790700" y="14032231"/>
          <a:ext cx="774700" cy="6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88537</xdr:rowOff>
    </xdr:from>
    <xdr:to>
      <xdr:col>6</xdr:col>
      <xdr:colOff>38100</xdr:colOff>
      <xdr:row>84</xdr:row>
      <xdr:rowOff>18687</xdr:rowOff>
    </xdr:to>
    <xdr:sp macro="" textlink="">
      <xdr:nvSpPr>
        <xdr:cNvPr id="290" name="楕円 289"/>
        <xdr:cNvSpPr/>
      </xdr:nvSpPr>
      <xdr:spPr>
        <a:xfrm>
          <a:off x="965200" y="140026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118111</xdr:rowOff>
    </xdr:from>
    <xdr:to>
      <xdr:col>10</xdr:col>
      <xdr:colOff>114300</xdr:colOff>
      <xdr:row>83</xdr:row>
      <xdr:rowOff>139337</xdr:rowOff>
    </xdr:to>
    <xdr:cxnSp macro="">
      <xdr:nvCxnSpPr>
        <xdr:cNvPr id="291" name="直線コネクタ 290"/>
        <xdr:cNvCxnSpPr/>
      </xdr:nvCxnSpPr>
      <xdr:spPr>
        <a:xfrm flipV="1">
          <a:off x="1008380" y="14032231"/>
          <a:ext cx="78232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170741</xdr:rowOff>
    </xdr:from>
    <xdr:ext cx="405111" cy="259045"/>
    <xdr:sp macro="" textlink="">
      <xdr:nvSpPr>
        <xdr:cNvPr id="292" name="n_1aveValue【公営住宅】&#10;有形固定資産減価償却率"/>
        <xdr:cNvSpPr txBox="1"/>
      </xdr:nvSpPr>
      <xdr:spPr>
        <a:xfrm>
          <a:off x="3170564" y="1374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156046</xdr:rowOff>
    </xdr:from>
    <xdr:ext cx="405111" cy="259045"/>
    <xdr:sp macro="" textlink="">
      <xdr:nvSpPr>
        <xdr:cNvPr id="293" name="n_2aveValue【公営住宅】&#10;有形固定資産減価償却率"/>
        <xdr:cNvSpPr txBox="1"/>
      </xdr:nvSpPr>
      <xdr:spPr>
        <a:xfrm>
          <a:off x="2385704" y="1373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147882</xdr:rowOff>
    </xdr:from>
    <xdr:ext cx="405111" cy="259045"/>
    <xdr:sp macro="" textlink="">
      <xdr:nvSpPr>
        <xdr:cNvPr id="294" name="n_3aveValue【公営住宅】&#10;有形固定資産減価償却率"/>
        <xdr:cNvSpPr txBox="1"/>
      </xdr:nvSpPr>
      <xdr:spPr>
        <a:xfrm>
          <a:off x="1611004" y="13726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141350</xdr:rowOff>
    </xdr:from>
    <xdr:ext cx="405111" cy="259045"/>
    <xdr:sp macro="" textlink="">
      <xdr:nvSpPr>
        <xdr:cNvPr id="295" name="n_4aveValue【公営住宅】&#10;有形固定資産減価償却率"/>
        <xdr:cNvSpPr txBox="1"/>
      </xdr:nvSpPr>
      <xdr:spPr>
        <a:xfrm>
          <a:off x="83630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42471</xdr:rowOff>
    </xdr:from>
    <xdr:ext cx="405111" cy="259045"/>
    <xdr:sp macro="" textlink="">
      <xdr:nvSpPr>
        <xdr:cNvPr id="296" name="n_1mainValue【公営住宅】&#10;有形固定資産減価償却率"/>
        <xdr:cNvSpPr txBox="1"/>
      </xdr:nvSpPr>
      <xdr:spPr>
        <a:xfrm>
          <a:off x="3170564" y="1412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53901</xdr:rowOff>
    </xdr:from>
    <xdr:ext cx="405111" cy="259045"/>
    <xdr:sp macro="" textlink="">
      <xdr:nvSpPr>
        <xdr:cNvPr id="297" name="n_2mainValue【公営住宅】&#10;有形固定資産減価償却率"/>
        <xdr:cNvSpPr txBox="1"/>
      </xdr:nvSpPr>
      <xdr:spPr>
        <a:xfrm>
          <a:off x="238570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160038</xdr:rowOff>
    </xdr:from>
    <xdr:ext cx="405111" cy="259045"/>
    <xdr:sp macro="" textlink="">
      <xdr:nvSpPr>
        <xdr:cNvPr id="298" name="n_3mainValue【公営住宅】&#10;有形固定資産減価償却率"/>
        <xdr:cNvSpPr txBox="1"/>
      </xdr:nvSpPr>
      <xdr:spPr>
        <a:xfrm>
          <a:off x="1611004" y="1407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9814</xdr:rowOff>
    </xdr:from>
    <xdr:ext cx="405111" cy="259045"/>
    <xdr:sp macro="" textlink="">
      <xdr:nvSpPr>
        <xdr:cNvPr id="299" name="n_4mainValue【公営住宅】&#10;有形固定資産減価償却率"/>
        <xdr:cNvSpPr txBox="1"/>
      </xdr:nvSpPr>
      <xdr:spPr>
        <a:xfrm>
          <a:off x="836304" y="1409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0" name="直線コネクタ 309"/>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1" name="テキスト ボックス 310"/>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2" name="直線コネクタ 311"/>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3" name="テキスト ボックス 312"/>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4" name="直線コネクタ 313"/>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5" name="テキスト ボックス 314"/>
        <xdr:cNvSpPr txBox="1"/>
      </xdr:nvSpPr>
      <xdr:spPr>
        <a:xfrm>
          <a:off x="5364041" y="136461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6" name="直線コネクタ 315"/>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7" name="テキスト ボックス 316"/>
        <xdr:cNvSpPr txBox="1"/>
      </xdr:nvSpPr>
      <xdr:spPr>
        <a:xfrm>
          <a:off x="5364041" y="132727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8" name="直線コネクタ 317"/>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9" name="テキスト ボックス 318"/>
        <xdr:cNvSpPr txBox="1"/>
      </xdr:nvSpPr>
      <xdr:spPr>
        <a:xfrm>
          <a:off x="5364041" y="12903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1" name="テキスト ボックス 320"/>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23" name="直線コネクタ 322"/>
        <xdr:cNvCxnSpPr/>
      </xdr:nvCxnSpPr>
      <xdr:spPr>
        <a:xfrm flipV="1">
          <a:off x="9219565" y="13211251"/>
          <a:ext cx="0" cy="1312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24" name="【公営住宅】&#10;一人当たり面積最小値テキスト"/>
        <xdr:cNvSpPr txBox="1"/>
      </xdr:nvSpPr>
      <xdr:spPr>
        <a:xfrm>
          <a:off x="9258300" y="1452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25" name="直線コネクタ 324"/>
        <xdr:cNvCxnSpPr/>
      </xdr:nvCxnSpPr>
      <xdr:spPr>
        <a:xfrm>
          <a:off x="9154160" y="145241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26" name="【公営住宅】&#10;一人当たり面積最大値テキスト"/>
        <xdr:cNvSpPr txBox="1"/>
      </xdr:nvSpPr>
      <xdr:spPr>
        <a:xfrm>
          <a:off x="9258300" y="1299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27" name="直線コネクタ 326"/>
        <xdr:cNvCxnSpPr/>
      </xdr:nvCxnSpPr>
      <xdr:spPr>
        <a:xfrm>
          <a:off x="9154160" y="132112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45535</xdr:rowOff>
    </xdr:from>
    <xdr:ext cx="469744" cy="259045"/>
    <xdr:sp macro="" textlink="">
      <xdr:nvSpPr>
        <xdr:cNvPr id="328" name="【公営住宅】&#10;一人当たり面積平均値テキスト"/>
        <xdr:cNvSpPr txBox="1"/>
      </xdr:nvSpPr>
      <xdr:spPr>
        <a:xfrm>
          <a:off x="9258300" y="1412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29" name="フローチャート: 判断 328"/>
        <xdr:cNvSpPr/>
      </xdr:nvSpPr>
      <xdr:spPr>
        <a:xfrm>
          <a:off x="9192260" y="142720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30" name="フローチャート: 判断 329"/>
        <xdr:cNvSpPr/>
      </xdr:nvSpPr>
      <xdr:spPr>
        <a:xfrm>
          <a:off x="8445500" y="1426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31" name="フローチャート: 判断 330"/>
        <xdr:cNvSpPr/>
      </xdr:nvSpPr>
      <xdr:spPr>
        <a:xfrm>
          <a:off x="7670800" y="142591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32" name="フローチャート: 判断 331"/>
        <xdr:cNvSpPr/>
      </xdr:nvSpPr>
      <xdr:spPr>
        <a:xfrm>
          <a:off x="687324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33" name="フローチャート: 判断 332"/>
        <xdr:cNvSpPr/>
      </xdr:nvSpPr>
      <xdr:spPr>
        <a:xfrm>
          <a:off x="6098540" y="1429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25705</xdr:rowOff>
    </xdr:from>
    <xdr:to>
      <xdr:col>55</xdr:col>
      <xdr:colOff>50800</xdr:colOff>
      <xdr:row>85</xdr:row>
      <xdr:rowOff>127305</xdr:rowOff>
    </xdr:to>
    <xdr:sp macro="" textlink="">
      <xdr:nvSpPr>
        <xdr:cNvPr id="339" name="楕円 338"/>
        <xdr:cNvSpPr/>
      </xdr:nvSpPr>
      <xdr:spPr>
        <a:xfrm>
          <a:off x="9192260" y="142751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4132</xdr:rowOff>
    </xdr:from>
    <xdr:ext cx="469744" cy="259045"/>
    <xdr:sp macro="" textlink="">
      <xdr:nvSpPr>
        <xdr:cNvPr id="340" name="【公営住宅】&#10;一人当たり面積該当値テキスト"/>
        <xdr:cNvSpPr txBox="1"/>
      </xdr:nvSpPr>
      <xdr:spPr>
        <a:xfrm>
          <a:off x="9258300" y="1425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31420</xdr:rowOff>
    </xdr:from>
    <xdr:to>
      <xdr:col>50</xdr:col>
      <xdr:colOff>165100</xdr:colOff>
      <xdr:row>85</xdr:row>
      <xdr:rowOff>133020</xdr:rowOff>
    </xdr:to>
    <xdr:sp macro="" textlink="">
      <xdr:nvSpPr>
        <xdr:cNvPr id="341" name="楕円 340"/>
        <xdr:cNvSpPr/>
      </xdr:nvSpPr>
      <xdr:spPr>
        <a:xfrm>
          <a:off x="8445500" y="1428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76505</xdr:rowOff>
    </xdr:from>
    <xdr:to>
      <xdr:col>55</xdr:col>
      <xdr:colOff>0</xdr:colOff>
      <xdr:row>85</xdr:row>
      <xdr:rowOff>82220</xdr:rowOff>
    </xdr:to>
    <xdr:cxnSp macro="">
      <xdr:nvCxnSpPr>
        <xdr:cNvPr id="342" name="直線コネクタ 341"/>
        <xdr:cNvCxnSpPr/>
      </xdr:nvCxnSpPr>
      <xdr:spPr>
        <a:xfrm flipV="1">
          <a:off x="8496300" y="14325905"/>
          <a:ext cx="7239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38888</xdr:rowOff>
    </xdr:from>
    <xdr:to>
      <xdr:col>46</xdr:col>
      <xdr:colOff>38100</xdr:colOff>
      <xdr:row>85</xdr:row>
      <xdr:rowOff>140488</xdr:rowOff>
    </xdr:to>
    <xdr:sp macro="" textlink="">
      <xdr:nvSpPr>
        <xdr:cNvPr id="343" name="楕円 342"/>
        <xdr:cNvSpPr/>
      </xdr:nvSpPr>
      <xdr:spPr>
        <a:xfrm>
          <a:off x="7670800" y="142882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82220</xdr:rowOff>
    </xdr:from>
    <xdr:to>
      <xdr:col>50</xdr:col>
      <xdr:colOff>114300</xdr:colOff>
      <xdr:row>85</xdr:row>
      <xdr:rowOff>89688</xdr:rowOff>
    </xdr:to>
    <xdr:cxnSp macro="">
      <xdr:nvCxnSpPr>
        <xdr:cNvPr id="344" name="直線コネクタ 343"/>
        <xdr:cNvCxnSpPr/>
      </xdr:nvCxnSpPr>
      <xdr:spPr>
        <a:xfrm flipV="1">
          <a:off x="7713980" y="14331620"/>
          <a:ext cx="78232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45822</xdr:rowOff>
    </xdr:from>
    <xdr:to>
      <xdr:col>41</xdr:col>
      <xdr:colOff>101600</xdr:colOff>
      <xdr:row>85</xdr:row>
      <xdr:rowOff>147422</xdr:rowOff>
    </xdr:to>
    <xdr:sp macro="" textlink="">
      <xdr:nvSpPr>
        <xdr:cNvPr id="345" name="楕円 344"/>
        <xdr:cNvSpPr/>
      </xdr:nvSpPr>
      <xdr:spPr>
        <a:xfrm>
          <a:off x="6873240" y="1429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89688</xdr:rowOff>
    </xdr:from>
    <xdr:to>
      <xdr:col>45</xdr:col>
      <xdr:colOff>177800</xdr:colOff>
      <xdr:row>85</xdr:row>
      <xdr:rowOff>96622</xdr:rowOff>
    </xdr:to>
    <xdr:cxnSp macro="">
      <xdr:nvCxnSpPr>
        <xdr:cNvPr id="346" name="直線コネクタ 345"/>
        <xdr:cNvCxnSpPr/>
      </xdr:nvCxnSpPr>
      <xdr:spPr>
        <a:xfrm flipV="1">
          <a:off x="6924040" y="14339088"/>
          <a:ext cx="78994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23113</xdr:rowOff>
    </xdr:from>
    <xdr:to>
      <xdr:col>36</xdr:col>
      <xdr:colOff>165100</xdr:colOff>
      <xdr:row>85</xdr:row>
      <xdr:rowOff>124713</xdr:rowOff>
    </xdr:to>
    <xdr:sp macro="" textlink="">
      <xdr:nvSpPr>
        <xdr:cNvPr id="347" name="楕円 346"/>
        <xdr:cNvSpPr/>
      </xdr:nvSpPr>
      <xdr:spPr>
        <a:xfrm>
          <a:off x="6098540" y="1427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73913</xdr:rowOff>
    </xdr:from>
    <xdr:to>
      <xdr:col>41</xdr:col>
      <xdr:colOff>50800</xdr:colOff>
      <xdr:row>85</xdr:row>
      <xdr:rowOff>96622</xdr:rowOff>
    </xdr:to>
    <xdr:cxnSp macro="">
      <xdr:nvCxnSpPr>
        <xdr:cNvPr id="348" name="直線コネクタ 347"/>
        <xdr:cNvCxnSpPr/>
      </xdr:nvCxnSpPr>
      <xdr:spPr>
        <a:xfrm>
          <a:off x="6149340" y="14323313"/>
          <a:ext cx="774700" cy="2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132554</xdr:rowOff>
    </xdr:from>
    <xdr:ext cx="469744" cy="259045"/>
    <xdr:sp macro="" textlink="">
      <xdr:nvSpPr>
        <xdr:cNvPr id="349" name="n_1aveValue【公営住宅】&#10;一人当たり面積"/>
        <xdr:cNvSpPr txBox="1"/>
      </xdr:nvSpPr>
      <xdr:spPr>
        <a:xfrm>
          <a:off x="8271587" y="1404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127830</xdr:rowOff>
    </xdr:from>
    <xdr:ext cx="469744" cy="259045"/>
    <xdr:sp macro="" textlink="">
      <xdr:nvSpPr>
        <xdr:cNvPr id="350" name="n_2aveValue【公営住宅】&#10;一人当たり面積"/>
        <xdr:cNvSpPr txBox="1"/>
      </xdr:nvSpPr>
      <xdr:spPr>
        <a:xfrm>
          <a:off x="7509587" y="14041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142003</xdr:rowOff>
    </xdr:from>
    <xdr:ext cx="469744" cy="259045"/>
    <xdr:sp macro="" textlink="">
      <xdr:nvSpPr>
        <xdr:cNvPr id="351" name="n_3aveValue【公営住宅】&#10;一人当たり面積"/>
        <xdr:cNvSpPr txBox="1"/>
      </xdr:nvSpPr>
      <xdr:spPr>
        <a:xfrm>
          <a:off x="6712027" y="1405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140149</xdr:rowOff>
    </xdr:from>
    <xdr:ext cx="469744" cy="259045"/>
    <xdr:sp macro="" textlink="">
      <xdr:nvSpPr>
        <xdr:cNvPr id="352" name="n_4aveValue【公営住宅】&#10;一人当たり面積"/>
        <xdr:cNvSpPr txBox="1"/>
      </xdr:nvSpPr>
      <xdr:spPr>
        <a:xfrm>
          <a:off x="5937327" y="1438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124147</xdr:rowOff>
    </xdr:from>
    <xdr:ext cx="469744" cy="259045"/>
    <xdr:sp macro="" textlink="">
      <xdr:nvSpPr>
        <xdr:cNvPr id="353" name="n_1mainValue【公営住宅】&#10;一人当たり面積"/>
        <xdr:cNvSpPr txBox="1"/>
      </xdr:nvSpPr>
      <xdr:spPr>
        <a:xfrm>
          <a:off x="8271587" y="1437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131615</xdr:rowOff>
    </xdr:from>
    <xdr:ext cx="469744" cy="259045"/>
    <xdr:sp macro="" textlink="">
      <xdr:nvSpPr>
        <xdr:cNvPr id="354" name="n_2mainValue【公営住宅】&#10;一人当たり面積"/>
        <xdr:cNvSpPr txBox="1"/>
      </xdr:nvSpPr>
      <xdr:spPr>
        <a:xfrm>
          <a:off x="7509587" y="1438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138549</xdr:rowOff>
    </xdr:from>
    <xdr:ext cx="469744" cy="259045"/>
    <xdr:sp macro="" textlink="">
      <xdr:nvSpPr>
        <xdr:cNvPr id="355" name="n_3mainValue【公営住宅】&#10;一人当たり面積"/>
        <xdr:cNvSpPr txBox="1"/>
      </xdr:nvSpPr>
      <xdr:spPr>
        <a:xfrm>
          <a:off x="6712027" y="143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141240</xdr:rowOff>
    </xdr:from>
    <xdr:ext cx="469744" cy="259045"/>
    <xdr:sp macro="" textlink="">
      <xdr:nvSpPr>
        <xdr:cNvPr id="356" name="n_4mainValue【公営住宅】&#10;一人当たり面積"/>
        <xdr:cNvSpPr txBox="1"/>
      </xdr:nvSpPr>
      <xdr:spPr>
        <a:xfrm>
          <a:off x="5937327" y="1405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8" name="直線コネクタ 367"/>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9" name="テキスト ボックス 368"/>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0" name="直線コネクタ 369"/>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1" name="テキスト ボックス 370"/>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2" name="直線コネクタ 371"/>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3" name="テキスト ボックス 372"/>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4" name="直線コネクタ 373"/>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5" name="テキスト ボックス 374"/>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6" name="直線コネクタ 375"/>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7" name="テキスト ボックス 376"/>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8" name="直線コネクタ 377"/>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9" name="テキスト ボックス 378"/>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109</xdr:row>
      <xdr:rowOff>32113</xdr:rowOff>
    </xdr:to>
    <xdr:cxnSp macro="">
      <xdr:nvCxnSpPr>
        <xdr:cNvPr id="382" name="直線コネクタ 381"/>
        <xdr:cNvCxnSpPr/>
      </xdr:nvCxnSpPr>
      <xdr:spPr>
        <a:xfrm flipV="1">
          <a:off x="4086225" y="16776519"/>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35940</xdr:rowOff>
    </xdr:from>
    <xdr:ext cx="405111" cy="259045"/>
    <xdr:sp macro="" textlink="">
      <xdr:nvSpPr>
        <xdr:cNvPr id="383" name="【港湾・漁港】&#10;有形固定資産減価償却率最小値テキスト"/>
        <xdr:cNvSpPr txBox="1"/>
      </xdr:nvSpPr>
      <xdr:spPr>
        <a:xfrm>
          <a:off x="4124960" y="1830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32113</xdr:rowOff>
    </xdr:from>
    <xdr:to>
      <xdr:col>24</xdr:col>
      <xdr:colOff>152400</xdr:colOff>
      <xdr:row>109</xdr:row>
      <xdr:rowOff>32113</xdr:rowOff>
    </xdr:to>
    <xdr:cxnSp macro="">
      <xdr:nvCxnSpPr>
        <xdr:cNvPr id="384" name="直線コネクタ 383"/>
        <xdr:cNvCxnSpPr/>
      </xdr:nvCxnSpPr>
      <xdr:spPr>
        <a:xfrm>
          <a:off x="4020820" y="183048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340478" cy="259045"/>
    <xdr:sp macro="" textlink="">
      <xdr:nvSpPr>
        <xdr:cNvPr id="385" name="【港湾・漁港】&#10;有形固定資産減価償却率最大値テキスト"/>
        <xdr:cNvSpPr txBox="1"/>
      </xdr:nvSpPr>
      <xdr:spPr>
        <a:xfrm>
          <a:off x="4124960" y="165593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386" name="直線コネクタ 385"/>
        <xdr:cNvCxnSpPr/>
      </xdr:nvCxnSpPr>
      <xdr:spPr>
        <a:xfrm>
          <a:off x="4020820" y="167765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146248</xdr:rowOff>
    </xdr:from>
    <xdr:ext cx="405111" cy="259045"/>
    <xdr:sp macro="" textlink="">
      <xdr:nvSpPr>
        <xdr:cNvPr id="387" name="【港湾・漁港】&#10;有形固定資産減価償却率平均値テキスト"/>
        <xdr:cNvSpPr txBox="1"/>
      </xdr:nvSpPr>
      <xdr:spPr>
        <a:xfrm>
          <a:off x="4124960" y="175808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123371</xdr:rowOff>
    </xdr:from>
    <xdr:to>
      <xdr:col>24</xdr:col>
      <xdr:colOff>114300</xdr:colOff>
      <xdr:row>106</xdr:row>
      <xdr:rowOff>53521</xdr:rowOff>
    </xdr:to>
    <xdr:sp macro="" textlink="">
      <xdr:nvSpPr>
        <xdr:cNvPr id="388" name="フローチャート: 判断 387"/>
        <xdr:cNvSpPr/>
      </xdr:nvSpPr>
      <xdr:spPr>
        <a:xfrm>
          <a:off x="4036060" y="177255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118473</xdr:rowOff>
    </xdr:from>
    <xdr:to>
      <xdr:col>20</xdr:col>
      <xdr:colOff>38100</xdr:colOff>
      <xdr:row>106</xdr:row>
      <xdr:rowOff>48623</xdr:rowOff>
    </xdr:to>
    <xdr:sp macro="" textlink="">
      <xdr:nvSpPr>
        <xdr:cNvPr id="389" name="フローチャート: 判断 388"/>
        <xdr:cNvSpPr/>
      </xdr:nvSpPr>
      <xdr:spPr>
        <a:xfrm>
          <a:off x="3312160" y="177206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105411</xdr:rowOff>
    </xdr:from>
    <xdr:to>
      <xdr:col>15</xdr:col>
      <xdr:colOff>101600</xdr:colOff>
      <xdr:row>106</xdr:row>
      <xdr:rowOff>35561</xdr:rowOff>
    </xdr:to>
    <xdr:sp macro="" textlink="">
      <xdr:nvSpPr>
        <xdr:cNvPr id="390" name="フローチャート: 判断 389"/>
        <xdr:cNvSpPr/>
      </xdr:nvSpPr>
      <xdr:spPr>
        <a:xfrm>
          <a:off x="2514600" y="177076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391" name="フローチャート: 判断 390"/>
        <xdr:cNvSpPr/>
      </xdr:nvSpPr>
      <xdr:spPr>
        <a:xfrm>
          <a:off x="1739900" y="1768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17236</xdr:rowOff>
    </xdr:from>
    <xdr:to>
      <xdr:col>6</xdr:col>
      <xdr:colOff>38100</xdr:colOff>
      <xdr:row>105</xdr:row>
      <xdr:rowOff>118836</xdr:rowOff>
    </xdr:to>
    <xdr:sp macro="" textlink="">
      <xdr:nvSpPr>
        <xdr:cNvPr id="392" name="フローチャート: 判断 391"/>
        <xdr:cNvSpPr/>
      </xdr:nvSpPr>
      <xdr:spPr>
        <a:xfrm>
          <a:off x="965200" y="176194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152763</xdr:rowOff>
    </xdr:from>
    <xdr:to>
      <xdr:col>24</xdr:col>
      <xdr:colOff>114300</xdr:colOff>
      <xdr:row>109</xdr:row>
      <xdr:rowOff>82913</xdr:rowOff>
    </xdr:to>
    <xdr:sp macro="" textlink="">
      <xdr:nvSpPr>
        <xdr:cNvPr id="398" name="楕円 397"/>
        <xdr:cNvSpPr/>
      </xdr:nvSpPr>
      <xdr:spPr>
        <a:xfrm>
          <a:off x="4036060" y="182578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67690</xdr:rowOff>
    </xdr:from>
    <xdr:ext cx="405111" cy="259045"/>
    <xdr:sp macro="" textlink="">
      <xdr:nvSpPr>
        <xdr:cNvPr id="399" name="【港湾・漁港】&#10;有形固定資産減価償却率該当値テキスト"/>
        <xdr:cNvSpPr txBox="1"/>
      </xdr:nvSpPr>
      <xdr:spPr>
        <a:xfrm>
          <a:off x="4124960" y="18172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151130</xdr:rowOff>
    </xdr:from>
    <xdr:to>
      <xdr:col>20</xdr:col>
      <xdr:colOff>38100</xdr:colOff>
      <xdr:row>109</xdr:row>
      <xdr:rowOff>81280</xdr:rowOff>
    </xdr:to>
    <xdr:sp macro="" textlink="">
      <xdr:nvSpPr>
        <xdr:cNvPr id="400" name="楕円 399"/>
        <xdr:cNvSpPr/>
      </xdr:nvSpPr>
      <xdr:spPr>
        <a:xfrm>
          <a:off x="3312160" y="182562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30480</xdr:rowOff>
    </xdr:from>
    <xdr:to>
      <xdr:col>24</xdr:col>
      <xdr:colOff>63500</xdr:colOff>
      <xdr:row>109</xdr:row>
      <xdr:rowOff>32113</xdr:rowOff>
    </xdr:to>
    <xdr:cxnSp macro="">
      <xdr:nvCxnSpPr>
        <xdr:cNvPr id="401" name="直線コネクタ 400"/>
        <xdr:cNvCxnSpPr/>
      </xdr:nvCxnSpPr>
      <xdr:spPr>
        <a:xfrm>
          <a:off x="3355340" y="18303240"/>
          <a:ext cx="73152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147864</xdr:rowOff>
    </xdr:from>
    <xdr:to>
      <xdr:col>15</xdr:col>
      <xdr:colOff>101600</xdr:colOff>
      <xdr:row>109</xdr:row>
      <xdr:rowOff>78014</xdr:rowOff>
    </xdr:to>
    <xdr:sp macro="" textlink="">
      <xdr:nvSpPr>
        <xdr:cNvPr id="402" name="楕円 401"/>
        <xdr:cNvSpPr/>
      </xdr:nvSpPr>
      <xdr:spPr>
        <a:xfrm>
          <a:off x="2514600" y="182529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27214</xdr:rowOff>
    </xdr:from>
    <xdr:to>
      <xdr:col>19</xdr:col>
      <xdr:colOff>177800</xdr:colOff>
      <xdr:row>109</xdr:row>
      <xdr:rowOff>30480</xdr:rowOff>
    </xdr:to>
    <xdr:cxnSp macro="">
      <xdr:nvCxnSpPr>
        <xdr:cNvPr id="403" name="直線コネクタ 402"/>
        <xdr:cNvCxnSpPr/>
      </xdr:nvCxnSpPr>
      <xdr:spPr>
        <a:xfrm>
          <a:off x="2565400" y="18299974"/>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134801</xdr:rowOff>
    </xdr:from>
    <xdr:to>
      <xdr:col>10</xdr:col>
      <xdr:colOff>165100</xdr:colOff>
      <xdr:row>109</xdr:row>
      <xdr:rowOff>64951</xdr:rowOff>
    </xdr:to>
    <xdr:sp macro="" textlink="">
      <xdr:nvSpPr>
        <xdr:cNvPr id="404" name="楕円 403"/>
        <xdr:cNvSpPr/>
      </xdr:nvSpPr>
      <xdr:spPr>
        <a:xfrm>
          <a:off x="1739900" y="182399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14151</xdr:rowOff>
    </xdr:from>
    <xdr:to>
      <xdr:col>15</xdr:col>
      <xdr:colOff>50800</xdr:colOff>
      <xdr:row>109</xdr:row>
      <xdr:rowOff>27214</xdr:rowOff>
    </xdr:to>
    <xdr:cxnSp macro="">
      <xdr:nvCxnSpPr>
        <xdr:cNvPr id="405" name="直線コネクタ 404"/>
        <xdr:cNvCxnSpPr/>
      </xdr:nvCxnSpPr>
      <xdr:spPr>
        <a:xfrm>
          <a:off x="1790700" y="18286911"/>
          <a:ext cx="7747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138068</xdr:rowOff>
    </xdr:from>
    <xdr:to>
      <xdr:col>6</xdr:col>
      <xdr:colOff>38100</xdr:colOff>
      <xdr:row>109</xdr:row>
      <xdr:rowOff>68218</xdr:rowOff>
    </xdr:to>
    <xdr:sp macro="" textlink="">
      <xdr:nvSpPr>
        <xdr:cNvPr id="406" name="楕円 405"/>
        <xdr:cNvSpPr/>
      </xdr:nvSpPr>
      <xdr:spPr>
        <a:xfrm>
          <a:off x="965200" y="182431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14151</xdr:rowOff>
    </xdr:from>
    <xdr:to>
      <xdr:col>10</xdr:col>
      <xdr:colOff>114300</xdr:colOff>
      <xdr:row>109</xdr:row>
      <xdr:rowOff>17418</xdr:rowOff>
    </xdr:to>
    <xdr:cxnSp macro="">
      <xdr:nvCxnSpPr>
        <xdr:cNvPr id="407" name="直線コネクタ 406"/>
        <xdr:cNvCxnSpPr/>
      </xdr:nvCxnSpPr>
      <xdr:spPr>
        <a:xfrm flipV="1">
          <a:off x="1008380" y="18286911"/>
          <a:ext cx="78232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65150</xdr:rowOff>
    </xdr:from>
    <xdr:ext cx="405111" cy="259045"/>
    <xdr:sp macro="" textlink="">
      <xdr:nvSpPr>
        <xdr:cNvPr id="408" name="n_1aveValue【港湾・漁港】&#10;有形固定資産減価償却率"/>
        <xdr:cNvSpPr txBox="1"/>
      </xdr:nvSpPr>
      <xdr:spPr>
        <a:xfrm>
          <a:off x="3170564" y="1749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52088</xdr:rowOff>
    </xdr:from>
    <xdr:ext cx="405111" cy="259045"/>
    <xdr:sp macro="" textlink="">
      <xdr:nvSpPr>
        <xdr:cNvPr id="409" name="n_2aveValue【港湾・漁港】&#10;有形固定資産減価償却率"/>
        <xdr:cNvSpPr txBox="1"/>
      </xdr:nvSpPr>
      <xdr:spPr>
        <a:xfrm>
          <a:off x="2385704" y="17486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29227</xdr:rowOff>
    </xdr:from>
    <xdr:ext cx="405111" cy="259045"/>
    <xdr:sp macro="" textlink="">
      <xdr:nvSpPr>
        <xdr:cNvPr id="410" name="n_3aveValue【港湾・漁港】&#10;有形固定資産減価償却率"/>
        <xdr:cNvSpPr txBox="1"/>
      </xdr:nvSpPr>
      <xdr:spPr>
        <a:xfrm>
          <a:off x="1611004" y="1746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135363</xdr:rowOff>
    </xdr:from>
    <xdr:ext cx="405111" cy="259045"/>
    <xdr:sp macro="" textlink="">
      <xdr:nvSpPr>
        <xdr:cNvPr id="411" name="n_4aveValue【港湾・漁港】&#10;有形固定資産減価償却率"/>
        <xdr:cNvSpPr txBox="1"/>
      </xdr:nvSpPr>
      <xdr:spPr>
        <a:xfrm>
          <a:off x="836304" y="1740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72407</xdr:rowOff>
    </xdr:from>
    <xdr:ext cx="405111" cy="259045"/>
    <xdr:sp macro="" textlink="">
      <xdr:nvSpPr>
        <xdr:cNvPr id="412" name="n_1mainValue【港湾・漁港】&#10;有形固定資産減価償却率"/>
        <xdr:cNvSpPr txBox="1"/>
      </xdr:nvSpPr>
      <xdr:spPr>
        <a:xfrm>
          <a:off x="3170564" y="183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69141</xdr:rowOff>
    </xdr:from>
    <xdr:ext cx="405111" cy="259045"/>
    <xdr:sp macro="" textlink="">
      <xdr:nvSpPr>
        <xdr:cNvPr id="413" name="n_2mainValue【港湾・漁港】&#10;有形固定資産減価償却率"/>
        <xdr:cNvSpPr txBox="1"/>
      </xdr:nvSpPr>
      <xdr:spPr>
        <a:xfrm>
          <a:off x="2385704" y="1834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56078</xdr:rowOff>
    </xdr:from>
    <xdr:ext cx="405111" cy="259045"/>
    <xdr:sp macro="" textlink="">
      <xdr:nvSpPr>
        <xdr:cNvPr id="414" name="n_3mainValue【港湾・漁港】&#10;有形固定資産減価償却率"/>
        <xdr:cNvSpPr txBox="1"/>
      </xdr:nvSpPr>
      <xdr:spPr>
        <a:xfrm>
          <a:off x="1611004" y="18328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59345</xdr:rowOff>
    </xdr:from>
    <xdr:ext cx="405111" cy="259045"/>
    <xdr:sp macro="" textlink="">
      <xdr:nvSpPr>
        <xdr:cNvPr id="415" name="n_4mainValue【港湾・漁港】&#10;有形固定資産減価償却率"/>
        <xdr:cNvSpPr txBox="1"/>
      </xdr:nvSpPr>
      <xdr:spPr>
        <a:xfrm>
          <a:off x="836304" y="18332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6" name="正方形/長方形 41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7" name="正方形/長方形 416"/>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8" name="正方形/長方形 417"/>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9" name="正方形/長方形 418"/>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0" name="正方形/長方形 419"/>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1" name="正方形/長方形 420"/>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2" name="正方形/長方形 421"/>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3" name="正方形/長方形 422"/>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4" name="テキスト ボックス 423"/>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5" name="直線コネクタ 424"/>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6" name="直線コネクタ 425"/>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7" name="テキスト ボックス 426"/>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8" name="直線コネクタ 427"/>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29" name="テキスト ボックス 428"/>
        <xdr:cNvSpPr txBox="1"/>
      </xdr:nvSpPr>
      <xdr:spPr>
        <a:xfrm>
          <a:off x="5209768" y="175971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0" name="直線コネクタ 429"/>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31" name="テキスト ボックス 430"/>
        <xdr:cNvSpPr txBox="1"/>
      </xdr:nvSpPr>
      <xdr:spPr>
        <a:xfrm>
          <a:off x="5209768" y="171475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2" name="直線コネクタ 431"/>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33" name="テキスト ボックス 432"/>
        <xdr:cNvSpPr txBox="1"/>
      </xdr:nvSpPr>
      <xdr:spPr>
        <a:xfrm>
          <a:off x="5209768" y="167017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5" name="テキスト ボックス 434"/>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107868</xdr:rowOff>
    </xdr:from>
    <xdr:to>
      <xdr:col>54</xdr:col>
      <xdr:colOff>189865</xdr:colOff>
      <xdr:row>108</xdr:row>
      <xdr:rowOff>75228</xdr:rowOff>
    </xdr:to>
    <xdr:cxnSp macro="">
      <xdr:nvCxnSpPr>
        <xdr:cNvPr id="437" name="直線コネクタ 436"/>
        <xdr:cNvCxnSpPr/>
      </xdr:nvCxnSpPr>
      <xdr:spPr>
        <a:xfrm flipV="1">
          <a:off x="9219565" y="16871868"/>
          <a:ext cx="0" cy="130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79055</xdr:rowOff>
    </xdr:from>
    <xdr:ext cx="469744" cy="259045"/>
    <xdr:sp macro="" textlink="">
      <xdr:nvSpPr>
        <xdr:cNvPr id="438" name="【港湾・漁港】&#10;一人当たり有形固定資産（償却資産）額最小値テキスト"/>
        <xdr:cNvSpPr txBox="1"/>
      </xdr:nvSpPr>
      <xdr:spPr>
        <a:xfrm>
          <a:off x="9258300" y="1818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75228</xdr:rowOff>
    </xdr:from>
    <xdr:to>
      <xdr:col>55</xdr:col>
      <xdr:colOff>88900</xdr:colOff>
      <xdr:row>108</xdr:row>
      <xdr:rowOff>75228</xdr:rowOff>
    </xdr:to>
    <xdr:cxnSp macro="">
      <xdr:nvCxnSpPr>
        <xdr:cNvPr id="439" name="直線コネクタ 438"/>
        <xdr:cNvCxnSpPr/>
      </xdr:nvCxnSpPr>
      <xdr:spPr>
        <a:xfrm>
          <a:off x="9154160" y="181803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54545</xdr:rowOff>
    </xdr:from>
    <xdr:ext cx="690189" cy="259045"/>
    <xdr:sp macro="" textlink="">
      <xdr:nvSpPr>
        <xdr:cNvPr id="440" name="【港湾・漁港】&#10;一人当たり有形固定資産（償却資産）額最大値テキスト"/>
        <xdr:cNvSpPr txBox="1"/>
      </xdr:nvSpPr>
      <xdr:spPr>
        <a:xfrm>
          <a:off x="9258300" y="16650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107868</xdr:rowOff>
    </xdr:from>
    <xdr:to>
      <xdr:col>55</xdr:col>
      <xdr:colOff>88900</xdr:colOff>
      <xdr:row>100</xdr:row>
      <xdr:rowOff>107868</xdr:rowOff>
    </xdr:to>
    <xdr:cxnSp macro="">
      <xdr:nvCxnSpPr>
        <xdr:cNvPr id="441" name="直線コネクタ 440"/>
        <xdr:cNvCxnSpPr/>
      </xdr:nvCxnSpPr>
      <xdr:spPr>
        <a:xfrm>
          <a:off x="9154160" y="16871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113225</xdr:rowOff>
    </xdr:from>
    <xdr:ext cx="690189" cy="259045"/>
    <xdr:sp macro="" textlink="">
      <xdr:nvSpPr>
        <xdr:cNvPr id="442" name="【港湾・漁港】&#10;一人当たり有形固定資産（償却資産）額平均値テキスト"/>
        <xdr:cNvSpPr txBox="1"/>
      </xdr:nvSpPr>
      <xdr:spPr>
        <a:xfrm>
          <a:off x="9258300" y="1788306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134798</xdr:rowOff>
    </xdr:from>
    <xdr:to>
      <xdr:col>55</xdr:col>
      <xdr:colOff>50800</xdr:colOff>
      <xdr:row>107</xdr:row>
      <xdr:rowOff>64948</xdr:rowOff>
    </xdr:to>
    <xdr:sp macro="" textlink="">
      <xdr:nvSpPr>
        <xdr:cNvPr id="443" name="フローチャート: 判断 442"/>
        <xdr:cNvSpPr/>
      </xdr:nvSpPr>
      <xdr:spPr>
        <a:xfrm>
          <a:off x="9192260" y="179046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152667</xdr:rowOff>
    </xdr:from>
    <xdr:to>
      <xdr:col>50</xdr:col>
      <xdr:colOff>165100</xdr:colOff>
      <xdr:row>107</xdr:row>
      <xdr:rowOff>82817</xdr:rowOff>
    </xdr:to>
    <xdr:sp macro="" textlink="">
      <xdr:nvSpPr>
        <xdr:cNvPr id="444" name="フローチャート: 判断 443"/>
        <xdr:cNvSpPr/>
      </xdr:nvSpPr>
      <xdr:spPr>
        <a:xfrm>
          <a:off x="8445500" y="179225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169838</xdr:rowOff>
    </xdr:from>
    <xdr:to>
      <xdr:col>46</xdr:col>
      <xdr:colOff>38100</xdr:colOff>
      <xdr:row>107</xdr:row>
      <xdr:rowOff>99988</xdr:rowOff>
    </xdr:to>
    <xdr:sp macro="" textlink="">
      <xdr:nvSpPr>
        <xdr:cNvPr id="445" name="フローチャート: 判断 444"/>
        <xdr:cNvSpPr/>
      </xdr:nvSpPr>
      <xdr:spPr>
        <a:xfrm>
          <a:off x="7670800" y="179396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166041</xdr:rowOff>
    </xdr:from>
    <xdr:to>
      <xdr:col>41</xdr:col>
      <xdr:colOff>101600</xdr:colOff>
      <xdr:row>107</xdr:row>
      <xdr:rowOff>96191</xdr:rowOff>
    </xdr:to>
    <xdr:sp macro="" textlink="">
      <xdr:nvSpPr>
        <xdr:cNvPr id="446" name="フローチャート: 判断 445"/>
        <xdr:cNvSpPr/>
      </xdr:nvSpPr>
      <xdr:spPr>
        <a:xfrm>
          <a:off x="6873240" y="179358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149617</xdr:rowOff>
    </xdr:from>
    <xdr:to>
      <xdr:col>36</xdr:col>
      <xdr:colOff>165100</xdr:colOff>
      <xdr:row>107</xdr:row>
      <xdr:rowOff>79767</xdr:rowOff>
    </xdr:to>
    <xdr:sp macro="" textlink="">
      <xdr:nvSpPr>
        <xdr:cNvPr id="447" name="フローチャート: 判断 446"/>
        <xdr:cNvSpPr/>
      </xdr:nvSpPr>
      <xdr:spPr>
        <a:xfrm>
          <a:off x="6098540" y="179194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8" name="テキスト ボックス 447"/>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57068</xdr:rowOff>
    </xdr:from>
    <xdr:to>
      <xdr:col>55</xdr:col>
      <xdr:colOff>50800</xdr:colOff>
      <xdr:row>100</xdr:row>
      <xdr:rowOff>158668</xdr:rowOff>
    </xdr:to>
    <xdr:sp macro="" textlink="">
      <xdr:nvSpPr>
        <xdr:cNvPr id="453" name="楕円 452"/>
        <xdr:cNvSpPr/>
      </xdr:nvSpPr>
      <xdr:spPr>
        <a:xfrm>
          <a:off x="9192260" y="168210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10095</xdr:rowOff>
    </xdr:from>
    <xdr:ext cx="690189" cy="259045"/>
    <xdr:sp macro="" textlink="">
      <xdr:nvSpPr>
        <xdr:cNvPr id="454" name="【港湾・漁港】&#10;一人当たり有形固定資産（償却資産）額該当値テキスト"/>
        <xdr:cNvSpPr txBox="1"/>
      </xdr:nvSpPr>
      <xdr:spPr>
        <a:xfrm>
          <a:off x="9258300" y="167740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75702</xdr:rowOff>
    </xdr:from>
    <xdr:to>
      <xdr:col>50</xdr:col>
      <xdr:colOff>165100</xdr:colOff>
      <xdr:row>101</xdr:row>
      <xdr:rowOff>5852</xdr:rowOff>
    </xdr:to>
    <xdr:sp macro="" textlink="">
      <xdr:nvSpPr>
        <xdr:cNvPr id="455" name="楕円 454"/>
        <xdr:cNvSpPr/>
      </xdr:nvSpPr>
      <xdr:spPr>
        <a:xfrm>
          <a:off x="8445500" y="168397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107868</xdr:rowOff>
    </xdr:from>
    <xdr:to>
      <xdr:col>55</xdr:col>
      <xdr:colOff>0</xdr:colOff>
      <xdr:row>100</xdr:row>
      <xdr:rowOff>126502</xdr:rowOff>
    </xdr:to>
    <xdr:cxnSp macro="">
      <xdr:nvCxnSpPr>
        <xdr:cNvPr id="456" name="直線コネクタ 455"/>
        <xdr:cNvCxnSpPr/>
      </xdr:nvCxnSpPr>
      <xdr:spPr>
        <a:xfrm flipV="1">
          <a:off x="8496300" y="16871868"/>
          <a:ext cx="723900" cy="1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101580</xdr:rowOff>
    </xdr:from>
    <xdr:to>
      <xdr:col>46</xdr:col>
      <xdr:colOff>38100</xdr:colOff>
      <xdr:row>101</xdr:row>
      <xdr:rowOff>31730</xdr:rowOff>
    </xdr:to>
    <xdr:sp macro="" textlink="">
      <xdr:nvSpPr>
        <xdr:cNvPr id="457" name="楕円 456"/>
        <xdr:cNvSpPr/>
      </xdr:nvSpPr>
      <xdr:spPr>
        <a:xfrm>
          <a:off x="7670800" y="168655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126502</xdr:rowOff>
    </xdr:from>
    <xdr:to>
      <xdr:col>50</xdr:col>
      <xdr:colOff>114300</xdr:colOff>
      <xdr:row>100</xdr:row>
      <xdr:rowOff>152380</xdr:rowOff>
    </xdr:to>
    <xdr:cxnSp macro="">
      <xdr:nvCxnSpPr>
        <xdr:cNvPr id="458" name="直線コネクタ 457"/>
        <xdr:cNvCxnSpPr/>
      </xdr:nvCxnSpPr>
      <xdr:spPr>
        <a:xfrm flipV="1">
          <a:off x="7713980" y="16890502"/>
          <a:ext cx="782320" cy="2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127518</xdr:rowOff>
    </xdr:from>
    <xdr:to>
      <xdr:col>41</xdr:col>
      <xdr:colOff>101600</xdr:colOff>
      <xdr:row>101</xdr:row>
      <xdr:rowOff>57668</xdr:rowOff>
    </xdr:to>
    <xdr:sp macro="" textlink="">
      <xdr:nvSpPr>
        <xdr:cNvPr id="459" name="楕円 458"/>
        <xdr:cNvSpPr/>
      </xdr:nvSpPr>
      <xdr:spPr>
        <a:xfrm>
          <a:off x="6873240" y="168915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152380</xdr:rowOff>
    </xdr:from>
    <xdr:to>
      <xdr:col>45</xdr:col>
      <xdr:colOff>177800</xdr:colOff>
      <xdr:row>101</xdr:row>
      <xdr:rowOff>6868</xdr:rowOff>
    </xdr:to>
    <xdr:cxnSp macro="">
      <xdr:nvCxnSpPr>
        <xdr:cNvPr id="460" name="直線コネクタ 459"/>
        <xdr:cNvCxnSpPr/>
      </xdr:nvCxnSpPr>
      <xdr:spPr>
        <a:xfrm flipV="1">
          <a:off x="6924040" y="16916380"/>
          <a:ext cx="789940" cy="2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147531</xdr:rowOff>
    </xdr:from>
    <xdr:to>
      <xdr:col>36</xdr:col>
      <xdr:colOff>165100</xdr:colOff>
      <xdr:row>101</xdr:row>
      <xdr:rowOff>77681</xdr:rowOff>
    </xdr:to>
    <xdr:sp macro="" textlink="">
      <xdr:nvSpPr>
        <xdr:cNvPr id="461" name="楕円 460"/>
        <xdr:cNvSpPr/>
      </xdr:nvSpPr>
      <xdr:spPr>
        <a:xfrm>
          <a:off x="6098540" y="169115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6868</xdr:rowOff>
    </xdr:from>
    <xdr:to>
      <xdr:col>41</xdr:col>
      <xdr:colOff>50800</xdr:colOff>
      <xdr:row>101</xdr:row>
      <xdr:rowOff>26881</xdr:rowOff>
    </xdr:to>
    <xdr:cxnSp macro="">
      <xdr:nvCxnSpPr>
        <xdr:cNvPr id="462" name="直線コネクタ 461"/>
        <xdr:cNvCxnSpPr/>
      </xdr:nvCxnSpPr>
      <xdr:spPr>
        <a:xfrm flipV="1">
          <a:off x="6149340" y="16938508"/>
          <a:ext cx="774700" cy="2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73944</xdr:rowOff>
    </xdr:from>
    <xdr:ext cx="599010" cy="259045"/>
    <xdr:sp macro="" textlink="">
      <xdr:nvSpPr>
        <xdr:cNvPr id="463" name="n_1aveValue【港湾・漁港】&#10;一人当たり有形固定資産（償却資産）額"/>
        <xdr:cNvSpPr txBox="1"/>
      </xdr:nvSpPr>
      <xdr:spPr>
        <a:xfrm>
          <a:off x="8214575" y="18011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91115</xdr:rowOff>
    </xdr:from>
    <xdr:ext cx="599010" cy="259045"/>
    <xdr:sp macro="" textlink="">
      <xdr:nvSpPr>
        <xdr:cNvPr id="464" name="n_2aveValue【港湾・漁港】&#10;一人当たり有形固定資産（償却資産）額"/>
        <xdr:cNvSpPr txBox="1"/>
      </xdr:nvSpPr>
      <xdr:spPr>
        <a:xfrm>
          <a:off x="7444955" y="18028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87318</xdr:rowOff>
    </xdr:from>
    <xdr:ext cx="599010" cy="259045"/>
    <xdr:sp macro="" textlink="">
      <xdr:nvSpPr>
        <xdr:cNvPr id="465" name="n_3aveValue【港湾・漁港】&#10;一人当たり有形固定資産（償却資産）額"/>
        <xdr:cNvSpPr txBox="1"/>
      </xdr:nvSpPr>
      <xdr:spPr>
        <a:xfrm>
          <a:off x="6670255" y="1802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70894</xdr:rowOff>
    </xdr:from>
    <xdr:ext cx="599010" cy="259045"/>
    <xdr:sp macro="" textlink="">
      <xdr:nvSpPr>
        <xdr:cNvPr id="466" name="n_4aveValue【港湾・漁港】&#10;一人当たり有形固定資産（償却資産）額"/>
        <xdr:cNvSpPr txBox="1"/>
      </xdr:nvSpPr>
      <xdr:spPr>
        <a:xfrm>
          <a:off x="5872695" y="1800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99</xdr:row>
      <xdr:rowOff>22379</xdr:rowOff>
    </xdr:from>
    <xdr:ext cx="690189" cy="259045"/>
    <xdr:sp macro="" textlink="">
      <xdr:nvSpPr>
        <xdr:cNvPr id="467" name="n_1mainValue【港湾・漁港】&#10;一人当たり有形固定資産（償却資産）額"/>
        <xdr:cNvSpPr txBox="1"/>
      </xdr:nvSpPr>
      <xdr:spPr>
        <a:xfrm>
          <a:off x="8184225" y="166187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99</xdr:row>
      <xdr:rowOff>48257</xdr:rowOff>
    </xdr:from>
    <xdr:ext cx="690189" cy="259045"/>
    <xdr:sp macro="" textlink="">
      <xdr:nvSpPr>
        <xdr:cNvPr id="468" name="n_2mainValue【港湾・漁港】&#10;一人当たり有形固定資産（償却資産）額"/>
        <xdr:cNvSpPr txBox="1"/>
      </xdr:nvSpPr>
      <xdr:spPr>
        <a:xfrm>
          <a:off x="7399365" y="166446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99</xdr:row>
      <xdr:rowOff>74195</xdr:rowOff>
    </xdr:from>
    <xdr:ext cx="690189" cy="259045"/>
    <xdr:sp macro="" textlink="">
      <xdr:nvSpPr>
        <xdr:cNvPr id="469" name="n_3mainValue【港湾・漁港】&#10;一人当たり有形固定資産（償却資産）額"/>
        <xdr:cNvSpPr txBox="1"/>
      </xdr:nvSpPr>
      <xdr:spPr>
        <a:xfrm>
          <a:off x="6624665" y="166705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99</xdr:row>
      <xdr:rowOff>94208</xdr:rowOff>
    </xdr:from>
    <xdr:ext cx="690189" cy="259045"/>
    <xdr:sp macro="" textlink="">
      <xdr:nvSpPr>
        <xdr:cNvPr id="470" name="n_4mainValue【港湾・漁港】&#10;一人当たり有形固定資産（償却資産）額"/>
        <xdr:cNvSpPr txBox="1"/>
      </xdr:nvSpPr>
      <xdr:spPr>
        <a:xfrm>
          <a:off x="5849965" y="16690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2" name="直線コネクタ 481"/>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3" name="テキスト ボックス 482"/>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4" name="直線コネクタ 483"/>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5" name="テキスト ボックス 484"/>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6" name="直線コネクタ 485"/>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7" name="テキスト ボックス 486"/>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8" name="直線コネクタ 487"/>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9" name="テキスト ボックス 488"/>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0" name="直線コネクタ 489"/>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1" name="テキスト ボックス 490"/>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2" name="直線コネクタ 491"/>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3" name="テキスト ボックス 492"/>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4" name="直線コネクタ 493"/>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496" name="直線コネクタ 495"/>
        <xdr:cNvCxnSpPr/>
      </xdr:nvCxnSpPr>
      <xdr:spPr>
        <a:xfrm flipV="1">
          <a:off x="14375764" y="566057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97" name="【認定こども園・幼稚園・保育所】&#10;有形固定資産減価償却率最小値テキスト"/>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98" name="直線コネクタ 497"/>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499" name="【認定こども園・幼稚園・保育所】&#10;有形固定資産減価償却率最大値テキスト"/>
        <xdr:cNvSpPr txBox="1"/>
      </xdr:nvSpPr>
      <xdr:spPr>
        <a:xfrm>
          <a:off x="14414500" y="54396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500" name="直線コネクタ 499"/>
        <xdr:cNvCxnSpPr/>
      </xdr:nvCxnSpPr>
      <xdr:spPr>
        <a:xfrm>
          <a:off x="14287500" y="5660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72770</xdr:rowOff>
    </xdr:from>
    <xdr:ext cx="405111" cy="259045"/>
    <xdr:sp macro="" textlink="">
      <xdr:nvSpPr>
        <xdr:cNvPr id="501" name="【認定こども園・幼稚園・保育所】&#10;有形固定資産減価償却率平均値テキスト"/>
        <xdr:cNvSpPr txBox="1"/>
      </xdr:nvSpPr>
      <xdr:spPr>
        <a:xfrm>
          <a:off x="14414500" y="6107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502" name="フローチャート: 判断 501"/>
        <xdr:cNvSpPr/>
      </xdr:nvSpPr>
      <xdr:spPr>
        <a:xfrm>
          <a:off x="14325600" y="625257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503" name="フローチャート: 判断 502"/>
        <xdr:cNvSpPr/>
      </xdr:nvSpPr>
      <xdr:spPr>
        <a:xfrm>
          <a:off x="13578840" y="623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504" name="フローチャート: 判断 503"/>
        <xdr:cNvSpPr/>
      </xdr:nvSpPr>
      <xdr:spPr>
        <a:xfrm>
          <a:off x="12804140" y="62917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505" name="フローチャート: 判断 504"/>
        <xdr:cNvSpPr/>
      </xdr:nvSpPr>
      <xdr:spPr>
        <a:xfrm>
          <a:off x="12029440" y="6286863"/>
          <a:ext cx="7874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506" name="フローチャート: 判断 505"/>
        <xdr:cNvSpPr/>
      </xdr:nvSpPr>
      <xdr:spPr>
        <a:xfrm>
          <a:off x="11231880" y="63162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7" name="テキスト ボックス 506"/>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8" name="テキスト ボックス 507"/>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9" name="テキスト ボックス 508"/>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0" name="テキスト ボックス 509"/>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1" name="テキスト ボックス 510"/>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61323</xdr:rowOff>
    </xdr:from>
    <xdr:to>
      <xdr:col>85</xdr:col>
      <xdr:colOff>177800</xdr:colOff>
      <xdr:row>40</xdr:row>
      <xdr:rowOff>162923</xdr:rowOff>
    </xdr:to>
    <xdr:sp macro="" textlink="">
      <xdr:nvSpPr>
        <xdr:cNvPr id="512" name="楕円 511"/>
        <xdr:cNvSpPr/>
      </xdr:nvSpPr>
      <xdr:spPr>
        <a:xfrm>
          <a:off x="14325600" y="676692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39750</xdr:rowOff>
    </xdr:from>
    <xdr:ext cx="405111" cy="259045"/>
    <xdr:sp macro="" textlink="">
      <xdr:nvSpPr>
        <xdr:cNvPr id="513" name="【認定こども園・幼稚園・保育所】&#10;有形固定資産減価償却率該当値テキスト"/>
        <xdr:cNvSpPr txBox="1"/>
      </xdr:nvSpPr>
      <xdr:spPr>
        <a:xfrm>
          <a:off x="14414500" y="6745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10704</xdr:rowOff>
    </xdr:from>
    <xdr:to>
      <xdr:col>81</xdr:col>
      <xdr:colOff>101600</xdr:colOff>
      <xdr:row>40</xdr:row>
      <xdr:rowOff>112304</xdr:rowOff>
    </xdr:to>
    <xdr:sp macro="" textlink="">
      <xdr:nvSpPr>
        <xdr:cNvPr id="514" name="楕円 513"/>
        <xdr:cNvSpPr/>
      </xdr:nvSpPr>
      <xdr:spPr>
        <a:xfrm>
          <a:off x="13578840" y="671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61504</xdr:rowOff>
    </xdr:from>
    <xdr:to>
      <xdr:col>85</xdr:col>
      <xdr:colOff>127000</xdr:colOff>
      <xdr:row>40</xdr:row>
      <xdr:rowOff>112123</xdr:rowOff>
    </xdr:to>
    <xdr:cxnSp macro="">
      <xdr:nvCxnSpPr>
        <xdr:cNvPr id="515" name="直線コネクタ 514"/>
        <xdr:cNvCxnSpPr/>
      </xdr:nvCxnSpPr>
      <xdr:spPr>
        <a:xfrm>
          <a:off x="13629640" y="6767104"/>
          <a:ext cx="74676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131535</xdr:rowOff>
    </xdr:from>
    <xdr:to>
      <xdr:col>76</xdr:col>
      <xdr:colOff>165100</xdr:colOff>
      <xdr:row>40</xdr:row>
      <xdr:rowOff>61685</xdr:rowOff>
    </xdr:to>
    <xdr:sp macro="" textlink="">
      <xdr:nvSpPr>
        <xdr:cNvPr id="516" name="楕円 515"/>
        <xdr:cNvSpPr/>
      </xdr:nvSpPr>
      <xdr:spPr>
        <a:xfrm>
          <a:off x="12804140" y="6669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10885</xdr:rowOff>
    </xdr:from>
    <xdr:to>
      <xdr:col>81</xdr:col>
      <xdr:colOff>50800</xdr:colOff>
      <xdr:row>40</xdr:row>
      <xdr:rowOff>61504</xdr:rowOff>
    </xdr:to>
    <xdr:cxnSp macro="">
      <xdr:nvCxnSpPr>
        <xdr:cNvPr id="517" name="直線コネクタ 516"/>
        <xdr:cNvCxnSpPr/>
      </xdr:nvCxnSpPr>
      <xdr:spPr>
        <a:xfrm>
          <a:off x="12854940" y="6716485"/>
          <a:ext cx="7747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149497</xdr:rowOff>
    </xdr:from>
    <xdr:to>
      <xdr:col>72</xdr:col>
      <xdr:colOff>38100</xdr:colOff>
      <xdr:row>39</xdr:row>
      <xdr:rowOff>79647</xdr:rowOff>
    </xdr:to>
    <xdr:sp macro="" textlink="">
      <xdr:nvSpPr>
        <xdr:cNvPr id="518" name="楕円 517"/>
        <xdr:cNvSpPr/>
      </xdr:nvSpPr>
      <xdr:spPr>
        <a:xfrm>
          <a:off x="12029440" y="65198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28847</xdr:rowOff>
    </xdr:from>
    <xdr:to>
      <xdr:col>76</xdr:col>
      <xdr:colOff>114300</xdr:colOff>
      <xdr:row>40</xdr:row>
      <xdr:rowOff>10885</xdr:rowOff>
    </xdr:to>
    <xdr:cxnSp macro="">
      <xdr:nvCxnSpPr>
        <xdr:cNvPr id="519" name="直線コネクタ 518"/>
        <xdr:cNvCxnSpPr/>
      </xdr:nvCxnSpPr>
      <xdr:spPr>
        <a:xfrm>
          <a:off x="12072620" y="6566807"/>
          <a:ext cx="782320" cy="14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76019</xdr:rowOff>
    </xdr:from>
    <xdr:to>
      <xdr:col>67</xdr:col>
      <xdr:colOff>101600</xdr:colOff>
      <xdr:row>39</xdr:row>
      <xdr:rowOff>6169</xdr:rowOff>
    </xdr:to>
    <xdr:sp macro="" textlink="">
      <xdr:nvSpPr>
        <xdr:cNvPr id="520" name="楕円 519"/>
        <xdr:cNvSpPr/>
      </xdr:nvSpPr>
      <xdr:spPr>
        <a:xfrm>
          <a:off x="11231880" y="64463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126819</xdr:rowOff>
    </xdr:from>
    <xdr:to>
      <xdr:col>71</xdr:col>
      <xdr:colOff>177800</xdr:colOff>
      <xdr:row>39</xdr:row>
      <xdr:rowOff>28847</xdr:rowOff>
    </xdr:to>
    <xdr:cxnSp macro="">
      <xdr:nvCxnSpPr>
        <xdr:cNvPr id="521" name="直線コネクタ 520"/>
        <xdr:cNvCxnSpPr/>
      </xdr:nvCxnSpPr>
      <xdr:spPr>
        <a:xfrm>
          <a:off x="11282680" y="6497139"/>
          <a:ext cx="789940" cy="6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150058</xdr:rowOff>
    </xdr:from>
    <xdr:ext cx="405111" cy="259045"/>
    <xdr:sp macro="" textlink="">
      <xdr:nvSpPr>
        <xdr:cNvPr id="522" name="n_1aveValue【認定こども園・幼稚園・保育所】&#10;有形固定資産減価償却率"/>
        <xdr:cNvSpPr txBox="1"/>
      </xdr:nvSpPr>
      <xdr:spPr>
        <a:xfrm>
          <a:off x="13437244" y="60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523" name="n_2aveValue【認定こども園・幼稚園・保育所】&#10;有形固定資産減価償却率"/>
        <xdr:cNvSpPr txBox="1"/>
      </xdr:nvSpPr>
      <xdr:spPr>
        <a:xfrm>
          <a:off x="12675244" y="607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30860</xdr:rowOff>
    </xdr:from>
    <xdr:ext cx="405111" cy="259045"/>
    <xdr:sp macro="" textlink="">
      <xdr:nvSpPr>
        <xdr:cNvPr id="524" name="n_3aveValue【認定こども園・幼稚園・保育所】&#10;有形固定資産減価償却率"/>
        <xdr:cNvSpPr txBox="1"/>
      </xdr:nvSpPr>
      <xdr:spPr>
        <a:xfrm>
          <a:off x="119005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60251</xdr:rowOff>
    </xdr:from>
    <xdr:ext cx="405111" cy="259045"/>
    <xdr:sp macro="" textlink="">
      <xdr:nvSpPr>
        <xdr:cNvPr id="525" name="n_4aveValue【認定こども園・幼稚園・保育所】&#10;有形固定資産減価償却率"/>
        <xdr:cNvSpPr txBox="1"/>
      </xdr:nvSpPr>
      <xdr:spPr>
        <a:xfrm>
          <a:off x="1110298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103431</xdr:rowOff>
    </xdr:from>
    <xdr:ext cx="405111" cy="259045"/>
    <xdr:sp macro="" textlink="">
      <xdr:nvSpPr>
        <xdr:cNvPr id="526" name="n_1mainValue【認定こども園・幼稚園・保育所】&#10;有形固定資産減価償却率"/>
        <xdr:cNvSpPr txBox="1"/>
      </xdr:nvSpPr>
      <xdr:spPr>
        <a:xfrm>
          <a:off x="13437244" y="6809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52812</xdr:rowOff>
    </xdr:from>
    <xdr:ext cx="405111" cy="259045"/>
    <xdr:sp macro="" textlink="">
      <xdr:nvSpPr>
        <xdr:cNvPr id="527" name="n_2mainValue【認定こども園・幼稚園・保育所】&#10;有形固定資産減価償却率"/>
        <xdr:cNvSpPr txBox="1"/>
      </xdr:nvSpPr>
      <xdr:spPr>
        <a:xfrm>
          <a:off x="12675244" y="675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70774</xdr:rowOff>
    </xdr:from>
    <xdr:ext cx="405111" cy="259045"/>
    <xdr:sp macro="" textlink="">
      <xdr:nvSpPr>
        <xdr:cNvPr id="528" name="n_3mainValue【認定こども園・幼稚園・保育所】&#10;有形固定資産減価償却率"/>
        <xdr:cNvSpPr txBox="1"/>
      </xdr:nvSpPr>
      <xdr:spPr>
        <a:xfrm>
          <a:off x="119005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168746</xdr:rowOff>
    </xdr:from>
    <xdr:ext cx="405111" cy="259045"/>
    <xdr:sp macro="" textlink="">
      <xdr:nvSpPr>
        <xdr:cNvPr id="529" name="n_4mainValue【認定こども園・幼稚園・保育所】&#10;有形固定資産減価償却率"/>
        <xdr:cNvSpPr txBox="1"/>
      </xdr:nvSpPr>
      <xdr:spPr>
        <a:xfrm>
          <a:off x="11102984" y="653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0" name="正方形/長方形 52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1" name="正方形/長方形 530"/>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2" name="正方形/長方形 531"/>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3" name="正方形/長方形 532"/>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4" name="正方形/長方形 533"/>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5" name="正方形/長方形 534"/>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6" name="正方形/長方形 535"/>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7" name="正方形/長方形 536"/>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8" name="テキスト ボックス 537"/>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9" name="直線コネクタ 538"/>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40" name="直線コネクタ 539"/>
        <xdr:cNvCxnSpPr/>
      </xdr:nvCxnSpPr>
      <xdr:spPr>
        <a:xfrm>
          <a:off x="16093440" y="68922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48277</xdr:rowOff>
    </xdr:from>
    <xdr:ext cx="467179" cy="259045"/>
    <xdr:sp macro="" textlink="">
      <xdr:nvSpPr>
        <xdr:cNvPr id="541" name="テキスト ボックス 540"/>
        <xdr:cNvSpPr txBox="1"/>
      </xdr:nvSpPr>
      <xdr:spPr>
        <a:xfrm>
          <a:off x="15694841" y="6753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2" name="直線コネクタ 541"/>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43" name="テキスト ボックス 542"/>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44" name="直線コネクタ 543"/>
        <xdr:cNvCxnSpPr/>
      </xdr:nvCxnSpPr>
      <xdr:spPr>
        <a:xfrm>
          <a:off x="16093440" y="5775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105427</xdr:rowOff>
    </xdr:from>
    <xdr:ext cx="467179" cy="259045"/>
    <xdr:sp macro="" textlink="">
      <xdr:nvSpPr>
        <xdr:cNvPr id="545" name="テキスト ボックス 544"/>
        <xdr:cNvSpPr txBox="1"/>
      </xdr:nvSpPr>
      <xdr:spPr>
        <a:xfrm>
          <a:off x="15694841" y="5637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6" name="直線コネクタ 54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7" name="テキスト ボックス 546"/>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8"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135065</xdr:rowOff>
    </xdr:from>
    <xdr:to>
      <xdr:col>116</xdr:col>
      <xdr:colOff>62864</xdr:colOff>
      <xdr:row>41</xdr:row>
      <xdr:rowOff>5906</xdr:rowOff>
    </xdr:to>
    <xdr:cxnSp macro="">
      <xdr:nvCxnSpPr>
        <xdr:cNvPr id="549" name="直線コネクタ 548"/>
        <xdr:cNvCxnSpPr/>
      </xdr:nvCxnSpPr>
      <xdr:spPr>
        <a:xfrm flipV="1">
          <a:off x="19509104" y="6002465"/>
          <a:ext cx="0" cy="87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9733</xdr:rowOff>
    </xdr:from>
    <xdr:ext cx="469744" cy="259045"/>
    <xdr:sp macro="" textlink="">
      <xdr:nvSpPr>
        <xdr:cNvPr id="550" name="【認定こども園・幼稚園・保育所】&#10;一人当たり面積最小値テキスト"/>
        <xdr:cNvSpPr txBox="1"/>
      </xdr:nvSpPr>
      <xdr:spPr>
        <a:xfrm>
          <a:off x="19547840" y="688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5906</xdr:rowOff>
    </xdr:from>
    <xdr:to>
      <xdr:col>116</xdr:col>
      <xdr:colOff>152400</xdr:colOff>
      <xdr:row>41</xdr:row>
      <xdr:rowOff>5906</xdr:rowOff>
    </xdr:to>
    <xdr:cxnSp macro="">
      <xdr:nvCxnSpPr>
        <xdr:cNvPr id="551" name="直線コネクタ 550"/>
        <xdr:cNvCxnSpPr/>
      </xdr:nvCxnSpPr>
      <xdr:spPr>
        <a:xfrm>
          <a:off x="19443700" y="68791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81742</xdr:rowOff>
    </xdr:from>
    <xdr:ext cx="469744" cy="259045"/>
    <xdr:sp macro="" textlink="">
      <xdr:nvSpPr>
        <xdr:cNvPr id="552" name="【認定こども園・幼稚園・保育所】&#10;一人当たり面積最大値テキスト"/>
        <xdr:cNvSpPr txBox="1"/>
      </xdr:nvSpPr>
      <xdr:spPr>
        <a:xfrm>
          <a:off x="19547840" y="57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135065</xdr:rowOff>
    </xdr:from>
    <xdr:to>
      <xdr:col>116</xdr:col>
      <xdr:colOff>152400</xdr:colOff>
      <xdr:row>35</xdr:row>
      <xdr:rowOff>135065</xdr:rowOff>
    </xdr:to>
    <xdr:cxnSp macro="">
      <xdr:nvCxnSpPr>
        <xdr:cNvPr id="553" name="直線コネクタ 552"/>
        <xdr:cNvCxnSpPr/>
      </xdr:nvCxnSpPr>
      <xdr:spPr>
        <a:xfrm>
          <a:off x="19443700" y="60024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96982</xdr:rowOff>
    </xdr:from>
    <xdr:ext cx="469744" cy="259045"/>
    <xdr:sp macro="" textlink="">
      <xdr:nvSpPr>
        <xdr:cNvPr id="554" name="【認定こども園・幼稚園・保育所】&#10;一人当たり面積平均値テキスト"/>
        <xdr:cNvSpPr txBox="1"/>
      </xdr:nvSpPr>
      <xdr:spPr>
        <a:xfrm>
          <a:off x="19547840" y="6634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118555</xdr:rowOff>
    </xdr:from>
    <xdr:to>
      <xdr:col>116</xdr:col>
      <xdr:colOff>114300</xdr:colOff>
      <xdr:row>40</xdr:row>
      <xdr:rowOff>48705</xdr:rowOff>
    </xdr:to>
    <xdr:sp macro="" textlink="">
      <xdr:nvSpPr>
        <xdr:cNvPr id="555" name="フローチャート: 判断 554"/>
        <xdr:cNvSpPr/>
      </xdr:nvSpPr>
      <xdr:spPr>
        <a:xfrm>
          <a:off x="19458940" y="6656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117411</xdr:rowOff>
    </xdr:from>
    <xdr:to>
      <xdr:col>112</xdr:col>
      <xdr:colOff>38100</xdr:colOff>
      <xdr:row>40</xdr:row>
      <xdr:rowOff>47561</xdr:rowOff>
    </xdr:to>
    <xdr:sp macro="" textlink="">
      <xdr:nvSpPr>
        <xdr:cNvPr id="556" name="フローチャート: 判断 555"/>
        <xdr:cNvSpPr/>
      </xdr:nvSpPr>
      <xdr:spPr>
        <a:xfrm>
          <a:off x="18735040" y="66553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66548</xdr:rowOff>
    </xdr:from>
    <xdr:to>
      <xdr:col>107</xdr:col>
      <xdr:colOff>101600</xdr:colOff>
      <xdr:row>37</xdr:row>
      <xdr:rowOff>168148</xdr:rowOff>
    </xdr:to>
    <xdr:sp macro="" textlink="">
      <xdr:nvSpPr>
        <xdr:cNvPr id="557" name="フローチャート: 判断 556"/>
        <xdr:cNvSpPr/>
      </xdr:nvSpPr>
      <xdr:spPr>
        <a:xfrm>
          <a:off x="17937480" y="626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138557</xdr:rowOff>
    </xdr:from>
    <xdr:to>
      <xdr:col>102</xdr:col>
      <xdr:colOff>165100</xdr:colOff>
      <xdr:row>40</xdr:row>
      <xdr:rowOff>68707</xdr:rowOff>
    </xdr:to>
    <xdr:sp macro="" textlink="">
      <xdr:nvSpPr>
        <xdr:cNvPr id="558" name="フローチャート: 判断 557"/>
        <xdr:cNvSpPr/>
      </xdr:nvSpPr>
      <xdr:spPr>
        <a:xfrm>
          <a:off x="17162780" y="66765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120841</xdr:rowOff>
    </xdr:from>
    <xdr:to>
      <xdr:col>98</xdr:col>
      <xdr:colOff>38100</xdr:colOff>
      <xdr:row>40</xdr:row>
      <xdr:rowOff>50991</xdr:rowOff>
    </xdr:to>
    <xdr:sp macro="" textlink="">
      <xdr:nvSpPr>
        <xdr:cNvPr id="559" name="フローチャート: 判断 558"/>
        <xdr:cNvSpPr/>
      </xdr:nvSpPr>
      <xdr:spPr>
        <a:xfrm>
          <a:off x="16388080" y="66588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0" name="テキスト ボックス 559"/>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1" name="テキスト ボックス 560"/>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2" name="テキスト ボックス 561"/>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3" name="テキスト ボックス 562"/>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4" name="テキスト ボックス 563"/>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85979</xdr:rowOff>
    </xdr:from>
    <xdr:to>
      <xdr:col>116</xdr:col>
      <xdr:colOff>114300</xdr:colOff>
      <xdr:row>40</xdr:row>
      <xdr:rowOff>16129</xdr:rowOff>
    </xdr:to>
    <xdr:sp macro="" textlink="">
      <xdr:nvSpPr>
        <xdr:cNvPr id="565" name="楕円 564"/>
        <xdr:cNvSpPr/>
      </xdr:nvSpPr>
      <xdr:spPr>
        <a:xfrm>
          <a:off x="19458940" y="66239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108856</xdr:rowOff>
    </xdr:from>
    <xdr:ext cx="469744" cy="259045"/>
    <xdr:sp macro="" textlink="">
      <xdr:nvSpPr>
        <xdr:cNvPr id="566" name="【認定こども園・幼稚園・保育所】&#10;一人当たり面積該当値テキスト"/>
        <xdr:cNvSpPr txBox="1"/>
      </xdr:nvSpPr>
      <xdr:spPr>
        <a:xfrm>
          <a:off x="19547840" y="647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88836</xdr:rowOff>
    </xdr:from>
    <xdr:to>
      <xdr:col>112</xdr:col>
      <xdr:colOff>38100</xdr:colOff>
      <xdr:row>40</xdr:row>
      <xdr:rowOff>18986</xdr:rowOff>
    </xdr:to>
    <xdr:sp macro="" textlink="">
      <xdr:nvSpPr>
        <xdr:cNvPr id="567" name="楕円 566"/>
        <xdr:cNvSpPr/>
      </xdr:nvSpPr>
      <xdr:spPr>
        <a:xfrm>
          <a:off x="18735040" y="66267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136779</xdr:rowOff>
    </xdr:from>
    <xdr:to>
      <xdr:col>116</xdr:col>
      <xdr:colOff>63500</xdr:colOff>
      <xdr:row>39</xdr:row>
      <xdr:rowOff>139636</xdr:rowOff>
    </xdr:to>
    <xdr:cxnSp macro="">
      <xdr:nvCxnSpPr>
        <xdr:cNvPr id="568" name="直線コネクタ 567"/>
        <xdr:cNvCxnSpPr/>
      </xdr:nvCxnSpPr>
      <xdr:spPr>
        <a:xfrm flipV="1">
          <a:off x="18778220" y="6674739"/>
          <a:ext cx="73152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93408</xdr:rowOff>
    </xdr:from>
    <xdr:to>
      <xdr:col>107</xdr:col>
      <xdr:colOff>101600</xdr:colOff>
      <xdr:row>40</xdr:row>
      <xdr:rowOff>23558</xdr:rowOff>
    </xdr:to>
    <xdr:sp macro="" textlink="">
      <xdr:nvSpPr>
        <xdr:cNvPr id="569" name="楕円 568"/>
        <xdr:cNvSpPr/>
      </xdr:nvSpPr>
      <xdr:spPr>
        <a:xfrm>
          <a:off x="17937480" y="66313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139636</xdr:rowOff>
    </xdr:from>
    <xdr:to>
      <xdr:col>111</xdr:col>
      <xdr:colOff>177800</xdr:colOff>
      <xdr:row>39</xdr:row>
      <xdr:rowOff>144208</xdr:rowOff>
    </xdr:to>
    <xdr:cxnSp macro="">
      <xdr:nvCxnSpPr>
        <xdr:cNvPr id="570" name="直線コネクタ 569"/>
        <xdr:cNvCxnSpPr/>
      </xdr:nvCxnSpPr>
      <xdr:spPr>
        <a:xfrm flipV="1">
          <a:off x="17988280" y="6677596"/>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97409</xdr:rowOff>
    </xdr:from>
    <xdr:to>
      <xdr:col>102</xdr:col>
      <xdr:colOff>165100</xdr:colOff>
      <xdr:row>40</xdr:row>
      <xdr:rowOff>27559</xdr:rowOff>
    </xdr:to>
    <xdr:sp macro="" textlink="">
      <xdr:nvSpPr>
        <xdr:cNvPr id="571" name="楕円 570"/>
        <xdr:cNvSpPr/>
      </xdr:nvSpPr>
      <xdr:spPr>
        <a:xfrm>
          <a:off x="17162780" y="66353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144208</xdr:rowOff>
    </xdr:from>
    <xdr:to>
      <xdr:col>107</xdr:col>
      <xdr:colOff>50800</xdr:colOff>
      <xdr:row>39</xdr:row>
      <xdr:rowOff>148209</xdr:rowOff>
    </xdr:to>
    <xdr:cxnSp macro="">
      <xdr:nvCxnSpPr>
        <xdr:cNvPr id="572" name="直線コネクタ 571"/>
        <xdr:cNvCxnSpPr/>
      </xdr:nvCxnSpPr>
      <xdr:spPr>
        <a:xfrm flipV="1">
          <a:off x="17213580" y="6682168"/>
          <a:ext cx="7747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59118</xdr:rowOff>
    </xdr:from>
    <xdr:to>
      <xdr:col>98</xdr:col>
      <xdr:colOff>38100</xdr:colOff>
      <xdr:row>33</xdr:row>
      <xdr:rowOff>160718</xdr:rowOff>
    </xdr:to>
    <xdr:sp macro="" textlink="">
      <xdr:nvSpPr>
        <xdr:cNvPr id="573" name="楕円 572"/>
        <xdr:cNvSpPr/>
      </xdr:nvSpPr>
      <xdr:spPr>
        <a:xfrm>
          <a:off x="16388080" y="55912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109918</xdr:rowOff>
    </xdr:from>
    <xdr:to>
      <xdr:col>102</xdr:col>
      <xdr:colOff>114300</xdr:colOff>
      <xdr:row>39</xdr:row>
      <xdr:rowOff>148209</xdr:rowOff>
    </xdr:to>
    <xdr:cxnSp macro="">
      <xdr:nvCxnSpPr>
        <xdr:cNvPr id="574" name="直線コネクタ 573"/>
        <xdr:cNvCxnSpPr/>
      </xdr:nvCxnSpPr>
      <xdr:spPr>
        <a:xfrm>
          <a:off x="16431260" y="5642038"/>
          <a:ext cx="782320" cy="104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38688</xdr:rowOff>
    </xdr:from>
    <xdr:ext cx="469744" cy="259045"/>
    <xdr:sp macro="" textlink="">
      <xdr:nvSpPr>
        <xdr:cNvPr id="575" name="n_1aveValue【認定こども園・幼稚園・保育所】&#10;一人当たり面積"/>
        <xdr:cNvSpPr txBox="1"/>
      </xdr:nvSpPr>
      <xdr:spPr>
        <a:xfrm>
          <a:off x="18561127" y="67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13225</xdr:rowOff>
    </xdr:from>
    <xdr:ext cx="469744" cy="259045"/>
    <xdr:sp macro="" textlink="">
      <xdr:nvSpPr>
        <xdr:cNvPr id="576" name="n_2aveValue【認定こども園・幼稚園・保育所】&#10;一人当たり面積"/>
        <xdr:cNvSpPr txBox="1"/>
      </xdr:nvSpPr>
      <xdr:spPr>
        <a:xfrm>
          <a:off x="17776267" y="604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59834</xdr:rowOff>
    </xdr:from>
    <xdr:ext cx="469744" cy="259045"/>
    <xdr:sp macro="" textlink="">
      <xdr:nvSpPr>
        <xdr:cNvPr id="577" name="n_3aveValue【認定こども園・幼稚園・保育所】&#10;一人当たり面積"/>
        <xdr:cNvSpPr txBox="1"/>
      </xdr:nvSpPr>
      <xdr:spPr>
        <a:xfrm>
          <a:off x="17001567" y="676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42118</xdr:rowOff>
    </xdr:from>
    <xdr:ext cx="469744" cy="259045"/>
    <xdr:sp macro="" textlink="">
      <xdr:nvSpPr>
        <xdr:cNvPr id="578" name="n_4aveValue【認定こども園・幼稚園・保育所】&#10;一人当たり面積"/>
        <xdr:cNvSpPr txBox="1"/>
      </xdr:nvSpPr>
      <xdr:spPr>
        <a:xfrm>
          <a:off x="16226867" y="674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35513</xdr:rowOff>
    </xdr:from>
    <xdr:ext cx="469744" cy="259045"/>
    <xdr:sp macro="" textlink="">
      <xdr:nvSpPr>
        <xdr:cNvPr id="579" name="n_1mainValue【認定こども園・幼稚園・保育所】&#10;一人当たり面積"/>
        <xdr:cNvSpPr txBox="1"/>
      </xdr:nvSpPr>
      <xdr:spPr>
        <a:xfrm>
          <a:off x="18561127" y="640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14685</xdr:rowOff>
    </xdr:from>
    <xdr:ext cx="469744" cy="259045"/>
    <xdr:sp macro="" textlink="">
      <xdr:nvSpPr>
        <xdr:cNvPr id="580" name="n_2mainValue【認定こども園・幼稚園・保育所】&#10;一人当たり面積"/>
        <xdr:cNvSpPr txBox="1"/>
      </xdr:nvSpPr>
      <xdr:spPr>
        <a:xfrm>
          <a:off x="17776267" y="6720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44086</xdr:rowOff>
    </xdr:from>
    <xdr:ext cx="469744" cy="259045"/>
    <xdr:sp macro="" textlink="">
      <xdr:nvSpPr>
        <xdr:cNvPr id="581" name="n_3mainValue【認定こども園・幼稚園・保育所】&#10;一人当たり面積"/>
        <xdr:cNvSpPr txBox="1"/>
      </xdr:nvSpPr>
      <xdr:spPr>
        <a:xfrm>
          <a:off x="17001567" y="6414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5795</xdr:rowOff>
    </xdr:from>
    <xdr:ext cx="469744" cy="259045"/>
    <xdr:sp macro="" textlink="">
      <xdr:nvSpPr>
        <xdr:cNvPr id="582" name="n_4mainValue【認定こども園・幼稚園・保育所】&#10;一人当たり面積"/>
        <xdr:cNvSpPr txBox="1"/>
      </xdr:nvSpPr>
      <xdr:spPr>
        <a:xfrm>
          <a:off x="16226867" y="537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3" name="正方形/長方形 582"/>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4" name="正方形/長方形 583"/>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5" name="正方形/長方形 584"/>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6" name="正方形/長方形 585"/>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7" name="正方形/長方形 586"/>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8" name="正方形/長方形 587"/>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9" name="正方形/長方形 588"/>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0" name="正方形/長方形 589"/>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1" name="テキスト ボックス 590"/>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2" name="直線コネクタ 591"/>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3" name="テキスト ボックス 592"/>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4" name="直線コネクタ 593"/>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5" name="テキスト ボックス 594"/>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6" name="直線コネクタ 595"/>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7" name="テキスト ボックス 596"/>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8" name="直線コネクタ 597"/>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9" name="テキスト ボックス 598"/>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00" name="直線コネクタ 599"/>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01" name="テキスト ボックス 600"/>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02" name="直線コネクタ 601"/>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03" name="テキスト ボックス 602"/>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4" name="直線コネクタ 603"/>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5" name="テキスト ボックス 604"/>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6"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607" name="直線コネクタ 606"/>
        <xdr:cNvCxnSpPr/>
      </xdr:nvCxnSpPr>
      <xdr:spPr>
        <a:xfrm flipV="1">
          <a:off x="14375764" y="9273540"/>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608" name="【学校施設】&#10;有形固定資産減価償却率最小値テキスト"/>
        <xdr:cNvSpPr txBox="1"/>
      </xdr:nvSpPr>
      <xdr:spPr>
        <a:xfrm>
          <a:off x="14414500" y="1066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609" name="直線コネクタ 608"/>
        <xdr:cNvCxnSpPr/>
      </xdr:nvCxnSpPr>
      <xdr:spPr>
        <a:xfrm>
          <a:off x="14287500" y="106584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610" name="【学校施設】&#10;有形固定資産減価償却率最大値テキスト"/>
        <xdr:cNvSpPr txBox="1"/>
      </xdr:nvSpPr>
      <xdr:spPr>
        <a:xfrm>
          <a:off x="14414500" y="9052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611" name="直線コネクタ 610"/>
        <xdr:cNvCxnSpPr/>
      </xdr:nvCxnSpPr>
      <xdr:spPr>
        <a:xfrm>
          <a:off x="14287500" y="9273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612" name="【学校施設】&#10;有形固定資産減価償却率平均値テキスト"/>
        <xdr:cNvSpPr txBox="1"/>
      </xdr:nvSpPr>
      <xdr:spPr>
        <a:xfrm>
          <a:off x="14414500" y="10003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613" name="フローチャート: 判断 612"/>
        <xdr:cNvSpPr/>
      </xdr:nvSpPr>
      <xdr:spPr>
        <a:xfrm>
          <a:off x="14325600" y="1002474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614" name="フローチャート: 判断 613"/>
        <xdr:cNvSpPr/>
      </xdr:nvSpPr>
      <xdr:spPr>
        <a:xfrm>
          <a:off x="13578840" y="1000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615" name="フローチャート: 判断 614"/>
        <xdr:cNvSpPr/>
      </xdr:nvSpPr>
      <xdr:spPr>
        <a:xfrm>
          <a:off x="12804140" y="9992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616" name="フローチャート: 判断 615"/>
        <xdr:cNvSpPr/>
      </xdr:nvSpPr>
      <xdr:spPr>
        <a:xfrm>
          <a:off x="12029440" y="99675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617" name="フローチャート: 判断 616"/>
        <xdr:cNvSpPr/>
      </xdr:nvSpPr>
      <xdr:spPr>
        <a:xfrm>
          <a:off x="1123188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8" name="テキスト ボックス 61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9" name="テキスト ボックス 61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0" name="テキスト ボックス 61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1" name="テキスト ボックス 62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2" name="テキスト ボックス 62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25400</xdr:rowOff>
    </xdr:from>
    <xdr:to>
      <xdr:col>85</xdr:col>
      <xdr:colOff>177800</xdr:colOff>
      <xdr:row>59</xdr:row>
      <xdr:rowOff>127000</xdr:rowOff>
    </xdr:to>
    <xdr:sp macro="" textlink="">
      <xdr:nvSpPr>
        <xdr:cNvPr id="623" name="楕円 622"/>
        <xdr:cNvSpPr/>
      </xdr:nvSpPr>
      <xdr:spPr>
        <a:xfrm>
          <a:off x="14325600" y="99161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48277</xdr:rowOff>
    </xdr:from>
    <xdr:ext cx="405111" cy="259045"/>
    <xdr:sp macro="" textlink="">
      <xdr:nvSpPr>
        <xdr:cNvPr id="624" name="【学校施設】&#10;有形固定資産減価償却率該当値テキスト"/>
        <xdr:cNvSpPr txBox="1"/>
      </xdr:nvSpPr>
      <xdr:spPr>
        <a:xfrm>
          <a:off x="14414500"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153035</xdr:rowOff>
    </xdr:from>
    <xdr:to>
      <xdr:col>81</xdr:col>
      <xdr:colOff>101600</xdr:colOff>
      <xdr:row>59</xdr:row>
      <xdr:rowOff>83185</xdr:rowOff>
    </xdr:to>
    <xdr:sp macro="" textlink="">
      <xdr:nvSpPr>
        <xdr:cNvPr id="625" name="楕円 624"/>
        <xdr:cNvSpPr/>
      </xdr:nvSpPr>
      <xdr:spPr>
        <a:xfrm>
          <a:off x="13578840" y="98761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32385</xdr:rowOff>
    </xdr:from>
    <xdr:to>
      <xdr:col>85</xdr:col>
      <xdr:colOff>127000</xdr:colOff>
      <xdr:row>59</xdr:row>
      <xdr:rowOff>76200</xdr:rowOff>
    </xdr:to>
    <xdr:cxnSp macro="">
      <xdr:nvCxnSpPr>
        <xdr:cNvPr id="626" name="直線コネクタ 625"/>
        <xdr:cNvCxnSpPr/>
      </xdr:nvCxnSpPr>
      <xdr:spPr>
        <a:xfrm>
          <a:off x="13629640" y="9923145"/>
          <a:ext cx="7467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114935</xdr:rowOff>
    </xdr:from>
    <xdr:to>
      <xdr:col>76</xdr:col>
      <xdr:colOff>165100</xdr:colOff>
      <xdr:row>59</xdr:row>
      <xdr:rowOff>45085</xdr:rowOff>
    </xdr:to>
    <xdr:sp macro="" textlink="">
      <xdr:nvSpPr>
        <xdr:cNvPr id="627" name="楕円 626"/>
        <xdr:cNvSpPr/>
      </xdr:nvSpPr>
      <xdr:spPr>
        <a:xfrm>
          <a:off x="12804140" y="9838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165735</xdr:rowOff>
    </xdr:from>
    <xdr:to>
      <xdr:col>81</xdr:col>
      <xdr:colOff>50800</xdr:colOff>
      <xdr:row>59</xdr:row>
      <xdr:rowOff>32385</xdr:rowOff>
    </xdr:to>
    <xdr:cxnSp macro="">
      <xdr:nvCxnSpPr>
        <xdr:cNvPr id="628" name="直線コネクタ 627"/>
        <xdr:cNvCxnSpPr/>
      </xdr:nvCxnSpPr>
      <xdr:spPr>
        <a:xfrm>
          <a:off x="12854940" y="9888855"/>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162560</xdr:rowOff>
    </xdr:from>
    <xdr:to>
      <xdr:col>72</xdr:col>
      <xdr:colOff>38100</xdr:colOff>
      <xdr:row>58</xdr:row>
      <xdr:rowOff>92710</xdr:rowOff>
    </xdr:to>
    <xdr:sp macro="" textlink="">
      <xdr:nvSpPr>
        <xdr:cNvPr id="629" name="楕円 628"/>
        <xdr:cNvSpPr/>
      </xdr:nvSpPr>
      <xdr:spPr>
        <a:xfrm>
          <a:off x="12029440" y="97180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41910</xdr:rowOff>
    </xdr:from>
    <xdr:to>
      <xdr:col>76</xdr:col>
      <xdr:colOff>114300</xdr:colOff>
      <xdr:row>58</xdr:row>
      <xdr:rowOff>165735</xdr:rowOff>
    </xdr:to>
    <xdr:cxnSp macro="">
      <xdr:nvCxnSpPr>
        <xdr:cNvPr id="630" name="直線コネクタ 629"/>
        <xdr:cNvCxnSpPr/>
      </xdr:nvCxnSpPr>
      <xdr:spPr>
        <a:xfrm>
          <a:off x="12072620" y="9765030"/>
          <a:ext cx="78232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97790</xdr:rowOff>
    </xdr:from>
    <xdr:to>
      <xdr:col>67</xdr:col>
      <xdr:colOff>101600</xdr:colOff>
      <xdr:row>58</xdr:row>
      <xdr:rowOff>27940</xdr:rowOff>
    </xdr:to>
    <xdr:sp macro="" textlink="">
      <xdr:nvSpPr>
        <xdr:cNvPr id="631" name="楕円 630"/>
        <xdr:cNvSpPr/>
      </xdr:nvSpPr>
      <xdr:spPr>
        <a:xfrm>
          <a:off x="11231880" y="9653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148590</xdr:rowOff>
    </xdr:from>
    <xdr:to>
      <xdr:col>71</xdr:col>
      <xdr:colOff>177800</xdr:colOff>
      <xdr:row>58</xdr:row>
      <xdr:rowOff>41910</xdr:rowOff>
    </xdr:to>
    <xdr:cxnSp macro="">
      <xdr:nvCxnSpPr>
        <xdr:cNvPr id="632" name="直線コネクタ 631"/>
        <xdr:cNvCxnSpPr/>
      </xdr:nvCxnSpPr>
      <xdr:spPr>
        <a:xfrm>
          <a:off x="11282680" y="9704070"/>
          <a:ext cx="78994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633" name="n_1aveValue【学校施設】&#10;有形固定資産減価償却率"/>
        <xdr:cNvSpPr txBox="1"/>
      </xdr:nvSpPr>
      <xdr:spPr>
        <a:xfrm>
          <a:off x="13437244" y="1009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22877</xdr:rowOff>
    </xdr:from>
    <xdr:ext cx="405111" cy="259045"/>
    <xdr:sp macro="" textlink="">
      <xdr:nvSpPr>
        <xdr:cNvPr id="634" name="n_2aveValue【学校施設】&#10;有形固定資産減価償却率"/>
        <xdr:cNvSpPr txBox="1"/>
      </xdr:nvSpPr>
      <xdr:spPr>
        <a:xfrm>
          <a:off x="12675244" y="1008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169562</xdr:rowOff>
    </xdr:from>
    <xdr:ext cx="405111" cy="259045"/>
    <xdr:sp macro="" textlink="">
      <xdr:nvSpPr>
        <xdr:cNvPr id="635" name="n_3aveValue【学校施設】&#10;有形固定資産減価償却率"/>
        <xdr:cNvSpPr txBox="1"/>
      </xdr:nvSpPr>
      <xdr:spPr>
        <a:xfrm>
          <a:off x="11900544" y="1006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158132</xdr:rowOff>
    </xdr:from>
    <xdr:ext cx="405111" cy="259045"/>
    <xdr:sp macro="" textlink="">
      <xdr:nvSpPr>
        <xdr:cNvPr id="636" name="n_4aveValue【学校施設】&#10;有形固定資産減価償却率"/>
        <xdr:cNvSpPr txBox="1"/>
      </xdr:nvSpPr>
      <xdr:spPr>
        <a:xfrm>
          <a:off x="11102984" y="1004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99712</xdr:rowOff>
    </xdr:from>
    <xdr:ext cx="405111" cy="259045"/>
    <xdr:sp macro="" textlink="">
      <xdr:nvSpPr>
        <xdr:cNvPr id="637" name="n_1mainValue【学校施設】&#10;有形固定資産減価償却率"/>
        <xdr:cNvSpPr txBox="1"/>
      </xdr:nvSpPr>
      <xdr:spPr>
        <a:xfrm>
          <a:off x="134372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61612</xdr:rowOff>
    </xdr:from>
    <xdr:ext cx="405111" cy="259045"/>
    <xdr:sp macro="" textlink="">
      <xdr:nvSpPr>
        <xdr:cNvPr id="638" name="n_2mainValue【学校施設】&#10;有形固定資産減価償却率"/>
        <xdr:cNvSpPr txBox="1"/>
      </xdr:nvSpPr>
      <xdr:spPr>
        <a:xfrm>
          <a:off x="126752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109237</xdr:rowOff>
    </xdr:from>
    <xdr:ext cx="405111" cy="259045"/>
    <xdr:sp macro="" textlink="">
      <xdr:nvSpPr>
        <xdr:cNvPr id="639" name="n_3mainValue【学校施設】&#10;有形固定資産減価償却率"/>
        <xdr:cNvSpPr txBox="1"/>
      </xdr:nvSpPr>
      <xdr:spPr>
        <a:xfrm>
          <a:off x="119005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44467</xdr:rowOff>
    </xdr:from>
    <xdr:ext cx="405111" cy="259045"/>
    <xdr:sp macro="" textlink="">
      <xdr:nvSpPr>
        <xdr:cNvPr id="640" name="n_4mainValue【学校施設】&#10;有形固定資産減価償却率"/>
        <xdr:cNvSpPr txBox="1"/>
      </xdr:nvSpPr>
      <xdr:spPr>
        <a:xfrm>
          <a:off x="11102984" y="943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1" name="正方形/長方形 640"/>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2" name="正方形/長方形 641"/>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3" name="正方形/長方形 642"/>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4" name="正方形/長方形 643"/>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5" name="正方形/長方形 644"/>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6" name="正方形/長方形 645"/>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7" name="正方形/長方形 646"/>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8" name="正方形/長方形 647"/>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9" name="テキスト ボックス 648"/>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0" name="直線コネクタ 649"/>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1" name="直線コネクタ 650"/>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2" name="テキスト ボックス 651"/>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3" name="直線コネクタ 652"/>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4" name="テキスト ボックス 653"/>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5" name="直線コネクタ 654"/>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56" name="テキスト ボックス 655"/>
        <xdr:cNvSpPr txBox="1"/>
      </xdr:nvSpPr>
      <xdr:spPr>
        <a:xfrm>
          <a:off x="15630721" y="9919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7" name="直線コネクタ 656"/>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58" name="テキスト ボックス 657"/>
        <xdr:cNvSpPr txBox="1"/>
      </xdr:nvSpPr>
      <xdr:spPr>
        <a:xfrm>
          <a:off x="15630721" y="9550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9" name="直線コネクタ 658"/>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60" name="テキスト ボックス 659"/>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1" name="直線コネクタ 66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62" name="テキスト ボックス 661"/>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3"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664" name="直線コネクタ 663"/>
        <xdr:cNvCxnSpPr/>
      </xdr:nvCxnSpPr>
      <xdr:spPr>
        <a:xfrm flipV="1">
          <a:off x="19509104" y="9485071"/>
          <a:ext cx="0" cy="120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665" name="【学校施設】&#10;一人当たり面積最小値テキスト"/>
        <xdr:cNvSpPr txBox="1"/>
      </xdr:nvSpPr>
      <xdr:spPr>
        <a:xfrm>
          <a:off x="19547840" y="1069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666" name="直線コネクタ 665"/>
        <xdr:cNvCxnSpPr/>
      </xdr:nvCxnSpPr>
      <xdr:spPr>
        <a:xfrm>
          <a:off x="19443700" y="106942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667" name="【学校施設】&#10;一人当たり面積最大値テキスト"/>
        <xdr:cNvSpPr txBox="1"/>
      </xdr:nvSpPr>
      <xdr:spPr>
        <a:xfrm>
          <a:off x="19547840" y="926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668" name="直線コネクタ 667"/>
        <xdr:cNvCxnSpPr/>
      </xdr:nvCxnSpPr>
      <xdr:spPr>
        <a:xfrm>
          <a:off x="19443700" y="94850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669" name="【学校施設】&#10;一人当たり面積平均値テキスト"/>
        <xdr:cNvSpPr txBox="1"/>
      </xdr:nvSpPr>
      <xdr:spPr>
        <a:xfrm>
          <a:off x="19547840" y="103664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670" name="フローチャート: 判断 669"/>
        <xdr:cNvSpPr/>
      </xdr:nvSpPr>
      <xdr:spPr>
        <a:xfrm>
          <a:off x="19458940" y="105112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671" name="フローチャート: 判断 670"/>
        <xdr:cNvSpPr/>
      </xdr:nvSpPr>
      <xdr:spPr>
        <a:xfrm>
          <a:off x="18735040" y="105016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672" name="フローチャート: 判断 671"/>
        <xdr:cNvSpPr/>
      </xdr:nvSpPr>
      <xdr:spPr>
        <a:xfrm>
          <a:off x="17937480" y="105008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673" name="フローチャート: 判断 672"/>
        <xdr:cNvSpPr/>
      </xdr:nvSpPr>
      <xdr:spPr>
        <a:xfrm>
          <a:off x="17162780" y="105080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674" name="フローチャート: 判断 673"/>
        <xdr:cNvSpPr/>
      </xdr:nvSpPr>
      <xdr:spPr>
        <a:xfrm>
          <a:off x="16388080" y="105277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5" name="テキスト ボックス 67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6" name="テキスト ボックス 67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7" name="テキスト ボックス 67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8" name="テキスト ボックス 67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9" name="テキスト ボックス 67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71196</xdr:rowOff>
    </xdr:from>
    <xdr:to>
      <xdr:col>116</xdr:col>
      <xdr:colOff>114300</xdr:colOff>
      <xdr:row>64</xdr:row>
      <xdr:rowOff>1346</xdr:rowOff>
    </xdr:to>
    <xdr:sp macro="" textlink="">
      <xdr:nvSpPr>
        <xdr:cNvPr id="680" name="楕円 679"/>
        <xdr:cNvSpPr/>
      </xdr:nvSpPr>
      <xdr:spPr>
        <a:xfrm>
          <a:off x="19458940" y="106325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157573</xdr:rowOff>
    </xdr:from>
    <xdr:ext cx="469744" cy="259045"/>
    <xdr:sp macro="" textlink="">
      <xdr:nvSpPr>
        <xdr:cNvPr id="681" name="【学校施設】&#10;一人当たり面積該当値テキスト"/>
        <xdr:cNvSpPr txBox="1"/>
      </xdr:nvSpPr>
      <xdr:spPr>
        <a:xfrm>
          <a:off x="19547840" y="1055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78587</xdr:rowOff>
    </xdr:from>
    <xdr:to>
      <xdr:col>112</xdr:col>
      <xdr:colOff>38100</xdr:colOff>
      <xdr:row>64</xdr:row>
      <xdr:rowOff>8737</xdr:rowOff>
    </xdr:to>
    <xdr:sp macro="" textlink="">
      <xdr:nvSpPr>
        <xdr:cNvPr id="682" name="楕円 681"/>
        <xdr:cNvSpPr/>
      </xdr:nvSpPr>
      <xdr:spPr>
        <a:xfrm>
          <a:off x="18735040" y="106399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121996</xdr:rowOff>
    </xdr:from>
    <xdr:to>
      <xdr:col>116</xdr:col>
      <xdr:colOff>63500</xdr:colOff>
      <xdr:row>63</xdr:row>
      <xdr:rowOff>129387</xdr:rowOff>
    </xdr:to>
    <xdr:cxnSp macro="">
      <xdr:nvCxnSpPr>
        <xdr:cNvPr id="683" name="直線コネクタ 682"/>
        <xdr:cNvCxnSpPr/>
      </xdr:nvCxnSpPr>
      <xdr:spPr>
        <a:xfrm flipV="1">
          <a:off x="18778220" y="10683316"/>
          <a:ext cx="73152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75235</xdr:rowOff>
    </xdr:from>
    <xdr:to>
      <xdr:col>107</xdr:col>
      <xdr:colOff>101600</xdr:colOff>
      <xdr:row>64</xdr:row>
      <xdr:rowOff>5385</xdr:rowOff>
    </xdr:to>
    <xdr:sp macro="" textlink="">
      <xdr:nvSpPr>
        <xdr:cNvPr id="684" name="楕円 683"/>
        <xdr:cNvSpPr/>
      </xdr:nvSpPr>
      <xdr:spPr>
        <a:xfrm>
          <a:off x="17937480" y="106365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126035</xdr:rowOff>
    </xdr:from>
    <xdr:to>
      <xdr:col>111</xdr:col>
      <xdr:colOff>177800</xdr:colOff>
      <xdr:row>63</xdr:row>
      <xdr:rowOff>129387</xdr:rowOff>
    </xdr:to>
    <xdr:cxnSp macro="">
      <xdr:nvCxnSpPr>
        <xdr:cNvPr id="685" name="直線コネクタ 684"/>
        <xdr:cNvCxnSpPr/>
      </xdr:nvCxnSpPr>
      <xdr:spPr>
        <a:xfrm>
          <a:off x="17988280" y="10687355"/>
          <a:ext cx="78994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77674</xdr:rowOff>
    </xdr:from>
    <xdr:to>
      <xdr:col>102</xdr:col>
      <xdr:colOff>165100</xdr:colOff>
      <xdr:row>64</xdr:row>
      <xdr:rowOff>7824</xdr:rowOff>
    </xdr:to>
    <xdr:sp macro="" textlink="">
      <xdr:nvSpPr>
        <xdr:cNvPr id="686" name="楕円 685"/>
        <xdr:cNvSpPr/>
      </xdr:nvSpPr>
      <xdr:spPr>
        <a:xfrm>
          <a:off x="17162780" y="106389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126035</xdr:rowOff>
    </xdr:from>
    <xdr:to>
      <xdr:col>107</xdr:col>
      <xdr:colOff>50800</xdr:colOff>
      <xdr:row>63</xdr:row>
      <xdr:rowOff>128474</xdr:rowOff>
    </xdr:to>
    <xdr:cxnSp macro="">
      <xdr:nvCxnSpPr>
        <xdr:cNvPr id="687" name="直線コネクタ 686"/>
        <xdr:cNvCxnSpPr/>
      </xdr:nvCxnSpPr>
      <xdr:spPr>
        <a:xfrm flipV="1">
          <a:off x="17213580" y="10687355"/>
          <a:ext cx="7747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166751</xdr:rowOff>
    </xdr:from>
    <xdr:to>
      <xdr:col>98</xdr:col>
      <xdr:colOff>38100</xdr:colOff>
      <xdr:row>61</xdr:row>
      <xdr:rowOff>96901</xdr:rowOff>
    </xdr:to>
    <xdr:sp macro="" textlink="">
      <xdr:nvSpPr>
        <xdr:cNvPr id="688" name="楕円 687"/>
        <xdr:cNvSpPr/>
      </xdr:nvSpPr>
      <xdr:spPr>
        <a:xfrm>
          <a:off x="16388080" y="102251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46101</xdr:rowOff>
    </xdr:from>
    <xdr:to>
      <xdr:col>102</xdr:col>
      <xdr:colOff>114300</xdr:colOff>
      <xdr:row>63</xdr:row>
      <xdr:rowOff>128474</xdr:rowOff>
    </xdr:to>
    <xdr:cxnSp macro="">
      <xdr:nvCxnSpPr>
        <xdr:cNvPr id="689" name="直線コネクタ 688"/>
        <xdr:cNvCxnSpPr/>
      </xdr:nvCxnSpPr>
      <xdr:spPr>
        <a:xfrm>
          <a:off x="16431260" y="10272141"/>
          <a:ext cx="782320" cy="4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54601</xdr:rowOff>
    </xdr:from>
    <xdr:ext cx="469744" cy="259045"/>
    <xdr:sp macro="" textlink="">
      <xdr:nvSpPr>
        <xdr:cNvPr id="690" name="n_1aveValue【学校施設】&#10;一人当たり面積"/>
        <xdr:cNvSpPr txBox="1"/>
      </xdr:nvSpPr>
      <xdr:spPr>
        <a:xfrm>
          <a:off x="18561127" y="102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53839</xdr:rowOff>
    </xdr:from>
    <xdr:ext cx="469744" cy="259045"/>
    <xdr:sp macro="" textlink="">
      <xdr:nvSpPr>
        <xdr:cNvPr id="691" name="n_2aveValue【学校施設】&#10;一人当たり面積"/>
        <xdr:cNvSpPr txBox="1"/>
      </xdr:nvSpPr>
      <xdr:spPr>
        <a:xfrm>
          <a:off x="17776267" y="1027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61079</xdr:rowOff>
    </xdr:from>
    <xdr:ext cx="469744" cy="259045"/>
    <xdr:sp macro="" textlink="">
      <xdr:nvSpPr>
        <xdr:cNvPr id="692" name="n_3aveValue【学校施設】&#10;一人当たり面積"/>
        <xdr:cNvSpPr txBox="1"/>
      </xdr:nvSpPr>
      <xdr:spPr>
        <a:xfrm>
          <a:off x="17001567" y="1028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55339</xdr:rowOff>
    </xdr:from>
    <xdr:ext cx="469744" cy="259045"/>
    <xdr:sp macro="" textlink="">
      <xdr:nvSpPr>
        <xdr:cNvPr id="693" name="n_4aveValue【学校施設】&#10;一人当たり面積"/>
        <xdr:cNvSpPr txBox="1"/>
      </xdr:nvSpPr>
      <xdr:spPr>
        <a:xfrm>
          <a:off x="16226867" y="10616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171314</xdr:rowOff>
    </xdr:from>
    <xdr:ext cx="469744" cy="259045"/>
    <xdr:sp macro="" textlink="">
      <xdr:nvSpPr>
        <xdr:cNvPr id="694" name="n_1mainValue【学校施設】&#10;一人当たり面積"/>
        <xdr:cNvSpPr txBox="1"/>
      </xdr:nvSpPr>
      <xdr:spPr>
        <a:xfrm>
          <a:off x="18561127" y="1073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167962</xdr:rowOff>
    </xdr:from>
    <xdr:ext cx="469744" cy="259045"/>
    <xdr:sp macro="" textlink="">
      <xdr:nvSpPr>
        <xdr:cNvPr id="695" name="n_2mainValue【学校施設】&#10;一人当たり面積"/>
        <xdr:cNvSpPr txBox="1"/>
      </xdr:nvSpPr>
      <xdr:spPr>
        <a:xfrm>
          <a:off x="17776267" y="1072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170401</xdr:rowOff>
    </xdr:from>
    <xdr:ext cx="469744" cy="259045"/>
    <xdr:sp macro="" textlink="">
      <xdr:nvSpPr>
        <xdr:cNvPr id="696" name="n_3mainValue【学校施設】&#10;一人当たり面積"/>
        <xdr:cNvSpPr txBox="1"/>
      </xdr:nvSpPr>
      <xdr:spPr>
        <a:xfrm>
          <a:off x="17001567" y="1073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113428</xdr:rowOff>
    </xdr:from>
    <xdr:ext cx="469744" cy="259045"/>
    <xdr:sp macro="" textlink="">
      <xdr:nvSpPr>
        <xdr:cNvPr id="697" name="n_4mainValue【学校施設】&#10;一人当たり面積"/>
        <xdr:cNvSpPr txBox="1"/>
      </xdr:nvSpPr>
      <xdr:spPr>
        <a:xfrm>
          <a:off x="16226867" y="1000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8" name="正方形/長方形 69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9" name="正方形/長方形 698"/>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0" name="正方形/長方形 699"/>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1" name="正方形/長方形 700"/>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2" name="正方形/長方形 701"/>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3" name="正方形/長方形 702"/>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4" name="正方形/長方形 703"/>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5" name="正方形/長方形 704"/>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06" name="正方形/長方形 70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7" name="正方形/長方形 706"/>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8" name="正方形/長方形 707"/>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9" name="正方形/長方形 708"/>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0" name="正方形/長方形 709"/>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1" name="正方形/長方形 710"/>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2" name="正方形/長方形 711"/>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3" name="正方形/長方形 712"/>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14" name="正方形/長方形 713"/>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5" name="正方形/長方形 714"/>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6" name="正方形/長方形 715"/>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7" name="正方形/長方形 716"/>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8" name="正方形/長方形 717"/>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9" name="正方形/長方形 718"/>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0" name="正方形/長方形 719"/>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1" name="正方形/長方形 720"/>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2" name="テキスト ボックス 721"/>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3" name="直線コネクタ 722"/>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4" name="テキスト ボックス 723"/>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5" name="直線コネクタ 724"/>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6" name="テキスト ボックス 725"/>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7" name="直線コネクタ 726"/>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8" name="テキスト ボックス 727"/>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9" name="直線コネクタ 728"/>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0" name="テキスト ボックス 729"/>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1" name="直線コネクタ 730"/>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2" name="テキスト ボックス 731"/>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3" name="直線コネクタ 732"/>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34" name="テキスト ボックス 733"/>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5" name="直線コネクタ 734"/>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37" name="直線コネクタ 736"/>
        <xdr:cNvCxnSpPr/>
      </xdr:nvCxnSpPr>
      <xdr:spPr>
        <a:xfrm flipV="1">
          <a:off x="14375764"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38" name="【公民館】&#10;有形固定資産減価償却率最小値テキスト"/>
        <xdr:cNvSpPr txBox="1"/>
      </xdr:nvSpPr>
      <xdr:spPr>
        <a:xfrm>
          <a:off x="1441450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39" name="直線コネクタ 738"/>
        <xdr:cNvCxnSpPr/>
      </xdr:nvCxnSpPr>
      <xdr:spPr>
        <a:xfrm>
          <a:off x="1428750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40" name="【公民館】&#10;有形固定資産減価償却率最大値テキスト"/>
        <xdr:cNvSpPr txBox="1"/>
      </xdr:nvSpPr>
      <xdr:spPr>
        <a:xfrm>
          <a:off x="1441450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41" name="直線コネクタ 740"/>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742" name="【公民館】&#10;有形固定資産減価償却率平均値テキスト"/>
        <xdr:cNvSpPr txBox="1"/>
      </xdr:nvSpPr>
      <xdr:spPr>
        <a:xfrm>
          <a:off x="14414500" y="17373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743" name="フローチャート: 判断 742"/>
        <xdr:cNvSpPr/>
      </xdr:nvSpPr>
      <xdr:spPr>
        <a:xfrm>
          <a:off x="14325600" y="175183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744" name="フローチャート: 判断 743"/>
        <xdr:cNvSpPr/>
      </xdr:nvSpPr>
      <xdr:spPr>
        <a:xfrm>
          <a:off x="13578840" y="17542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45" name="フローチャート: 判断 744"/>
        <xdr:cNvSpPr/>
      </xdr:nvSpPr>
      <xdr:spPr>
        <a:xfrm>
          <a:off x="12804140" y="175323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746" name="フローチャート: 判断 745"/>
        <xdr:cNvSpPr/>
      </xdr:nvSpPr>
      <xdr:spPr>
        <a:xfrm>
          <a:off x="12029440" y="175653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747" name="フローチャート: 判断 746"/>
        <xdr:cNvSpPr/>
      </xdr:nvSpPr>
      <xdr:spPr>
        <a:xfrm>
          <a:off x="11231880" y="175717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8" name="テキスト ボックス 747"/>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9" name="テキスト ボックス 748"/>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0" name="テキスト ボックス 749"/>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1" name="テキスト ボックス 750"/>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2" name="テキスト ボックス 751"/>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81280</xdr:rowOff>
    </xdr:from>
    <xdr:to>
      <xdr:col>85</xdr:col>
      <xdr:colOff>177800</xdr:colOff>
      <xdr:row>106</xdr:row>
      <xdr:rowOff>11430</xdr:rowOff>
    </xdr:to>
    <xdr:sp macro="" textlink="">
      <xdr:nvSpPr>
        <xdr:cNvPr id="753" name="楕円 752"/>
        <xdr:cNvSpPr/>
      </xdr:nvSpPr>
      <xdr:spPr>
        <a:xfrm>
          <a:off x="14325600" y="176834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59707</xdr:rowOff>
    </xdr:from>
    <xdr:ext cx="405111" cy="259045"/>
    <xdr:sp macro="" textlink="">
      <xdr:nvSpPr>
        <xdr:cNvPr id="754" name="【公民館】&#10;有形固定資産減価償却率該当値テキスト"/>
        <xdr:cNvSpPr txBox="1"/>
      </xdr:nvSpPr>
      <xdr:spPr>
        <a:xfrm>
          <a:off x="14414500"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85089</xdr:rowOff>
    </xdr:from>
    <xdr:to>
      <xdr:col>81</xdr:col>
      <xdr:colOff>101600</xdr:colOff>
      <xdr:row>105</xdr:row>
      <xdr:rowOff>15239</xdr:rowOff>
    </xdr:to>
    <xdr:sp macro="" textlink="">
      <xdr:nvSpPr>
        <xdr:cNvPr id="755" name="楕円 754"/>
        <xdr:cNvSpPr/>
      </xdr:nvSpPr>
      <xdr:spPr>
        <a:xfrm>
          <a:off x="13578840" y="175196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135889</xdr:rowOff>
    </xdr:from>
    <xdr:to>
      <xdr:col>85</xdr:col>
      <xdr:colOff>127000</xdr:colOff>
      <xdr:row>105</xdr:row>
      <xdr:rowOff>132080</xdr:rowOff>
    </xdr:to>
    <xdr:cxnSp macro="">
      <xdr:nvCxnSpPr>
        <xdr:cNvPr id="756" name="直線コネクタ 755"/>
        <xdr:cNvCxnSpPr/>
      </xdr:nvCxnSpPr>
      <xdr:spPr>
        <a:xfrm>
          <a:off x="13629640" y="17570449"/>
          <a:ext cx="74676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57" name="楕円 756"/>
        <xdr:cNvSpPr/>
      </xdr:nvSpPr>
      <xdr:spPr>
        <a:xfrm>
          <a:off x="12804140" y="17517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133350</xdr:rowOff>
    </xdr:from>
    <xdr:to>
      <xdr:col>81</xdr:col>
      <xdr:colOff>50800</xdr:colOff>
      <xdr:row>104</xdr:row>
      <xdr:rowOff>135889</xdr:rowOff>
    </xdr:to>
    <xdr:cxnSp macro="">
      <xdr:nvCxnSpPr>
        <xdr:cNvPr id="758" name="直線コネクタ 757"/>
        <xdr:cNvCxnSpPr/>
      </xdr:nvCxnSpPr>
      <xdr:spPr>
        <a:xfrm>
          <a:off x="12854940" y="17567910"/>
          <a:ext cx="7747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99061</xdr:rowOff>
    </xdr:from>
    <xdr:to>
      <xdr:col>72</xdr:col>
      <xdr:colOff>38100</xdr:colOff>
      <xdr:row>105</xdr:row>
      <xdr:rowOff>29211</xdr:rowOff>
    </xdr:to>
    <xdr:sp macro="" textlink="">
      <xdr:nvSpPr>
        <xdr:cNvPr id="759" name="楕円 758"/>
        <xdr:cNvSpPr/>
      </xdr:nvSpPr>
      <xdr:spPr>
        <a:xfrm>
          <a:off x="12029440" y="175336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133350</xdr:rowOff>
    </xdr:from>
    <xdr:to>
      <xdr:col>76</xdr:col>
      <xdr:colOff>114300</xdr:colOff>
      <xdr:row>104</xdr:row>
      <xdr:rowOff>149861</xdr:rowOff>
    </xdr:to>
    <xdr:cxnSp macro="">
      <xdr:nvCxnSpPr>
        <xdr:cNvPr id="760" name="直線コネクタ 759"/>
        <xdr:cNvCxnSpPr/>
      </xdr:nvCxnSpPr>
      <xdr:spPr>
        <a:xfrm flipV="1">
          <a:off x="12072620" y="17567910"/>
          <a:ext cx="78232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50800</xdr:rowOff>
    </xdr:from>
    <xdr:to>
      <xdr:col>67</xdr:col>
      <xdr:colOff>101600</xdr:colOff>
      <xdr:row>104</xdr:row>
      <xdr:rowOff>152400</xdr:rowOff>
    </xdr:to>
    <xdr:sp macro="" textlink="">
      <xdr:nvSpPr>
        <xdr:cNvPr id="761" name="楕円 760"/>
        <xdr:cNvSpPr/>
      </xdr:nvSpPr>
      <xdr:spPr>
        <a:xfrm>
          <a:off x="11231880" y="1748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101600</xdr:rowOff>
    </xdr:from>
    <xdr:to>
      <xdr:col>71</xdr:col>
      <xdr:colOff>177800</xdr:colOff>
      <xdr:row>104</xdr:row>
      <xdr:rowOff>149861</xdr:rowOff>
    </xdr:to>
    <xdr:cxnSp macro="">
      <xdr:nvCxnSpPr>
        <xdr:cNvPr id="762" name="直線コネクタ 761"/>
        <xdr:cNvCxnSpPr/>
      </xdr:nvCxnSpPr>
      <xdr:spPr>
        <a:xfrm>
          <a:off x="11282680" y="17536160"/>
          <a:ext cx="78994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29227</xdr:rowOff>
    </xdr:from>
    <xdr:ext cx="405111" cy="259045"/>
    <xdr:sp macro="" textlink="">
      <xdr:nvSpPr>
        <xdr:cNvPr id="763" name="n_1aveValue【公民館】&#10;有形固定資産減価償却率"/>
        <xdr:cNvSpPr txBox="1"/>
      </xdr:nvSpPr>
      <xdr:spPr>
        <a:xfrm>
          <a:off x="134372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764" name="n_2aveValue【公民館】&#10;有形固定資産減価償却率"/>
        <xdr:cNvSpPr txBox="1"/>
      </xdr:nvSpPr>
      <xdr:spPr>
        <a:xfrm>
          <a:off x="12675244" y="17621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52088</xdr:rowOff>
    </xdr:from>
    <xdr:ext cx="405111" cy="259045"/>
    <xdr:sp macro="" textlink="">
      <xdr:nvSpPr>
        <xdr:cNvPr id="765" name="n_3aveValue【公民館】&#10;有形固定資産減価償却率"/>
        <xdr:cNvSpPr txBox="1"/>
      </xdr:nvSpPr>
      <xdr:spPr>
        <a:xfrm>
          <a:off x="119005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58438</xdr:rowOff>
    </xdr:from>
    <xdr:ext cx="405111" cy="259045"/>
    <xdr:sp macro="" textlink="">
      <xdr:nvSpPr>
        <xdr:cNvPr id="766" name="n_4aveValue【公民館】&#10;有形固定資産減価償却率"/>
        <xdr:cNvSpPr txBox="1"/>
      </xdr:nvSpPr>
      <xdr:spPr>
        <a:xfrm>
          <a:off x="11102984" y="17660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31766</xdr:rowOff>
    </xdr:from>
    <xdr:ext cx="405111" cy="259045"/>
    <xdr:sp macro="" textlink="">
      <xdr:nvSpPr>
        <xdr:cNvPr id="767" name="n_1mainValue【公民館】&#10;有形固定資産減価償却率"/>
        <xdr:cNvSpPr txBox="1"/>
      </xdr:nvSpPr>
      <xdr:spPr>
        <a:xfrm>
          <a:off x="13437244" y="17298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768" name="n_2mainValue【公民館】&#10;有形固定資産減価償却率"/>
        <xdr:cNvSpPr txBox="1"/>
      </xdr:nvSpPr>
      <xdr:spPr>
        <a:xfrm>
          <a:off x="12675244"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45738</xdr:rowOff>
    </xdr:from>
    <xdr:ext cx="405111" cy="259045"/>
    <xdr:sp macro="" textlink="">
      <xdr:nvSpPr>
        <xdr:cNvPr id="769" name="n_3mainValue【公民館】&#10;有形固定資産減価償却率"/>
        <xdr:cNvSpPr txBox="1"/>
      </xdr:nvSpPr>
      <xdr:spPr>
        <a:xfrm>
          <a:off x="11900544" y="1731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168927</xdr:rowOff>
    </xdr:from>
    <xdr:ext cx="405111" cy="259045"/>
    <xdr:sp macro="" textlink="">
      <xdr:nvSpPr>
        <xdr:cNvPr id="770" name="n_4mainValue【公民館】&#10;有形固定資産減価償却率"/>
        <xdr:cNvSpPr txBox="1"/>
      </xdr:nvSpPr>
      <xdr:spPr>
        <a:xfrm>
          <a:off x="11102984" y="17268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1" name="正方形/長方形 77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2" name="正方形/長方形 77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3" name="正方形/長方形 77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4" name="正方形/長方形 77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5" name="正方形/長方形 77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6" name="正方形/長方形 77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7" name="正方形/長方形 77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8" name="正方形/長方形 77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9" name="テキスト ボックス 77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0" name="直線コネクタ 77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1" name="直線コネクタ 780"/>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2" name="テキスト ボックス 781"/>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3" name="直線コネクタ 782"/>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4" name="テキスト ボックス 783"/>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5" name="直線コネクタ 784"/>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6" name="テキスト ボックス 785"/>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7" name="直線コネクタ 786"/>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8" name="テキスト ボックス 787"/>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9" name="直線コネクタ 788"/>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0" name="テキスト ボックス 789"/>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1" name="直線コネクタ 790"/>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2" name="テキスト ボックス 791"/>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3"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794" name="直線コネクタ 793"/>
        <xdr:cNvCxnSpPr/>
      </xdr:nvCxnSpPr>
      <xdr:spPr>
        <a:xfrm flipV="1">
          <a:off x="19509104" y="16806672"/>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795" name="【公民館】&#10;一人当たり面積最小値テキスト"/>
        <xdr:cNvSpPr txBox="1"/>
      </xdr:nvSpPr>
      <xdr:spPr>
        <a:xfrm>
          <a:off x="19547840" y="1823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796" name="直線コネクタ 795"/>
        <xdr:cNvCxnSpPr/>
      </xdr:nvCxnSpPr>
      <xdr:spPr>
        <a:xfrm>
          <a:off x="19443700" y="18228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797" name="【公民館】&#10;一人当たり面積最大値テキスト"/>
        <xdr:cNvSpPr txBox="1"/>
      </xdr:nvSpPr>
      <xdr:spPr>
        <a:xfrm>
          <a:off x="19547840" y="1658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798" name="直線コネクタ 797"/>
        <xdr:cNvCxnSpPr/>
      </xdr:nvCxnSpPr>
      <xdr:spPr>
        <a:xfrm>
          <a:off x="19443700" y="16806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41164</xdr:rowOff>
    </xdr:from>
    <xdr:ext cx="469744" cy="259045"/>
    <xdr:sp macro="" textlink="">
      <xdr:nvSpPr>
        <xdr:cNvPr id="799" name="【公民館】&#10;一人当たり面積平均値テキスト"/>
        <xdr:cNvSpPr txBox="1"/>
      </xdr:nvSpPr>
      <xdr:spPr>
        <a:xfrm>
          <a:off x="19547840" y="17811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800" name="フローチャート: 判断 799"/>
        <xdr:cNvSpPr/>
      </xdr:nvSpPr>
      <xdr:spPr>
        <a:xfrm>
          <a:off x="19458940" y="1783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801" name="フローチャート: 判断 800"/>
        <xdr:cNvSpPr/>
      </xdr:nvSpPr>
      <xdr:spPr>
        <a:xfrm>
          <a:off x="18735040" y="178211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802" name="フローチャート: 判断 801"/>
        <xdr:cNvSpPr/>
      </xdr:nvSpPr>
      <xdr:spPr>
        <a:xfrm>
          <a:off x="17937480" y="17841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803" name="フローチャート: 判断 802"/>
        <xdr:cNvSpPr/>
      </xdr:nvSpPr>
      <xdr:spPr>
        <a:xfrm>
          <a:off x="17162780" y="178722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804" name="フローチャート: 判断 803"/>
        <xdr:cNvSpPr/>
      </xdr:nvSpPr>
      <xdr:spPr>
        <a:xfrm>
          <a:off x="16388080" y="1784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5" name="テキスト ボックス 804"/>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6" name="テキスト ボックス 805"/>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7" name="テキスト ボックス 806"/>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8" name="テキスト ボックス 807"/>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9" name="テキスト ボックス 808"/>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98552</xdr:rowOff>
    </xdr:from>
    <xdr:to>
      <xdr:col>116</xdr:col>
      <xdr:colOff>114300</xdr:colOff>
      <xdr:row>103</xdr:row>
      <xdr:rowOff>28702</xdr:rowOff>
    </xdr:to>
    <xdr:sp macro="" textlink="">
      <xdr:nvSpPr>
        <xdr:cNvPr id="810" name="楕円 809"/>
        <xdr:cNvSpPr/>
      </xdr:nvSpPr>
      <xdr:spPr>
        <a:xfrm>
          <a:off x="19458940" y="171978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121429</xdr:rowOff>
    </xdr:from>
    <xdr:ext cx="469744" cy="259045"/>
    <xdr:sp macro="" textlink="">
      <xdr:nvSpPr>
        <xdr:cNvPr id="811" name="【公民館】&#10;一人当たり面積該当値テキスト"/>
        <xdr:cNvSpPr txBox="1"/>
      </xdr:nvSpPr>
      <xdr:spPr>
        <a:xfrm>
          <a:off x="19547840" y="1705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82550</xdr:rowOff>
    </xdr:from>
    <xdr:to>
      <xdr:col>112</xdr:col>
      <xdr:colOff>38100</xdr:colOff>
      <xdr:row>104</xdr:row>
      <xdr:rowOff>12700</xdr:rowOff>
    </xdr:to>
    <xdr:sp macro="" textlink="">
      <xdr:nvSpPr>
        <xdr:cNvPr id="812" name="楕円 811"/>
        <xdr:cNvSpPr/>
      </xdr:nvSpPr>
      <xdr:spPr>
        <a:xfrm>
          <a:off x="18735040" y="173494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149352</xdr:rowOff>
    </xdr:from>
    <xdr:to>
      <xdr:col>116</xdr:col>
      <xdr:colOff>63500</xdr:colOff>
      <xdr:row>103</xdr:row>
      <xdr:rowOff>133350</xdr:rowOff>
    </xdr:to>
    <xdr:cxnSp macro="">
      <xdr:nvCxnSpPr>
        <xdr:cNvPr id="813" name="直線コネクタ 812"/>
        <xdr:cNvCxnSpPr/>
      </xdr:nvCxnSpPr>
      <xdr:spPr>
        <a:xfrm flipV="1">
          <a:off x="18778220" y="17248632"/>
          <a:ext cx="731520" cy="1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95504</xdr:rowOff>
    </xdr:from>
    <xdr:to>
      <xdr:col>107</xdr:col>
      <xdr:colOff>101600</xdr:colOff>
      <xdr:row>104</xdr:row>
      <xdr:rowOff>25654</xdr:rowOff>
    </xdr:to>
    <xdr:sp macro="" textlink="">
      <xdr:nvSpPr>
        <xdr:cNvPr id="814" name="楕円 813"/>
        <xdr:cNvSpPr/>
      </xdr:nvSpPr>
      <xdr:spPr>
        <a:xfrm>
          <a:off x="17937480" y="173624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133350</xdr:rowOff>
    </xdr:from>
    <xdr:to>
      <xdr:col>111</xdr:col>
      <xdr:colOff>177800</xdr:colOff>
      <xdr:row>103</xdr:row>
      <xdr:rowOff>146304</xdr:rowOff>
    </xdr:to>
    <xdr:cxnSp macro="">
      <xdr:nvCxnSpPr>
        <xdr:cNvPr id="815" name="直線コネクタ 814"/>
        <xdr:cNvCxnSpPr/>
      </xdr:nvCxnSpPr>
      <xdr:spPr>
        <a:xfrm flipV="1">
          <a:off x="17988280" y="17400270"/>
          <a:ext cx="78994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113030</xdr:rowOff>
    </xdr:from>
    <xdr:to>
      <xdr:col>102</xdr:col>
      <xdr:colOff>165100</xdr:colOff>
      <xdr:row>104</xdr:row>
      <xdr:rowOff>43180</xdr:rowOff>
    </xdr:to>
    <xdr:sp macro="" textlink="">
      <xdr:nvSpPr>
        <xdr:cNvPr id="816" name="楕円 815"/>
        <xdr:cNvSpPr/>
      </xdr:nvSpPr>
      <xdr:spPr>
        <a:xfrm>
          <a:off x="17162780" y="17379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146304</xdr:rowOff>
    </xdr:from>
    <xdr:to>
      <xdr:col>107</xdr:col>
      <xdr:colOff>50800</xdr:colOff>
      <xdr:row>103</xdr:row>
      <xdr:rowOff>163830</xdr:rowOff>
    </xdr:to>
    <xdr:cxnSp macro="">
      <xdr:nvCxnSpPr>
        <xdr:cNvPr id="817" name="直線コネクタ 816"/>
        <xdr:cNvCxnSpPr/>
      </xdr:nvCxnSpPr>
      <xdr:spPr>
        <a:xfrm flipV="1">
          <a:off x="17213580" y="17413224"/>
          <a:ext cx="7747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55880</xdr:rowOff>
    </xdr:from>
    <xdr:to>
      <xdr:col>98</xdr:col>
      <xdr:colOff>38100</xdr:colOff>
      <xdr:row>104</xdr:row>
      <xdr:rowOff>157480</xdr:rowOff>
    </xdr:to>
    <xdr:sp macro="" textlink="">
      <xdr:nvSpPr>
        <xdr:cNvPr id="818" name="楕円 817"/>
        <xdr:cNvSpPr/>
      </xdr:nvSpPr>
      <xdr:spPr>
        <a:xfrm>
          <a:off x="16388080" y="174904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163830</xdr:rowOff>
    </xdr:from>
    <xdr:to>
      <xdr:col>102</xdr:col>
      <xdr:colOff>114300</xdr:colOff>
      <xdr:row>104</xdr:row>
      <xdr:rowOff>106680</xdr:rowOff>
    </xdr:to>
    <xdr:cxnSp macro="">
      <xdr:nvCxnSpPr>
        <xdr:cNvPr id="819" name="直線コネクタ 818"/>
        <xdr:cNvCxnSpPr/>
      </xdr:nvCxnSpPr>
      <xdr:spPr>
        <a:xfrm flipV="1">
          <a:off x="16431260" y="17430750"/>
          <a:ext cx="78232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144035</xdr:rowOff>
    </xdr:from>
    <xdr:ext cx="469744" cy="259045"/>
    <xdr:sp macro="" textlink="">
      <xdr:nvSpPr>
        <xdr:cNvPr id="820" name="n_1aveValue【公民館】&#10;一人当たり面積"/>
        <xdr:cNvSpPr txBox="1"/>
      </xdr:nvSpPr>
      <xdr:spPr>
        <a:xfrm>
          <a:off x="18561127" y="1791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164609</xdr:rowOff>
    </xdr:from>
    <xdr:ext cx="469744" cy="259045"/>
    <xdr:sp macro="" textlink="">
      <xdr:nvSpPr>
        <xdr:cNvPr id="821" name="n_2aveValue【公民館】&#10;一人当たり面積"/>
        <xdr:cNvSpPr txBox="1"/>
      </xdr:nvSpPr>
      <xdr:spPr>
        <a:xfrm>
          <a:off x="17776267" y="1793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23640</xdr:rowOff>
    </xdr:from>
    <xdr:ext cx="469744" cy="259045"/>
    <xdr:sp macro="" textlink="">
      <xdr:nvSpPr>
        <xdr:cNvPr id="822" name="n_3aveValue【公民館】&#10;一人当たり面積"/>
        <xdr:cNvSpPr txBox="1"/>
      </xdr:nvSpPr>
      <xdr:spPr>
        <a:xfrm>
          <a:off x="17001567" y="1796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167657</xdr:rowOff>
    </xdr:from>
    <xdr:ext cx="469744" cy="259045"/>
    <xdr:sp macro="" textlink="">
      <xdr:nvSpPr>
        <xdr:cNvPr id="823" name="n_4aveValue【公民館】&#10;一人当たり面積"/>
        <xdr:cNvSpPr txBox="1"/>
      </xdr:nvSpPr>
      <xdr:spPr>
        <a:xfrm>
          <a:off x="16226867" y="1793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29227</xdr:rowOff>
    </xdr:from>
    <xdr:ext cx="469744" cy="259045"/>
    <xdr:sp macro="" textlink="">
      <xdr:nvSpPr>
        <xdr:cNvPr id="824" name="n_1mainValue【公民館】&#10;一人当たり面積"/>
        <xdr:cNvSpPr txBox="1"/>
      </xdr:nvSpPr>
      <xdr:spPr>
        <a:xfrm>
          <a:off x="18561127" y="171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42181</xdr:rowOff>
    </xdr:from>
    <xdr:ext cx="469744" cy="259045"/>
    <xdr:sp macro="" textlink="">
      <xdr:nvSpPr>
        <xdr:cNvPr id="825" name="n_2mainValue【公民館】&#10;一人当たり面積"/>
        <xdr:cNvSpPr txBox="1"/>
      </xdr:nvSpPr>
      <xdr:spPr>
        <a:xfrm>
          <a:off x="17776267" y="1714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59707</xdr:rowOff>
    </xdr:from>
    <xdr:ext cx="469744" cy="259045"/>
    <xdr:sp macro="" textlink="">
      <xdr:nvSpPr>
        <xdr:cNvPr id="826" name="n_3mainValue【公民館】&#10;一人当たり面積"/>
        <xdr:cNvSpPr txBox="1"/>
      </xdr:nvSpPr>
      <xdr:spPr>
        <a:xfrm>
          <a:off x="17001567" y="1715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2557</xdr:rowOff>
    </xdr:from>
    <xdr:ext cx="469744" cy="259045"/>
    <xdr:sp macro="" textlink="">
      <xdr:nvSpPr>
        <xdr:cNvPr id="827" name="n_4mainValue【公民館】&#10;一人当たり面積"/>
        <xdr:cNvSpPr txBox="1"/>
      </xdr:nvSpPr>
      <xdr:spPr>
        <a:xfrm>
          <a:off x="16226867" y="1726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8" name="正方形/長方形 82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9" name="正方形/長方形 82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0" name="テキスト ボックス 82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○類似団体と比較して特に有形固定資産減価償却率が高くなっている施設は、港湾･漁港、公営住宅、認定こども園・幼稚園・保育所</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　港湾･漁港については、耐用年数を経過しているが機能保全計画に基づき、修繕や更新等を進めている。</a:t>
          </a:r>
        </a:p>
        <a:p>
          <a:r>
            <a:rPr kumimoji="1" lang="ja-JP" altLang="en-US" sz="1300">
              <a:latin typeface="ＭＳ Ｐゴシック" panose="020B0600070205080204" pitchFamily="50" charset="-128"/>
              <a:ea typeface="ＭＳ Ｐゴシック" panose="020B0600070205080204" pitchFamily="50" charset="-128"/>
            </a:rPr>
            <a:t>　公営住宅ついては、昭和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年代に建設されており耐用年数の</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年を経過しつつあるためである。ただし、公営住宅長寿命化計画に沿って、入居停止や大規模改修を実施している。</a:t>
          </a:r>
        </a:p>
        <a:p>
          <a:r>
            <a:rPr kumimoji="1" lang="ja-JP" altLang="en-US" sz="1300">
              <a:latin typeface="ＭＳ Ｐゴシック" panose="020B0600070205080204" pitchFamily="50" charset="-128"/>
              <a:ea typeface="ＭＳ Ｐゴシック" panose="020B0600070205080204" pitchFamily="50" charset="-128"/>
            </a:rPr>
            <a:t>  認定こども園・幼稚園・保育所のうち保育所については、令和２年度から建替を行っており令和３年度に完成予定である。</a:t>
          </a:r>
        </a:p>
        <a:p>
          <a:r>
            <a:rPr kumimoji="1" lang="ja-JP" altLang="en-US" sz="1300">
              <a:latin typeface="ＭＳ Ｐゴシック" panose="020B0600070205080204" pitchFamily="50" charset="-128"/>
              <a:ea typeface="ＭＳ Ｐゴシック" panose="020B0600070205080204" pitchFamily="50" charset="-128"/>
            </a:rPr>
            <a:t>　これからも、公共施設等総合管理計画に基づいて老朽化対策に取り組んでいくこととしている。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6,870
6,827
56.82
8,269,138
8,111,111
89,517
3,899,632
7,159,636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37734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086225" y="55892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12496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020820" y="683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124960" y="536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02082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1" name="【図書館】&#10;有形固定資産減価償却率平均値テキスト"/>
        <xdr:cNvSpPr txBox="1"/>
      </xdr:nvSpPr>
      <xdr:spPr>
        <a:xfrm>
          <a:off x="412496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2" name="フローチャート: 判断 61"/>
        <xdr:cNvSpPr/>
      </xdr:nvSpPr>
      <xdr:spPr>
        <a:xfrm>
          <a:off x="4036060" y="6308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91440</xdr:rowOff>
    </xdr:from>
    <xdr:to>
      <xdr:col>20</xdr:col>
      <xdr:colOff>38100</xdr:colOff>
      <xdr:row>38</xdr:row>
      <xdr:rowOff>21590</xdr:rowOff>
    </xdr:to>
    <xdr:sp macro="" textlink="">
      <xdr:nvSpPr>
        <xdr:cNvPr id="63" name="フローチャート: 判断 62"/>
        <xdr:cNvSpPr/>
      </xdr:nvSpPr>
      <xdr:spPr>
        <a:xfrm>
          <a:off x="3312160" y="62941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80010</xdr:rowOff>
    </xdr:from>
    <xdr:to>
      <xdr:col>15</xdr:col>
      <xdr:colOff>101600</xdr:colOff>
      <xdr:row>38</xdr:row>
      <xdr:rowOff>10160</xdr:rowOff>
    </xdr:to>
    <xdr:sp macro="" textlink="">
      <xdr:nvSpPr>
        <xdr:cNvPr id="64" name="フローチャート: 判断 63"/>
        <xdr:cNvSpPr/>
      </xdr:nvSpPr>
      <xdr:spPr>
        <a:xfrm>
          <a:off x="2514600" y="6282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57150</xdr:rowOff>
    </xdr:from>
    <xdr:to>
      <xdr:col>10</xdr:col>
      <xdr:colOff>165100</xdr:colOff>
      <xdr:row>37</xdr:row>
      <xdr:rowOff>158750</xdr:rowOff>
    </xdr:to>
    <xdr:sp macro="" textlink="">
      <xdr:nvSpPr>
        <xdr:cNvPr id="65" name="フローチャート: 判断 64"/>
        <xdr:cNvSpPr/>
      </xdr:nvSpPr>
      <xdr:spPr>
        <a:xfrm>
          <a:off x="17399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24130</xdr:rowOff>
    </xdr:from>
    <xdr:to>
      <xdr:col>6</xdr:col>
      <xdr:colOff>38100</xdr:colOff>
      <xdr:row>37</xdr:row>
      <xdr:rowOff>125730</xdr:rowOff>
    </xdr:to>
    <xdr:sp macro="" textlink="">
      <xdr:nvSpPr>
        <xdr:cNvPr id="66" name="フローチャート: 判断 65"/>
        <xdr:cNvSpPr/>
      </xdr:nvSpPr>
      <xdr:spPr>
        <a:xfrm>
          <a:off x="965200" y="62268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63500</xdr:rowOff>
    </xdr:from>
    <xdr:to>
      <xdr:col>24</xdr:col>
      <xdr:colOff>114300</xdr:colOff>
      <xdr:row>38</xdr:row>
      <xdr:rowOff>165100</xdr:rowOff>
    </xdr:to>
    <xdr:sp macro="" textlink="">
      <xdr:nvSpPr>
        <xdr:cNvPr id="72" name="楕円 71"/>
        <xdr:cNvSpPr/>
      </xdr:nvSpPr>
      <xdr:spPr>
        <a:xfrm>
          <a:off x="403606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41927</xdr:rowOff>
    </xdr:from>
    <xdr:ext cx="405111" cy="259045"/>
    <xdr:sp macro="" textlink="">
      <xdr:nvSpPr>
        <xdr:cNvPr id="73" name="【図書館】&#10;有形固定資産減価償却率該当値テキスト"/>
        <xdr:cNvSpPr txBox="1"/>
      </xdr:nvSpPr>
      <xdr:spPr>
        <a:xfrm>
          <a:off x="4124960"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38100</xdr:rowOff>
    </xdr:from>
    <xdr:to>
      <xdr:col>20</xdr:col>
      <xdr:colOff>38100</xdr:colOff>
      <xdr:row>38</xdr:row>
      <xdr:rowOff>139700</xdr:rowOff>
    </xdr:to>
    <xdr:sp macro="" textlink="">
      <xdr:nvSpPr>
        <xdr:cNvPr id="74" name="楕円 73"/>
        <xdr:cNvSpPr/>
      </xdr:nvSpPr>
      <xdr:spPr>
        <a:xfrm>
          <a:off x="3312160" y="64084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88900</xdr:rowOff>
    </xdr:from>
    <xdr:to>
      <xdr:col>24</xdr:col>
      <xdr:colOff>63500</xdr:colOff>
      <xdr:row>38</xdr:row>
      <xdr:rowOff>114300</xdr:rowOff>
    </xdr:to>
    <xdr:cxnSp macro="">
      <xdr:nvCxnSpPr>
        <xdr:cNvPr id="75" name="直線コネクタ 74"/>
        <xdr:cNvCxnSpPr/>
      </xdr:nvCxnSpPr>
      <xdr:spPr>
        <a:xfrm>
          <a:off x="3355340" y="6459220"/>
          <a:ext cx="7315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12700</xdr:rowOff>
    </xdr:from>
    <xdr:to>
      <xdr:col>15</xdr:col>
      <xdr:colOff>101600</xdr:colOff>
      <xdr:row>38</xdr:row>
      <xdr:rowOff>114300</xdr:rowOff>
    </xdr:to>
    <xdr:sp macro="" textlink="">
      <xdr:nvSpPr>
        <xdr:cNvPr id="76" name="楕円 75"/>
        <xdr:cNvSpPr/>
      </xdr:nvSpPr>
      <xdr:spPr>
        <a:xfrm>
          <a:off x="25146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63500</xdr:rowOff>
    </xdr:from>
    <xdr:to>
      <xdr:col>19</xdr:col>
      <xdr:colOff>177800</xdr:colOff>
      <xdr:row>38</xdr:row>
      <xdr:rowOff>88900</xdr:rowOff>
    </xdr:to>
    <xdr:cxnSp macro="">
      <xdr:nvCxnSpPr>
        <xdr:cNvPr id="77" name="直線コネクタ 76"/>
        <xdr:cNvCxnSpPr/>
      </xdr:nvCxnSpPr>
      <xdr:spPr>
        <a:xfrm>
          <a:off x="2565400" y="6433820"/>
          <a:ext cx="78994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107950</xdr:rowOff>
    </xdr:from>
    <xdr:to>
      <xdr:col>10</xdr:col>
      <xdr:colOff>165100</xdr:colOff>
      <xdr:row>38</xdr:row>
      <xdr:rowOff>38100</xdr:rowOff>
    </xdr:to>
    <xdr:sp macro="" textlink="">
      <xdr:nvSpPr>
        <xdr:cNvPr id="78" name="楕円 77"/>
        <xdr:cNvSpPr/>
      </xdr:nvSpPr>
      <xdr:spPr>
        <a:xfrm>
          <a:off x="1739900" y="63106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158750</xdr:rowOff>
    </xdr:from>
    <xdr:to>
      <xdr:col>15</xdr:col>
      <xdr:colOff>50800</xdr:colOff>
      <xdr:row>38</xdr:row>
      <xdr:rowOff>63500</xdr:rowOff>
    </xdr:to>
    <xdr:cxnSp macro="">
      <xdr:nvCxnSpPr>
        <xdr:cNvPr id="79" name="直線コネクタ 78"/>
        <xdr:cNvCxnSpPr/>
      </xdr:nvCxnSpPr>
      <xdr:spPr>
        <a:xfrm>
          <a:off x="1790700" y="6361430"/>
          <a:ext cx="7747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107950</xdr:rowOff>
    </xdr:from>
    <xdr:to>
      <xdr:col>6</xdr:col>
      <xdr:colOff>38100</xdr:colOff>
      <xdr:row>38</xdr:row>
      <xdr:rowOff>38100</xdr:rowOff>
    </xdr:to>
    <xdr:sp macro="" textlink="">
      <xdr:nvSpPr>
        <xdr:cNvPr id="80" name="楕円 79"/>
        <xdr:cNvSpPr/>
      </xdr:nvSpPr>
      <xdr:spPr>
        <a:xfrm>
          <a:off x="965200" y="63106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158750</xdr:rowOff>
    </xdr:from>
    <xdr:to>
      <xdr:col>10</xdr:col>
      <xdr:colOff>114300</xdr:colOff>
      <xdr:row>37</xdr:row>
      <xdr:rowOff>158750</xdr:rowOff>
    </xdr:to>
    <xdr:cxnSp macro="">
      <xdr:nvCxnSpPr>
        <xdr:cNvPr id="81" name="直線コネクタ 80"/>
        <xdr:cNvCxnSpPr/>
      </xdr:nvCxnSpPr>
      <xdr:spPr>
        <a:xfrm>
          <a:off x="1008380" y="63614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38117</xdr:rowOff>
    </xdr:from>
    <xdr:ext cx="405111" cy="259045"/>
    <xdr:sp macro="" textlink="">
      <xdr:nvSpPr>
        <xdr:cNvPr id="82" name="n_1aveValue【図書館】&#10;有形固定資産減価償却率"/>
        <xdr:cNvSpPr txBox="1"/>
      </xdr:nvSpPr>
      <xdr:spPr>
        <a:xfrm>
          <a:off x="3170564" y="607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26687</xdr:rowOff>
    </xdr:from>
    <xdr:ext cx="405111" cy="259045"/>
    <xdr:sp macro="" textlink="">
      <xdr:nvSpPr>
        <xdr:cNvPr id="83" name="n_2aveValue【図書館】&#10;有形固定資産減価償却率"/>
        <xdr:cNvSpPr txBox="1"/>
      </xdr:nvSpPr>
      <xdr:spPr>
        <a:xfrm>
          <a:off x="2385704" y="606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3827</xdr:rowOff>
    </xdr:from>
    <xdr:ext cx="405111" cy="259045"/>
    <xdr:sp macro="" textlink="">
      <xdr:nvSpPr>
        <xdr:cNvPr id="84" name="n_3aveValue【図書館】&#10;有形固定資産減価償却率"/>
        <xdr:cNvSpPr txBox="1"/>
      </xdr:nvSpPr>
      <xdr:spPr>
        <a:xfrm>
          <a:off x="1611004" y="603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142257</xdr:rowOff>
    </xdr:from>
    <xdr:ext cx="405111" cy="259045"/>
    <xdr:sp macro="" textlink="">
      <xdr:nvSpPr>
        <xdr:cNvPr id="85" name="n_4aveValue【図書館】&#10;有形固定資産減価償却率"/>
        <xdr:cNvSpPr txBox="1"/>
      </xdr:nvSpPr>
      <xdr:spPr>
        <a:xfrm>
          <a:off x="83630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130827</xdr:rowOff>
    </xdr:from>
    <xdr:ext cx="405111" cy="259045"/>
    <xdr:sp macro="" textlink="">
      <xdr:nvSpPr>
        <xdr:cNvPr id="86" name="n_1mainValue【図書館】&#10;有形固定資産減価償却率"/>
        <xdr:cNvSpPr txBox="1"/>
      </xdr:nvSpPr>
      <xdr:spPr>
        <a:xfrm>
          <a:off x="3170564" y="650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105427</xdr:rowOff>
    </xdr:from>
    <xdr:ext cx="405111" cy="259045"/>
    <xdr:sp macro="" textlink="">
      <xdr:nvSpPr>
        <xdr:cNvPr id="87" name="n_2mainValue【図書館】&#10;有形固定資産減価償却率"/>
        <xdr:cNvSpPr txBox="1"/>
      </xdr:nvSpPr>
      <xdr:spPr>
        <a:xfrm>
          <a:off x="238570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29227</xdr:rowOff>
    </xdr:from>
    <xdr:ext cx="405111" cy="259045"/>
    <xdr:sp macro="" textlink="">
      <xdr:nvSpPr>
        <xdr:cNvPr id="88" name="n_3mainValue【図書館】&#10;有形固定資産減価償却率"/>
        <xdr:cNvSpPr txBox="1"/>
      </xdr:nvSpPr>
      <xdr:spPr>
        <a:xfrm>
          <a:off x="1611004" y="639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29227</xdr:rowOff>
    </xdr:from>
    <xdr:ext cx="405111" cy="259045"/>
    <xdr:sp macro="" textlink="">
      <xdr:nvSpPr>
        <xdr:cNvPr id="89" name="n_4mainValue【図書館】&#10;有形固定資産減価償却率"/>
        <xdr:cNvSpPr txBox="1"/>
      </xdr:nvSpPr>
      <xdr:spPr>
        <a:xfrm>
          <a:off x="836304" y="639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146685</xdr:rowOff>
    </xdr:from>
    <xdr:to>
      <xdr:col>54</xdr:col>
      <xdr:colOff>189865</xdr:colOff>
      <xdr:row>42</xdr:row>
      <xdr:rowOff>32385</xdr:rowOff>
    </xdr:to>
    <xdr:cxnSp macro="">
      <xdr:nvCxnSpPr>
        <xdr:cNvPr id="113" name="直線コネクタ 112"/>
        <xdr:cNvCxnSpPr/>
      </xdr:nvCxnSpPr>
      <xdr:spPr>
        <a:xfrm flipV="1">
          <a:off x="9219565" y="567880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36212</xdr:rowOff>
    </xdr:from>
    <xdr:ext cx="469744" cy="259045"/>
    <xdr:sp macro="" textlink="">
      <xdr:nvSpPr>
        <xdr:cNvPr id="114" name="【図書館】&#10;一人当たり面積最小値テキスト"/>
        <xdr:cNvSpPr txBox="1"/>
      </xdr:nvSpPr>
      <xdr:spPr>
        <a:xfrm>
          <a:off x="9258300" y="707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32385</xdr:rowOff>
    </xdr:from>
    <xdr:to>
      <xdr:col>55</xdr:col>
      <xdr:colOff>88900</xdr:colOff>
      <xdr:row>42</xdr:row>
      <xdr:rowOff>32385</xdr:rowOff>
    </xdr:to>
    <xdr:cxnSp macro="">
      <xdr:nvCxnSpPr>
        <xdr:cNvPr id="115" name="直線コネクタ 114"/>
        <xdr:cNvCxnSpPr/>
      </xdr:nvCxnSpPr>
      <xdr:spPr>
        <a:xfrm>
          <a:off x="9154160" y="70732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93362</xdr:rowOff>
    </xdr:from>
    <xdr:ext cx="469744" cy="259045"/>
    <xdr:sp macro="" textlink="">
      <xdr:nvSpPr>
        <xdr:cNvPr id="116" name="【図書館】&#10;一人当たり面積最大値テキスト"/>
        <xdr:cNvSpPr txBox="1"/>
      </xdr:nvSpPr>
      <xdr:spPr>
        <a:xfrm>
          <a:off x="9258300" y="545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146685</xdr:rowOff>
    </xdr:from>
    <xdr:to>
      <xdr:col>55</xdr:col>
      <xdr:colOff>88900</xdr:colOff>
      <xdr:row>33</xdr:row>
      <xdr:rowOff>146685</xdr:rowOff>
    </xdr:to>
    <xdr:cxnSp macro="">
      <xdr:nvCxnSpPr>
        <xdr:cNvPr id="117" name="直線コネクタ 116"/>
        <xdr:cNvCxnSpPr/>
      </xdr:nvCxnSpPr>
      <xdr:spPr>
        <a:xfrm>
          <a:off x="9154160" y="56788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78757</xdr:rowOff>
    </xdr:from>
    <xdr:ext cx="469744" cy="259045"/>
    <xdr:sp macro="" textlink="">
      <xdr:nvSpPr>
        <xdr:cNvPr id="118" name="【図書館】&#10;一人当たり面積平均値テキスト"/>
        <xdr:cNvSpPr txBox="1"/>
      </xdr:nvSpPr>
      <xdr:spPr>
        <a:xfrm>
          <a:off x="9258300" y="6616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19" name="フローチャート: 判断 118"/>
        <xdr:cNvSpPr/>
      </xdr:nvSpPr>
      <xdr:spPr>
        <a:xfrm>
          <a:off x="9192260" y="67614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0" name="フローチャート: 判断 119"/>
        <xdr:cNvSpPr/>
      </xdr:nvSpPr>
      <xdr:spPr>
        <a:xfrm>
          <a:off x="8445500" y="6780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82550</xdr:rowOff>
    </xdr:from>
    <xdr:to>
      <xdr:col>46</xdr:col>
      <xdr:colOff>38100</xdr:colOff>
      <xdr:row>41</xdr:row>
      <xdr:rowOff>12700</xdr:rowOff>
    </xdr:to>
    <xdr:sp macro="" textlink="">
      <xdr:nvSpPr>
        <xdr:cNvPr id="121" name="フローチャート: 判断 120"/>
        <xdr:cNvSpPr/>
      </xdr:nvSpPr>
      <xdr:spPr>
        <a:xfrm>
          <a:off x="7670800" y="67881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99695</xdr:rowOff>
    </xdr:from>
    <xdr:to>
      <xdr:col>41</xdr:col>
      <xdr:colOff>101600</xdr:colOff>
      <xdr:row>41</xdr:row>
      <xdr:rowOff>29845</xdr:rowOff>
    </xdr:to>
    <xdr:sp macro="" textlink="">
      <xdr:nvSpPr>
        <xdr:cNvPr id="122" name="フローチャート: 判断 121"/>
        <xdr:cNvSpPr/>
      </xdr:nvSpPr>
      <xdr:spPr>
        <a:xfrm>
          <a:off x="6873240" y="6805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111125</xdr:rowOff>
    </xdr:from>
    <xdr:to>
      <xdr:col>36</xdr:col>
      <xdr:colOff>165100</xdr:colOff>
      <xdr:row>41</xdr:row>
      <xdr:rowOff>41275</xdr:rowOff>
    </xdr:to>
    <xdr:sp macro="" textlink="">
      <xdr:nvSpPr>
        <xdr:cNvPr id="123" name="フローチャート: 判断 122"/>
        <xdr:cNvSpPr/>
      </xdr:nvSpPr>
      <xdr:spPr>
        <a:xfrm>
          <a:off x="6098540" y="68167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128270</xdr:rowOff>
    </xdr:from>
    <xdr:to>
      <xdr:col>55</xdr:col>
      <xdr:colOff>50800</xdr:colOff>
      <xdr:row>41</xdr:row>
      <xdr:rowOff>58420</xdr:rowOff>
    </xdr:to>
    <xdr:sp macro="" textlink="">
      <xdr:nvSpPr>
        <xdr:cNvPr id="129" name="楕円 128"/>
        <xdr:cNvSpPr/>
      </xdr:nvSpPr>
      <xdr:spPr>
        <a:xfrm>
          <a:off x="9192260" y="6833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106697</xdr:rowOff>
    </xdr:from>
    <xdr:ext cx="469744" cy="259045"/>
    <xdr:sp macro="" textlink="">
      <xdr:nvSpPr>
        <xdr:cNvPr id="130" name="【図書館】&#10;一人当たり面積該当値テキスト"/>
        <xdr:cNvSpPr txBox="1"/>
      </xdr:nvSpPr>
      <xdr:spPr>
        <a:xfrm>
          <a:off x="9258300" y="681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132080</xdr:rowOff>
    </xdr:from>
    <xdr:to>
      <xdr:col>50</xdr:col>
      <xdr:colOff>165100</xdr:colOff>
      <xdr:row>41</xdr:row>
      <xdr:rowOff>62230</xdr:rowOff>
    </xdr:to>
    <xdr:sp macro="" textlink="">
      <xdr:nvSpPr>
        <xdr:cNvPr id="131" name="楕円 130"/>
        <xdr:cNvSpPr/>
      </xdr:nvSpPr>
      <xdr:spPr>
        <a:xfrm>
          <a:off x="8445500" y="6837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7620</xdr:rowOff>
    </xdr:from>
    <xdr:to>
      <xdr:col>55</xdr:col>
      <xdr:colOff>0</xdr:colOff>
      <xdr:row>41</xdr:row>
      <xdr:rowOff>11430</xdr:rowOff>
    </xdr:to>
    <xdr:cxnSp macro="">
      <xdr:nvCxnSpPr>
        <xdr:cNvPr id="132" name="直線コネクタ 131"/>
        <xdr:cNvCxnSpPr/>
      </xdr:nvCxnSpPr>
      <xdr:spPr>
        <a:xfrm flipV="1">
          <a:off x="8496300" y="6880860"/>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135890</xdr:rowOff>
    </xdr:from>
    <xdr:to>
      <xdr:col>46</xdr:col>
      <xdr:colOff>38100</xdr:colOff>
      <xdr:row>41</xdr:row>
      <xdr:rowOff>66040</xdr:rowOff>
    </xdr:to>
    <xdr:sp macro="" textlink="">
      <xdr:nvSpPr>
        <xdr:cNvPr id="133" name="楕円 132"/>
        <xdr:cNvSpPr/>
      </xdr:nvSpPr>
      <xdr:spPr>
        <a:xfrm>
          <a:off x="7670800" y="68414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11430</xdr:rowOff>
    </xdr:from>
    <xdr:to>
      <xdr:col>50</xdr:col>
      <xdr:colOff>114300</xdr:colOff>
      <xdr:row>41</xdr:row>
      <xdr:rowOff>15240</xdr:rowOff>
    </xdr:to>
    <xdr:cxnSp macro="">
      <xdr:nvCxnSpPr>
        <xdr:cNvPr id="134" name="直線コネクタ 133"/>
        <xdr:cNvCxnSpPr/>
      </xdr:nvCxnSpPr>
      <xdr:spPr>
        <a:xfrm flipV="1">
          <a:off x="7713980" y="688467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139700</xdr:rowOff>
    </xdr:from>
    <xdr:to>
      <xdr:col>41</xdr:col>
      <xdr:colOff>101600</xdr:colOff>
      <xdr:row>41</xdr:row>
      <xdr:rowOff>69850</xdr:rowOff>
    </xdr:to>
    <xdr:sp macro="" textlink="">
      <xdr:nvSpPr>
        <xdr:cNvPr id="135" name="楕円 134"/>
        <xdr:cNvSpPr/>
      </xdr:nvSpPr>
      <xdr:spPr>
        <a:xfrm>
          <a:off x="6873240" y="6845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15240</xdr:rowOff>
    </xdr:from>
    <xdr:to>
      <xdr:col>45</xdr:col>
      <xdr:colOff>177800</xdr:colOff>
      <xdr:row>41</xdr:row>
      <xdr:rowOff>19050</xdr:rowOff>
    </xdr:to>
    <xdr:cxnSp macro="">
      <xdr:nvCxnSpPr>
        <xdr:cNvPr id="136" name="直線コネクタ 135"/>
        <xdr:cNvCxnSpPr/>
      </xdr:nvCxnSpPr>
      <xdr:spPr>
        <a:xfrm flipV="1">
          <a:off x="6924040" y="688848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141605</xdr:rowOff>
    </xdr:from>
    <xdr:to>
      <xdr:col>36</xdr:col>
      <xdr:colOff>165100</xdr:colOff>
      <xdr:row>41</xdr:row>
      <xdr:rowOff>71755</xdr:rowOff>
    </xdr:to>
    <xdr:sp macro="" textlink="">
      <xdr:nvSpPr>
        <xdr:cNvPr id="137" name="楕円 136"/>
        <xdr:cNvSpPr/>
      </xdr:nvSpPr>
      <xdr:spPr>
        <a:xfrm>
          <a:off x="6098540" y="6847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19050</xdr:rowOff>
    </xdr:from>
    <xdr:to>
      <xdr:col>41</xdr:col>
      <xdr:colOff>50800</xdr:colOff>
      <xdr:row>41</xdr:row>
      <xdr:rowOff>20955</xdr:rowOff>
    </xdr:to>
    <xdr:cxnSp macro="">
      <xdr:nvCxnSpPr>
        <xdr:cNvPr id="138" name="直線コネクタ 137"/>
        <xdr:cNvCxnSpPr/>
      </xdr:nvCxnSpPr>
      <xdr:spPr>
        <a:xfrm flipV="1">
          <a:off x="6149340" y="6892290"/>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39" name="n_1aveValue【図書館】&#10;一人当たり面積"/>
        <xdr:cNvSpPr txBox="1"/>
      </xdr:nvSpPr>
      <xdr:spPr>
        <a:xfrm>
          <a:off x="8271587"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29227</xdr:rowOff>
    </xdr:from>
    <xdr:ext cx="469744" cy="259045"/>
    <xdr:sp macro="" textlink="">
      <xdr:nvSpPr>
        <xdr:cNvPr id="140" name="n_2aveValue【図書館】&#10;一人当たり面積"/>
        <xdr:cNvSpPr txBox="1"/>
      </xdr:nvSpPr>
      <xdr:spPr>
        <a:xfrm>
          <a:off x="750958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46372</xdr:rowOff>
    </xdr:from>
    <xdr:ext cx="469744" cy="259045"/>
    <xdr:sp macro="" textlink="">
      <xdr:nvSpPr>
        <xdr:cNvPr id="141" name="n_3aveValue【図書館】&#10;一人当たり面積"/>
        <xdr:cNvSpPr txBox="1"/>
      </xdr:nvSpPr>
      <xdr:spPr>
        <a:xfrm>
          <a:off x="6712027" y="658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57802</xdr:rowOff>
    </xdr:from>
    <xdr:ext cx="469744" cy="259045"/>
    <xdr:sp macro="" textlink="">
      <xdr:nvSpPr>
        <xdr:cNvPr id="142" name="n_4aveValue【図書館】&#10;一人当たり面積"/>
        <xdr:cNvSpPr txBox="1"/>
      </xdr:nvSpPr>
      <xdr:spPr>
        <a:xfrm>
          <a:off x="5937327" y="659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53357</xdr:rowOff>
    </xdr:from>
    <xdr:ext cx="469744" cy="259045"/>
    <xdr:sp macro="" textlink="">
      <xdr:nvSpPr>
        <xdr:cNvPr id="143" name="n_1mainValue【図書館】&#10;一人当たり面積"/>
        <xdr:cNvSpPr txBox="1"/>
      </xdr:nvSpPr>
      <xdr:spPr>
        <a:xfrm>
          <a:off x="8271587" y="69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57167</xdr:rowOff>
    </xdr:from>
    <xdr:ext cx="469744" cy="259045"/>
    <xdr:sp macro="" textlink="">
      <xdr:nvSpPr>
        <xdr:cNvPr id="144" name="n_2mainValue【図書館】&#10;一人当たり面積"/>
        <xdr:cNvSpPr txBox="1"/>
      </xdr:nvSpPr>
      <xdr:spPr>
        <a:xfrm>
          <a:off x="750958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60977</xdr:rowOff>
    </xdr:from>
    <xdr:ext cx="469744" cy="259045"/>
    <xdr:sp macro="" textlink="">
      <xdr:nvSpPr>
        <xdr:cNvPr id="145" name="n_3mainValue【図書館】&#10;一人当たり面積"/>
        <xdr:cNvSpPr txBox="1"/>
      </xdr:nvSpPr>
      <xdr:spPr>
        <a:xfrm>
          <a:off x="671202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62882</xdr:rowOff>
    </xdr:from>
    <xdr:ext cx="469744" cy="259045"/>
    <xdr:sp macro="" textlink="">
      <xdr:nvSpPr>
        <xdr:cNvPr id="146" name="n_4mainValue【図書館】&#10;一人当たり面積"/>
        <xdr:cNvSpPr txBox="1"/>
      </xdr:nvSpPr>
      <xdr:spPr>
        <a:xfrm>
          <a:off x="5937327" y="69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2" name="直線コネクタ 171"/>
        <xdr:cNvCxnSpPr/>
      </xdr:nvCxnSpPr>
      <xdr:spPr>
        <a:xfrm flipV="1">
          <a:off x="4086225" y="936879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5" name="【体育館・プール】&#10;有形固定資産減価償却率最大値テキスト"/>
        <xdr:cNvSpPr txBox="1"/>
      </xdr:nvSpPr>
      <xdr:spPr>
        <a:xfrm>
          <a:off x="4124960" y="9147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6" name="直線コネクタ 175"/>
        <xdr:cNvCxnSpPr/>
      </xdr:nvCxnSpPr>
      <xdr:spPr>
        <a:xfrm>
          <a:off x="4020820" y="936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7" name="【体育館・プール】&#10;有形固定資産減価償却率平均値テキスト"/>
        <xdr:cNvSpPr txBox="1"/>
      </xdr:nvSpPr>
      <xdr:spPr>
        <a:xfrm>
          <a:off x="412496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8" name="フローチャート: 判断 177"/>
        <xdr:cNvSpPr/>
      </xdr:nvSpPr>
      <xdr:spPr>
        <a:xfrm>
          <a:off x="403606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9" name="フローチャート: 判断 178"/>
        <xdr:cNvSpPr/>
      </xdr:nvSpPr>
      <xdr:spPr>
        <a:xfrm>
          <a:off x="3312160" y="102215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0" name="フローチャート: 判断 179"/>
        <xdr:cNvSpPr/>
      </xdr:nvSpPr>
      <xdr:spPr>
        <a:xfrm>
          <a:off x="2514600" y="10208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81" name="フローチャート: 判断 180"/>
        <xdr:cNvSpPr/>
      </xdr:nvSpPr>
      <xdr:spPr>
        <a:xfrm>
          <a:off x="1739900" y="10213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2" name="フローチャート: 判断 181"/>
        <xdr:cNvSpPr/>
      </xdr:nvSpPr>
      <xdr:spPr>
        <a:xfrm>
          <a:off x="965200" y="101823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55335</xdr:rowOff>
    </xdr:from>
    <xdr:to>
      <xdr:col>24</xdr:col>
      <xdr:colOff>114300</xdr:colOff>
      <xdr:row>63</xdr:row>
      <xdr:rowOff>156935</xdr:rowOff>
    </xdr:to>
    <xdr:sp macro="" textlink="">
      <xdr:nvSpPr>
        <xdr:cNvPr id="188" name="楕円 187"/>
        <xdr:cNvSpPr/>
      </xdr:nvSpPr>
      <xdr:spPr>
        <a:xfrm>
          <a:off x="4036060" y="1061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33762</xdr:rowOff>
    </xdr:from>
    <xdr:ext cx="405111" cy="259045"/>
    <xdr:sp macro="" textlink="">
      <xdr:nvSpPr>
        <xdr:cNvPr id="189" name="【体育館・プール】&#10;有形固定資産減価償却率該当値テキスト"/>
        <xdr:cNvSpPr txBox="1"/>
      </xdr:nvSpPr>
      <xdr:spPr>
        <a:xfrm>
          <a:off x="4124960" y="1059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19413</xdr:rowOff>
    </xdr:from>
    <xdr:to>
      <xdr:col>20</xdr:col>
      <xdr:colOff>38100</xdr:colOff>
      <xdr:row>63</xdr:row>
      <xdr:rowOff>121013</xdr:rowOff>
    </xdr:to>
    <xdr:sp macro="" textlink="">
      <xdr:nvSpPr>
        <xdr:cNvPr id="190" name="楕円 189"/>
        <xdr:cNvSpPr/>
      </xdr:nvSpPr>
      <xdr:spPr>
        <a:xfrm>
          <a:off x="3312160" y="105807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70213</xdr:rowOff>
    </xdr:from>
    <xdr:to>
      <xdr:col>24</xdr:col>
      <xdr:colOff>63500</xdr:colOff>
      <xdr:row>63</xdr:row>
      <xdr:rowOff>106135</xdr:rowOff>
    </xdr:to>
    <xdr:cxnSp macro="">
      <xdr:nvCxnSpPr>
        <xdr:cNvPr id="191" name="直線コネクタ 190"/>
        <xdr:cNvCxnSpPr/>
      </xdr:nvCxnSpPr>
      <xdr:spPr>
        <a:xfrm>
          <a:off x="3355340" y="10631533"/>
          <a:ext cx="73152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154940</xdr:rowOff>
    </xdr:from>
    <xdr:to>
      <xdr:col>15</xdr:col>
      <xdr:colOff>101600</xdr:colOff>
      <xdr:row>63</xdr:row>
      <xdr:rowOff>85090</xdr:rowOff>
    </xdr:to>
    <xdr:sp macro="" textlink="">
      <xdr:nvSpPr>
        <xdr:cNvPr id="192" name="楕円 191"/>
        <xdr:cNvSpPr/>
      </xdr:nvSpPr>
      <xdr:spPr>
        <a:xfrm>
          <a:off x="2514600" y="10548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34290</xdr:rowOff>
    </xdr:from>
    <xdr:to>
      <xdr:col>19</xdr:col>
      <xdr:colOff>177800</xdr:colOff>
      <xdr:row>63</xdr:row>
      <xdr:rowOff>70213</xdr:rowOff>
    </xdr:to>
    <xdr:cxnSp macro="">
      <xdr:nvCxnSpPr>
        <xdr:cNvPr id="193" name="直線コネクタ 192"/>
        <xdr:cNvCxnSpPr/>
      </xdr:nvCxnSpPr>
      <xdr:spPr>
        <a:xfrm>
          <a:off x="2565400" y="10595610"/>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47172</xdr:rowOff>
    </xdr:from>
    <xdr:to>
      <xdr:col>10</xdr:col>
      <xdr:colOff>165100</xdr:colOff>
      <xdr:row>62</xdr:row>
      <xdr:rowOff>148772</xdr:rowOff>
    </xdr:to>
    <xdr:sp macro="" textlink="">
      <xdr:nvSpPr>
        <xdr:cNvPr id="194" name="楕円 193"/>
        <xdr:cNvSpPr/>
      </xdr:nvSpPr>
      <xdr:spPr>
        <a:xfrm>
          <a:off x="1739900" y="1044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97972</xdr:rowOff>
    </xdr:from>
    <xdr:to>
      <xdr:col>15</xdr:col>
      <xdr:colOff>50800</xdr:colOff>
      <xdr:row>63</xdr:row>
      <xdr:rowOff>34290</xdr:rowOff>
    </xdr:to>
    <xdr:cxnSp macro="">
      <xdr:nvCxnSpPr>
        <xdr:cNvPr id="195" name="直線コネクタ 194"/>
        <xdr:cNvCxnSpPr/>
      </xdr:nvCxnSpPr>
      <xdr:spPr>
        <a:xfrm>
          <a:off x="1790700" y="10491652"/>
          <a:ext cx="774700" cy="10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47172</xdr:rowOff>
    </xdr:from>
    <xdr:to>
      <xdr:col>6</xdr:col>
      <xdr:colOff>38100</xdr:colOff>
      <xdr:row>62</xdr:row>
      <xdr:rowOff>148772</xdr:rowOff>
    </xdr:to>
    <xdr:sp macro="" textlink="">
      <xdr:nvSpPr>
        <xdr:cNvPr id="196" name="楕円 195"/>
        <xdr:cNvSpPr/>
      </xdr:nvSpPr>
      <xdr:spPr>
        <a:xfrm>
          <a:off x="965200" y="104408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97972</xdr:rowOff>
    </xdr:from>
    <xdr:to>
      <xdr:col>10</xdr:col>
      <xdr:colOff>114300</xdr:colOff>
      <xdr:row>62</xdr:row>
      <xdr:rowOff>97972</xdr:rowOff>
    </xdr:to>
    <xdr:cxnSp macro="">
      <xdr:nvCxnSpPr>
        <xdr:cNvPr id="197" name="直線コネクタ 196"/>
        <xdr:cNvCxnSpPr/>
      </xdr:nvCxnSpPr>
      <xdr:spPr>
        <a:xfrm>
          <a:off x="1008380" y="10491652"/>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8" name="n_1aveValue【体育館・プール】&#10;有形固定資産減価償却率"/>
        <xdr:cNvSpPr txBox="1"/>
      </xdr:nvSpPr>
      <xdr:spPr>
        <a:xfrm>
          <a:off x="3170564" y="1000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99" name="n_2aveValue【体育館・プール】&#10;有形固定資産減価償却率"/>
        <xdr:cNvSpPr txBox="1"/>
      </xdr:nvSpPr>
      <xdr:spPr>
        <a:xfrm>
          <a:off x="2385704" y="9987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200" name="n_3aveValue【体育館・プール】&#10;有形固定資産減価償却率"/>
        <xdr:cNvSpPr txBox="1"/>
      </xdr:nvSpPr>
      <xdr:spPr>
        <a:xfrm>
          <a:off x="161100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1" name="n_4aveValue【体育館・プール】&#10;有形固定資産減価償却率"/>
        <xdr:cNvSpPr txBox="1"/>
      </xdr:nvSpPr>
      <xdr:spPr>
        <a:xfrm>
          <a:off x="836304" y="9961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112140</xdr:rowOff>
    </xdr:from>
    <xdr:ext cx="405111" cy="259045"/>
    <xdr:sp macro="" textlink="">
      <xdr:nvSpPr>
        <xdr:cNvPr id="202" name="n_1mainValue【体育館・プール】&#10;有形固定資産減価償却率"/>
        <xdr:cNvSpPr txBox="1"/>
      </xdr:nvSpPr>
      <xdr:spPr>
        <a:xfrm>
          <a:off x="3170564"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76217</xdr:rowOff>
    </xdr:from>
    <xdr:ext cx="405111" cy="259045"/>
    <xdr:sp macro="" textlink="">
      <xdr:nvSpPr>
        <xdr:cNvPr id="203" name="n_2mainValue【体育館・プール】&#10;有形固定資産減価償却率"/>
        <xdr:cNvSpPr txBox="1"/>
      </xdr:nvSpPr>
      <xdr:spPr>
        <a:xfrm>
          <a:off x="238570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139899</xdr:rowOff>
    </xdr:from>
    <xdr:ext cx="405111" cy="259045"/>
    <xdr:sp macro="" textlink="">
      <xdr:nvSpPr>
        <xdr:cNvPr id="204" name="n_3mainValue【体育館・プール】&#10;有形固定資産減価償却率"/>
        <xdr:cNvSpPr txBox="1"/>
      </xdr:nvSpPr>
      <xdr:spPr>
        <a:xfrm>
          <a:off x="1611004" y="1053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139899</xdr:rowOff>
    </xdr:from>
    <xdr:ext cx="405111" cy="259045"/>
    <xdr:sp macro="" textlink="">
      <xdr:nvSpPr>
        <xdr:cNvPr id="205" name="n_4mainValue【体育館・プール】&#10;有形固定資産減価償却率"/>
        <xdr:cNvSpPr txBox="1"/>
      </xdr:nvSpPr>
      <xdr:spPr>
        <a:xfrm>
          <a:off x="836304" y="1053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7" name="テキスト ボックス 216"/>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9" name="テキスト ボックス 218"/>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1" name="テキスト ボックス 220"/>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3" name="テキスト ボックス 222"/>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5" name="テキスト ボックス 224"/>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7" name="テキスト ボックス 226"/>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231" name="直線コネクタ 230"/>
        <xdr:cNvCxnSpPr/>
      </xdr:nvCxnSpPr>
      <xdr:spPr>
        <a:xfrm flipV="1">
          <a:off x="9219565" y="9388493"/>
          <a:ext cx="0" cy="144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232" name="【体育館・プール】&#10;一人当たり面積最小値テキスト"/>
        <xdr:cNvSpPr txBox="1"/>
      </xdr:nvSpPr>
      <xdr:spPr>
        <a:xfrm>
          <a:off x="9258300" y="1084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233" name="直線コネクタ 232"/>
        <xdr:cNvCxnSpPr/>
      </xdr:nvCxnSpPr>
      <xdr:spPr>
        <a:xfrm>
          <a:off x="9154160" y="10838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234" name="【体育館・プール】&#10;一人当たり面積最大値テキスト"/>
        <xdr:cNvSpPr txBox="1"/>
      </xdr:nvSpPr>
      <xdr:spPr>
        <a:xfrm>
          <a:off x="9258300" y="917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235" name="直線コネクタ 234"/>
        <xdr:cNvCxnSpPr/>
      </xdr:nvCxnSpPr>
      <xdr:spPr>
        <a:xfrm>
          <a:off x="9154160" y="93884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25635</xdr:rowOff>
    </xdr:from>
    <xdr:ext cx="469744" cy="259045"/>
    <xdr:sp macro="" textlink="">
      <xdr:nvSpPr>
        <xdr:cNvPr id="236" name="【体育館・プール】&#10;一人当たり面積平均値テキスト"/>
        <xdr:cNvSpPr txBox="1"/>
      </xdr:nvSpPr>
      <xdr:spPr>
        <a:xfrm>
          <a:off x="9258300" y="10419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237" name="フローチャート: 判断 236"/>
        <xdr:cNvSpPr/>
      </xdr:nvSpPr>
      <xdr:spPr>
        <a:xfrm>
          <a:off x="9192260" y="105640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238" name="フローチャート: 判断 237"/>
        <xdr:cNvSpPr/>
      </xdr:nvSpPr>
      <xdr:spPr>
        <a:xfrm>
          <a:off x="8445500" y="1056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239" name="フローチャート: 判断 238"/>
        <xdr:cNvSpPr/>
      </xdr:nvSpPr>
      <xdr:spPr>
        <a:xfrm>
          <a:off x="7670800" y="105719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240" name="フローチャート: 判断 239"/>
        <xdr:cNvSpPr/>
      </xdr:nvSpPr>
      <xdr:spPr>
        <a:xfrm>
          <a:off x="6873240" y="105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241" name="フローチャート: 判断 240"/>
        <xdr:cNvSpPr/>
      </xdr:nvSpPr>
      <xdr:spPr>
        <a:xfrm>
          <a:off x="6098540" y="1060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146449</xdr:rowOff>
    </xdr:from>
    <xdr:to>
      <xdr:col>55</xdr:col>
      <xdr:colOff>50800</xdr:colOff>
      <xdr:row>64</xdr:row>
      <xdr:rowOff>76599</xdr:rowOff>
    </xdr:to>
    <xdr:sp macro="" textlink="">
      <xdr:nvSpPr>
        <xdr:cNvPr id="247" name="楕円 246"/>
        <xdr:cNvSpPr/>
      </xdr:nvSpPr>
      <xdr:spPr>
        <a:xfrm>
          <a:off x="9192260" y="107077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61376</xdr:rowOff>
    </xdr:from>
    <xdr:ext cx="469744" cy="259045"/>
    <xdr:sp macro="" textlink="">
      <xdr:nvSpPr>
        <xdr:cNvPr id="248" name="【体育館・プール】&#10;一人当たり面積該当値テキスト"/>
        <xdr:cNvSpPr txBox="1"/>
      </xdr:nvSpPr>
      <xdr:spPr>
        <a:xfrm>
          <a:off x="9258300" y="1062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147755</xdr:rowOff>
    </xdr:from>
    <xdr:to>
      <xdr:col>50</xdr:col>
      <xdr:colOff>165100</xdr:colOff>
      <xdr:row>64</xdr:row>
      <xdr:rowOff>77905</xdr:rowOff>
    </xdr:to>
    <xdr:sp macro="" textlink="">
      <xdr:nvSpPr>
        <xdr:cNvPr id="249" name="楕円 248"/>
        <xdr:cNvSpPr/>
      </xdr:nvSpPr>
      <xdr:spPr>
        <a:xfrm>
          <a:off x="8445500" y="107090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25799</xdr:rowOff>
    </xdr:from>
    <xdr:to>
      <xdr:col>55</xdr:col>
      <xdr:colOff>0</xdr:colOff>
      <xdr:row>64</xdr:row>
      <xdr:rowOff>27105</xdr:rowOff>
    </xdr:to>
    <xdr:cxnSp macro="">
      <xdr:nvCxnSpPr>
        <xdr:cNvPr id="250" name="直線コネクタ 249"/>
        <xdr:cNvCxnSpPr/>
      </xdr:nvCxnSpPr>
      <xdr:spPr>
        <a:xfrm flipV="1">
          <a:off x="8496300" y="10754759"/>
          <a:ext cx="7239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149715</xdr:rowOff>
    </xdr:from>
    <xdr:to>
      <xdr:col>46</xdr:col>
      <xdr:colOff>38100</xdr:colOff>
      <xdr:row>64</xdr:row>
      <xdr:rowOff>79865</xdr:rowOff>
    </xdr:to>
    <xdr:sp macro="" textlink="">
      <xdr:nvSpPr>
        <xdr:cNvPr id="251" name="楕円 250"/>
        <xdr:cNvSpPr/>
      </xdr:nvSpPr>
      <xdr:spPr>
        <a:xfrm>
          <a:off x="7670800" y="107110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27105</xdr:rowOff>
    </xdr:from>
    <xdr:to>
      <xdr:col>50</xdr:col>
      <xdr:colOff>114300</xdr:colOff>
      <xdr:row>64</xdr:row>
      <xdr:rowOff>29065</xdr:rowOff>
    </xdr:to>
    <xdr:cxnSp macro="">
      <xdr:nvCxnSpPr>
        <xdr:cNvPr id="252" name="直線コネクタ 251"/>
        <xdr:cNvCxnSpPr/>
      </xdr:nvCxnSpPr>
      <xdr:spPr>
        <a:xfrm flipV="1">
          <a:off x="7713980" y="10756065"/>
          <a:ext cx="78232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151674</xdr:rowOff>
    </xdr:from>
    <xdr:to>
      <xdr:col>41</xdr:col>
      <xdr:colOff>101600</xdr:colOff>
      <xdr:row>64</xdr:row>
      <xdr:rowOff>81824</xdr:rowOff>
    </xdr:to>
    <xdr:sp macro="" textlink="">
      <xdr:nvSpPr>
        <xdr:cNvPr id="253" name="楕円 252"/>
        <xdr:cNvSpPr/>
      </xdr:nvSpPr>
      <xdr:spPr>
        <a:xfrm>
          <a:off x="6873240" y="107129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29065</xdr:rowOff>
    </xdr:from>
    <xdr:to>
      <xdr:col>45</xdr:col>
      <xdr:colOff>177800</xdr:colOff>
      <xdr:row>64</xdr:row>
      <xdr:rowOff>31024</xdr:rowOff>
    </xdr:to>
    <xdr:cxnSp macro="">
      <xdr:nvCxnSpPr>
        <xdr:cNvPr id="254" name="直線コネクタ 253"/>
        <xdr:cNvCxnSpPr/>
      </xdr:nvCxnSpPr>
      <xdr:spPr>
        <a:xfrm flipV="1">
          <a:off x="6924040" y="10758025"/>
          <a:ext cx="78994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153307</xdr:rowOff>
    </xdr:from>
    <xdr:to>
      <xdr:col>36</xdr:col>
      <xdr:colOff>165100</xdr:colOff>
      <xdr:row>64</xdr:row>
      <xdr:rowOff>83457</xdr:rowOff>
    </xdr:to>
    <xdr:sp macro="" textlink="">
      <xdr:nvSpPr>
        <xdr:cNvPr id="255" name="楕円 254"/>
        <xdr:cNvSpPr/>
      </xdr:nvSpPr>
      <xdr:spPr>
        <a:xfrm>
          <a:off x="6098540" y="107146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31024</xdr:rowOff>
    </xdr:from>
    <xdr:to>
      <xdr:col>41</xdr:col>
      <xdr:colOff>50800</xdr:colOff>
      <xdr:row>64</xdr:row>
      <xdr:rowOff>32657</xdr:rowOff>
    </xdr:to>
    <xdr:cxnSp macro="">
      <xdr:nvCxnSpPr>
        <xdr:cNvPr id="256" name="直線コネクタ 255"/>
        <xdr:cNvCxnSpPr/>
      </xdr:nvCxnSpPr>
      <xdr:spPr>
        <a:xfrm flipV="1">
          <a:off x="6149340" y="10759984"/>
          <a:ext cx="7747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118599</xdr:rowOff>
    </xdr:from>
    <xdr:ext cx="469744" cy="259045"/>
    <xdr:sp macro="" textlink="">
      <xdr:nvSpPr>
        <xdr:cNvPr id="257" name="n_1aveValue【体育館・プール】&#10;一人当たり面積"/>
        <xdr:cNvSpPr txBox="1"/>
      </xdr:nvSpPr>
      <xdr:spPr>
        <a:xfrm>
          <a:off x="8271587" y="1034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128722</xdr:rowOff>
    </xdr:from>
    <xdr:ext cx="469744" cy="259045"/>
    <xdr:sp macro="" textlink="">
      <xdr:nvSpPr>
        <xdr:cNvPr id="258" name="n_2aveValue【体育館・プール】&#10;一人当たり面積"/>
        <xdr:cNvSpPr txBox="1"/>
      </xdr:nvSpPr>
      <xdr:spPr>
        <a:xfrm>
          <a:off x="7509587" y="1035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148317</xdr:rowOff>
    </xdr:from>
    <xdr:ext cx="469744" cy="259045"/>
    <xdr:sp macro="" textlink="">
      <xdr:nvSpPr>
        <xdr:cNvPr id="259" name="n_3aveValue【体育館・プール】&#10;一人当たり面積"/>
        <xdr:cNvSpPr txBox="1"/>
      </xdr:nvSpPr>
      <xdr:spPr>
        <a:xfrm>
          <a:off x="6712027" y="1037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160727</xdr:rowOff>
    </xdr:from>
    <xdr:ext cx="469744" cy="259045"/>
    <xdr:sp macro="" textlink="">
      <xdr:nvSpPr>
        <xdr:cNvPr id="260" name="n_4aveValue【体育館・プール】&#10;一人当たり面積"/>
        <xdr:cNvSpPr txBox="1"/>
      </xdr:nvSpPr>
      <xdr:spPr>
        <a:xfrm>
          <a:off x="5937327" y="1038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69032</xdr:rowOff>
    </xdr:from>
    <xdr:ext cx="469744" cy="259045"/>
    <xdr:sp macro="" textlink="">
      <xdr:nvSpPr>
        <xdr:cNvPr id="261" name="n_1mainValue【体育館・プール】&#10;一人当たり面積"/>
        <xdr:cNvSpPr txBox="1"/>
      </xdr:nvSpPr>
      <xdr:spPr>
        <a:xfrm>
          <a:off x="8271587" y="1079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70992</xdr:rowOff>
    </xdr:from>
    <xdr:ext cx="469744" cy="259045"/>
    <xdr:sp macro="" textlink="">
      <xdr:nvSpPr>
        <xdr:cNvPr id="262" name="n_2mainValue【体育館・プール】&#10;一人当たり面積"/>
        <xdr:cNvSpPr txBox="1"/>
      </xdr:nvSpPr>
      <xdr:spPr>
        <a:xfrm>
          <a:off x="7509587" y="1079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72951</xdr:rowOff>
    </xdr:from>
    <xdr:ext cx="469744" cy="259045"/>
    <xdr:sp macro="" textlink="">
      <xdr:nvSpPr>
        <xdr:cNvPr id="263" name="n_3mainValue【体育館・プール】&#10;一人当たり面積"/>
        <xdr:cNvSpPr txBox="1"/>
      </xdr:nvSpPr>
      <xdr:spPr>
        <a:xfrm>
          <a:off x="6712027" y="1080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74584</xdr:rowOff>
    </xdr:from>
    <xdr:ext cx="469744" cy="259045"/>
    <xdr:sp macro="" textlink="">
      <xdr:nvSpPr>
        <xdr:cNvPr id="264" name="n_4mainValue【体育館・プール】&#10;一人当たり面積"/>
        <xdr:cNvSpPr txBox="1"/>
      </xdr:nvSpPr>
      <xdr:spPr>
        <a:xfrm>
          <a:off x="5937327" y="1080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289" name="直線コネクタ 288"/>
        <xdr:cNvCxnSpPr/>
      </xdr:nvCxnSpPr>
      <xdr:spPr>
        <a:xfrm flipV="1">
          <a:off x="4086225" y="13100684"/>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福祉施設】&#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292" name="【福祉施設】&#10;有形固定資産減価償却率最大値テキスト"/>
        <xdr:cNvSpPr txBox="1"/>
      </xdr:nvSpPr>
      <xdr:spPr>
        <a:xfrm>
          <a:off x="4124960" y="12883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293" name="直線コネクタ 292"/>
        <xdr:cNvCxnSpPr/>
      </xdr:nvCxnSpPr>
      <xdr:spPr>
        <a:xfrm>
          <a:off x="4020820" y="131006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73041</xdr:rowOff>
    </xdr:from>
    <xdr:ext cx="405111" cy="259045"/>
    <xdr:sp macro="" textlink="">
      <xdr:nvSpPr>
        <xdr:cNvPr id="294" name="【福祉施設】&#10;有形固定資産減価償却率平均値テキスト"/>
        <xdr:cNvSpPr txBox="1"/>
      </xdr:nvSpPr>
      <xdr:spPr>
        <a:xfrm>
          <a:off x="4124960" y="13484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95" name="フローチャート: 判断 294"/>
        <xdr:cNvSpPr/>
      </xdr:nvSpPr>
      <xdr:spPr>
        <a:xfrm>
          <a:off x="4036060" y="1362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296" name="フローチャート: 判断 295"/>
        <xdr:cNvSpPr/>
      </xdr:nvSpPr>
      <xdr:spPr>
        <a:xfrm>
          <a:off x="3312160" y="136004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114936</xdr:rowOff>
    </xdr:from>
    <xdr:to>
      <xdr:col>15</xdr:col>
      <xdr:colOff>101600</xdr:colOff>
      <xdr:row>81</xdr:row>
      <xdr:rowOff>45086</xdr:rowOff>
    </xdr:to>
    <xdr:sp macro="" textlink="">
      <xdr:nvSpPr>
        <xdr:cNvPr id="297" name="フローチャート: 判断 296"/>
        <xdr:cNvSpPr/>
      </xdr:nvSpPr>
      <xdr:spPr>
        <a:xfrm>
          <a:off x="2514600" y="135261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107314</xdr:rowOff>
    </xdr:from>
    <xdr:to>
      <xdr:col>10</xdr:col>
      <xdr:colOff>165100</xdr:colOff>
      <xdr:row>81</xdr:row>
      <xdr:rowOff>37464</xdr:rowOff>
    </xdr:to>
    <xdr:sp macro="" textlink="">
      <xdr:nvSpPr>
        <xdr:cNvPr id="298" name="フローチャート: 判断 297"/>
        <xdr:cNvSpPr/>
      </xdr:nvSpPr>
      <xdr:spPr>
        <a:xfrm>
          <a:off x="1739900" y="135185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99" name="フローチャート: 判断 298"/>
        <xdr:cNvSpPr/>
      </xdr:nvSpPr>
      <xdr:spPr>
        <a:xfrm>
          <a:off x="965200" y="135470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305" name="楕円 304"/>
        <xdr:cNvSpPr/>
      </xdr:nvSpPr>
      <xdr:spPr>
        <a:xfrm>
          <a:off x="4036060" y="138233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55263</xdr:rowOff>
    </xdr:from>
    <xdr:ext cx="405111" cy="259045"/>
    <xdr:sp macro="" textlink="">
      <xdr:nvSpPr>
        <xdr:cNvPr id="306" name="【福祉施設】&#10;有形固定資産減価償却率該当値テキスト"/>
        <xdr:cNvSpPr txBox="1"/>
      </xdr:nvSpPr>
      <xdr:spPr>
        <a:xfrm>
          <a:off x="4124960" y="13801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29211</xdr:rowOff>
    </xdr:from>
    <xdr:to>
      <xdr:col>20</xdr:col>
      <xdr:colOff>38100</xdr:colOff>
      <xdr:row>81</xdr:row>
      <xdr:rowOff>130811</xdr:rowOff>
    </xdr:to>
    <xdr:sp macro="" textlink="">
      <xdr:nvSpPr>
        <xdr:cNvPr id="307" name="楕円 306"/>
        <xdr:cNvSpPr/>
      </xdr:nvSpPr>
      <xdr:spPr>
        <a:xfrm>
          <a:off x="3312160" y="136080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80011</xdr:rowOff>
    </xdr:from>
    <xdr:to>
      <xdr:col>24</xdr:col>
      <xdr:colOff>63500</xdr:colOff>
      <xdr:row>82</xdr:row>
      <xdr:rowOff>127636</xdr:rowOff>
    </xdr:to>
    <xdr:cxnSp macro="">
      <xdr:nvCxnSpPr>
        <xdr:cNvPr id="308" name="直線コネクタ 307"/>
        <xdr:cNvCxnSpPr/>
      </xdr:nvCxnSpPr>
      <xdr:spPr>
        <a:xfrm>
          <a:off x="3355340" y="13658851"/>
          <a:ext cx="731520" cy="2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105411</xdr:rowOff>
    </xdr:from>
    <xdr:to>
      <xdr:col>15</xdr:col>
      <xdr:colOff>101600</xdr:colOff>
      <xdr:row>81</xdr:row>
      <xdr:rowOff>35561</xdr:rowOff>
    </xdr:to>
    <xdr:sp macro="" textlink="">
      <xdr:nvSpPr>
        <xdr:cNvPr id="309" name="楕円 308"/>
        <xdr:cNvSpPr/>
      </xdr:nvSpPr>
      <xdr:spPr>
        <a:xfrm>
          <a:off x="2514600" y="135166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156211</xdr:rowOff>
    </xdr:from>
    <xdr:to>
      <xdr:col>19</xdr:col>
      <xdr:colOff>177800</xdr:colOff>
      <xdr:row>81</xdr:row>
      <xdr:rowOff>80011</xdr:rowOff>
    </xdr:to>
    <xdr:cxnSp macro="">
      <xdr:nvCxnSpPr>
        <xdr:cNvPr id="310" name="直線コネクタ 309"/>
        <xdr:cNvCxnSpPr/>
      </xdr:nvCxnSpPr>
      <xdr:spPr>
        <a:xfrm>
          <a:off x="2565400" y="13567411"/>
          <a:ext cx="78994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162561</xdr:rowOff>
    </xdr:from>
    <xdr:to>
      <xdr:col>10</xdr:col>
      <xdr:colOff>165100</xdr:colOff>
      <xdr:row>80</xdr:row>
      <xdr:rowOff>92711</xdr:rowOff>
    </xdr:to>
    <xdr:sp macro="" textlink="">
      <xdr:nvSpPr>
        <xdr:cNvPr id="311" name="楕円 310"/>
        <xdr:cNvSpPr/>
      </xdr:nvSpPr>
      <xdr:spPr>
        <a:xfrm>
          <a:off x="1739900" y="13406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41911</xdr:rowOff>
    </xdr:from>
    <xdr:to>
      <xdr:col>15</xdr:col>
      <xdr:colOff>50800</xdr:colOff>
      <xdr:row>80</xdr:row>
      <xdr:rowOff>156211</xdr:rowOff>
    </xdr:to>
    <xdr:cxnSp macro="">
      <xdr:nvCxnSpPr>
        <xdr:cNvPr id="312" name="直線コネクタ 311"/>
        <xdr:cNvCxnSpPr/>
      </xdr:nvCxnSpPr>
      <xdr:spPr>
        <a:xfrm>
          <a:off x="1790700" y="13453111"/>
          <a:ext cx="7747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103505</xdr:rowOff>
    </xdr:from>
    <xdr:to>
      <xdr:col>6</xdr:col>
      <xdr:colOff>38100</xdr:colOff>
      <xdr:row>80</xdr:row>
      <xdr:rowOff>33655</xdr:rowOff>
    </xdr:to>
    <xdr:sp macro="" textlink="">
      <xdr:nvSpPr>
        <xdr:cNvPr id="313" name="楕円 312"/>
        <xdr:cNvSpPr/>
      </xdr:nvSpPr>
      <xdr:spPr>
        <a:xfrm>
          <a:off x="965200" y="133470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154305</xdr:rowOff>
    </xdr:from>
    <xdr:to>
      <xdr:col>10</xdr:col>
      <xdr:colOff>114300</xdr:colOff>
      <xdr:row>80</xdr:row>
      <xdr:rowOff>41911</xdr:rowOff>
    </xdr:to>
    <xdr:cxnSp macro="">
      <xdr:nvCxnSpPr>
        <xdr:cNvPr id="314" name="直線コネクタ 313"/>
        <xdr:cNvCxnSpPr/>
      </xdr:nvCxnSpPr>
      <xdr:spPr>
        <a:xfrm>
          <a:off x="1008380" y="13397865"/>
          <a:ext cx="782320" cy="5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139716</xdr:rowOff>
    </xdr:from>
    <xdr:ext cx="405111" cy="259045"/>
    <xdr:sp macro="" textlink="">
      <xdr:nvSpPr>
        <xdr:cNvPr id="315" name="n_1aveValue【福祉施設】&#10;有形固定資産減価償却率"/>
        <xdr:cNvSpPr txBox="1"/>
      </xdr:nvSpPr>
      <xdr:spPr>
        <a:xfrm>
          <a:off x="3170564" y="13383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36213</xdr:rowOff>
    </xdr:from>
    <xdr:ext cx="405111" cy="259045"/>
    <xdr:sp macro="" textlink="">
      <xdr:nvSpPr>
        <xdr:cNvPr id="316" name="n_2aveValue【福祉施設】&#10;有形固定資産減価償却率"/>
        <xdr:cNvSpPr txBox="1"/>
      </xdr:nvSpPr>
      <xdr:spPr>
        <a:xfrm>
          <a:off x="2385704" y="1361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28591</xdr:rowOff>
    </xdr:from>
    <xdr:ext cx="405111" cy="259045"/>
    <xdr:sp macro="" textlink="">
      <xdr:nvSpPr>
        <xdr:cNvPr id="317" name="n_3aveValue【福祉施設】&#10;有形固定資産減価償却率"/>
        <xdr:cNvSpPr txBox="1"/>
      </xdr:nvSpPr>
      <xdr:spPr>
        <a:xfrm>
          <a:off x="1611004" y="1360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57166</xdr:rowOff>
    </xdr:from>
    <xdr:ext cx="405111" cy="259045"/>
    <xdr:sp macro="" textlink="">
      <xdr:nvSpPr>
        <xdr:cNvPr id="318" name="n_4aveValue【福祉施設】&#10;有形固定資産減価償却率"/>
        <xdr:cNvSpPr txBox="1"/>
      </xdr:nvSpPr>
      <xdr:spPr>
        <a:xfrm>
          <a:off x="836304" y="13636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121938</xdr:rowOff>
    </xdr:from>
    <xdr:ext cx="405111" cy="259045"/>
    <xdr:sp macro="" textlink="">
      <xdr:nvSpPr>
        <xdr:cNvPr id="319" name="n_1mainValue【福祉施設】&#10;有形固定資産減価償却率"/>
        <xdr:cNvSpPr txBox="1"/>
      </xdr:nvSpPr>
      <xdr:spPr>
        <a:xfrm>
          <a:off x="3170564" y="1370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52088</xdr:rowOff>
    </xdr:from>
    <xdr:ext cx="405111" cy="259045"/>
    <xdr:sp macro="" textlink="">
      <xdr:nvSpPr>
        <xdr:cNvPr id="320" name="n_2mainValue【福祉施設】&#10;有形固定資産減価償却率"/>
        <xdr:cNvSpPr txBox="1"/>
      </xdr:nvSpPr>
      <xdr:spPr>
        <a:xfrm>
          <a:off x="2385704" y="13295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109238</xdr:rowOff>
    </xdr:from>
    <xdr:ext cx="405111" cy="259045"/>
    <xdr:sp macro="" textlink="">
      <xdr:nvSpPr>
        <xdr:cNvPr id="321" name="n_3mainValue【福祉施設】&#10;有形固定資産減価償却率"/>
        <xdr:cNvSpPr txBox="1"/>
      </xdr:nvSpPr>
      <xdr:spPr>
        <a:xfrm>
          <a:off x="1611004" y="13185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50182</xdr:rowOff>
    </xdr:from>
    <xdr:ext cx="405111" cy="259045"/>
    <xdr:sp macro="" textlink="">
      <xdr:nvSpPr>
        <xdr:cNvPr id="322" name="n_4mainValue【福祉施設】&#10;有形固定資産減価償却率"/>
        <xdr:cNvSpPr txBox="1"/>
      </xdr:nvSpPr>
      <xdr:spPr>
        <a:xfrm>
          <a:off x="836304" y="1312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344" name="直線コネクタ 343"/>
        <xdr:cNvCxnSpPr/>
      </xdr:nvCxnSpPr>
      <xdr:spPr>
        <a:xfrm flipV="1">
          <a:off x="9219565" y="13076529"/>
          <a:ext cx="0" cy="1376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5" name="【福祉施設】&#10;一人当たり面積最小値テキスト"/>
        <xdr:cNvSpPr txBox="1"/>
      </xdr:nvSpPr>
      <xdr:spPr>
        <a:xfrm>
          <a:off x="9258300" y="1445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6" name="直線コネクタ 345"/>
        <xdr:cNvCxnSpPr/>
      </xdr:nvCxnSpPr>
      <xdr:spPr>
        <a:xfrm>
          <a:off x="9154160" y="144533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347" name="【福祉施設】&#10;一人当たり面積最大値テキスト"/>
        <xdr:cNvSpPr txBox="1"/>
      </xdr:nvSpPr>
      <xdr:spPr>
        <a:xfrm>
          <a:off x="9258300" y="128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348" name="直線コネクタ 347"/>
        <xdr:cNvCxnSpPr/>
      </xdr:nvCxnSpPr>
      <xdr:spPr>
        <a:xfrm>
          <a:off x="9154160" y="130765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6520</xdr:rowOff>
    </xdr:from>
    <xdr:ext cx="469744" cy="259045"/>
    <xdr:sp macro="" textlink="">
      <xdr:nvSpPr>
        <xdr:cNvPr id="349" name="【福祉施設】&#10;一人当たり面積平均値テキスト"/>
        <xdr:cNvSpPr txBox="1"/>
      </xdr:nvSpPr>
      <xdr:spPr>
        <a:xfrm>
          <a:off x="9258300" y="14088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350" name="フローチャート: 判断 349"/>
        <xdr:cNvSpPr/>
      </xdr:nvSpPr>
      <xdr:spPr>
        <a:xfrm>
          <a:off x="9192260" y="142368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2387</xdr:rowOff>
    </xdr:from>
    <xdr:to>
      <xdr:col>50</xdr:col>
      <xdr:colOff>165100</xdr:colOff>
      <xdr:row>85</xdr:row>
      <xdr:rowOff>103987</xdr:rowOff>
    </xdr:to>
    <xdr:sp macro="" textlink="">
      <xdr:nvSpPr>
        <xdr:cNvPr id="351" name="フローチャート: 判断 350"/>
        <xdr:cNvSpPr/>
      </xdr:nvSpPr>
      <xdr:spPr>
        <a:xfrm>
          <a:off x="8445500" y="14251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147777</xdr:rowOff>
    </xdr:from>
    <xdr:to>
      <xdr:col>46</xdr:col>
      <xdr:colOff>38100</xdr:colOff>
      <xdr:row>85</xdr:row>
      <xdr:rowOff>77927</xdr:rowOff>
    </xdr:to>
    <xdr:sp macro="" textlink="">
      <xdr:nvSpPr>
        <xdr:cNvPr id="352" name="フローチャート: 判断 351"/>
        <xdr:cNvSpPr/>
      </xdr:nvSpPr>
      <xdr:spPr>
        <a:xfrm>
          <a:off x="7670800" y="142295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164236</xdr:rowOff>
    </xdr:from>
    <xdr:to>
      <xdr:col>41</xdr:col>
      <xdr:colOff>101600</xdr:colOff>
      <xdr:row>85</xdr:row>
      <xdr:rowOff>94386</xdr:rowOff>
    </xdr:to>
    <xdr:sp macro="" textlink="">
      <xdr:nvSpPr>
        <xdr:cNvPr id="353" name="フローチャート: 判断 352"/>
        <xdr:cNvSpPr/>
      </xdr:nvSpPr>
      <xdr:spPr>
        <a:xfrm>
          <a:off x="6873240" y="142459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4217</xdr:rowOff>
    </xdr:from>
    <xdr:to>
      <xdr:col>36</xdr:col>
      <xdr:colOff>165100</xdr:colOff>
      <xdr:row>85</xdr:row>
      <xdr:rowOff>105817</xdr:rowOff>
    </xdr:to>
    <xdr:sp macro="" textlink="">
      <xdr:nvSpPr>
        <xdr:cNvPr id="354" name="フローチャート: 判断 353"/>
        <xdr:cNvSpPr/>
      </xdr:nvSpPr>
      <xdr:spPr>
        <a:xfrm>
          <a:off x="6098540" y="1425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158293</xdr:rowOff>
    </xdr:from>
    <xdr:to>
      <xdr:col>55</xdr:col>
      <xdr:colOff>50800</xdr:colOff>
      <xdr:row>85</xdr:row>
      <xdr:rowOff>88443</xdr:rowOff>
    </xdr:to>
    <xdr:sp macro="" textlink="">
      <xdr:nvSpPr>
        <xdr:cNvPr id="360" name="楕円 359"/>
        <xdr:cNvSpPr/>
      </xdr:nvSpPr>
      <xdr:spPr>
        <a:xfrm>
          <a:off x="9192260" y="142400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136720</xdr:rowOff>
    </xdr:from>
    <xdr:ext cx="469744" cy="259045"/>
    <xdr:sp macro="" textlink="">
      <xdr:nvSpPr>
        <xdr:cNvPr id="361" name="【福祉施設】&#10;一人当たり面積該当値テキスト"/>
        <xdr:cNvSpPr txBox="1"/>
      </xdr:nvSpPr>
      <xdr:spPr>
        <a:xfrm>
          <a:off x="9258300" y="1421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75997</xdr:rowOff>
    </xdr:from>
    <xdr:to>
      <xdr:col>50</xdr:col>
      <xdr:colOff>165100</xdr:colOff>
      <xdr:row>84</xdr:row>
      <xdr:rowOff>6147</xdr:rowOff>
    </xdr:to>
    <xdr:sp macro="" textlink="">
      <xdr:nvSpPr>
        <xdr:cNvPr id="362" name="楕円 361"/>
        <xdr:cNvSpPr/>
      </xdr:nvSpPr>
      <xdr:spPr>
        <a:xfrm>
          <a:off x="8445500" y="139901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126797</xdr:rowOff>
    </xdr:from>
    <xdr:to>
      <xdr:col>55</xdr:col>
      <xdr:colOff>0</xdr:colOff>
      <xdr:row>85</xdr:row>
      <xdr:rowOff>37643</xdr:rowOff>
    </xdr:to>
    <xdr:cxnSp macro="">
      <xdr:nvCxnSpPr>
        <xdr:cNvPr id="363" name="直線コネクタ 362"/>
        <xdr:cNvCxnSpPr/>
      </xdr:nvCxnSpPr>
      <xdr:spPr>
        <a:xfrm>
          <a:off x="8496300" y="14040917"/>
          <a:ext cx="7239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129947</xdr:rowOff>
    </xdr:from>
    <xdr:to>
      <xdr:col>46</xdr:col>
      <xdr:colOff>38100</xdr:colOff>
      <xdr:row>84</xdr:row>
      <xdr:rowOff>60097</xdr:rowOff>
    </xdr:to>
    <xdr:sp macro="" textlink="">
      <xdr:nvSpPr>
        <xdr:cNvPr id="364" name="楕円 363"/>
        <xdr:cNvSpPr/>
      </xdr:nvSpPr>
      <xdr:spPr>
        <a:xfrm>
          <a:off x="7670800" y="140440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126797</xdr:rowOff>
    </xdr:from>
    <xdr:to>
      <xdr:col>50</xdr:col>
      <xdr:colOff>114300</xdr:colOff>
      <xdr:row>84</xdr:row>
      <xdr:rowOff>9297</xdr:rowOff>
    </xdr:to>
    <xdr:cxnSp macro="">
      <xdr:nvCxnSpPr>
        <xdr:cNvPr id="365" name="直線コネクタ 364"/>
        <xdr:cNvCxnSpPr/>
      </xdr:nvCxnSpPr>
      <xdr:spPr>
        <a:xfrm flipV="1">
          <a:off x="7713980" y="14040917"/>
          <a:ext cx="782320" cy="5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125831</xdr:rowOff>
    </xdr:from>
    <xdr:to>
      <xdr:col>41</xdr:col>
      <xdr:colOff>101600</xdr:colOff>
      <xdr:row>84</xdr:row>
      <xdr:rowOff>55981</xdr:rowOff>
    </xdr:to>
    <xdr:sp macro="" textlink="">
      <xdr:nvSpPr>
        <xdr:cNvPr id="366" name="楕円 365"/>
        <xdr:cNvSpPr/>
      </xdr:nvSpPr>
      <xdr:spPr>
        <a:xfrm>
          <a:off x="6873240" y="140399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5181</xdr:rowOff>
    </xdr:from>
    <xdr:to>
      <xdr:col>45</xdr:col>
      <xdr:colOff>177800</xdr:colOff>
      <xdr:row>84</xdr:row>
      <xdr:rowOff>9297</xdr:rowOff>
    </xdr:to>
    <xdr:cxnSp macro="">
      <xdr:nvCxnSpPr>
        <xdr:cNvPr id="367" name="直線コネクタ 366"/>
        <xdr:cNvCxnSpPr/>
      </xdr:nvCxnSpPr>
      <xdr:spPr>
        <a:xfrm>
          <a:off x="6924040" y="14086941"/>
          <a:ext cx="78994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42163</xdr:rowOff>
    </xdr:from>
    <xdr:to>
      <xdr:col>36</xdr:col>
      <xdr:colOff>165100</xdr:colOff>
      <xdr:row>84</xdr:row>
      <xdr:rowOff>143763</xdr:rowOff>
    </xdr:to>
    <xdr:sp macro="" textlink="">
      <xdr:nvSpPr>
        <xdr:cNvPr id="368" name="楕円 367"/>
        <xdr:cNvSpPr/>
      </xdr:nvSpPr>
      <xdr:spPr>
        <a:xfrm>
          <a:off x="6098540" y="1412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5181</xdr:rowOff>
    </xdr:from>
    <xdr:to>
      <xdr:col>41</xdr:col>
      <xdr:colOff>50800</xdr:colOff>
      <xdr:row>84</xdr:row>
      <xdr:rowOff>92963</xdr:rowOff>
    </xdr:to>
    <xdr:cxnSp macro="">
      <xdr:nvCxnSpPr>
        <xdr:cNvPr id="369" name="直線コネクタ 368"/>
        <xdr:cNvCxnSpPr/>
      </xdr:nvCxnSpPr>
      <xdr:spPr>
        <a:xfrm flipV="1">
          <a:off x="6149340" y="14086941"/>
          <a:ext cx="7747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95114</xdr:rowOff>
    </xdr:from>
    <xdr:ext cx="469744" cy="259045"/>
    <xdr:sp macro="" textlink="">
      <xdr:nvSpPr>
        <xdr:cNvPr id="370" name="n_1aveValue【福祉施設】&#10;一人当たり面積"/>
        <xdr:cNvSpPr txBox="1"/>
      </xdr:nvSpPr>
      <xdr:spPr>
        <a:xfrm>
          <a:off x="8271587" y="1434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69054</xdr:rowOff>
    </xdr:from>
    <xdr:ext cx="469744" cy="259045"/>
    <xdr:sp macro="" textlink="">
      <xdr:nvSpPr>
        <xdr:cNvPr id="371" name="n_2aveValue【福祉施設】&#10;一人当たり面積"/>
        <xdr:cNvSpPr txBox="1"/>
      </xdr:nvSpPr>
      <xdr:spPr>
        <a:xfrm>
          <a:off x="7509587" y="14318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85513</xdr:rowOff>
    </xdr:from>
    <xdr:ext cx="469744" cy="259045"/>
    <xdr:sp macro="" textlink="">
      <xdr:nvSpPr>
        <xdr:cNvPr id="372" name="n_3aveValue【福祉施設】&#10;一人当たり面積"/>
        <xdr:cNvSpPr txBox="1"/>
      </xdr:nvSpPr>
      <xdr:spPr>
        <a:xfrm>
          <a:off x="6712027" y="1433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96944</xdr:rowOff>
    </xdr:from>
    <xdr:ext cx="469744" cy="259045"/>
    <xdr:sp macro="" textlink="">
      <xdr:nvSpPr>
        <xdr:cNvPr id="373" name="n_4aveValue【福祉施設】&#10;一人当たり面積"/>
        <xdr:cNvSpPr txBox="1"/>
      </xdr:nvSpPr>
      <xdr:spPr>
        <a:xfrm>
          <a:off x="5937327" y="1434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22674</xdr:rowOff>
    </xdr:from>
    <xdr:ext cx="469744" cy="259045"/>
    <xdr:sp macro="" textlink="">
      <xdr:nvSpPr>
        <xdr:cNvPr id="374" name="n_1mainValue【福祉施設】&#10;一人当たり面積"/>
        <xdr:cNvSpPr txBox="1"/>
      </xdr:nvSpPr>
      <xdr:spPr>
        <a:xfrm>
          <a:off x="8271587" y="1376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76624</xdr:rowOff>
    </xdr:from>
    <xdr:ext cx="469744" cy="259045"/>
    <xdr:sp macro="" textlink="">
      <xdr:nvSpPr>
        <xdr:cNvPr id="375" name="n_2mainValue【福祉施設】&#10;一人当たり面積"/>
        <xdr:cNvSpPr txBox="1"/>
      </xdr:nvSpPr>
      <xdr:spPr>
        <a:xfrm>
          <a:off x="7509587" y="1382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72508</xdr:rowOff>
    </xdr:from>
    <xdr:ext cx="469744" cy="259045"/>
    <xdr:sp macro="" textlink="">
      <xdr:nvSpPr>
        <xdr:cNvPr id="376" name="n_3mainValue【福祉施設】&#10;一人当たり面積"/>
        <xdr:cNvSpPr txBox="1"/>
      </xdr:nvSpPr>
      <xdr:spPr>
        <a:xfrm>
          <a:off x="6712027" y="138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160290</xdr:rowOff>
    </xdr:from>
    <xdr:ext cx="469744" cy="259045"/>
    <xdr:sp macro="" textlink="">
      <xdr:nvSpPr>
        <xdr:cNvPr id="377" name="n_4mainValue【福祉施設】&#10;一人当たり面積"/>
        <xdr:cNvSpPr txBox="1"/>
      </xdr:nvSpPr>
      <xdr:spPr>
        <a:xfrm>
          <a:off x="5937327" y="1390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2722</xdr:rowOff>
    </xdr:from>
    <xdr:to>
      <xdr:col>85</xdr:col>
      <xdr:colOff>126364</xdr:colOff>
      <xdr:row>42</xdr:row>
      <xdr:rowOff>48441</xdr:rowOff>
    </xdr:to>
    <xdr:cxnSp macro="">
      <xdr:nvCxnSpPr>
        <xdr:cNvPr id="419" name="直線コネクタ 418"/>
        <xdr:cNvCxnSpPr/>
      </xdr:nvCxnSpPr>
      <xdr:spPr>
        <a:xfrm flipV="1">
          <a:off x="14375764" y="5702482"/>
          <a:ext cx="0" cy="138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420" name="【一般廃棄物処理施設】&#10;有形固定資産減価償却率最小値テキスト"/>
        <xdr:cNvSpPr txBox="1"/>
      </xdr:nvSpPr>
      <xdr:spPr>
        <a:xfrm>
          <a:off x="14414500" y="7093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421" name="直線コネクタ 420"/>
        <xdr:cNvCxnSpPr/>
      </xdr:nvCxnSpPr>
      <xdr:spPr>
        <a:xfrm>
          <a:off x="14287500" y="70893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120849</xdr:rowOff>
    </xdr:from>
    <xdr:ext cx="405111" cy="259045"/>
    <xdr:sp macro="" textlink="">
      <xdr:nvSpPr>
        <xdr:cNvPr id="422" name="【一般廃棄物処理施設】&#10;有形固定資産減価償却率最大値テキスト"/>
        <xdr:cNvSpPr txBox="1"/>
      </xdr:nvSpPr>
      <xdr:spPr>
        <a:xfrm>
          <a:off x="14414500" y="548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2722</xdr:rowOff>
    </xdr:from>
    <xdr:to>
      <xdr:col>86</xdr:col>
      <xdr:colOff>25400</xdr:colOff>
      <xdr:row>34</xdr:row>
      <xdr:rowOff>2722</xdr:rowOff>
    </xdr:to>
    <xdr:cxnSp macro="">
      <xdr:nvCxnSpPr>
        <xdr:cNvPr id="423" name="直線コネクタ 422"/>
        <xdr:cNvCxnSpPr/>
      </xdr:nvCxnSpPr>
      <xdr:spPr>
        <a:xfrm>
          <a:off x="14287500" y="5702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59344</xdr:rowOff>
    </xdr:from>
    <xdr:ext cx="405111" cy="259045"/>
    <xdr:sp macro="" textlink="">
      <xdr:nvSpPr>
        <xdr:cNvPr id="424" name="【一般廃棄物処理施設】&#10;有形固定資産減価償却率平均値テキスト"/>
        <xdr:cNvSpPr txBox="1"/>
      </xdr:nvSpPr>
      <xdr:spPr>
        <a:xfrm>
          <a:off x="14414500" y="6429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425" name="フローチャート: 判断 424"/>
        <xdr:cNvSpPr/>
      </xdr:nvSpPr>
      <xdr:spPr>
        <a:xfrm>
          <a:off x="14325600" y="645123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426" name="フローチャート: 判断 425"/>
        <xdr:cNvSpPr/>
      </xdr:nvSpPr>
      <xdr:spPr>
        <a:xfrm>
          <a:off x="13578840" y="63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27" name="フローチャート: 判断 426"/>
        <xdr:cNvSpPr/>
      </xdr:nvSpPr>
      <xdr:spPr>
        <a:xfrm>
          <a:off x="12804140" y="6365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428" name="フローチャート: 判断 427"/>
        <xdr:cNvSpPr/>
      </xdr:nvSpPr>
      <xdr:spPr>
        <a:xfrm>
          <a:off x="12029440" y="63668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429" name="フローチャート: 判断 428"/>
        <xdr:cNvSpPr/>
      </xdr:nvSpPr>
      <xdr:spPr>
        <a:xfrm>
          <a:off x="11231880" y="6324419"/>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61323</xdr:rowOff>
    </xdr:from>
    <xdr:to>
      <xdr:col>85</xdr:col>
      <xdr:colOff>177800</xdr:colOff>
      <xdr:row>38</xdr:row>
      <xdr:rowOff>162923</xdr:rowOff>
    </xdr:to>
    <xdr:sp macro="" textlink="">
      <xdr:nvSpPr>
        <xdr:cNvPr id="435" name="楕円 434"/>
        <xdr:cNvSpPr/>
      </xdr:nvSpPr>
      <xdr:spPr>
        <a:xfrm>
          <a:off x="14325600" y="643164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84200</xdr:rowOff>
    </xdr:from>
    <xdr:ext cx="405111" cy="259045"/>
    <xdr:sp macro="" textlink="">
      <xdr:nvSpPr>
        <xdr:cNvPr id="436" name="【一般廃棄物処理施設】&#10;有形固定資産減価償却率該当値テキスト"/>
        <xdr:cNvSpPr txBox="1"/>
      </xdr:nvSpPr>
      <xdr:spPr>
        <a:xfrm>
          <a:off x="14414500" y="6286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xdr:rowOff>
    </xdr:from>
    <xdr:to>
      <xdr:col>81</xdr:col>
      <xdr:colOff>101600</xdr:colOff>
      <xdr:row>38</xdr:row>
      <xdr:rowOff>115570</xdr:rowOff>
    </xdr:to>
    <xdr:sp macro="" textlink="">
      <xdr:nvSpPr>
        <xdr:cNvPr id="437" name="楕円 436"/>
        <xdr:cNvSpPr/>
      </xdr:nvSpPr>
      <xdr:spPr>
        <a:xfrm>
          <a:off x="1357884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64770</xdr:rowOff>
    </xdr:from>
    <xdr:to>
      <xdr:col>85</xdr:col>
      <xdr:colOff>127000</xdr:colOff>
      <xdr:row>38</xdr:row>
      <xdr:rowOff>112123</xdr:rowOff>
    </xdr:to>
    <xdr:cxnSp macro="">
      <xdr:nvCxnSpPr>
        <xdr:cNvPr id="438" name="直線コネクタ 437"/>
        <xdr:cNvCxnSpPr/>
      </xdr:nvCxnSpPr>
      <xdr:spPr>
        <a:xfrm>
          <a:off x="13629640" y="6435090"/>
          <a:ext cx="74676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39" name="楕円 438"/>
        <xdr:cNvSpPr/>
      </xdr:nvSpPr>
      <xdr:spPr>
        <a:xfrm>
          <a:off x="12804140" y="6340747"/>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17417</xdr:rowOff>
    </xdr:from>
    <xdr:to>
      <xdr:col>81</xdr:col>
      <xdr:colOff>50800</xdr:colOff>
      <xdr:row>38</xdr:row>
      <xdr:rowOff>64770</xdr:rowOff>
    </xdr:to>
    <xdr:cxnSp macro="">
      <xdr:nvCxnSpPr>
        <xdr:cNvPr id="440" name="直線コネクタ 439"/>
        <xdr:cNvCxnSpPr/>
      </xdr:nvCxnSpPr>
      <xdr:spPr>
        <a:xfrm>
          <a:off x="12854940" y="6387737"/>
          <a:ext cx="7747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102144</xdr:rowOff>
    </xdr:from>
    <xdr:to>
      <xdr:col>72</xdr:col>
      <xdr:colOff>38100</xdr:colOff>
      <xdr:row>38</xdr:row>
      <xdr:rowOff>32294</xdr:rowOff>
    </xdr:to>
    <xdr:sp macro="" textlink="">
      <xdr:nvSpPr>
        <xdr:cNvPr id="441" name="楕円 440"/>
        <xdr:cNvSpPr/>
      </xdr:nvSpPr>
      <xdr:spPr>
        <a:xfrm>
          <a:off x="12029440" y="63048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152944</xdr:rowOff>
    </xdr:from>
    <xdr:to>
      <xdr:col>76</xdr:col>
      <xdr:colOff>114300</xdr:colOff>
      <xdr:row>38</xdr:row>
      <xdr:rowOff>17417</xdr:rowOff>
    </xdr:to>
    <xdr:cxnSp macro="">
      <xdr:nvCxnSpPr>
        <xdr:cNvPr id="442" name="直線コネクタ 441"/>
        <xdr:cNvCxnSpPr/>
      </xdr:nvCxnSpPr>
      <xdr:spPr>
        <a:xfrm>
          <a:off x="12072620" y="6355624"/>
          <a:ext cx="78232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100511</xdr:rowOff>
    </xdr:from>
    <xdr:to>
      <xdr:col>67</xdr:col>
      <xdr:colOff>101600</xdr:colOff>
      <xdr:row>38</xdr:row>
      <xdr:rowOff>30662</xdr:rowOff>
    </xdr:to>
    <xdr:sp macro="" textlink="">
      <xdr:nvSpPr>
        <xdr:cNvPr id="443" name="楕円 442"/>
        <xdr:cNvSpPr/>
      </xdr:nvSpPr>
      <xdr:spPr>
        <a:xfrm>
          <a:off x="11231880" y="6303191"/>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151311</xdr:rowOff>
    </xdr:from>
    <xdr:to>
      <xdr:col>71</xdr:col>
      <xdr:colOff>177800</xdr:colOff>
      <xdr:row>37</xdr:row>
      <xdr:rowOff>152944</xdr:rowOff>
    </xdr:to>
    <xdr:cxnSp macro="">
      <xdr:nvCxnSpPr>
        <xdr:cNvPr id="444" name="直線コネクタ 443"/>
        <xdr:cNvCxnSpPr/>
      </xdr:nvCxnSpPr>
      <xdr:spPr>
        <a:xfrm>
          <a:off x="11282680" y="6353991"/>
          <a:ext cx="78994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119760</xdr:rowOff>
    </xdr:from>
    <xdr:ext cx="405111" cy="259045"/>
    <xdr:sp macro="" textlink="">
      <xdr:nvSpPr>
        <xdr:cNvPr id="445" name="n_1aveValue【一般廃棄物処理施設】&#10;有形固定資産減価償却率"/>
        <xdr:cNvSpPr txBox="1"/>
      </xdr:nvSpPr>
      <xdr:spPr>
        <a:xfrm>
          <a:off x="13437244" y="6490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446" name="n_2aveValue【一般廃棄物処理施設】&#10;有形固定資産減価償却率"/>
        <xdr:cNvSpPr txBox="1"/>
      </xdr:nvSpPr>
      <xdr:spPr>
        <a:xfrm>
          <a:off x="1267524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85470</xdr:rowOff>
    </xdr:from>
    <xdr:ext cx="405111" cy="259045"/>
    <xdr:sp macro="" textlink="">
      <xdr:nvSpPr>
        <xdr:cNvPr id="447" name="n_3aveValue【一般廃棄物処理施設】&#10;有形固定資産減価償却率"/>
        <xdr:cNvSpPr txBox="1"/>
      </xdr:nvSpPr>
      <xdr:spPr>
        <a:xfrm>
          <a:off x="11900544" y="6455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43015</xdr:rowOff>
    </xdr:from>
    <xdr:ext cx="405111" cy="259045"/>
    <xdr:sp macro="" textlink="">
      <xdr:nvSpPr>
        <xdr:cNvPr id="448" name="n_4aveValue【一般廃棄物処理施設】&#10;有形固定資産減価償却率"/>
        <xdr:cNvSpPr txBox="1"/>
      </xdr:nvSpPr>
      <xdr:spPr>
        <a:xfrm>
          <a:off x="11102984" y="6413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132097</xdr:rowOff>
    </xdr:from>
    <xdr:ext cx="405111" cy="259045"/>
    <xdr:sp macro="" textlink="">
      <xdr:nvSpPr>
        <xdr:cNvPr id="449" name="n_1mainValue【一般廃棄物処理施設】&#10;有形固定資産減価償却率"/>
        <xdr:cNvSpPr txBox="1"/>
      </xdr:nvSpPr>
      <xdr:spPr>
        <a:xfrm>
          <a:off x="134372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50" name="n_2mainValue【一般廃棄物処理施設】&#10;有形固定資産減価償却率"/>
        <xdr:cNvSpPr txBox="1"/>
      </xdr:nvSpPr>
      <xdr:spPr>
        <a:xfrm>
          <a:off x="126752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48821</xdr:rowOff>
    </xdr:from>
    <xdr:ext cx="405111" cy="259045"/>
    <xdr:sp macro="" textlink="">
      <xdr:nvSpPr>
        <xdr:cNvPr id="451" name="n_3mainValue【一般廃棄物処理施設】&#10;有形固定資産減価償却率"/>
        <xdr:cNvSpPr txBox="1"/>
      </xdr:nvSpPr>
      <xdr:spPr>
        <a:xfrm>
          <a:off x="119005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47188</xdr:rowOff>
    </xdr:from>
    <xdr:ext cx="405111" cy="259045"/>
    <xdr:sp macro="" textlink="">
      <xdr:nvSpPr>
        <xdr:cNvPr id="452" name="n_4mainValue【一般廃棄物処理施設】&#10;有形固定資産減価償却率"/>
        <xdr:cNvSpPr txBox="1"/>
      </xdr:nvSpPr>
      <xdr:spPr>
        <a:xfrm>
          <a:off x="1110298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4" name="テキスト ボックス 463"/>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6" name="テキスト ボックス 465"/>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8" name="テキスト ボックス 467"/>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0" name="テキスト ボックス 469"/>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11916</xdr:rowOff>
    </xdr:from>
    <xdr:to>
      <xdr:col>116</xdr:col>
      <xdr:colOff>62864</xdr:colOff>
      <xdr:row>41</xdr:row>
      <xdr:rowOff>127143</xdr:rowOff>
    </xdr:to>
    <xdr:cxnSp macro="">
      <xdr:nvCxnSpPr>
        <xdr:cNvPr id="474" name="直線コネクタ 473"/>
        <xdr:cNvCxnSpPr/>
      </xdr:nvCxnSpPr>
      <xdr:spPr>
        <a:xfrm flipV="1">
          <a:off x="19509104" y="5879316"/>
          <a:ext cx="0" cy="1121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130970</xdr:rowOff>
    </xdr:from>
    <xdr:ext cx="469744" cy="259045"/>
    <xdr:sp macro="" textlink="">
      <xdr:nvSpPr>
        <xdr:cNvPr id="475" name="【一般廃棄物処理施設】&#10;一人当たり有形固定資産（償却資産）額最小値テキスト"/>
        <xdr:cNvSpPr txBox="1"/>
      </xdr:nvSpPr>
      <xdr:spPr>
        <a:xfrm>
          <a:off x="19547840" y="700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127143</xdr:rowOff>
    </xdr:from>
    <xdr:to>
      <xdr:col>116</xdr:col>
      <xdr:colOff>152400</xdr:colOff>
      <xdr:row>41</xdr:row>
      <xdr:rowOff>127143</xdr:rowOff>
    </xdr:to>
    <xdr:cxnSp macro="">
      <xdr:nvCxnSpPr>
        <xdr:cNvPr id="476" name="直線コネクタ 475"/>
        <xdr:cNvCxnSpPr/>
      </xdr:nvCxnSpPr>
      <xdr:spPr>
        <a:xfrm>
          <a:off x="19443700" y="70003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130043</xdr:rowOff>
    </xdr:from>
    <xdr:ext cx="599010" cy="259045"/>
    <xdr:sp macro="" textlink="">
      <xdr:nvSpPr>
        <xdr:cNvPr id="477" name="【一般廃棄物処理施設】&#10;一人当たり有形固定資産（償却資産）額最大値テキスト"/>
        <xdr:cNvSpPr txBox="1"/>
      </xdr:nvSpPr>
      <xdr:spPr>
        <a:xfrm>
          <a:off x="19547840" y="566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11916</xdr:rowOff>
    </xdr:from>
    <xdr:to>
      <xdr:col>116</xdr:col>
      <xdr:colOff>152400</xdr:colOff>
      <xdr:row>35</xdr:row>
      <xdr:rowOff>11916</xdr:rowOff>
    </xdr:to>
    <xdr:cxnSp macro="">
      <xdr:nvCxnSpPr>
        <xdr:cNvPr id="478" name="直線コネクタ 477"/>
        <xdr:cNvCxnSpPr/>
      </xdr:nvCxnSpPr>
      <xdr:spPr>
        <a:xfrm>
          <a:off x="19443700" y="5879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58766</xdr:rowOff>
    </xdr:from>
    <xdr:ext cx="599010" cy="259045"/>
    <xdr:sp macro="" textlink="">
      <xdr:nvSpPr>
        <xdr:cNvPr id="479" name="【一般廃棄物処理施設】&#10;一人当たり有形固定資産（償却資産）額平均値テキスト"/>
        <xdr:cNvSpPr txBox="1"/>
      </xdr:nvSpPr>
      <xdr:spPr>
        <a:xfrm>
          <a:off x="19547840" y="64290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35889</xdr:rowOff>
    </xdr:from>
    <xdr:to>
      <xdr:col>116</xdr:col>
      <xdr:colOff>114300</xdr:colOff>
      <xdr:row>39</xdr:row>
      <xdr:rowOff>137489</xdr:rowOff>
    </xdr:to>
    <xdr:sp macro="" textlink="">
      <xdr:nvSpPr>
        <xdr:cNvPr id="480" name="フローチャート: 判断 479"/>
        <xdr:cNvSpPr/>
      </xdr:nvSpPr>
      <xdr:spPr>
        <a:xfrm>
          <a:off x="19458940" y="65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45249</xdr:rowOff>
    </xdr:from>
    <xdr:to>
      <xdr:col>112</xdr:col>
      <xdr:colOff>38100</xdr:colOff>
      <xdr:row>39</xdr:row>
      <xdr:rowOff>146849</xdr:rowOff>
    </xdr:to>
    <xdr:sp macro="" textlink="">
      <xdr:nvSpPr>
        <xdr:cNvPr id="481" name="フローチャート: 判断 480"/>
        <xdr:cNvSpPr/>
      </xdr:nvSpPr>
      <xdr:spPr>
        <a:xfrm>
          <a:off x="18735040" y="65832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43697</xdr:rowOff>
    </xdr:from>
    <xdr:to>
      <xdr:col>107</xdr:col>
      <xdr:colOff>101600</xdr:colOff>
      <xdr:row>39</xdr:row>
      <xdr:rowOff>145297</xdr:rowOff>
    </xdr:to>
    <xdr:sp macro="" textlink="">
      <xdr:nvSpPr>
        <xdr:cNvPr id="482" name="フローチャート: 判断 481"/>
        <xdr:cNvSpPr/>
      </xdr:nvSpPr>
      <xdr:spPr>
        <a:xfrm>
          <a:off x="17937480" y="658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91963</xdr:rowOff>
    </xdr:from>
    <xdr:to>
      <xdr:col>102</xdr:col>
      <xdr:colOff>165100</xdr:colOff>
      <xdr:row>40</xdr:row>
      <xdr:rowOff>22113</xdr:rowOff>
    </xdr:to>
    <xdr:sp macro="" textlink="">
      <xdr:nvSpPr>
        <xdr:cNvPr id="483" name="フローチャート: 判断 482"/>
        <xdr:cNvSpPr/>
      </xdr:nvSpPr>
      <xdr:spPr>
        <a:xfrm>
          <a:off x="17162780" y="66299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59749</xdr:rowOff>
    </xdr:from>
    <xdr:to>
      <xdr:col>98</xdr:col>
      <xdr:colOff>38100</xdr:colOff>
      <xdr:row>39</xdr:row>
      <xdr:rowOff>161349</xdr:rowOff>
    </xdr:to>
    <xdr:sp macro="" textlink="">
      <xdr:nvSpPr>
        <xdr:cNvPr id="484" name="フローチャート: 判断 483"/>
        <xdr:cNvSpPr/>
      </xdr:nvSpPr>
      <xdr:spPr>
        <a:xfrm>
          <a:off x="16388080" y="65977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102336</xdr:rowOff>
    </xdr:from>
    <xdr:to>
      <xdr:col>116</xdr:col>
      <xdr:colOff>114300</xdr:colOff>
      <xdr:row>40</xdr:row>
      <xdr:rowOff>32486</xdr:rowOff>
    </xdr:to>
    <xdr:sp macro="" textlink="">
      <xdr:nvSpPr>
        <xdr:cNvPr id="490" name="楕円 489"/>
        <xdr:cNvSpPr/>
      </xdr:nvSpPr>
      <xdr:spPr>
        <a:xfrm>
          <a:off x="19458940" y="66402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80763</xdr:rowOff>
    </xdr:from>
    <xdr:ext cx="599010" cy="259045"/>
    <xdr:sp macro="" textlink="">
      <xdr:nvSpPr>
        <xdr:cNvPr id="491" name="【一般廃棄物処理施設】&#10;一人当たり有形固定資産（償却資産）額該当値テキスト"/>
        <xdr:cNvSpPr txBox="1"/>
      </xdr:nvSpPr>
      <xdr:spPr>
        <a:xfrm>
          <a:off x="19547840" y="661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106423</xdr:rowOff>
    </xdr:from>
    <xdr:to>
      <xdr:col>112</xdr:col>
      <xdr:colOff>38100</xdr:colOff>
      <xdr:row>40</xdr:row>
      <xdr:rowOff>36573</xdr:rowOff>
    </xdr:to>
    <xdr:sp macro="" textlink="">
      <xdr:nvSpPr>
        <xdr:cNvPr id="492" name="楕円 491"/>
        <xdr:cNvSpPr/>
      </xdr:nvSpPr>
      <xdr:spPr>
        <a:xfrm>
          <a:off x="18735040" y="66443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153136</xdr:rowOff>
    </xdr:from>
    <xdr:to>
      <xdr:col>116</xdr:col>
      <xdr:colOff>63500</xdr:colOff>
      <xdr:row>39</xdr:row>
      <xdr:rowOff>157223</xdr:rowOff>
    </xdr:to>
    <xdr:cxnSp macro="">
      <xdr:nvCxnSpPr>
        <xdr:cNvPr id="493" name="直線コネクタ 492"/>
        <xdr:cNvCxnSpPr/>
      </xdr:nvCxnSpPr>
      <xdr:spPr>
        <a:xfrm flipV="1">
          <a:off x="18778220" y="6691096"/>
          <a:ext cx="731520" cy="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112671</xdr:rowOff>
    </xdr:from>
    <xdr:to>
      <xdr:col>107</xdr:col>
      <xdr:colOff>101600</xdr:colOff>
      <xdr:row>40</xdr:row>
      <xdr:rowOff>42821</xdr:rowOff>
    </xdr:to>
    <xdr:sp macro="" textlink="">
      <xdr:nvSpPr>
        <xdr:cNvPr id="494" name="楕円 493"/>
        <xdr:cNvSpPr/>
      </xdr:nvSpPr>
      <xdr:spPr>
        <a:xfrm>
          <a:off x="17937480" y="66506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157223</xdr:rowOff>
    </xdr:from>
    <xdr:to>
      <xdr:col>111</xdr:col>
      <xdr:colOff>177800</xdr:colOff>
      <xdr:row>39</xdr:row>
      <xdr:rowOff>163471</xdr:rowOff>
    </xdr:to>
    <xdr:cxnSp macro="">
      <xdr:nvCxnSpPr>
        <xdr:cNvPr id="495" name="直線コネクタ 494"/>
        <xdr:cNvCxnSpPr/>
      </xdr:nvCxnSpPr>
      <xdr:spPr>
        <a:xfrm flipV="1">
          <a:off x="17988280" y="6695183"/>
          <a:ext cx="78994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150408</xdr:rowOff>
    </xdr:from>
    <xdr:to>
      <xdr:col>102</xdr:col>
      <xdr:colOff>165100</xdr:colOff>
      <xdr:row>40</xdr:row>
      <xdr:rowOff>80558</xdr:rowOff>
    </xdr:to>
    <xdr:sp macro="" textlink="">
      <xdr:nvSpPr>
        <xdr:cNvPr id="496" name="楕円 495"/>
        <xdr:cNvSpPr/>
      </xdr:nvSpPr>
      <xdr:spPr>
        <a:xfrm>
          <a:off x="17162780" y="66883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163471</xdr:rowOff>
    </xdr:from>
    <xdr:to>
      <xdr:col>107</xdr:col>
      <xdr:colOff>50800</xdr:colOff>
      <xdr:row>40</xdr:row>
      <xdr:rowOff>29758</xdr:rowOff>
    </xdr:to>
    <xdr:cxnSp macro="">
      <xdr:nvCxnSpPr>
        <xdr:cNvPr id="497" name="直線コネクタ 496"/>
        <xdr:cNvCxnSpPr/>
      </xdr:nvCxnSpPr>
      <xdr:spPr>
        <a:xfrm flipV="1">
          <a:off x="17213580" y="6701431"/>
          <a:ext cx="7747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2394</xdr:rowOff>
    </xdr:from>
    <xdr:to>
      <xdr:col>98</xdr:col>
      <xdr:colOff>38100</xdr:colOff>
      <xdr:row>40</xdr:row>
      <xdr:rowOff>103994</xdr:rowOff>
    </xdr:to>
    <xdr:sp macro="" textlink="">
      <xdr:nvSpPr>
        <xdr:cNvPr id="498" name="楕円 497"/>
        <xdr:cNvSpPr/>
      </xdr:nvSpPr>
      <xdr:spPr>
        <a:xfrm>
          <a:off x="16388080" y="67079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29758</xdr:rowOff>
    </xdr:from>
    <xdr:to>
      <xdr:col>102</xdr:col>
      <xdr:colOff>114300</xdr:colOff>
      <xdr:row>40</xdr:row>
      <xdr:rowOff>53194</xdr:rowOff>
    </xdr:to>
    <xdr:cxnSp macro="">
      <xdr:nvCxnSpPr>
        <xdr:cNvPr id="499" name="直線コネクタ 498"/>
        <xdr:cNvCxnSpPr/>
      </xdr:nvCxnSpPr>
      <xdr:spPr>
        <a:xfrm flipV="1">
          <a:off x="16431260" y="6735358"/>
          <a:ext cx="782320" cy="2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163376</xdr:rowOff>
    </xdr:from>
    <xdr:ext cx="599010" cy="259045"/>
    <xdr:sp macro="" textlink="">
      <xdr:nvSpPr>
        <xdr:cNvPr id="500" name="n_1aveValue【一般廃棄物処理施設】&#10;一人当たり有形固定資産（償却資産）額"/>
        <xdr:cNvSpPr txBox="1"/>
      </xdr:nvSpPr>
      <xdr:spPr>
        <a:xfrm>
          <a:off x="18496495" y="636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161824</xdr:rowOff>
    </xdr:from>
    <xdr:ext cx="599010" cy="259045"/>
    <xdr:sp macro="" textlink="">
      <xdr:nvSpPr>
        <xdr:cNvPr id="501" name="n_2aveValue【一般廃棄物処理施設】&#10;一人当たり有形固定資産（償却資産）額"/>
        <xdr:cNvSpPr txBox="1"/>
      </xdr:nvSpPr>
      <xdr:spPr>
        <a:xfrm>
          <a:off x="17734495" y="636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38640</xdr:rowOff>
    </xdr:from>
    <xdr:ext cx="599010" cy="259045"/>
    <xdr:sp macro="" textlink="">
      <xdr:nvSpPr>
        <xdr:cNvPr id="502" name="n_3aveValue【一般廃棄物処理施設】&#10;一人当たり有形固定資産（償却資産）額"/>
        <xdr:cNvSpPr txBox="1"/>
      </xdr:nvSpPr>
      <xdr:spPr>
        <a:xfrm>
          <a:off x="16936935" y="640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6426</xdr:rowOff>
    </xdr:from>
    <xdr:ext cx="599010" cy="259045"/>
    <xdr:sp macro="" textlink="">
      <xdr:nvSpPr>
        <xdr:cNvPr id="503" name="n_4aveValue【一般廃棄物処理施設】&#10;一人当たり有形固定資産（償却資産）額"/>
        <xdr:cNvSpPr txBox="1"/>
      </xdr:nvSpPr>
      <xdr:spPr>
        <a:xfrm>
          <a:off x="16162235" y="6376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27700</xdr:rowOff>
    </xdr:from>
    <xdr:ext cx="599010" cy="259045"/>
    <xdr:sp macro="" textlink="">
      <xdr:nvSpPr>
        <xdr:cNvPr id="504" name="n_1mainValue【一般廃棄物処理施設】&#10;一人当たり有形固定資産（償却資産）額"/>
        <xdr:cNvSpPr txBox="1"/>
      </xdr:nvSpPr>
      <xdr:spPr>
        <a:xfrm>
          <a:off x="18496495" y="673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33948</xdr:rowOff>
    </xdr:from>
    <xdr:ext cx="599010" cy="259045"/>
    <xdr:sp macro="" textlink="">
      <xdr:nvSpPr>
        <xdr:cNvPr id="505" name="n_2mainValue【一般廃棄物処理施設】&#10;一人当たり有形固定資産（償却資産）額"/>
        <xdr:cNvSpPr txBox="1"/>
      </xdr:nvSpPr>
      <xdr:spPr>
        <a:xfrm>
          <a:off x="17734495" y="673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71685</xdr:rowOff>
    </xdr:from>
    <xdr:ext cx="599010" cy="259045"/>
    <xdr:sp macro="" textlink="">
      <xdr:nvSpPr>
        <xdr:cNvPr id="506" name="n_3mainValue【一般廃棄物処理施設】&#10;一人当たり有形固定資産（償却資産）額"/>
        <xdr:cNvSpPr txBox="1"/>
      </xdr:nvSpPr>
      <xdr:spPr>
        <a:xfrm>
          <a:off x="16936935" y="677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95121</xdr:rowOff>
    </xdr:from>
    <xdr:ext cx="599010" cy="259045"/>
    <xdr:sp macro="" textlink="">
      <xdr:nvSpPr>
        <xdr:cNvPr id="507" name="n_4mainValue【一般廃棄物処理施設】&#10;一人当たり有形固定資産（償却資産）額"/>
        <xdr:cNvSpPr txBox="1"/>
      </xdr:nvSpPr>
      <xdr:spPr>
        <a:xfrm>
          <a:off x="16162235" y="6800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0" name="テキスト ボックス 549"/>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1" name="直線コネクタ 550"/>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2" name="テキスト ボックス 551"/>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3" name="直線コネクタ 552"/>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4" name="テキスト ボックス 553"/>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5" name="直線コネクタ 554"/>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6" name="テキスト ボックス 555"/>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7" name="直線コネクタ 556"/>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8" name="テキスト ボックス 557"/>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9" name="直線コネクタ 558"/>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0" name="テキスト ボックス 559"/>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1" name="直線コネクタ 560"/>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2" name="テキスト ボックス 561"/>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565" name="直線コネクタ 564"/>
        <xdr:cNvCxnSpPr/>
      </xdr:nvCxnSpPr>
      <xdr:spPr>
        <a:xfrm flipV="1">
          <a:off x="14375764" y="16757468"/>
          <a:ext cx="0" cy="1550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6" name="【庁舎】&#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7" name="直線コネクタ 566"/>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568" name="【庁舎】&#10;有形固定資産減価償却率最大値テキスト"/>
        <xdr:cNvSpPr txBox="1"/>
      </xdr:nvSpPr>
      <xdr:spPr>
        <a:xfrm>
          <a:off x="14414500" y="165365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569" name="直線コネクタ 568"/>
        <xdr:cNvCxnSpPr/>
      </xdr:nvCxnSpPr>
      <xdr:spPr>
        <a:xfrm>
          <a:off x="14287500" y="167574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43015</xdr:rowOff>
    </xdr:from>
    <xdr:ext cx="405111" cy="259045"/>
    <xdr:sp macro="" textlink="">
      <xdr:nvSpPr>
        <xdr:cNvPr id="570" name="【庁舎】&#10;有形固定資産減価償却率平均値テキスト"/>
        <xdr:cNvSpPr txBox="1"/>
      </xdr:nvSpPr>
      <xdr:spPr>
        <a:xfrm>
          <a:off x="14414500" y="17477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571" name="フローチャート: 判断 570"/>
        <xdr:cNvSpPr/>
      </xdr:nvSpPr>
      <xdr:spPr>
        <a:xfrm>
          <a:off x="14325600" y="1749914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572" name="フローチャート: 判断 571"/>
        <xdr:cNvSpPr/>
      </xdr:nvSpPr>
      <xdr:spPr>
        <a:xfrm>
          <a:off x="13578840" y="176036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573" name="フローチャート: 判断 572"/>
        <xdr:cNvSpPr/>
      </xdr:nvSpPr>
      <xdr:spPr>
        <a:xfrm>
          <a:off x="12804140" y="175775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574" name="フローチャート: 判断 573"/>
        <xdr:cNvSpPr/>
      </xdr:nvSpPr>
      <xdr:spPr>
        <a:xfrm>
          <a:off x="12029440" y="175628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575" name="フローチャート: 判断 574"/>
        <xdr:cNvSpPr/>
      </xdr:nvSpPr>
      <xdr:spPr>
        <a:xfrm>
          <a:off x="11231880" y="175954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97245</xdr:rowOff>
    </xdr:from>
    <xdr:to>
      <xdr:col>85</xdr:col>
      <xdr:colOff>177800</xdr:colOff>
      <xdr:row>103</xdr:row>
      <xdr:rowOff>27395</xdr:rowOff>
    </xdr:to>
    <xdr:sp macro="" textlink="">
      <xdr:nvSpPr>
        <xdr:cNvPr id="581" name="楕円 580"/>
        <xdr:cNvSpPr/>
      </xdr:nvSpPr>
      <xdr:spPr>
        <a:xfrm>
          <a:off x="14325600" y="1719652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120122</xdr:rowOff>
    </xdr:from>
    <xdr:ext cx="405111" cy="259045"/>
    <xdr:sp macro="" textlink="">
      <xdr:nvSpPr>
        <xdr:cNvPr id="582" name="【庁舎】&#10;有形固定資産減価償却率該当値テキスト"/>
        <xdr:cNvSpPr txBox="1"/>
      </xdr:nvSpPr>
      <xdr:spPr>
        <a:xfrm>
          <a:off x="14414500" y="1705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87449</xdr:rowOff>
    </xdr:from>
    <xdr:to>
      <xdr:col>81</xdr:col>
      <xdr:colOff>101600</xdr:colOff>
      <xdr:row>103</xdr:row>
      <xdr:rowOff>17599</xdr:rowOff>
    </xdr:to>
    <xdr:sp macro="" textlink="">
      <xdr:nvSpPr>
        <xdr:cNvPr id="583" name="楕円 582"/>
        <xdr:cNvSpPr/>
      </xdr:nvSpPr>
      <xdr:spPr>
        <a:xfrm>
          <a:off x="13578840" y="171867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138249</xdr:rowOff>
    </xdr:from>
    <xdr:to>
      <xdr:col>85</xdr:col>
      <xdr:colOff>127000</xdr:colOff>
      <xdr:row>102</xdr:row>
      <xdr:rowOff>148045</xdr:rowOff>
    </xdr:to>
    <xdr:cxnSp macro="">
      <xdr:nvCxnSpPr>
        <xdr:cNvPr id="584" name="直線コネクタ 583"/>
        <xdr:cNvCxnSpPr/>
      </xdr:nvCxnSpPr>
      <xdr:spPr>
        <a:xfrm>
          <a:off x="13629640" y="17237529"/>
          <a:ext cx="74676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71120</xdr:rowOff>
    </xdr:from>
    <xdr:to>
      <xdr:col>76</xdr:col>
      <xdr:colOff>165100</xdr:colOff>
      <xdr:row>103</xdr:row>
      <xdr:rowOff>1270</xdr:rowOff>
    </xdr:to>
    <xdr:sp macro="" textlink="">
      <xdr:nvSpPr>
        <xdr:cNvPr id="585" name="楕円 584"/>
        <xdr:cNvSpPr/>
      </xdr:nvSpPr>
      <xdr:spPr>
        <a:xfrm>
          <a:off x="12804140" y="17170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121920</xdr:rowOff>
    </xdr:from>
    <xdr:to>
      <xdr:col>81</xdr:col>
      <xdr:colOff>50800</xdr:colOff>
      <xdr:row>102</xdr:row>
      <xdr:rowOff>138249</xdr:rowOff>
    </xdr:to>
    <xdr:cxnSp macro="">
      <xdr:nvCxnSpPr>
        <xdr:cNvPr id="586" name="直線コネクタ 585"/>
        <xdr:cNvCxnSpPr/>
      </xdr:nvCxnSpPr>
      <xdr:spPr>
        <a:xfrm>
          <a:off x="12854940" y="17221200"/>
          <a:ext cx="7747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118473</xdr:rowOff>
    </xdr:from>
    <xdr:to>
      <xdr:col>72</xdr:col>
      <xdr:colOff>38100</xdr:colOff>
      <xdr:row>102</xdr:row>
      <xdr:rowOff>48623</xdr:rowOff>
    </xdr:to>
    <xdr:sp macro="" textlink="">
      <xdr:nvSpPr>
        <xdr:cNvPr id="587" name="楕円 586"/>
        <xdr:cNvSpPr/>
      </xdr:nvSpPr>
      <xdr:spPr>
        <a:xfrm>
          <a:off x="12029440" y="170501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169273</xdr:rowOff>
    </xdr:from>
    <xdr:to>
      <xdr:col>76</xdr:col>
      <xdr:colOff>114300</xdr:colOff>
      <xdr:row>102</xdr:row>
      <xdr:rowOff>121920</xdr:rowOff>
    </xdr:to>
    <xdr:cxnSp macro="">
      <xdr:nvCxnSpPr>
        <xdr:cNvPr id="588" name="直線コネクタ 587"/>
        <xdr:cNvCxnSpPr/>
      </xdr:nvCxnSpPr>
      <xdr:spPr>
        <a:xfrm>
          <a:off x="12072620" y="17100913"/>
          <a:ext cx="782320" cy="12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118473</xdr:rowOff>
    </xdr:from>
    <xdr:to>
      <xdr:col>67</xdr:col>
      <xdr:colOff>101600</xdr:colOff>
      <xdr:row>102</xdr:row>
      <xdr:rowOff>48623</xdr:rowOff>
    </xdr:to>
    <xdr:sp macro="" textlink="">
      <xdr:nvSpPr>
        <xdr:cNvPr id="589" name="楕円 588"/>
        <xdr:cNvSpPr/>
      </xdr:nvSpPr>
      <xdr:spPr>
        <a:xfrm>
          <a:off x="11231880" y="170501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169273</xdr:rowOff>
    </xdr:from>
    <xdr:to>
      <xdr:col>71</xdr:col>
      <xdr:colOff>177800</xdr:colOff>
      <xdr:row>101</xdr:row>
      <xdr:rowOff>169273</xdr:rowOff>
    </xdr:to>
    <xdr:cxnSp macro="">
      <xdr:nvCxnSpPr>
        <xdr:cNvPr id="590" name="直線コネクタ 589"/>
        <xdr:cNvCxnSpPr/>
      </xdr:nvCxnSpPr>
      <xdr:spPr>
        <a:xfrm>
          <a:off x="11282680" y="1710091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90369</xdr:rowOff>
    </xdr:from>
    <xdr:ext cx="405111" cy="259045"/>
    <xdr:sp macro="" textlink="">
      <xdr:nvSpPr>
        <xdr:cNvPr id="591" name="n_1aveValue【庁舎】&#10;有形固定資産減価償却率"/>
        <xdr:cNvSpPr txBox="1"/>
      </xdr:nvSpPr>
      <xdr:spPr>
        <a:xfrm>
          <a:off x="13437244" y="1769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64243</xdr:rowOff>
    </xdr:from>
    <xdr:ext cx="405111" cy="259045"/>
    <xdr:sp macro="" textlink="">
      <xdr:nvSpPr>
        <xdr:cNvPr id="592" name="n_2aveValue【庁舎】&#10;有形固定資産減価償却率"/>
        <xdr:cNvSpPr txBox="1"/>
      </xdr:nvSpPr>
      <xdr:spPr>
        <a:xfrm>
          <a:off x="12675244" y="17666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49547</xdr:rowOff>
    </xdr:from>
    <xdr:ext cx="405111" cy="259045"/>
    <xdr:sp macro="" textlink="">
      <xdr:nvSpPr>
        <xdr:cNvPr id="593" name="n_3aveValue【庁舎】&#10;有形固定資産減価償却率"/>
        <xdr:cNvSpPr txBox="1"/>
      </xdr:nvSpPr>
      <xdr:spPr>
        <a:xfrm>
          <a:off x="119005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82204</xdr:rowOff>
    </xdr:from>
    <xdr:ext cx="405111" cy="259045"/>
    <xdr:sp macro="" textlink="">
      <xdr:nvSpPr>
        <xdr:cNvPr id="594" name="n_4aveValue【庁舎】&#10;有形固定資産減価償却率"/>
        <xdr:cNvSpPr txBox="1"/>
      </xdr:nvSpPr>
      <xdr:spPr>
        <a:xfrm>
          <a:off x="11102984" y="1768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34126</xdr:rowOff>
    </xdr:from>
    <xdr:ext cx="405111" cy="259045"/>
    <xdr:sp macro="" textlink="">
      <xdr:nvSpPr>
        <xdr:cNvPr id="595" name="n_1mainValue【庁舎】&#10;有形固定資産減価償却率"/>
        <xdr:cNvSpPr txBox="1"/>
      </xdr:nvSpPr>
      <xdr:spPr>
        <a:xfrm>
          <a:off x="13437244" y="16965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17797</xdr:rowOff>
    </xdr:from>
    <xdr:ext cx="405111" cy="259045"/>
    <xdr:sp macro="" textlink="">
      <xdr:nvSpPr>
        <xdr:cNvPr id="596" name="n_2mainValue【庁舎】&#10;有形固定資産減価償却率"/>
        <xdr:cNvSpPr txBox="1"/>
      </xdr:nvSpPr>
      <xdr:spPr>
        <a:xfrm>
          <a:off x="12675244" y="1694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65150</xdr:rowOff>
    </xdr:from>
    <xdr:ext cx="405111" cy="259045"/>
    <xdr:sp macro="" textlink="">
      <xdr:nvSpPr>
        <xdr:cNvPr id="597" name="n_3mainValue【庁舎】&#10;有形固定資産減価償却率"/>
        <xdr:cNvSpPr txBox="1"/>
      </xdr:nvSpPr>
      <xdr:spPr>
        <a:xfrm>
          <a:off x="11900544" y="1682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65150</xdr:rowOff>
    </xdr:from>
    <xdr:ext cx="405111" cy="259045"/>
    <xdr:sp macro="" textlink="">
      <xdr:nvSpPr>
        <xdr:cNvPr id="598" name="n_4mainValue【庁舎】&#10;有形固定資産減価償却率"/>
        <xdr:cNvSpPr txBox="1"/>
      </xdr:nvSpPr>
      <xdr:spPr>
        <a:xfrm>
          <a:off x="11102984" y="1682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9" name="直線コネクタ 608"/>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0" name="テキスト ボックス 609"/>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1" name="直線コネクタ 610"/>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2" name="テキスト ボックス 611"/>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3" name="直線コネクタ 612"/>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4" name="テキスト ボックス 613"/>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5" name="直線コネクタ 614"/>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6" name="テキスト ボックス 615"/>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7" name="直線コネクタ 616"/>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8" name="テキスト ボックス 617"/>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9"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620" name="直線コネクタ 619"/>
        <xdr:cNvCxnSpPr/>
      </xdr:nvCxnSpPr>
      <xdr:spPr>
        <a:xfrm flipV="1">
          <a:off x="19509104" y="16860774"/>
          <a:ext cx="0" cy="128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621" name="【庁舎】&#10;一人当たり面積最小値テキスト"/>
        <xdr:cNvSpPr txBox="1"/>
      </xdr:nvSpPr>
      <xdr:spPr>
        <a:xfrm>
          <a:off x="19547840" y="1814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622" name="直線コネクタ 621"/>
        <xdr:cNvCxnSpPr/>
      </xdr:nvCxnSpPr>
      <xdr:spPr>
        <a:xfrm>
          <a:off x="19443700" y="181424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623" name="【庁舎】&#10;一人当たり面積最大値テキスト"/>
        <xdr:cNvSpPr txBox="1"/>
      </xdr:nvSpPr>
      <xdr:spPr>
        <a:xfrm>
          <a:off x="19547840" y="1663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624" name="直線コネクタ 623"/>
        <xdr:cNvCxnSpPr/>
      </xdr:nvCxnSpPr>
      <xdr:spPr>
        <a:xfrm>
          <a:off x="19443700" y="168607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44975</xdr:rowOff>
    </xdr:from>
    <xdr:ext cx="469744" cy="259045"/>
    <xdr:sp macro="" textlink="">
      <xdr:nvSpPr>
        <xdr:cNvPr id="625" name="【庁舎】&#10;一人当たり面積平均値テキスト"/>
        <xdr:cNvSpPr txBox="1"/>
      </xdr:nvSpPr>
      <xdr:spPr>
        <a:xfrm>
          <a:off x="19547840" y="17814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626" name="フローチャート: 判断 625"/>
        <xdr:cNvSpPr/>
      </xdr:nvSpPr>
      <xdr:spPr>
        <a:xfrm>
          <a:off x="19458940" y="1783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627" name="フローチャート: 判断 626"/>
        <xdr:cNvSpPr/>
      </xdr:nvSpPr>
      <xdr:spPr>
        <a:xfrm>
          <a:off x="18735040" y="1781627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628" name="フローチャート: 判断 627"/>
        <xdr:cNvSpPr/>
      </xdr:nvSpPr>
      <xdr:spPr>
        <a:xfrm>
          <a:off x="17937480" y="1781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629" name="フローチャート: 判断 628"/>
        <xdr:cNvSpPr/>
      </xdr:nvSpPr>
      <xdr:spPr>
        <a:xfrm>
          <a:off x="17162780" y="1782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630" name="フローチャート: 判断 629"/>
        <xdr:cNvSpPr/>
      </xdr:nvSpPr>
      <xdr:spPr>
        <a:xfrm>
          <a:off x="16388080" y="178651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1" name="テキスト ボックス 63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2" name="テキスト ボックス 63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3" name="テキスト ボックス 63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4" name="テキスト ボックス 63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5" name="テキスト ボックス 63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65176</xdr:rowOff>
    </xdr:from>
    <xdr:to>
      <xdr:col>116</xdr:col>
      <xdr:colOff>114300</xdr:colOff>
      <xdr:row>106</xdr:row>
      <xdr:rowOff>166776</xdr:rowOff>
    </xdr:to>
    <xdr:sp macro="" textlink="">
      <xdr:nvSpPr>
        <xdr:cNvPr id="636" name="楕円 635"/>
        <xdr:cNvSpPr/>
      </xdr:nvSpPr>
      <xdr:spPr>
        <a:xfrm>
          <a:off x="19458940" y="1783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88053</xdr:rowOff>
    </xdr:from>
    <xdr:ext cx="469744" cy="259045"/>
    <xdr:sp macro="" textlink="">
      <xdr:nvSpPr>
        <xdr:cNvPr id="637" name="【庁舎】&#10;一人当たり面積該当値テキスト"/>
        <xdr:cNvSpPr txBox="1"/>
      </xdr:nvSpPr>
      <xdr:spPr>
        <a:xfrm>
          <a:off x="19547840" y="176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68835</xdr:rowOff>
    </xdr:from>
    <xdr:to>
      <xdr:col>112</xdr:col>
      <xdr:colOff>38100</xdr:colOff>
      <xdr:row>106</xdr:row>
      <xdr:rowOff>170435</xdr:rowOff>
    </xdr:to>
    <xdr:sp macro="" textlink="">
      <xdr:nvSpPr>
        <xdr:cNvPr id="638" name="楕円 637"/>
        <xdr:cNvSpPr/>
      </xdr:nvSpPr>
      <xdr:spPr>
        <a:xfrm>
          <a:off x="18735040" y="178386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115976</xdr:rowOff>
    </xdr:from>
    <xdr:to>
      <xdr:col>116</xdr:col>
      <xdr:colOff>63500</xdr:colOff>
      <xdr:row>106</xdr:row>
      <xdr:rowOff>119635</xdr:rowOff>
    </xdr:to>
    <xdr:cxnSp macro="">
      <xdr:nvCxnSpPr>
        <xdr:cNvPr id="639" name="直線コネクタ 638"/>
        <xdr:cNvCxnSpPr/>
      </xdr:nvCxnSpPr>
      <xdr:spPr>
        <a:xfrm flipV="1">
          <a:off x="18778220" y="17885816"/>
          <a:ext cx="73152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74777</xdr:rowOff>
    </xdr:from>
    <xdr:to>
      <xdr:col>107</xdr:col>
      <xdr:colOff>101600</xdr:colOff>
      <xdr:row>107</xdr:row>
      <xdr:rowOff>4927</xdr:rowOff>
    </xdr:to>
    <xdr:sp macro="" textlink="">
      <xdr:nvSpPr>
        <xdr:cNvPr id="640" name="楕円 639"/>
        <xdr:cNvSpPr/>
      </xdr:nvSpPr>
      <xdr:spPr>
        <a:xfrm>
          <a:off x="17937480" y="178446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119635</xdr:rowOff>
    </xdr:from>
    <xdr:to>
      <xdr:col>111</xdr:col>
      <xdr:colOff>177800</xdr:colOff>
      <xdr:row>106</xdr:row>
      <xdr:rowOff>125577</xdr:rowOff>
    </xdr:to>
    <xdr:cxnSp macro="">
      <xdr:nvCxnSpPr>
        <xdr:cNvPr id="641" name="直線コネクタ 640"/>
        <xdr:cNvCxnSpPr/>
      </xdr:nvCxnSpPr>
      <xdr:spPr>
        <a:xfrm flipV="1">
          <a:off x="17988280" y="17889475"/>
          <a:ext cx="78994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80721</xdr:rowOff>
    </xdr:from>
    <xdr:to>
      <xdr:col>102</xdr:col>
      <xdr:colOff>165100</xdr:colOff>
      <xdr:row>107</xdr:row>
      <xdr:rowOff>10871</xdr:rowOff>
    </xdr:to>
    <xdr:sp macro="" textlink="">
      <xdr:nvSpPr>
        <xdr:cNvPr id="642" name="楕円 641"/>
        <xdr:cNvSpPr/>
      </xdr:nvSpPr>
      <xdr:spPr>
        <a:xfrm>
          <a:off x="17162780" y="178505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125577</xdr:rowOff>
    </xdr:from>
    <xdr:to>
      <xdr:col>107</xdr:col>
      <xdr:colOff>50800</xdr:colOff>
      <xdr:row>106</xdr:row>
      <xdr:rowOff>131521</xdr:rowOff>
    </xdr:to>
    <xdr:cxnSp macro="">
      <xdr:nvCxnSpPr>
        <xdr:cNvPr id="643" name="直線コネクタ 642"/>
        <xdr:cNvCxnSpPr/>
      </xdr:nvCxnSpPr>
      <xdr:spPr>
        <a:xfrm flipV="1">
          <a:off x="17213580" y="17895417"/>
          <a:ext cx="7747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85292</xdr:rowOff>
    </xdr:from>
    <xdr:to>
      <xdr:col>98</xdr:col>
      <xdr:colOff>38100</xdr:colOff>
      <xdr:row>107</xdr:row>
      <xdr:rowOff>15442</xdr:rowOff>
    </xdr:to>
    <xdr:sp macro="" textlink="">
      <xdr:nvSpPr>
        <xdr:cNvPr id="644" name="楕円 643"/>
        <xdr:cNvSpPr/>
      </xdr:nvSpPr>
      <xdr:spPr>
        <a:xfrm>
          <a:off x="16388080" y="178551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131521</xdr:rowOff>
    </xdr:from>
    <xdr:to>
      <xdr:col>102</xdr:col>
      <xdr:colOff>114300</xdr:colOff>
      <xdr:row>106</xdr:row>
      <xdr:rowOff>136092</xdr:rowOff>
    </xdr:to>
    <xdr:cxnSp macro="">
      <xdr:nvCxnSpPr>
        <xdr:cNvPr id="645" name="直線コネクタ 644"/>
        <xdr:cNvCxnSpPr/>
      </xdr:nvCxnSpPr>
      <xdr:spPr>
        <a:xfrm flipV="1">
          <a:off x="16431260" y="17901361"/>
          <a:ext cx="78232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164558</xdr:rowOff>
    </xdr:from>
    <xdr:ext cx="469744" cy="259045"/>
    <xdr:sp macro="" textlink="">
      <xdr:nvSpPr>
        <xdr:cNvPr id="646" name="n_1aveValue【庁舎】&#10;一人当たり面積"/>
        <xdr:cNvSpPr txBox="1"/>
      </xdr:nvSpPr>
      <xdr:spPr>
        <a:xfrm>
          <a:off x="18561127" y="1759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160444</xdr:rowOff>
    </xdr:from>
    <xdr:ext cx="469744" cy="259045"/>
    <xdr:sp macro="" textlink="">
      <xdr:nvSpPr>
        <xdr:cNvPr id="647" name="n_2aveValue【庁舎】&#10;一人当たり面積"/>
        <xdr:cNvSpPr txBox="1"/>
      </xdr:nvSpPr>
      <xdr:spPr>
        <a:xfrm>
          <a:off x="17776267" y="1759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170045</xdr:rowOff>
    </xdr:from>
    <xdr:ext cx="469744" cy="259045"/>
    <xdr:sp macro="" textlink="">
      <xdr:nvSpPr>
        <xdr:cNvPr id="648" name="n_3aveValue【庁舎】&#10;一人当たり面積"/>
        <xdr:cNvSpPr txBox="1"/>
      </xdr:nvSpPr>
      <xdr:spPr>
        <a:xfrm>
          <a:off x="17001567" y="1760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16629</xdr:rowOff>
    </xdr:from>
    <xdr:ext cx="469744" cy="259045"/>
    <xdr:sp macro="" textlink="">
      <xdr:nvSpPr>
        <xdr:cNvPr id="649" name="n_4aveValue【庁舎】&#10;一人当たり面積"/>
        <xdr:cNvSpPr txBox="1"/>
      </xdr:nvSpPr>
      <xdr:spPr>
        <a:xfrm>
          <a:off x="16226867" y="1795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161562</xdr:rowOff>
    </xdr:from>
    <xdr:ext cx="469744" cy="259045"/>
    <xdr:sp macro="" textlink="">
      <xdr:nvSpPr>
        <xdr:cNvPr id="650" name="n_1mainValue【庁舎】&#10;一人当たり面積"/>
        <xdr:cNvSpPr txBox="1"/>
      </xdr:nvSpPr>
      <xdr:spPr>
        <a:xfrm>
          <a:off x="18561127" y="1793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167504</xdr:rowOff>
    </xdr:from>
    <xdr:ext cx="469744" cy="259045"/>
    <xdr:sp macro="" textlink="">
      <xdr:nvSpPr>
        <xdr:cNvPr id="651" name="n_2mainValue【庁舎】&#10;一人当たり面積"/>
        <xdr:cNvSpPr txBox="1"/>
      </xdr:nvSpPr>
      <xdr:spPr>
        <a:xfrm>
          <a:off x="17776267" y="1793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1998</xdr:rowOff>
    </xdr:from>
    <xdr:ext cx="469744" cy="259045"/>
    <xdr:sp macro="" textlink="">
      <xdr:nvSpPr>
        <xdr:cNvPr id="652" name="n_3mainValue【庁舎】&#10;一人当たり面積"/>
        <xdr:cNvSpPr txBox="1"/>
      </xdr:nvSpPr>
      <xdr:spPr>
        <a:xfrm>
          <a:off x="17001567" y="1793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31969</xdr:rowOff>
    </xdr:from>
    <xdr:ext cx="469744" cy="259045"/>
    <xdr:sp macro="" textlink="">
      <xdr:nvSpPr>
        <xdr:cNvPr id="653" name="n_4mainValue【庁舎】&#10;一人当たり面積"/>
        <xdr:cNvSpPr txBox="1"/>
      </xdr:nvSpPr>
      <xdr:spPr>
        <a:xfrm>
          <a:off x="16226867" y="1763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○類似団体と比較して特に有形固定資産減価償却率が低くなっている施設は、庁舎である。</a:t>
          </a:r>
        </a:p>
        <a:p>
          <a:r>
            <a:rPr kumimoji="1" lang="ja-JP" altLang="en-US" sz="1300">
              <a:latin typeface="ＭＳ Ｐゴシック" panose="020B0600070205080204" pitchFamily="50" charset="-128"/>
              <a:ea typeface="ＭＳ Ｐゴシック" panose="020B0600070205080204" pitchFamily="50" charset="-128"/>
            </a:rPr>
            <a:t>　 庁舎については、平成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年に建設されており比較的新しい施設である。</a:t>
          </a:r>
        </a:p>
        <a:p>
          <a:r>
            <a:rPr kumimoji="1" lang="ja-JP" altLang="en-US" sz="1300">
              <a:latin typeface="ＭＳ Ｐゴシック" panose="020B0600070205080204" pitchFamily="50" charset="-128"/>
              <a:ea typeface="ＭＳ Ｐゴシック" panose="020B0600070205080204" pitchFamily="50" charset="-128"/>
            </a:rPr>
            <a:t>　 その他の施設については、今後も公共施設等総合管理計画に基づいて老朽化対策に取り組んでいくこととしており、小学校の体育館・プールについては、建替えを計画している。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6,870
6,827
56.82
8,269,138
8,111,111
89,517
3,899,632
7,159,636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人口の減少や高齢化率が</a:t>
          </a:r>
          <a:r>
            <a:rPr kumimoji="1" lang="en-US" altLang="ja-JP" sz="1300">
              <a:latin typeface="ＭＳ Ｐゴシック" panose="020B0600070205080204" pitchFamily="50" charset="-128"/>
              <a:ea typeface="ＭＳ Ｐゴシック" panose="020B0600070205080204" pitchFamily="50" charset="-128"/>
            </a:rPr>
            <a:t>R3.1</a:t>
          </a:r>
          <a:r>
            <a:rPr kumimoji="1" lang="ja-JP" altLang="en-US" sz="1300">
              <a:latin typeface="ＭＳ Ｐゴシック" panose="020B0600070205080204" pitchFamily="50" charset="-128"/>
              <a:ea typeface="ＭＳ Ｐゴシック" panose="020B0600070205080204" pitchFamily="50" charset="-128"/>
            </a:rPr>
            <a:t>月末現在で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全国平均を上回り、大型事業所等も少なく財政基盤が脆弱なため類似団体平均をかなり下回っている。今後も大幅な税収の伸びは期待できないため、低い水準ではあるが、現在の水準を維持、さらには向上できるように歳出の徹底的な見直し等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17639</xdr:rowOff>
    </xdr:from>
    <xdr:to>
      <xdr:col>23</xdr:col>
      <xdr:colOff>133350</xdr:colOff>
      <xdr:row>44</xdr:row>
      <xdr:rowOff>31045</xdr:rowOff>
    </xdr:to>
    <xdr:cxnSp macro="">
      <xdr:nvCxnSpPr>
        <xdr:cNvPr id="68" name="直線コネクタ 67"/>
        <xdr:cNvCxnSpPr/>
      </xdr:nvCxnSpPr>
      <xdr:spPr>
        <a:xfrm flipV="1">
          <a:off x="4114800" y="75614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31045</xdr:rowOff>
    </xdr:from>
    <xdr:to>
      <xdr:col>19</xdr:col>
      <xdr:colOff>133350</xdr:colOff>
      <xdr:row>44</xdr:row>
      <xdr:rowOff>31045</xdr:rowOff>
    </xdr:to>
    <xdr:cxnSp macro="">
      <xdr:nvCxnSpPr>
        <xdr:cNvPr id="71" name="直線コネクタ 70"/>
        <xdr:cNvCxnSpPr/>
      </xdr:nvCxnSpPr>
      <xdr:spPr>
        <a:xfrm>
          <a:off x="3225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31045</xdr:rowOff>
    </xdr:from>
    <xdr:to>
      <xdr:col>15</xdr:col>
      <xdr:colOff>82550</xdr:colOff>
      <xdr:row>44</xdr:row>
      <xdr:rowOff>31045</xdr:rowOff>
    </xdr:to>
    <xdr:cxnSp macro="">
      <xdr:nvCxnSpPr>
        <xdr:cNvPr id="74" name="直線コネクタ 73"/>
        <xdr:cNvCxnSpPr/>
      </xdr:nvCxnSpPr>
      <xdr:spPr>
        <a:xfrm>
          <a:off x="2336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31045</xdr:rowOff>
    </xdr:from>
    <xdr:to>
      <xdr:col>11</xdr:col>
      <xdr:colOff>31750</xdr:colOff>
      <xdr:row>44</xdr:row>
      <xdr:rowOff>31045</xdr:rowOff>
    </xdr:to>
    <xdr:cxnSp macro="">
      <xdr:nvCxnSpPr>
        <xdr:cNvPr id="77" name="直線コネクタ 76"/>
        <xdr:cNvCxnSpPr/>
      </xdr:nvCxnSpPr>
      <xdr:spPr>
        <a:xfrm>
          <a:off x="1447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129416</xdr:rowOff>
    </xdr:from>
    <xdr:ext cx="762000" cy="259045"/>
    <xdr:sp macro="" textlink="">
      <xdr:nvSpPr>
        <xdr:cNvPr id="81" name="テキスト ボックス 80"/>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138289</xdr:rowOff>
    </xdr:from>
    <xdr:to>
      <xdr:col>23</xdr:col>
      <xdr:colOff>184150</xdr:colOff>
      <xdr:row>44</xdr:row>
      <xdr:rowOff>68439</xdr:rowOff>
    </xdr:to>
    <xdr:sp macro="" textlink="">
      <xdr:nvSpPr>
        <xdr:cNvPr id="87" name="楕円 86"/>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34166</xdr:rowOff>
    </xdr:from>
    <xdr:ext cx="762000" cy="259045"/>
    <xdr:sp macro="" textlink="">
      <xdr:nvSpPr>
        <xdr:cNvPr id="88" name="財政力該当値テキスト"/>
        <xdr:cNvSpPr txBox="1"/>
      </xdr:nvSpPr>
      <xdr:spPr>
        <a:xfrm>
          <a:off x="5041900" y="74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151695</xdr:rowOff>
    </xdr:from>
    <xdr:to>
      <xdr:col>19</xdr:col>
      <xdr:colOff>184150</xdr:colOff>
      <xdr:row>44</xdr:row>
      <xdr:rowOff>81845</xdr:rowOff>
    </xdr:to>
    <xdr:sp macro="" textlink="">
      <xdr:nvSpPr>
        <xdr:cNvPr id="89" name="楕円 88"/>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66622</xdr:rowOff>
    </xdr:from>
    <xdr:ext cx="736600" cy="259045"/>
    <xdr:sp macro="" textlink="">
      <xdr:nvSpPr>
        <xdr:cNvPr id="90" name="テキスト ボックス 89"/>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151695</xdr:rowOff>
    </xdr:from>
    <xdr:to>
      <xdr:col>15</xdr:col>
      <xdr:colOff>133350</xdr:colOff>
      <xdr:row>44</xdr:row>
      <xdr:rowOff>81845</xdr:rowOff>
    </xdr:to>
    <xdr:sp macro="" textlink="">
      <xdr:nvSpPr>
        <xdr:cNvPr id="91" name="楕円 90"/>
        <xdr:cNvSpPr/>
      </xdr:nvSpPr>
      <xdr:spPr>
        <a:xfrm>
          <a:off x="3175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66622</xdr:rowOff>
    </xdr:from>
    <xdr:ext cx="762000" cy="259045"/>
    <xdr:sp macro="" textlink="">
      <xdr:nvSpPr>
        <xdr:cNvPr id="92" name="テキスト ボックス 91"/>
        <xdr:cNvSpPr txBox="1"/>
      </xdr:nvSpPr>
      <xdr:spPr>
        <a:xfrm>
          <a:off x="2844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151695</xdr:rowOff>
    </xdr:from>
    <xdr:to>
      <xdr:col>11</xdr:col>
      <xdr:colOff>82550</xdr:colOff>
      <xdr:row>44</xdr:row>
      <xdr:rowOff>81845</xdr:rowOff>
    </xdr:to>
    <xdr:sp macro="" textlink="">
      <xdr:nvSpPr>
        <xdr:cNvPr id="93" name="楕円 92"/>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66622</xdr:rowOff>
    </xdr:from>
    <xdr:ext cx="762000" cy="259045"/>
    <xdr:sp macro="" textlink="">
      <xdr:nvSpPr>
        <xdr:cNvPr id="94" name="テキスト ボックス 93"/>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151695</xdr:rowOff>
    </xdr:from>
    <xdr:to>
      <xdr:col>7</xdr:col>
      <xdr:colOff>31750</xdr:colOff>
      <xdr:row>44</xdr:row>
      <xdr:rowOff>81845</xdr:rowOff>
    </xdr:to>
    <xdr:sp macro="" textlink="">
      <xdr:nvSpPr>
        <xdr:cNvPr id="95" name="楕円 94"/>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66622</xdr:rowOff>
    </xdr:from>
    <xdr:ext cx="762000" cy="259045"/>
    <xdr:sp macro="" textlink="">
      <xdr:nvSpPr>
        <xdr:cNvPr id="96" name="テキスト ボックス 95"/>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一島一町外海離島という地理的に特殊な条件下にある本町は、人件費（</a:t>
          </a:r>
          <a:r>
            <a:rPr kumimoji="1" lang="en-US" altLang="ja-JP" sz="1300">
              <a:latin typeface="ＭＳ Ｐゴシック" panose="020B0600070205080204" pitchFamily="50" charset="-128"/>
              <a:ea typeface="ＭＳ Ｐゴシック" panose="020B0600070205080204" pitchFamily="50" charset="-128"/>
            </a:rPr>
            <a:t>30.1%)</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(18.8%)</a:t>
          </a:r>
          <a:r>
            <a:rPr kumimoji="1" lang="ja-JP" altLang="en-US" sz="1300">
              <a:latin typeface="ＭＳ Ｐゴシック" panose="020B0600070205080204" pitchFamily="50" charset="-128"/>
              <a:ea typeface="ＭＳ Ｐゴシック" panose="020B0600070205080204" pitchFamily="50" charset="-128"/>
            </a:rPr>
            <a:t>等の義務的経費の比率が高い。前年度と比較すると、</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ポイント減少しているが、主な要因として、普通交付税が</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百万円の増加と新型コロナウイルスの影響で出張（物件費）が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百万円減少したことである。町税等の収納率向上に努めるとともに、事務作業の見直しを更に進め、経常経費の削減に努める。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136144</xdr:rowOff>
    </xdr:from>
    <xdr:to>
      <xdr:col>23</xdr:col>
      <xdr:colOff>133350</xdr:colOff>
      <xdr:row>64</xdr:row>
      <xdr:rowOff>15240</xdr:rowOff>
    </xdr:to>
    <xdr:cxnSp macro="">
      <xdr:nvCxnSpPr>
        <xdr:cNvPr id="129" name="直線コネクタ 128"/>
        <xdr:cNvCxnSpPr/>
      </xdr:nvCxnSpPr>
      <xdr:spPr>
        <a:xfrm flipV="1">
          <a:off x="4114800" y="10766044"/>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61214</xdr:rowOff>
    </xdr:from>
    <xdr:to>
      <xdr:col>19</xdr:col>
      <xdr:colOff>133350</xdr:colOff>
      <xdr:row>64</xdr:row>
      <xdr:rowOff>15240</xdr:rowOff>
    </xdr:to>
    <xdr:cxnSp macro="">
      <xdr:nvCxnSpPr>
        <xdr:cNvPr id="132" name="直線コネクタ 131"/>
        <xdr:cNvCxnSpPr/>
      </xdr:nvCxnSpPr>
      <xdr:spPr>
        <a:xfrm>
          <a:off x="3225800" y="1086256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34" name="テキスト ボックス 133"/>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27432</xdr:rowOff>
    </xdr:from>
    <xdr:to>
      <xdr:col>15</xdr:col>
      <xdr:colOff>82550</xdr:colOff>
      <xdr:row>63</xdr:row>
      <xdr:rowOff>61214</xdr:rowOff>
    </xdr:to>
    <xdr:cxnSp macro="">
      <xdr:nvCxnSpPr>
        <xdr:cNvPr id="135" name="直線コネクタ 134"/>
        <xdr:cNvCxnSpPr/>
      </xdr:nvCxnSpPr>
      <xdr:spPr>
        <a:xfrm>
          <a:off x="2336800" y="1082878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7" name="テキスト ボックス 136"/>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107188</xdr:rowOff>
    </xdr:from>
    <xdr:to>
      <xdr:col>11</xdr:col>
      <xdr:colOff>31750</xdr:colOff>
      <xdr:row>63</xdr:row>
      <xdr:rowOff>27432</xdr:rowOff>
    </xdr:to>
    <xdr:cxnSp macro="">
      <xdr:nvCxnSpPr>
        <xdr:cNvPr id="138" name="直線コネクタ 137"/>
        <xdr:cNvCxnSpPr/>
      </xdr:nvCxnSpPr>
      <xdr:spPr>
        <a:xfrm>
          <a:off x="1447800" y="1073708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0" name="テキスト ボックス 139"/>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2" name="テキスト ボックス 141"/>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85344</xdr:rowOff>
    </xdr:from>
    <xdr:to>
      <xdr:col>23</xdr:col>
      <xdr:colOff>184150</xdr:colOff>
      <xdr:row>63</xdr:row>
      <xdr:rowOff>15494</xdr:rowOff>
    </xdr:to>
    <xdr:sp macro="" textlink="">
      <xdr:nvSpPr>
        <xdr:cNvPr id="148" name="楕円 147"/>
        <xdr:cNvSpPr/>
      </xdr:nvSpPr>
      <xdr:spPr>
        <a:xfrm>
          <a:off x="49022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101871</xdr:rowOff>
    </xdr:from>
    <xdr:ext cx="762000" cy="259045"/>
    <xdr:sp macro="" textlink="">
      <xdr:nvSpPr>
        <xdr:cNvPr id="149" name="財政構造の弾力性該当値テキスト"/>
        <xdr:cNvSpPr txBox="1"/>
      </xdr:nvSpPr>
      <xdr:spPr>
        <a:xfrm>
          <a:off x="50419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50" name="楕円 149"/>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51" name="テキスト ボックス 150"/>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10414</xdr:rowOff>
    </xdr:from>
    <xdr:to>
      <xdr:col>15</xdr:col>
      <xdr:colOff>133350</xdr:colOff>
      <xdr:row>63</xdr:row>
      <xdr:rowOff>112014</xdr:rowOff>
    </xdr:to>
    <xdr:sp macro="" textlink="">
      <xdr:nvSpPr>
        <xdr:cNvPr id="152" name="楕円 151"/>
        <xdr:cNvSpPr/>
      </xdr:nvSpPr>
      <xdr:spPr>
        <a:xfrm>
          <a:off x="3175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122191</xdr:rowOff>
    </xdr:from>
    <xdr:ext cx="762000" cy="259045"/>
    <xdr:sp macro="" textlink="">
      <xdr:nvSpPr>
        <xdr:cNvPr id="153" name="テキスト ボックス 152"/>
        <xdr:cNvSpPr txBox="1"/>
      </xdr:nvSpPr>
      <xdr:spPr>
        <a:xfrm>
          <a:off x="2844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148082</xdr:rowOff>
    </xdr:from>
    <xdr:to>
      <xdr:col>11</xdr:col>
      <xdr:colOff>82550</xdr:colOff>
      <xdr:row>63</xdr:row>
      <xdr:rowOff>78232</xdr:rowOff>
    </xdr:to>
    <xdr:sp macro="" textlink="">
      <xdr:nvSpPr>
        <xdr:cNvPr id="154" name="楕円 153"/>
        <xdr:cNvSpPr/>
      </xdr:nvSpPr>
      <xdr:spPr>
        <a:xfrm>
          <a:off x="2286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88409</xdr:rowOff>
    </xdr:from>
    <xdr:ext cx="762000" cy="259045"/>
    <xdr:sp macro="" textlink="">
      <xdr:nvSpPr>
        <xdr:cNvPr id="155" name="テキスト ボックス 154"/>
        <xdr:cNvSpPr txBox="1"/>
      </xdr:nvSpPr>
      <xdr:spPr>
        <a:xfrm>
          <a:off x="1955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56" name="楕円 155"/>
        <xdr:cNvSpPr/>
      </xdr:nvSpPr>
      <xdr:spPr>
        <a:xfrm>
          <a:off x="1397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168165</xdr:rowOff>
    </xdr:from>
    <xdr:ext cx="762000" cy="259045"/>
    <xdr:sp macro="" textlink="">
      <xdr:nvSpPr>
        <xdr:cNvPr id="157" name="テキスト ボックス 156"/>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[332,020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類似団体平均に比べると高くなっているのは、人件費の増加等が原因と考えられ、会計年度任用職員制度が導入され給料が増額となったことが主な要因である。</a:t>
          </a:r>
        </a:p>
        <a:p>
          <a:r>
            <a:rPr kumimoji="1" lang="ja-JP" altLang="en-US" sz="1300">
              <a:latin typeface="ＭＳ Ｐゴシック" panose="020B0600070205080204" pitchFamily="50" charset="-128"/>
              <a:ea typeface="ＭＳ Ｐゴシック" panose="020B0600070205080204" pitchFamily="50" charset="-128"/>
            </a:rPr>
            <a:t>前年度と比較して人件費・物件費等は増加しているので、更なる歳出の徹底的な見直し等に努め、行政の効率化を図る。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94724</xdr:rowOff>
    </xdr:from>
    <xdr:to>
      <xdr:col>23</xdr:col>
      <xdr:colOff>133350</xdr:colOff>
      <xdr:row>82</xdr:row>
      <xdr:rowOff>140764</xdr:rowOff>
    </xdr:to>
    <xdr:cxnSp macro="">
      <xdr:nvCxnSpPr>
        <xdr:cNvPr id="190" name="直線コネクタ 189"/>
        <xdr:cNvCxnSpPr/>
      </xdr:nvCxnSpPr>
      <xdr:spPr>
        <a:xfrm>
          <a:off x="4114800" y="14153624"/>
          <a:ext cx="838200" cy="4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80735</xdr:rowOff>
    </xdr:from>
    <xdr:ext cx="762000" cy="259045"/>
    <xdr:sp macro="" textlink="">
      <xdr:nvSpPr>
        <xdr:cNvPr id="191" name="人件費・物件費等の状況平均値テキスト"/>
        <xdr:cNvSpPr txBox="1"/>
      </xdr:nvSpPr>
      <xdr:spPr>
        <a:xfrm>
          <a:off x="5041900" y="13968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34100</xdr:rowOff>
    </xdr:from>
    <xdr:to>
      <xdr:col>19</xdr:col>
      <xdr:colOff>133350</xdr:colOff>
      <xdr:row>82</xdr:row>
      <xdr:rowOff>94724</xdr:rowOff>
    </xdr:to>
    <xdr:cxnSp macro="">
      <xdr:nvCxnSpPr>
        <xdr:cNvPr id="193" name="直線コネクタ 192"/>
        <xdr:cNvCxnSpPr/>
      </xdr:nvCxnSpPr>
      <xdr:spPr>
        <a:xfrm>
          <a:off x="3225800" y="14093000"/>
          <a:ext cx="889000" cy="6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114972</xdr:rowOff>
    </xdr:from>
    <xdr:ext cx="736600" cy="259045"/>
    <xdr:sp macro="" textlink="">
      <xdr:nvSpPr>
        <xdr:cNvPr id="195" name="テキスト ボックス 194"/>
        <xdr:cNvSpPr txBox="1"/>
      </xdr:nvSpPr>
      <xdr:spPr>
        <a:xfrm>
          <a:off x="3733800" y="138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28936</xdr:rowOff>
    </xdr:from>
    <xdr:to>
      <xdr:col>15</xdr:col>
      <xdr:colOff>82550</xdr:colOff>
      <xdr:row>82</xdr:row>
      <xdr:rowOff>34100</xdr:rowOff>
    </xdr:to>
    <xdr:cxnSp macro="">
      <xdr:nvCxnSpPr>
        <xdr:cNvPr id="196" name="直線コネクタ 195"/>
        <xdr:cNvCxnSpPr/>
      </xdr:nvCxnSpPr>
      <xdr:spPr>
        <a:xfrm>
          <a:off x="2336800" y="14087836"/>
          <a:ext cx="889000" cy="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91284</xdr:rowOff>
    </xdr:from>
    <xdr:ext cx="762000" cy="259045"/>
    <xdr:sp macro="" textlink="">
      <xdr:nvSpPr>
        <xdr:cNvPr id="198" name="テキスト ボックス 197"/>
        <xdr:cNvSpPr txBox="1"/>
      </xdr:nvSpPr>
      <xdr:spPr>
        <a:xfrm>
          <a:off x="2844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13128</xdr:rowOff>
    </xdr:from>
    <xdr:to>
      <xdr:col>11</xdr:col>
      <xdr:colOff>31750</xdr:colOff>
      <xdr:row>82</xdr:row>
      <xdr:rowOff>28936</xdr:rowOff>
    </xdr:to>
    <xdr:cxnSp macro="">
      <xdr:nvCxnSpPr>
        <xdr:cNvPr id="199" name="直線コネクタ 198"/>
        <xdr:cNvCxnSpPr/>
      </xdr:nvCxnSpPr>
      <xdr:spPr>
        <a:xfrm>
          <a:off x="1447800" y="14072028"/>
          <a:ext cx="889000" cy="1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76709</xdr:rowOff>
    </xdr:from>
    <xdr:ext cx="762000" cy="259045"/>
    <xdr:sp macro="" textlink="">
      <xdr:nvSpPr>
        <xdr:cNvPr id="201" name="テキスト ボックス 200"/>
        <xdr:cNvSpPr txBox="1"/>
      </xdr:nvSpPr>
      <xdr:spPr>
        <a:xfrm>
          <a:off x="1955800" y="1379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50847</xdr:rowOff>
    </xdr:from>
    <xdr:ext cx="762000" cy="259045"/>
    <xdr:sp macro="" textlink="">
      <xdr:nvSpPr>
        <xdr:cNvPr id="203" name="テキスト ボックス 202"/>
        <xdr:cNvSpPr txBox="1"/>
      </xdr:nvSpPr>
      <xdr:spPr>
        <a:xfrm>
          <a:off x="1066800" y="137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89964</xdr:rowOff>
    </xdr:from>
    <xdr:to>
      <xdr:col>23</xdr:col>
      <xdr:colOff>184150</xdr:colOff>
      <xdr:row>83</xdr:row>
      <xdr:rowOff>20114</xdr:rowOff>
    </xdr:to>
    <xdr:sp macro="" textlink="">
      <xdr:nvSpPr>
        <xdr:cNvPr id="209" name="楕円 208"/>
        <xdr:cNvSpPr/>
      </xdr:nvSpPr>
      <xdr:spPr>
        <a:xfrm>
          <a:off x="4902200" y="141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62041</xdr:rowOff>
    </xdr:from>
    <xdr:ext cx="762000" cy="259045"/>
    <xdr:sp macro="" textlink="">
      <xdr:nvSpPr>
        <xdr:cNvPr id="210" name="人件費・物件費等の状況該当値テキスト"/>
        <xdr:cNvSpPr txBox="1"/>
      </xdr:nvSpPr>
      <xdr:spPr>
        <a:xfrm>
          <a:off x="5041900" y="14120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43924</xdr:rowOff>
    </xdr:from>
    <xdr:to>
      <xdr:col>19</xdr:col>
      <xdr:colOff>184150</xdr:colOff>
      <xdr:row>82</xdr:row>
      <xdr:rowOff>145524</xdr:rowOff>
    </xdr:to>
    <xdr:sp macro="" textlink="">
      <xdr:nvSpPr>
        <xdr:cNvPr id="211" name="楕円 210"/>
        <xdr:cNvSpPr/>
      </xdr:nvSpPr>
      <xdr:spPr>
        <a:xfrm>
          <a:off x="4064000" y="1410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130301</xdr:rowOff>
    </xdr:from>
    <xdr:ext cx="736600" cy="259045"/>
    <xdr:sp macro="" textlink="">
      <xdr:nvSpPr>
        <xdr:cNvPr id="212" name="テキスト ボックス 211"/>
        <xdr:cNvSpPr txBox="1"/>
      </xdr:nvSpPr>
      <xdr:spPr>
        <a:xfrm>
          <a:off x="3733800" y="14189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154750</xdr:rowOff>
    </xdr:from>
    <xdr:to>
      <xdr:col>15</xdr:col>
      <xdr:colOff>133350</xdr:colOff>
      <xdr:row>82</xdr:row>
      <xdr:rowOff>84900</xdr:rowOff>
    </xdr:to>
    <xdr:sp macro="" textlink="">
      <xdr:nvSpPr>
        <xdr:cNvPr id="213" name="楕円 212"/>
        <xdr:cNvSpPr/>
      </xdr:nvSpPr>
      <xdr:spPr>
        <a:xfrm>
          <a:off x="3175000" y="1404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69677</xdr:rowOff>
    </xdr:from>
    <xdr:ext cx="762000" cy="259045"/>
    <xdr:sp macro="" textlink="">
      <xdr:nvSpPr>
        <xdr:cNvPr id="214" name="テキスト ボックス 213"/>
        <xdr:cNvSpPr txBox="1"/>
      </xdr:nvSpPr>
      <xdr:spPr>
        <a:xfrm>
          <a:off x="2844800" y="1412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149586</xdr:rowOff>
    </xdr:from>
    <xdr:to>
      <xdr:col>11</xdr:col>
      <xdr:colOff>82550</xdr:colOff>
      <xdr:row>82</xdr:row>
      <xdr:rowOff>79736</xdr:rowOff>
    </xdr:to>
    <xdr:sp macro="" textlink="">
      <xdr:nvSpPr>
        <xdr:cNvPr id="215" name="楕円 214"/>
        <xdr:cNvSpPr/>
      </xdr:nvSpPr>
      <xdr:spPr>
        <a:xfrm>
          <a:off x="2286000" y="1403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64513</xdr:rowOff>
    </xdr:from>
    <xdr:ext cx="762000" cy="259045"/>
    <xdr:sp macro="" textlink="">
      <xdr:nvSpPr>
        <xdr:cNvPr id="216" name="テキスト ボックス 215"/>
        <xdr:cNvSpPr txBox="1"/>
      </xdr:nvSpPr>
      <xdr:spPr>
        <a:xfrm>
          <a:off x="1955800" y="141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133778</xdr:rowOff>
    </xdr:from>
    <xdr:to>
      <xdr:col>7</xdr:col>
      <xdr:colOff>31750</xdr:colOff>
      <xdr:row>82</xdr:row>
      <xdr:rowOff>63928</xdr:rowOff>
    </xdr:to>
    <xdr:sp macro="" textlink="">
      <xdr:nvSpPr>
        <xdr:cNvPr id="217" name="楕円 216"/>
        <xdr:cNvSpPr/>
      </xdr:nvSpPr>
      <xdr:spPr>
        <a:xfrm>
          <a:off x="1397000" y="140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48705</xdr:rowOff>
    </xdr:from>
    <xdr:ext cx="762000" cy="259045"/>
    <xdr:sp macro="" textlink="">
      <xdr:nvSpPr>
        <xdr:cNvPr id="218" name="テキスト ボックス 217"/>
        <xdr:cNvSpPr txBox="1"/>
      </xdr:nvSpPr>
      <xdr:spPr>
        <a:xfrm>
          <a:off x="1066800" y="141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年度に策定された第</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次定員適正化計画</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158</a:t>
          </a:r>
          <a:r>
            <a:rPr kumimoji="1" lang="ja-JP" altLang="en-US" sz="1200">
              <a:latin typeface="ＭＳ Ｐゴシック" panose="020B0600070205080204" pitchFamily="50" charset="-128"/>
              <a:ea typeface="ＭＳ Ｐゴシック" panose="020B0600070205080204" pitchFamily="50" charset="-128"/>
            </a:rPr>
            <a:t>人～令和元年度</a:t>
          </a:r>
          <a:r>
            <a:rPr kumimoji="1" lang="en-US" altLang="ja-JP" sz="1200">
              <a:latin typeface="ＭＳ Ｐゴシック" panose="020B0600070205080204" pitchFamily="50" charset="-128"/>
              <a:ea typeface="ＭＳ Ｐゴシック" panose="020B0600070205080204" pitchFamily="50" charset="-128"/>
            </a:rPr>
            <a:t>156</a:t>
          </a:r>
          <a:r>
            <a:rPr kumimoji="1" lang="ja-JP" altLang="en-US" sz="1200">
              <a:latin typeface="ＭＳ Ｐゴシック" panose="020B0600070205080204" pitchFamily="50" charset="-128"/>
              <a:ea typeface="ＭＳ Ｐゴシック" panose="020B0600070205080204" pitchFamily="50" charset="-128"/>
            </a:rPr>
            <a:t>人</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の目標数値を上回る職員数（令和元年４月　</a:t>
          </a:r>
          <a:r>
            <a:rPr kumimoji="1" lang="en-US" altLang="ja-JP" sz="1200">
              <a:latin typeface="ＭＳ Ｐゴシック" panose="020B0600070205080204" pitchFamily="50" charset="-128"/>
              <a:ea typeface="ＭＳ Ｐゴシック" panose="020B0600070205080204" pitchFamily="50" charset="-128"/>
            </a:rPr>
            <a:t>153</a:t>
          </a:r>
          <a:r>
            <a:rPr kumimoji="1" lang="ja-JP" altLang="en-US" sz="1200">
              <a:latin typeface="ＭＳ Ｐゴシック" panose="020B0600070205080204" pitchFamily="50" charset="-128"/>
              <a:ea typeface="ＭＳ Ｐゴシック" panose="020B0600070205080204" pitchFamily="50" charset="-128"/>
            </a:rPr>
            <a:t>人）となったが、令和元年度に策定された第６次定員適正化計画</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令和２～１１年度</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を基に、組織運営が持続可能な職員の維持を目標としながら定員削減に一層努める。</a:t>
          </a:r>
          <a:br>
            <a:rPr kumimoji="1" lang="ja-JP" altLang="en-US"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（目標数値　令和２年</a:t>
          </a:r>
          <a:r>
            <a:rPr kumimoji="1" lang="en-US" altLang="ja-JP" sz="1200">
              <a:latin typeface="ＭＳ Ｐゴシック" panose="020B0600070205080204" pitchFamily="50" charset="-128"/>
              <a:ea typeface="ＭＳ Ｐゴシック" panose="020B0600070205080204" pitchFamily="50" charset="-128"/>
            </a:rPr>
            <a:t>153</a:t>
          </a:r>
          <a:r>
            <a:rPr kumimoji="1" lang="ja-JP" altLang="en-US" sz="1200">
              <a:latin typeface="ＭＳ Ｐゴシック" panose="020B0600070205080204" pitchFamily="50" charset="-128"/>
              <a:ea typeface="ＭＳ Ｐゴシック" panose="020B0600070205080204" pitchFamily="50" charset="-128"/>
            </a:rPr>
            <a:t>人→令和</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133</a:t>
          </a:r>
          <a:r>
            <a:rPr kumimoji="1" lang="ja-JP" altLang="en-US" sz="1200">
              <a:latin typeface="ＭＳ Ｐゴシック" panose="020B0600070205080204" pitchFamily="50" charset="-128"/>
              <a:ea typeface="ＭＳ Ｐゴシック" panose="020B0600070205080204" pitchFamily="50" charset="-128"/>
            </a:rPr>
            <a:t>人　実数　令和３年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　</a:t>
          </a:r>
          <a:r>
            <a:rPr kumimoji="1" lang="en-US" altLang="ja-JP" sz="1200">
              <a:latin typeface="ＭＳ Ｐゴシック" panose="020B0600070205080204" pitchFamily="50" charset="-128"/>
              <a:ea typeface="ＭＳ Ｐゴシック" panose="020B0600070205080204" pitchFamily="50" charset="-128"/>
            </a:rPr>
            <a:t>146</a:t>
          </a:r>
          <a:r>
            <a:rPr kumimoji="1" lang="ja-JP" altLang="en-US" sz="1200">
              <a:latin typeface="ＭＳ Ｐゴシック" panose="020B0600070205080204" pitchFamily="50" charset="-128"/>
              <a:ea typeface="ＭＳ Ｐゴシック" panose="020B0600070205080204" pitchFamily="50" charset="-128"/>
            </a:rPr>
            <a:t>人</a:t>
          </a:r>
          <a:r>
            <a:rPr kumimoji="1" lang="en-US" altLang="ja-JP" sz="1200">
              <a:latin typeface="ＭＳ Ｐゴシック" panose="020B0600070205080204" pitchFamily="50" charset="-128"/>
              <a:ea typeface="ＭＳ Ｐゴシック" panose="020B0600070205080204" pitchFamily="50" charset="-128"/>
            </a:rPr>
            <a:t>)</a:t>
          </a:r>
          <a:br>
            <a:rPr kumimoji="1" lang="en-US" altLang="ja-JP"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職員構成変動によりラスパイレス指数が</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ポイント上昇したが、類似団体の平均を下回っている。今後は職員の年齢構成から横ばいで推移していくことが予想される。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23707</xdr:rowOff>
    </xdr:from>
    <xdr:to>
      <xdr:col>81</xdr:col>
      <xdr:colOff>44450</xdr:colOff>
      <xdr:row>85</xdr:row>
      <xdr:rowOff>31750</xdr:rowOff>
    </xdr:to>
    <xdr:cxnSp macro="">
      <xdr:nvCxnSpPr>
        <xdr:cNvPr id="252" name="直線コネクタ 251"/>
        <xdr:cNvCxnSpPr/>
      </xdr:nvCxnSpPr>
      <xdr:spPr>
        <a:xfrm>
          <a:off x="16179800" y="1459695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25416</xdr:rowOff>
    </xdr:from>
    <xdr:ext cx="762000" cy="259045"/>
    <xdr:sp macro="" textlink="">
      <xdr:nvSpPr>
        <xdr:cNvPr id="253"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146896</xdr:rowOff>
    </xdr:from>
    <xdr:to>
      <xdr:col>77</xdr:col>
      <xdr:colOff>44450</xdr:colOff>
      <xdr:row>85</xdr:row>
      <xdr:rowOff>23707</xdr:rowOff>
    </xdr:to>
    <xdr:cxnSp macro="">
      <xdr:nvCxnSpPr>
        <xdr:cNvPr id="255" name="直線コネクタ 254"/>
        <xdr:cNvCxnSpPr/>
      </xdr:nvCxnSpPr>
      <xdr:spPr>
        <a:xfrm>
          <a:off x="15290800" y="1454869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57" name="テキスト ボックス 256"/>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146896</xdr:rowOff>
    </xdr:from>
    <xdr:to>
      <xdr:col>72</xdr:col>
      <xdr:colOff>203200</xdr:colOff>
      <xdr:row>84</xdr:row>
      <xdr:rowOff>171027</xdr:rowOff>
    </xdr:to>
    <xdr:cxnSp macro="">
      <xdr:nvCxnSpPr>
        <xdr:cNvPr id="258" name="直線コネクタ 257"/>
        <xdr:cNvCxnSpPr/>
      </xdr:nvCxnSpPr>
      <xdr:spPr>
        <a:xfrm flipV="1">
          <a:off x="14401800" y="145486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171027</xdr:rowOff>
    </xdr:from>
    <xdr:to>
      <xdr:col>68</xdr:col>
      <xdr:colOff>152400</xdr:colOff>
      <xdr:row>84</xdr:row>
      <xdr:rowOff>171027</xdr:rowOff>
    </xdr:to>
    <xdr:cxnSp macro="">
      <xdr:nvCxnSpPr>
        <xdr:cNvPr id="261" name="直線コネクタ 260"/>
        <xdr:cNvCxnSpPr/>
      </xdr:nvCxnSpPr>
      <xdr:spPr>
        <a:xfrm>
          <a:off x="13512800" y="145728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3" name="テキスト ボックス 262"/>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1" name="楕円 270"/>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2"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144357</xdr:rowOff>
    </xdr:from>
    <xdr:to>
      <xdr:col>77</xdr:col>
      <xdr:colOff>95250</xdr:colOff>
      <xdr:row>85</xdr:row>
      <xdr:rowOff>74507</xdr:rowOff>
    </xdr:to>
    <xdr:sp macro="" textlink="">
      <xdr:nvSpPr>
        <xdr:cNvPr id="273" name="楕円 272"/>
        <xdr:cNvSpPr/>
      </xdr:nvSpPr>
      <xdr:spPr>
        <a:xfrm>
          <a:off x="16129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84684</xdr:rowOff>
    </xdr:from>
    <xdr:ext cx="736600" cy="259045"/>
    <xdr:sp macro="" textlink="">
      <xdr:nvSpPr>
        <xdr:cNvPr id="274" name="テキスト ボックス 273"/>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96096</xdr:rowOff>
    </xdr:from>
    <xdr:to>
      <xdr:col>73</xdr:col>
      <xdr:colOff>44450</xdr:colOff>
      <xdr:row>85</xdr:row>
      <xdr:rowOff>26246</xdr:rowOff>
    </xdr:to>
    <xdr:sp macro="" textlink="">
      <xdr:nvSpPr>
        <xdr:cNvPr id="275" name="楕円 274"/>
        <xdr:cNvSpPr/>
      </xdr:nvSpPr>
      <xdr:spPr>
        <a:xfrm>
          <a:off x="15240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36423</xdr:rowOff>
    </xdr:from>
    <xdr:ext cx="762000" cy="259045"/>
    <xdr:sp macro="" textlink="">
      <xdr:nvSpPr>
        <xdr:cNvPr id="276" name="テキスト ボックス 275"/>
        <xdr:cNvSpPr txBox="1"/>
      </xdr:nvSpPr>
      <xdr:spPr>
        <a:xfrm>
          <a:off x="14909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120227</xdr:rowOff>
    </xdr:from>
    <xdr:to>
      <xdr:col>68</xdr:col>
      <xdr:colOff>203200</xdr:colOff>
      <xdr:row>85</xdr:row>
      <xdr:rowOff>50377</xdr:rowOff>
    </xdr:to>
    <xdr:sp macro="" textlink="">
      <xdr:nvSpPr>
        <xdr:cNvPr id="277" name="楕円 276"/>
        <xdr:cNvSpPr/>
      </xdr:nvSpPr>
      <xdr:spPr>
        <a:xfrm>
          <a:off x="14351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60554</xdr:rowOff>
    </xdr:from>
    <xdr:ext cx="762000" cy="259045"/>
    <xdr:sp macro="" textlink="">
      <xdr:nvSpPr>
        <xdr:cNvPr id="278" name="テキスト ボックス 277"/>
        <xdr:cNvSpPr txBox="1"/>
      </xdr:nvSpPr>
      <xdr:spPr>
        <a:xfrm>
          <a:off x="14020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120227</xdr:rowOff>
    </xdr:from>
    <xdr:to>
      <xdr:col>64</xdr:col>
      <xdr:colOff>152400</xdr:colOff>
      <xdr:row>85</xdr:row>
      <xdr:rowOff>50377</xdr:rowOff>
    </xdr:to>
    <xdr:sp macro="" textlink="">
      <xdr:nvSpPr>
        <xdr:cNvPr id="279" name="楕円 278"/>
        <xdr:cNvSpPr/>
      </xdr:nvSpPr>
      <xdr:spPr>
        <a:xfrm>
          <a:off x="13462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60554</xdr:rowOff>
    </xdr:from>
    <xdr:ext cx="762000" cy="259045"/>
    <xdr:sp macro="" textlink="">
      <xdr:nvSpPr>
        <xdr:cNvPr id="280" name="テキスト ボックス 279"/>
        <xdr:cNvSpPr txBox="1"/>
      </xdr:nvSpPr>
      <xdr:spPr>
        <a:xfrm>
          <a:off x="13131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島一町外海離島という地理的条件のため、福祉事業・塵芥処理事業等全てのｻｰﾋﾞｽを完結させなければならない。そのため類似団体の平均を上回っているのが現状である。今後も住民ｻｰﾋﾞｽを低下させることのないように留意し、退職者の不補充や民営化等により適正な定員管理に努める。</a:t>
          </a:r>
        </a:p>
        <a:p>
          <a:r>
            <a:rPr kumimoji="1" lang="ja-JP" altLang="en-US" sz="1300">
              <a:latin typeface="ＭＳ Ｐゴシック" panose="020B0600070205080204" pitchFamily="50" charset="-128"/>
              <a:ea typeface="ＭＳ Ｐゴシック" panose="020B0600070205080204" pitchFamily="50" charset="-128"/>
            </a:rPr>
            <a:t>さらに、令和元年度に策定された第６次定員適正化計画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令和２～１１年度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を基に、組織運営が持続可能な職員の維持を目標としながら定員削減に努める。（目標数値　令和２年</a:t>
          </a:r>
          <a:r>
            <a:rPr kumimoji="1" lang="en-US" altLang="ja-JP" sz="1300">
              <a:latin typeface="ＭＳ Ｐゴシック" panose="020B0600070205080204" pitchFamily="50" charset="-128"/>
              <a:ea typeface="ＭＳ Ｐゴシック" panose="020B0600070205080204" pitchFamily="50" charset="-128"/>
            </a:rPr>
            <a:t>153</a:t>
          </a:r>
          <a:r>
            <a:rPr kumimoji="1" lang="ja-JP" altLang="en-US" sz="1300">
              <a:latin typeface="ＭＳ Ｐゴシック" panose="020B0600070205080204" pitchFamily="50" charset="-128"/>
              <a:ea typeface="ＭＳ Ｐゴシック" panose="020B0600070205080204" pitchFamily="50" charset="-128"/>
            </a:rPr>
            <a:t>人→令和</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人　実数　令和３年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　</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a:t>
          </a: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99949</xdr:rowOff>
    </xdr:from>
    <xdr:to>
      <xdr:col>81</xdr:col>
      <xdr:colOff>44450</xdr:colOff>
      <xdr:row>62</xdr:row>
      <xdr:rowOff>111411</xdr:rowOff>
    </xdr:to>
    <xdr:cxnSp macro="">
      <xdr:nvCxnSpPr>
        <xdr:cNvPr id="311" name="直線コネクタ 310"/>
        <xdr:cNvCxnSpPr/>
      </xdr:nvCxnSpPr>
      <xdr:spPr>
        <a:xfrm flipV="1">
          <a:off x="16179800" y="10729849"/>
          <a:ext cx="8382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41673</xdr:rowOff>
    </xdr:from>
    <xdr:ext cx="762000" cy="259045"/>
    <xdr:sp macro="" textlink="">
      <xdr:nvSpPr>
        <xdr:cNvPr id="312" name="定員管理の状況平均値テキスト"/>
        <xdr:cNvSpPr txBox="1"/>
      </xdr:nvSpPr>
      <xdr:spPr>
        <a:xfrm>
          <a:off x="17106900" y="1032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111411</xdr:rowOff>
    </xdr:from>
    <xdr:to>
      <xdr:col>77</xdr:col>
      <xdr:colOff>44450</xdr:colOff>
      <xdr:row>62</xdr:row>
      <xdr:rowOff>140367</xdr:rowOff>
    </xdr:to>
    <xdr:cxnSp macro="">
      <xdr:nvCxnSpPr>
        <xdr:cNvPr id="314" name="直線コネクタ 313"/>
        <xdr:cNvCxnSpPr/>
      </xdr:nvCxnSpPr>
      <xdr:spPr>
        <a:xfrm flipV="1">
          <a:off x="15290800" y="10741311"/>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161053</xdr:rowOff>
    </xdr:from>
    <xdr:ext cx="736600" cy="259045"/>
    <xdr:sp macro="" textlink="">
      <xdr:nvSpPr>
        <xdr:cNvPr id="316" name="テキスト ボックス 315"/>
        <xdr:cNvSpPr txBox="1"/>
      </xdr:nvSpPr>
      <xdr:spPr>
        <a:xfrm>
          <a:off x="15798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66770</xdr:rowOff>
    </xdr:from>
    <xdr:to>
      <xdr:col>72</xdr:col>
      <xdr:colOff>203200</xdr:colOff>
      <xdr:row>62</xdr:row>
      <xdr:rowOff>140367</xdr:rowOff>
    </xdr:to>
    <xdr:cxnSp macro="">
      <xdr:nvCxnSpPr>
        <xdr:cNvPr id="317" name="直線コネクタ 316"/>
        <xdr:cNvCxnSpPr/>
      </xdr:nvCxnSpPr>
      <xdr:spPr>
        <a:xfrm>
          <a:off x="14401800" y="10696670"/>
          <a:ext cx="889000" cy="7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142352</xdr:rowOff>
    </xdr:from>
    <xdr:ext cx="762000" cy="259045"/>
    <xdr:sp macro="" textlink="">
      <xdr:nvSpPr>
        <xdr:cNvPr id="319" name="テキスト ボックス 318"/>
        <xdr:cNvSpPr txBox="1"/>
      </xdr:nvSpPr>
      <xdr:spPr>
        <a:xfrm>
          <a:off x="14909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32385</xdr:rowOff>
    </xdr:from>
    <xdr:to>
      <xdr:col>68</xdr:col>
      <xdr:colOff>152400</xdr:colOff>
      <xdr:row>62</xdr:row>
      <xdr:rowOff>66770</xdr:rowOff>
    </xdr:to>
    <xdr:cxnSp macro="">
      <xdr:nvCxnSpPr>
        <xdr:cNvPr id="320" name="直線コネクタ 319"/>
        <xdr:cNvCxnSpPr/>
      </xdr:nvCxnSpPr>
      <xdr:spPr>
        <a:xfrm>
          <a:off x="13512800" y="10662285"/>
          <a:ext cx="889000" cy="3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132701</xdr:rowOff>
    </xdr:from>
    <xdr:ext cx="762000" cy="259045"/>
    <xdr:sp macro="" textlink="">
      <xdr:nvSpPr>
        <xdr:cNvPr id="322" name="テキスト ボックス 321"/>
        <xdr:cNvSpPr txBox="1"/>
      </xdr:nvSpPr>
      <xdr:spPr>
        <a:xfrm>
          <a:off x="14020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117015</xdr:rowOff>
    </xdr:from>
    <xdr:ext cx="762000" cy="259045"/>
    <xdr:sp macro="" textlink="">
      <xdr:nvSpPr>
        <xdr:cNvPr id="324" name="テキスト ボックス 323"/>
        <xdr:cNvSpPr txBox="1"/>
      </xdr:nvSpPr>
      <xdr:spPr>
        <a:xfrm>
          <a:off x="13131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49149</xdr:rowOff>
    </xdr:from>
    <xdr:to>
      <xdr:col>81</xdr:col>
      <xdr:colOff>95250</xdr:colOff>
      <xdr:row>62</xdr:row>
      <xdr:rowOff>150749</xdr:rowOff>
    </xdr:to>
    <xdr:sp macro="" textlink="">
      <xdr:nvSpPr>
        <xdr:cNvPr id="330" name="楕円 329"/>
        <xdr:cNvSpPr/>
      </xdr:nvSpPr>
      <xdr:spPr>
        <a:xfrm>
          <a:off x="16967200" y="1067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21226</xdr:rowOff>
    </xdr:from>
    <xdr:ext cx="762000" cy="259045"/>
    <xdr:sp macro="" textlink="">
      <xdr:nvSpPr>
        <xdr:cNvPr id="331" name="定員管理の状況該当値テキスト"/>
        <xdr:cNvSpPr txBox="1"/>
      </xdr:nvSpPr>
      <xdr:spPr>
        <a:xfrm>
          <a:off x="17106900" y="1065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60611</xdr:rowOff>
    </xdr:from>
    <xdr:to>
      <xdr:col>77</xdr:col>
      <xdr:colOff>95250</xdr:colOff>
      <xdr:row>62</xdr:row>
      <xdr:rowOff>162211</xdr:rowOff>
    </xdr:to>
    <xdr:sp macro="" textlink="">
      <xdr:nvSpPr>
        <xdr:cNvPr id="332" name="楕円 331"/>
        <xdr:cNvSpPr/>
      </xdr:nvSpPr>
      <xdr:spPr>
        <a:xfrm>
          <a:off x="16129000" y="1069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146988</xdr:rowOff>
    </xdr:from>
    <xdr:ext cx="736600" cy="259045"/>
    <xdr:sp macro="" textlink="">
      <xdr:nvSpPr>
        <xdr:cNvPr id="333" name="テキスト ボックス 332"/>
        <xdr:cNvSpPr txBox="1"/>
      </xdr:nvSpPr>
      <xdr:spPr>
        <a:xfrm>
          <a:off x="15798800" y="10776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89567</xdr:rowOff>
    </xdr:from>
    <xdr:to>
      <xdr:col>73</xdr:col>
      <xdr:colOff>44450</xdr:colOff>
      <xdr:row>63</xdr:row>
      <xdr:rowOff>19717</xdr:rowOff>
    </xdr:to>
    <xdr:sp macro="" textlink="">
      <xdr:nvSpPr>
        <xdr:cNvPr id="334" name="楕円 333"/>
        <xdr:cNvSpPr/>
      </xdr:nvSpPr>
      <xdr:spPr>
        <a:xfrm>
          <a:off x="15240000" y="1071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4494</xdr:rowOff>
    </xdr:from>
    <xdr:ext cx="762000" cy="259045"/>
    <xdr:sp macro="" textlink="">
      <xdr:nvSpPr>
        <xdr:cNvPr id="335" name="テキスト ボックス 334"/>
        <xdr:cNvSpPr txBox="1"/>
      </xdr:nvSpPr>
      <xdr:spPr>
        <a:xfrm>
          <a:off x="14909800" y="1080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15970</xdr:rowOff>
    </xdr:from>
    <xdr:to>
      <xdr:col>68</xdr:col>
      <xdr:colOff>203200</xdr:colOff>
      <xdr:row>62</xdr:row>
      <xdr:rowOff>117570</xdr:rowOff>
    </xdr:to>
    <xdr:sp macro="" textlink="">
      <xdr:nvSpPr>
        <xdr:cNvPr id="336" name="楕円 335"/>
        <xdr:cNvSpPr/>
      </xdr:nvSpPr>
      <xdr:spPr>
        <a:xfrm>
          <a:off x="14351000" y="1064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102347</xdr:rowOff>
    </xdr:from>
    <xdr:ext cx="762000" cy="259045"/>
    <xdr:sp macro="" textlink="">
      <xdr:nvSpPr>
        <xdr:cNvPr id="337" name="テキスト ボックス 336"/>
        <xdr:cNvSpPr txBox="1"/>
      </xdr:nvSpPr>
      <xdr:spPr>
        <a:xfrm>
          <a:off x="14020800" y="107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153035</xdr:rowOff>
    </xdr:from>
    <xdr:to>
      <xdr:col>64</xdr:col>
      <xdr:colOff>152400</xdr:colOff>
      <xdr:row>62</xdr:row>
      <xdr:rowOff>83185</xdr:rowOff>
    </xdr:to>
    <xdr:sp macro="" textlink="">
      <xdr:nvSpPr>
        <xdr:cNvPr id="338" name="楕円 337"/>
        <xdr:cNvSpPr/>
      </xdr:nvSpPr>
      <xdr:spPr>
        <a:xfrm>
          <a:off x="13462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67962</xdr:rowOff>
    </xdr:from>
    <xdr:ext cx="762000" cy="259045"/>
    <xdr:sp macro="" textlink="">
      <xdr:nvSpPr>
        <xdr:cNvPr id="339" name="テキスト ボックス 338"/>
        <xdr:cNvSpPr txBox="1"/>
      </xdr:nvSpPr>
      <xdr:spPr>
        <a:xfrm>
          <a:off x="13131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辺地、過疎、緊急防災・減災事業債等の元金償還額の増により、類似団体平均を上回る結果となった。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一般会計においては令和３年度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787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百万円、令和４年度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百万円と償還額が増加していくことから、町債発行の抑制を基調とし比率の更なる改善に努める。</a:t>
          </a: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10922</xdr:rowOff>
    </xdr:from>
    <xdr:to>
      <xdr:col>81</xdr:col>
      <xdr:colOff>44450</xdr:colOff>
      <xdr:row>42</xdr:row>
      <xdr:rowOff>15748</xdr:rowOff>
    </xdr:to>
    <xdr:cxnSp macro="">
      <xdr:nvCxnSpPr>
        <xdr:cNvPr id="370" name="直線コネクタ 369"/>
        <xdr:cNvCxnSpPr/>
      </xdr:nvCxnSpPr>
      <xdr:spPr>
        <a:xfrm>
          <a:off x="16179800" y="721182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109491</xdr:rowOff>
    </xdr:from>
    <xdr:ext cx="762000" cy="259045"/>
    <xdr:sp macro="" textlink="">
      <xdr:nvSpPr>
        <xdr:cNvPr id="371" name="公債費負担の状況平均値テキスト"/>
        <xdr:cNvSpPr txBox="1"/>
      </xdr:nvSpPr>
      <xdr:spPr>
        <a:xfrm>
          <a:off x="17106900" y="696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1270</xdr:rowOff>
    </xdr:from>
    <xdr:to>
      <xdr:col>77</xdr:col>
      <xdr:colOff>44450</xdr:colOff>
      <xdr:row>42</xdr:row>
      <xdr:rowOff>10922</xdr:rowOff>
    </xdr:to>
    <xdr:cxnSp macro="">
      <xdr:nvCxnSpPr>
        <xdr:cNvPr id="373" name="直線コネクタ 372"/>
        <xdr:cNvCxnSpPr/>
      </xdr:nvCxnSpPr>
      <xdr:spPr>
        <a:xfrm>
          <a:off x="15290800" y="720217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5" name="テキスト ボックス 374"/>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6096</xdr:rowOff>
    </xdr:to>
    <xdr:cxnSp macro="">
      <xdr:nvCxnSpPr>
        <xdr:cNvPr id="376" name="直線コネクタ 375"/>
        <xdr:cNvCxnSpPr/>
      </xdr:nvCxnSpPr>
      <xdr:spPr>
        <a:xfrm flipV="1">
          <a:off x="14401800" y="720217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78" name="テキスト ボックス 377"/>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6096</xdr:rowOff>
    </xdr:from>
    <xdr:to>
      <xdr:col>68</xdr:col>
      <xdr:colOff>152400</xdr:colOff>
      <xdr:row>42</xdr:row>
      <xdr:rowOff>30226</xdr:rowOff>
    </xdr:to>
    <xdr:cxnSp macro="">
      <xdr:nvCxnSpPr>
        <xdr:cNvPr id="379" name="直線コネクタ 378"/>
        <xdr:cNvCxnSpPr/>
      </xdr:nvCxnSpPr>
      <xdr:spPr>
        <a:xfrm flipV="1">
          <a:off x="13512800" y="720699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1" name="テキスト ボックス 380"/>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83" name="テキスト ボックス 382"/>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136398</xdr:rowOff>
    </xdr:from>
    <xdr:to>
      <xdr:col>81</xdr:col>
      <xdr:colOff>95250</xdr:colOff>
      <xdr:row>42</xdr:row>
      <xdr:rowOff>66548</xdr:rowOff>
    </xdr:to>
    <xdr:sp macro="" textlink="">
      <xdr:nvSpPr>
        <xdr:cNvPr id="389" name="楕円 388"/>
        <xdr:cNvSpPr/>
      </xdr:nvSpPr>
      <xdr:spPr>
        <a:xfrm>
          <a:off x="169672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108475</xdr:rowOff>
    </xdr:from>
    <xdr:ext cx="762000" cy="259045"/>
    <xdr:sp macro="" textlink="">
      <xdr:nvSpPr>
        <xdr:cNvPr id="390" name="公債費負担の状況該当値テキスト"/>
        <xdr:cNvSpPr txBox="1"/>
      </xdr:nvSpPr>
      <xdr:spPr>
        <a:xfrm>
          <a:off x="17106900" y="713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131572</xdr:rowOff>
    </xdr:from>
    <xdr:to>
      <xdr:col>77</xdr:col>
      <xdr:colOff>95250</xdr:colOff>
      <xdr:row>42</xdr:row>
      <xdr:rowOff>61722</xdr:rowOff>
    </xdr:to>
    <xdr:sp macro="" textlink="">
      <xdr:nvSpPr>
        <xdr:cNvPr id="391" name="楕円 390"/>
        <xdr:cNvSpPr/>
      </xdr:nvSpPr>
      <xdr:spPr>
        <a:xfrm>
          <a:off x="16129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46499</xdr:rowOff>
    </xdr:from>
    <xdr:ext cx="736600" cy="259045"/>
    <xdr:sp macro="" textlink="">
      <xdr:nvSpPr>
        <xdr:cNvPr id="392" name="テキスト ボックス 391"/>
        <xdr:cNvSpPr txBox="1"/>
      </xdr:nvSpPr>
      <xdr:spPr>
        <a:xfrm>
          <a:off x="15798800" y="724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393" name="楕円 392"/>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94" name="テキスト ボックス 393"/>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126746</xdr:rowOff>
    </xdr:from>
    <xdr:to>
      <xdr:col>68</xdr:col>
      <xdr:colOff>203200</xdr:colOff>
      <xdr:row>42</xdr:row>
      <xdr:rowOff>56896</xdr:rowOff>
    </xdr:to>
    <xdr:sp macro="" textlink="">
      <xdr:nvSpPr>
        <xdr:cNvPr id="395" name="楕円 394"/>
        <xdr:cNvSpPr/>
      </xdr:nvSpPr>
      <xdr:spPr>
        <a:xfrm>
          <a:off x="14351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41673</xdr:rowOff>
    </xdr:from>
    <xdr:ext cx="762000" cy="259045"/>
    <xdr:sp macro="" textlink="">
      <xdr:nvSpPr>
        <xdr:cNvPr id="396" name="テキスト ボックス 395"/>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150876</xdr:rowOff>
    </xdr:from>
    <xdr:to>
      <xdr:col>64</xdr:col>
      <xdr:colOff>152400</xdr:colOff>
      <xdr:row>42</xdr:row>
      <xdr:rowOff>81026</xdr:rowOff>
    </xdr:to>
    <xdr:sp macro="" textlink="">
      <xdr:nvSpPr>
        <xdr:cNvPr id="397" name="楕円 396"/>
        <xdr:cNvSpPr/>
      </xdr:nvSpPr>
      <xdr:spPr>
        <a:xfrm>
          <a:off x="134620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65803</xdr:rowOff>
    </xdr:from>
    <xdr:ext cx="762000" cy="259045"/>
    <xdr:sp macro="" textlink="">
      <xdr:nvSpPr>
        <xdr:cNvPr id="398" name="テキスト ボックス 397"/>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将来負担額よりも充当可能財源が上回ったため、将来負担比率が算出されなかった。</a:t>
          </a:r>
        </a:p>
        <a:p>
          <a:r>
            <a:rPr kumimoji="1" lang="ja-JP" altLang="en-US" sz="1300">
              <a:latin typeface="ＭＳ Ｐゴシック" panose="020B0600070205080204" pitchFamily="50" charset="-128"/>
              <a:ea typeface="ＭＳ Ｐゴシック" panose="020B0600070205080204" pitchFamily="50" charset="-128"/>
            </a:rPr>
            <a:t>今年度は、昨年度と同様に将来負担比率が算出されなかったが、今後は大型事業が続き、起債発行が増加傾向にあることから、今後は増加することが予想される。</a:t>
          </a: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13674</xdr:rowOff>
    </xdr:from>
    <xdr:to>
      <xdr:col>64</xdr:col>
      <xdr:colOff>152400</xdr:colOff>
      <xdr:row>14</xdr:row>
      <xdr:rowOff>115274</xdr:rowOff>
    </xdr:to>
    <xdr:sp macro="" textlink="">
      <xdr:nvSpPr>
        <xdr:cNvPr id="447" name="楕円 446"/>
        <xdr:cNvSpPr/>
      </xdr:nvSpPr>
      <xdr:spPr>
        <a:xfrm>
          <a:off x="13462000" y="24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100051</xdr:rowOff>
    </xdr:from>
    <xdr:ext cx="762000" cy="259045"/>
    <xdr:sp macro="" textlink="">
      <xdr:nvSpPr>
        <xdr:cNvPr id="448" name="テキスト ボックス 447"/>
        <xdr:cNvSpPr txBox="1"/>
      </xdr:nvSpPr>
      <xdr:spPr>
        <a:xfrm>
          <a:off x="13131800" y="250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6,870
6,827
56.82
8,269,138
8,111,111
89,517
3,899,632
7,159,636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一島一町外海離島という地理的条件のため、福祉事業・塵芥処理事業等全てのｻｰﾋﾞｽを完結させなければならない。そのため、職員数の水準が類似団体の平均を上回っているのが現状である。今後は会計年度任用職員制度導入に伴い、人件費は更に膨らんでいく。</a:t>
          </a:r>
        </a:p>
        <a:p>
          <a:r>
            <a:rPr kumimoji="1" lang="ja-JP" altLang="en-US" sz="1200">
              <a:latin typeface="ＭＳ Ｐゴシック" panose="020B0600070205080204" pitchFamily="50" charset="-128"/>
              <a:ea typeface="ＭＳ Ｐゴシック" panose="020B0600070205080204" pitchFamily="50" charset="-128"/>
            </a:rPr>
            <a:t>令和元年度に策定された第６次定員適正化計画</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令和２～１１年度</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を基に、組織運営が持続可能な職員の維持を目標としながら定員削減に努める。（目標数値　令和２年</a:t>
          </a:r>
          <a:r>
            <a:rPr kumimoji="1" lang="en-US" altLang="ja-JP" sz="1200">
              <a:latin typeface="ＭＳ Ｐゴシック" panose="020B0600070205080204" pitchFamily="50" charset="-128"/>
              <a:ea typeface="ＭＳ Ｐゴシック" panose="020B0600070205080204" pitchFamily="50" charset="-128"/>
            </a:rPr>
            <a:t>153</a:t>
          </a:r>
          <a:r>
            <a:rPr kumimoji="1" lang="ja-JP" altLang="en-US" sz="1200">
              <a:latin typeface="ＭＳ Ｐゴシック" panose="020B0600070205080204" pitchFamily="50" charset="-128"/>
              <a:ea typeface="ＭＳ Ｐゴシック" panose="020B0600070205080204" pitchFamily="50" charset="-128"/>
            </a:rPr>
            <a:t>人→令和</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133</a:t>
          </a:r>
          <a:r>
            <a:rPr kumimoji="1" lang="ja-JP" altLang="en-US" sz="1200">
              <a:latin typeface="ＭＳ Ｐゴシック" panose="020B0600070205080204" pitchFamily="50" charset="-128"/>
              <a:ea typeface="ＭＳ Ｐゴシック" panose="020B0600070205080204" pitchFamily="50" charset="-128"/>
            </a:rPr>
            <a:t>人　実数　令和３年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　</a:t>
          </a:r>
          <a:r>
            <a:rPr kumimoji="1" lang="en-US" altLang="ja-JP" sz="1200">
              <a:latin typeface="ＭＳ Ｐゴシック" panose="020B0600070205080204" pitchFamily="50" charset="-128"/>
              <a:ea typeface="ＭＳ Ｐゴシック" panose="020B0600070205080204" pitchFamily="50" charset="-128"/>
            </a:rPr>
            <a:t>146</a:t>
          </a:r>
          <a:r>
            <a:rPr kumimoji="1" lang="ja-JP" altLang="en-US" sz="1200">
              <a:latin typeface="ＭＳ Ｐゴシック" panose="020B0600070205080204" pitchFamily="50" charset="-128"/>
              <a:ea typeface="ＭＳ Ｐゴシック" panose="020B0600070205080204" pitchFamily="50" charset="-128"/>
            </a:rPr>
            <a:t>人</a:t>
          </a:r>
          <a:r>
            <a:rPr kumimoji="1" lang="en-US" altLang="ja-JP" sz="1200">
              <a:latin typeface="ＭＳ Ｐゴシック" panose="020B0600070205080204" pitchFamily="50" charset="-128"/>
              <a:ea typeface="ＭＳ Ｐゴシック" panose="020B0600070205080204" pitchFamily="50" charset="-128"/>
            </a:rPr>
            <a:t>)</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58420</xdr:rowOff>
    </xdr:from>
    <xdr:to>
      <xdr:col>24</xdr:col>
      <xdr:colOff>25400</xdr:colOff>
      <xdr:row>38</xdr:row>
      <xdr:rowOff>131572</xdr:rowOff>
    </xdr:to>
    <xdr:cxnSp macro="">
      <xdr:nvCxnSpPr>
        <xdr:cNvPr id="64" name="直線コネクタ 63"/>
        <xdr:cNvCxnSpPr/>
      </xdr:nvCxnSpPr>
      <xdr:spPr>
        <a:xfrm>
          <a:off x="3987800" y="657352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xdr:rowOff>
    </xdr:from>
    <xdr:to>
      <xdr:col>19</xdr:col>
      <xdr:colOff>187325</xdr:colOff>
      <xdr:row>38</xdr:row>
      <xdr:rowOff>58420</xdr:rowOff>
    </xdr:to>
    <xdr:cxnSp macro="">
      <xdr:nvCxnSpPr>
        <xdr:cNvPr id="67" name="直線コネクタ 66"/>
        <xdr:cNvCxnSpPr/>
      </xdr:nvCxnSpPr>
      <xdr:spPr>
        <a:xfrm>
          <a:off x="3098800" y="65186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xdr:rowOff>
    </xdr:from>
    <xdr:to>
      <xdr:col>15</xdr:col>
      <xdr:colOff>98425</xdr:colOff>
      <xdr:row>38</xdr:row>
      <xdr:rowOff>12700</xdr:rowOff>
    </xdr:to>
    <xdr:cxnSp macro="">
      <xdr:nvCxnSpPr>
        <xdr:cNvPr id="70" name="直線コネクタ 69"/>
        <xdr:cNvCxnSpPr/>
      </xdr:nvCxnSpPr>
      <xdr:spPr>
        <a:xfrm flipV="1">
          <a:off x="2209800" y="65186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156718</xdr:rowOff>
    </xdr:from>
    <xdr:to>
      <xdr:col>11</xdr:col>
      <xdr:colOff>9525</xdr:colOff>
      <xdr:row>38</xdr:row>
      <xdr:rowOff>12700</xdr:rowOff>
    </xdr:to>
    <xdr:cxnSp macro="">
      <xdr:nvCxnSpPr>
        <xdr:cNvPr id="73" name="直線コネクタ 72"/>
        <xdr:cNvCxnSpPr/>
      </xdr:nvCxnSpPr>
      <xdr:spPr>
        <a:xfrm>
          <a:off x="1320800" y="65003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77" name="テキスト ボックス 76"/>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80772</xdr:rowOff>
    </xdr:from>
    <xdr:to>
      <xdr:col>24</xdr:col>
      <xdr:colOff>76200</xdr:colOff>
      <xdr:row>39</xdr:row>
      <xdr:rowOff>10922</xdr:rowOff>
    </xdr:to>
    <xdr:sp macro="" textlink="">
      <xdr:nvSpPr>
        <xdr:cNvPr id="83" name="楕円 82"/>
        <xdr:cNvSpPr/>
      </xdr:nvSpPr>
      <xdr:spPr>
        <a:xfrm>
          <a:off x="47752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52849</xdr:rowOff>
    </xdr:from>
    <xdr:ext cx="762000" cy="259045"/>
    <xdr:sp macro="" textlink="">
      <xdr:nvSpPr>
        <xdr:cNvPr id="84" name="人件費該当値テキスト"/>
        <xdr:cNvSpPr txBox="1"/>
      </xdr:nvSpPr>
      <xdr:spPr>
        <a:xfrm>
          <a:off x="49149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xdr:rowOff>
    </xdr:from>
    <xdr:to>
      <xdr:col>20</xdr:col>
      <xdr:colOff>38100</xdr:colOff>
      <xdr:row>38</xdr:row>
      <xdr:rowOff>109220</xdr:rowOff>
    </xdr:to>
    <xdr:sp macro="" textlink="">
      <xdr:nvSpPr>
        <xdr:cNvPr id="85" name="楕円 84"/>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93997</xdr:rowOff>
    </xdr:from>
    <xdr:ext cx="736600" cy="259045"/>
    <xdr:sp macro="" textlink="">
      <xdr:nvSpPr>
        <xdr:cNvPr id="86" name="テキスト ボックス 85"/>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124206</xdr:rowOff>
    </xdr:from>
    <xdr:to>
      <xdr:col>15</xdr:col>
      <xdr:colOff>149225</xdr:colOff>
      <xdr:row>38</xdr:row>
      <xdr:rowOff>54356</xdr:rowOff>
    </xdr:to>
    <xdr:sp macro="" textlink="">
      <xdr:nvSpPr>
        <xdr:cNvPr id="87" name="楕円 86"/>
        <xdr:cNvSpPr/>
      </xdr:nvSpPr>
      <xdr:spPr>
        <a:xfrm>
          <a:off x="3048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39133</xdr:rowOff>
    </xdr:from>
    <xdr:ext cx="762000" cy="259045"/>
    <xdr:sp macro="" textlink="">
      <xdr:nvSpPr>
        <xdr:cNvPr id="88" name="テキスト ボックス 87"/>
        <xdr:cNvSpPr txBox="1"/>
      </xdr:nvSpPr>
      <xdr:spPr>
        <a:xfrm>
          <a:off x="2717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89" name="楕円 88"/>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90" name="テキスト ボックス 89"/>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105918</xdr:rowOff>
    </xdr:from>
    <xdr:to>
      <xdr:col>6</xdr:col>
      <xdr:colOff>171450</xdr:colOff>
      <xdr:row>38</xdr:row>
      <xdr:rowOff>36068</xdr:rowOff>
    </xdr:to>
    <xdr:sp macro="" textlink="">
      <xdr:nvSpPr>
        <xdr:cNvPr id="91" name="楕円 90"/>
        <xdr:cNvSpPr/>
      </xdr:nvSpPr>
      <xdr:spPr>
        <a:xfrm>
          <a:off x="1270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20845</xdr:rowOff>
    </xdr:from>
    <xdr:ext cx="762000" cy="259045"/>
    <xdr:sp macro="" textlink="">
      <xdr:nvSpPr>
        <xdr:cNvPr id="92" name="テキスト ボックス 91"/>
        <xdr:cNvSpPr txBox="1"/>
      </xdr:nvSpPr>
      <xdr:spPr>
        <a:xfrm>
          <a:off x="939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物件費に係る経常収支比率が減少し類似団体より下回ったのは、会計年度任用職員が物件費から人件費へと移行したことが大きな要因である。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今後とも事務作業の見直しや公共施設等の適正管理に努め、経常経費の削減につなげていく。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40459</xdr:rowOff>
    </xdr:from>
    <xdr:to>
      <xdr:col>82</xdr:col>
      <xdr:colOff>107950</xdr:colOff>
      <xdr:row>16</xdr:row>
      <xdr:rowOff>149860</xdr:rowOff>
    </xdr:to>
    <xdr:cxnSp macro="">
      <xdr:nvCxnSpPr>
        <xdr:cNvPr id="127" name="直線コネクタ 126"/>
        <xdr:cNvCxnSpPr/>
      </xdr:nvCxnSpPr>
      <xdr:spPr>
        <a:xfrm flipV="1">
          <a:off x="15671800" y="2612209"/>
          <a:ext cx="838200" cy="28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27050</xdr:rowOff>
    </xdr:from>
    <xdr:ext cx="762000" cy="259045"/>
    <xdr:sp macro="" textlink="">
      <xdr:nvSpPr>
        <xdr:cNvPr id="128" name="物件費平均値テキスト"/>
        <xdr:cNvSpPr txBox="1"/>
      </xdr:nvSpPr>
      <xdr:spPr>
        <a:xfrm>
          <a:off x="16598900" y="259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97609</xdr:rowOff>
    </xdr:from>
    <xdr:to>
      <xdr:col>78</xdr:col>
      <xdr:colOff>69850</xdr:colOff>
      <xdr:row>16</xdr:row>
      <xdr:rowOff>149860</xdr:rowOff>
    </xdr:to>
    <xdr:cxnSp macro="">
      <xdr:nvCxnSpPr>
        <xdr:cNvPr id="130" name="直線コネクタ 129"/>
        <xdr:cNvCxnSpPr/>
      </xdr:nvCxnSpPr>
      <xdr:spPr>
        <a:xfrm>
          <a:off x="14782800" y="284080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2" name="テキスト ボックス 131"/>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97609</xdr:rowOff>
    </xdr:to>
    <xdr:cxnSp macro="">
      <xdr:nvCxnSpPr>
        <xdr:cNvPr id="133" name="直線コネクタ 132"/>
        <xdr:cNvCxnSpPr/>
      </xdr:nvCxnSpPr>
      <xdr:spPr>
        <a:xfrm>
          <a:off x="13893800" y="280162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5" name="テキスト ボックス 134"/>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91077</xdr:rowOff>
    </xdr:to>
    <xdr:cxnSp macro="">
      <xdr:nvCxnSpPr>
        <xdr:cNvPr id="136" name="直線コネクタ 135"/>
        <xdr:cNvCxnSpPr/>
      </xdr:nvCxnSpPr>
      <xdr:spPr>
        <a:xfrm flipV="1">
          <a:off x="13004800" y="28016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38" name="テキスト ボックス 137"/>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47551</xdr:rowOff>
    </xdr:from>
    <xdr:ext cx="762000" cy="259045"/>
    <xdr:sp macro="" textlink="">
      <xdr:nvSpPr>
        <xdr:cNvPr id="140" name="テキスト ボックス 139"/>
        <xdr:cNvSpPr txBox="1"/>
      </xdr:nvSpPr>
      <xdr:spPr>
        <a:xfrm>
          <a:off x="12623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161109</xdr:rowOff>
    </xdr:from>
    <xdr:to>
      <xdr:col>82</xdr:col>
      <xdr:colOff>158750</xdr:colOff>
      <xdr:row>15</xdr:row>
      <xdr:rowOff>91259</xdr:rowOff>
    </xdr:to>
    <xdr:sp macro="" textlink="">
      <xdr:nvSpPr>
        <xdr:cNvPr id="146" name="楕円 145"/>
        <xdr:cNvSpPr/>
      </xdr:nvSpPr>
      <xdr:spPr>
        <a:xfrm>
          <a:off x="16459200" y="25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6186</xdr:rowOff>
    </xdr:from>
    <xdr:ext cx="762000" cy="259045"/>
    <xdr:sp macro="" textlink="">
      <xdr:nvSpPr>
        <xdr:cNvPr id="147" name="物件費該当値テキスト"/>
        <xdr:cNvSpPr txBox="1"/>
      </xdr:nvSpPr>
      <xdr:spPr>
        <a:xfrm>
          <a:off x="16598900" y="240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8" name="楕円 147"/>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13987</xdr:rowOff>
    </xdr:from>
    <xdr:ext cx="736600" cy="259045"/>
    <xdr:sp macro="" textlink="">
      <xdr:nvSpPr>
        <xdr:cNvPr id="149" name="テキスト ボックス 148"/>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46809</xdr:rowOff>
    </xdr:from>
    <xdr:to>
      <xdr:col>74</xdr:col>
      <xdr:colOff>31750</xdr:colOff>
      <xdr:row>16</xdr:row>
      <xdr:rowOff>148409</xdr:rowOff>
    </xdr:to>
    <xdr:sp macro="" textlink="">
      <xdr:nvSpPr>
        <xdr:cNvPr id="150" name="楕円 149"/>
        <xdr:cNvSpPr/>
      </xdr:nvSpPr>
      <xdr:spPr>
        <a:xfrm>
          <a:off x="14732000" y="27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133186</xdr:rowOff>
    </xdr:from>
    <xdr:ext cx="762000" cy="259045"/>
    <xdr:sp macro="" textlink="">
      <xdr:nvSpPr>
        <xdr:cNvPr id="151" name="テキスト ボックス 150"/>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52" name="楕円 151"/>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93997</xdr:rowOff>
    </xdr:from>
    <xdr:ext cx="762000" cy="259045"/>
    <xdr:sp macro="" textlink="">
      <xdr:nvSpPr>
        <xdr:cNvPr id="153" name="テキスト ボックス 152"/>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40277</xdr:rowOff>
    </xdr:from>
    <xdr:to>
      <xdr:col>65</xdr:col>
      <xdr:colOff>53975</xdr:colOff>
      <xdr:row>16</xdr:row>
      <xdr:rowOff>141877</xdr:rowOff>
    </xdr:to>
    <xdr:sp macro="" textlink="">
      <xdr:nvSpPr>
        <xdr:cNvPr id="154" name="楕円 153"/>
        <xdr:cNvSpPr/>
      </xdr:nvSpPr>
      <xdr:spPr>
        <a:xfrm>
          <a:off x="12954000" y="27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126654</xdr:rowOff>
    </xdr:from>
    <xdr:ext cx="762000" cy="259045"/>
    <xdr:sp macro="" textlink="">
      <xdr:nvSpPr>
        <xdr:cNvPr id="155" name="テキスト ボックス 154"/>
        <xdr:cNvSpPr txBox="1"/>
      </xdr:nvSpPr>
      <xdr:spPr>
        <a:xfrm>
          <a:off x="12623800" y="286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扶助費の支出に関しては、軽微な増減を踏まえても、概ね横這いの状況で推移すると想定している。各種手当てへの特別加算等の見直しや運営の適正規模等を検討する。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69850</xdr:rowOff>
    </xdr:to>
    <xdr:cxnSp macro="">
      <xdr:nvCxnSpPr>
        <xdr:cNvPr id="188" name="直線コネクタ 187"/>
        <xdr:cNvCxnSpPr/>
      </xdr:nvCxnSpPr>
      <xdr:spPr>
        <a:xfrm flipV="1">
          <a:off x="3987800" y="946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143527</xdr:rowOff>
    </xdr:from>
    <xdr:ext cx="762000" cy="259045"/>
    <xdr:sp macro="" textlink="">
      <xdr:nvSpPr>
        <xdr:cNvPr id="189" name="扶助費平均値テキスト"/>
        <xdr:cNvSpPr txBox="1"/>
      </xdr:nvSpPr>
      <xdr:spPr>
        <a:xfrm>
          <a:off x="4914900" y="940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69850</xdr:rowOff>
    </xdr:to>
    <xdr:cxnSp macro="">
      <xdr:nvCxnSpPr>
        <xdr:cNvPr id="191" name="直線コネクタ 190"/>
        <xdr:cNvCxnSpPr/>
      </xdr:nvCxnSpPr>
      <xdr:spPr>
        <a:xfrm>
          <a:off x="3098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3" name="テキスト ボックス 192"/>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69850</xdr:rowOff>
    </xdr:to>
    <xdr:cxnSp macro="">
      <xdr:nvCxnSpPr>
        <xdr:cNvPr id="194" name="直線コネクタ 193"/>
        <xdr:cNvCxnSpPr/>
      </xdr:nvCxnSpPr>
      <xdr:spPr>
        <a:xfrm>
          <a:off x="2209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107950</xdr:rowOff>
    </xdr:from>
    <xdr:to>
      <xdr:col>11</xdr:col>
      <xdr:colOff>9525</xdr:colOff>
      <xdr:row>55</xdr:row>
      <xdr:rowOff>31750</xdr:rowOff>
    </xdr:to>
    <xdr:cxnSp macro="">
      <xdr:nvCxnSpPr>
        <xdr:cNvPr id="197" name="直線コネクタ 196"/>
        <xdr:cNvCxnSpPr/>
      </xdr:nvCxnSpPr>
      <xdr:spPr>
        <a:xfrm>
          <a:off x="1320800" y="9366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7" name="楕円 206"/>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8"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9" name="楕円 208"/>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0" name="テキスト ボックス 209"/>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1" name="楕円 210"/>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2" name="テキスト ボックス 211"/>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3" name="楕円 212"/>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4" name="テキスト ボックス 213"/>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15" name="楕円 214"/>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16" name="テキスト ボックス 215"/>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類似団体平均を下回っているのは、繰出金の減少が主な原因である。特に水道事業への繰出金が</a:t>
          </a:r>
          <a:r>
            <a:rPr kumimoji="1" lang="en-US" altLang="ja-JP" sz="1300">
              <a:latin typeface="ＭＳ Ｐゴシック" panose="020B0600070205080204" pitchFamily="50" charset="-128"/>
              <a:ea typeface="ＭＳ Ｐゴシック" panose="020B0600070205080204" pitchFamily="50" charset="-128"/>
            </a:rPr>
            <a:t>361</a:t>
          </a:r>
          <a:r>
            <a:rPr kumimoji="1" lang="ja-JP" altLang="en-US" sz="1300">
              <a:latin typeface="ＭＳ Ｐゴシック" panose="020B0600070205080204" pitchFamily="50" charset="-128"/>
              <a:ea typeface="ＭＳ Ｐゴシック" panose="020B0600070205080204" pitchFamily="50" charset="-128"/>
            </a:rPr>
            <a:t>百万円減少した。令和元年度は簡易水道事業から上水道事業会計の移行に伴い運営資金として繰出金を多く支出したためである。今後も、独立採算の原則に立ち返って加入促進・使用料・保険料等の収納率向上、適正化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20320</xdr:rowOff>
    </xdr:from>
    <xdr:to>
      <xdr:col>82</xdr:col>
      <xdr:colOff>107950</xdr:colOff>
      <xdr:row>57</xdr:row>
      <xdr:rowOff>8890</xdr:rowOff>
    </xdr:to>
    <xdr:cxnSp macro="">
      <xdr:nvCxnSpPr>
        <xdr:cNvPr id="249" name="直線コネクタ 248"/>
        <xdr:cNvCxnSpPr/>
      </xdr:nvCxnSpPr>
      <xdr:spPr>
        <a:xfrm flipV="1">
          <a:off x="15671800" y="96215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120667</xdr:rowOff>
    </xdr:from>
    <xdr:ext cx="762000" cy="259045"/>
    <xdr:sp macro="" textlink="">
      <xdr:nvSpPr>
        <xdr:cNvPr id="250" name="その他平均値テキスト"/>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57</xdr:row>
      <xdr:rowOff>8890</xdr:rowOff>
    </xdr:to>
    <xdr:cxnSp macro="">
      <xdr:nvCxnSpPr>
        <xdr:cNvPr id="252" name="直線コネクタ 251"/>
        <xdr:cNvCxnSpPr/>
      </xdr:nvCxnSpPr>
      <xdr:spPr>
        <a:xfrm>
          <a:off x="14782800" y="96977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54" name="テキスト ボックス 253"/>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56</xdr:row>
      <xdr:rowOff>111760</xdr:rowOff>
    </xdr:to>
    <xdr:cxnSp macro="">
      <xdr:nvCxnSpPr>
        <xdr:cNvPr id="255" name="直線コネクタ 254"/>
        <xdr:cNvCxnSpPr/>
      </xdr:nvCxnSpPr>
      <xdr:spPr>
        <a:xfrm flipV="1">
          <a:off x="13893800" y="9697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57" name="テキスト ボックス 256"/>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56</xdr:row>
      <xdr:rowOff>149860</xdr:rowOff>
    </xdr:to>
    <xdr:cxnSp macro="">
      <xdr:nvCxnSpPr>
        <xdr:cNvPr id="258" name="直線コネクタ 257"/>
        <xdr:cNvCxnSpPr/>
      </xdr:nvCxnSpPr>
      <xdr:spPr>
        <a:xfrm flipV="1">
          <a:off x="13004800" y="9712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0" name="テキスト ボックス 259"/>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62" name="テキスト ボックス 261"/>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140970</xdr:rowOff>
    </xdr:from>
    <xdr:to>
      <xdr:col>82</xdr:col>
      <xdr:colOff>158750</xdr:colOff>
      <xdr:row>56</xdr:row>
      <xdr:rowOff>71120</xdr:rowOff>
    </xdr:to>
    <xdr:sp macro="" textlink="">
      <xdr:nvSpPr>
        <xdr:cNvPr id="268" name="楕円 267"/>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157497</xdr:rowOff>
    </xdr:from>
    <xdr:ext cx="762000" cy="259045"/>
    <xdr:sp macro="" textlink="">
      <xdr:nvSpPr>
        <xdr:cNvPr id="269" name="その他該当値テキスト"/>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70" name="楕円 269"/>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44467</xdr:rowOff>
    </xdr:from>
    <xdr:ext cx="736600" cy="259045"/>
    <xdr:sp macro="" textlink="">
      <xdr:nvSpPr>
        <xdr:cNvPr id="271" name="テキスト ボックス 270"/>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45720</xdr:rowOff>
    </xdr:from>
    <xdr:to>
      <xdr:col>74</xdr:col>
      <xdr:colOff>31750</xdr:colOff>
      <xdr:row>56</xdr:row>
      <xdr:rowOff>147320</xdr:rowOff>
    </xdr:to>
    <xdr:sp macro="" textlink="">
      <xdr:nvSpPr>
        <xdr:cNvPr id="272" name="楕円 271"/>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132097</xdr:rowOff>
    </xdr:from>
    <xdr:ext cx="762000" cy="259045"/>
    <xdr:sp macro="" textlink="">
      <xdr:nvSpPr>
        <xdr:cNvPr id="273" name="テキスト ボックス 272"/>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60960</xdr:rowOff>
    </xdr:from>
    <xdr:to>
      <xdr:col>69</xdr:col>
      <xdr:colOff>142875</xdr:colOff>
      <xdr:row>56</xdr:row>
      <xdr:rowOff>162560</xdr:rowOff>
    </xdr:to>
    <xdr:sp macro="" textlink="">
      <xdr:nvSpPr>
        <xdr:cNvPr id="274" name="楕円 273"/>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147337</xdr:rowOff>
    </xdr:from>
    <xdr:ext cx="762000" cy="259045"/>
    <xdr:sp macro="" textlink="">
      <xdr:nvSpPr>
        <xdr:cNvPr id="275" name="テキスト ボックス 274"/>
        <xdr:cNvSpPr txBox="1"/>
      </xdr:nvSpPr>
      <xdr:spPr>
        <a:xfrm>
          <a:off x="13512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76" name="楕円 275"/>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77" name="テキスト ボックス 276"/>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行財政改革大綱・集中改革ﾌﾟﾗﾝ実施による補助金等の見直し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一本化・廃止等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により類似団体平均を下回っている現状である。明確な基準を基に更なる見直し等を実施し経費削減に努める。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35</xdr:row>
      <xdr:rowOff>74422</xdr:rowOff>
    </xdr:to>
    <xdr:cxnSp macro="">
      <xdr:nvCxnSpPr>
        <xdr:cNvPr id="307" name="直線コネクタ 306"/>
        <xdr:cNvCxnSpPr/>
      </xdr:nvCxnSpPr>
      <xdr:spPr>
        <a:xfrm>
          <a:off x="15671800" y="60477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8"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101854</xdr:rowOff>
    </xdr:to>
    <xdr:cxnSp macro="">
      <xdr:nvCxnSpPr>
        <xdr:cNvPr id="310" name="直線コネクタ 309"/>
        <xdr:cNvCxnSpPr/>
      </xdr:nvCxnSpPr>
      <xdr:spPr>
        <a:xfrm flipV="1">
          <a:off x="14782800" y="60477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2" name="テキスト ボックス 311"/>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101854</xdr:rowOff>
    </xdr:from>
    <xdr:to>
      <xdr:col>73</xdr:col>
      <xdr:colOff>180975</xdr:colOff>
      <xdr:row>35</xdr:row>
      <xdr:rowOff>101854</xdr:rowOff>
    </xdr:to>
    <xdr:cxnSp macro="">
      <xdr:nvCxnSpPr>
        <xdr:cNvPr id="313" name="直線コネクタ 312"/>
        <xdr:cNvCxnSpPr/>
      </xdr:nvCxnSpPr>
      <xdr:spPr>
        <a:xfrm>
          <a:off x="13893800" y="6102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5" name="テキスト ボックス 314"/>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35</xdr:row>
      <xdr:rowOff>101854</xdr:rowOff>
    </xdr:to>
    <xdr:cxnSp macro="">
      <xdr:nvCxnSpPr>
        <xdr:cNvPr id="316" name="直線コネクタ 315"/>
        <xdr:cNvCxnSpPr/>
      </xdr:nvCxnSpPr>
      <xdr:spPr>
        <a:xfrm>
          <a:off x="13004800" y="60888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20" name="テキスト ボックス 319"/>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23622</xdr:rowOff>
    </xdr:from>
    <xdr:to>
      <xdr:col>82</xdr:col>
      <xdr:colOff>158750</xdr:colOff>
      <xdr:row>35</xdr:row>
      <xdr:rowOff>125222</xdr:rowOff>
    </xdr:to>
    <xdr:sp macro="" textlink="">
      <xdr:nvSpPr>
        <xdr:cNvPr id="326" name="楕円 325"/>
        <xdr:cNvSpPr/>
      </xdr:nvSpPr>
      <xdr:spPr>
        <a:xfrm>
          <a:off x="16459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40149</xdr:rowOff>
    </xdr:from>
    <xdr:ext cx="762000" cy="259045"/>
    <xdr:sp macro="" textlink="">
      <xdr:nvSpPr>
        <xdr:cNvPr id="327" name="補助費等該当値テキスト"/>
        <xdr:cNvSpPr txBox="1"/>
      </xdr:nvSpPr>
      <xdr:spPr>
        <a:xfrm>
          <a:off x="16598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167640</xdr:rowOff>
    </xdr:from>
    <xdr:to>
      <xdr:col>78</xdr:col>
      <xdr:colOff>120650</xdr:colOff>
      <xdr:row>35</xdr:row>
      <xdr:rowOff>97790</xdr:rowOff>
    </xdr:to>
    <xdr:sp macro="" textlink="">
      <xdr:nvSpPr>
        <xdr:cNvPr id="328" name="楕円 327"/>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107967</xdr:rowOff>
    </xdr:from>
    <xdr:ext cx="736600" cy="259045"/>
    <xdr:sp macro="" textlink="">
      <xdr:nvSpPr>
        <xdr:cNvPr id="329" name="テキスト ボックス 328"/>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51054</xdr:rowOff>
    </xdr:from>
    <xdr:to>
      <xdr:col>74</xdr:col>
      <xdr:colOff>31750</xdr:colOff>
      <xdr:row>35</xdr:row>
      <xdr:rowOff>152654</xdr:rowOff>
    </xdr:to>
    <xdr:sp macro="" textlink="">
      <xdr:nvSpPr>
        <xdr:cNvPr id="330" name="楕円 329"/>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162831</xdr:rowOff>
    </xdr:from>
    <xdr:ext cx="762000" cy="259045"/>
    <xdr:sp macro="" textlink="">
      <xdr:nvSpPr>
        <xdr:cNvPr id="331" name="テキスト ボックス 330"/>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51054</xdr:rowOff>
    </xdr:from>
    <xdr:to>
      <xdr:col>69</xdr:col>
      <xdr:colOff>142875</xdr:colOff>
      <xdr:row>35</xdr:row>
      <xdr:rowOff>152654</xdr:rowOff>
    </xdr:to>
    <xdr:sp macro="" textlink="">
      <xdr:nvSpPr>
        <xdr:cNvPr id="332" name="楕円 331"/>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162831</xdr:rowOff>
    </xdr:from>
    <xdr:ext cx="762000" cy="259045"/>
    <xdr:sp macro="" textlink="">
      <xdr:nvSpPr>
        <xdr:cNvPr id="333" name="テキスト ボックス 332"/>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37338</xdr:rowOff>
    </xdr:from>
    <xdr:to>
      <xdr:col>65</xdr:col>
      <xdr:colOff>53975</xdr:colOff>
      <xdr:row>35</xdr:row>
      <xdr:rowOff>138938</xdr:rowOff>
    </xdr:to>
    <xdr:sp macro="" textlink="">
      <xdr:nvSpPr>
        <xdr:cNvPr id="334" name="楕円 333"/>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149115</xdr:rowOff>
    </xdr:from>
    <xdr:ext cx="762000" cy="259045"/>
    <xdr:sp macro="" textlink="">
      <xdr:nvSpPr>
        <xdr:cNvPr id="335" name="テキスト ボックス 334"/>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光ﾌｧｲﾊﾞｰ整備事業・防災関連施設事業等の大型工事の元金償還に伴い前年度より公債費は</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百万円増加しているが、普通交付税が</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百万円増加したため公債費に係る経常収支比率は減少した。</a:t>
          </a:r>
        </a:p>
        <a:p>
          <a:r>
            <a:rPr kumimoji="1" lang="ja-JP" altLang="en-US" sz="1300">
              <a:latin typeface="ＭＳ Ｐゴシック" panose="020B0600070205080204" pitchFamily="50" charset="-128"/>
              <a:ea typeface="ＭＳ Ｐゴシック" panose="020B0600070205080204" pitchFamily="50" charset="-128"/>
            </a:rPr>
            <a:t>また、令和３年度</a:t>
          </a:r>
          <a:r>
            <a:rPr kumimoji="1" lang="en-US" altLang="ja-JP" sz="1300">
              <a:latin typeface="ＭＳ Ｐゴシック" panose="020B0600070205080204" pitchFamily="50" charset="-128"/>
              <a:ea typeface="ＭＳ Ｐゴシック" panose="020B0600070205080204" pitchFamily="50" charset="-128"/>
            </a:rPr>
            <a:t>787</a:t>
          </a:r>
          <a:r>
            <a:rPr kumimoji="1" lang="ja-JP" altLang="en-US" sz="1300">
              <a:latin typeface="ＭＳ Ｐゴシック" panose="020B0600070205080204" pitchFamily="50" charset="-128"/>
              <a:ea typeface="ＭＳ Ｐゴシック" panose="020B0600070205080204" pitchFamily="50" charset="-128"/>
            </a:rPr>
            <a:t>百万円、令和４年度</a:t>
          </a:r>
          <a:r>
            <a:rPr kumimoji="1" lang="en-US" altLang="ja-JP" sz="1300">
              <a:latin typeface="ＭＳ Ｐゴシック" panose="020B0600070205080204" pitchFamily="50" charset="-128"/>
              <a:ea typeface="ＭＳ Ｐゴシック" panose="020B0600070205080204" pitchFamily="50" charset="-128"/>
            </a:rPr>
            <a:t>839</a:t>
          </a:r>
          <a:r>
            <a:rPr kumimoji="1" lang="ja-JP" altLang="en-US" sz="1300">
              <a:latin typeface="ＭＳ Ｐゴシック" panose="020B0600070205080204" pitchFamily="50" charset="-128"/>
              <a:ea typeface="ＭＳ Ｐゴシック" panose="020B0600070205080204" pitchFamily="50" charset="-128"/>
            </a:rPr>
            <a:t>百万円と償還額が増加していくことから、町債発行の抑制を基調とし比率の更なる改善に努める。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72137</xdr:rowOff>
    </xdr:from>
    <xdr:to>
      <xdr:col>24</xdr:col>
      <xdr:colOff>25400</xdr:colOff>
      <xdr:row>78</xdr:row>
      <xdr:rowOff>81280</xdr:rowOff>
    </xdr:to>
    <xdr:cxnSp macro="">
      <xdr:nvCxnSpPr>
        <xdr:cNvPr id="365" name="直線コネクタ 364"/>
        <xdr:cNvCxnSpPr/>
      </xdr:nvCxnSpPr>
      <xdr:spPr>
        <a:xfrm flipV="1">
          <a:off x="3987800" y="1344523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66"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49276</xdr:rowOff>
    </xdr:from>
    <xdr:to>
      <xdr:col>19</xdr:col>
      <xdr:colOff>187325</xdr:colOff>
      <xdr:row>78</xdr:row>
      <xdr:rowOff>81280</xdr:rowOff>
    </xdr:to>
    <xdr:cxnSp macro="">
      <xdr:nvCxnSpPr>
        <xdr:cNvPr id="368" name="直線コネクタ 367"/>
        <xdr:cNvCxnSpPr/>
      </xdr:nvCxnSpPr>
      <xdr:spPr>
        <a:xfrm>
          <a:off x="3098800" y="134223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70" name="テキスト ボックス 369"/>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49276</xdr:rowOff>
    </xdr:to>
    <xdr:cxnSp macro="">
      <xdr:nvCxnSpPr>
        <xdr:cNvPr id="371" name="直線コネクタ 370"/>
        <xdr:cNvCxnSpPr/>
      </xdr:nvCxnSpPr>
      <xdr:spPr>
        <a:xfrm>
          <a:off x="2209800" y="134086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3" name="テキスト ボックス 372"/>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78</xdr:row>
      <xdr:rowOff>35561</xdr:rowOff>
    </xdr:to>
    <xdr:cxnSp macro="">
      <xdr:nvCxnSpPr>
        <xdr:cNvPr id="374" name="直線コネクタ 373"/>
        <xdr:cNvCxnSpPr/>
      </xdr:nvCxnSpPr>
      <xdr:spPr>
        <a:xfrm>
          <a:off x="1320800" y="133400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6" name="テキスト ボックス 375"/>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8" name="テキスト ボックス 377"/>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84" name="楕円 383"/>
        <xdr:cNvSpPr/>
      </xdr:nvSpPr>
      <xdr:spPr>
        <a:xfrm>
          <a:off x="4775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164864</xdr:rowOff>
    </xdr:from>
    <xdr:ext cx="762000" cy="259045"/>
    <xdr:sp macro="" textlink="">
      <xdr:nvSpPr>
        <xdr:cNvPr id="385" name="公債費該当値テキスト"/>
        <xdr:cNvSpPr txBox="1"/>
      </xdr:nvSpPr>
      <xdr:spPr>
        <a:xfrm>
          <a:off x="4914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30480</xdr:rowOff>
    </xdr:from>
    <xdr:to>
      <xdr:col>20</xdr:col>
      <xdr:colOff>38100</xdr:colOff>
      <xdr:row>78</xdr:row>
      <xdr:rowOff>132080</xdr:rowOff>
    </xdr:to>
    <xdr:sp macro="" textlink="">
      <xdr:nvSpPr>
        <xdr:cNvPr id="386" name="楕円 385"/>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87" name="テキスト ボックス 386"/>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169926</xdr:rowOff>
    </xdr:from>
    <xdr:to>
      <xdr:col>15</xdr:col>
      <xdr:colOff>149225</xdr:colOff>
      <xdr:row>78</xdr:row>
      <xdr:rowOff>100076</xdr:rowOff>
    </xdr:to>
    <xdr:sp macro="" textlink="">
      <xdr:nvSpPr>
        <xdr:cNvPr id="388" name="楕円 387"/>
        <xdr:cNvSpPr/>
      </xdr:nvSpPr>
      <xdr:spPr>
        <a:xfrm>
          <a:off x="3048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110253</xdr:rowOff>
    </xdr:from>
    <xdr:ext cx="762000" cy="259045"/>
    <xdr:sp macro="" textlink="">
      <xdr:nvSpPr>
        <xdr:cNvPr id="389" name="テキスト ボックス 388"/>
        <xdr:cNvSpPr txBox="1"/>
      </xdr:nvSpPr>
      <xdr:spPr>
        <a:xfrm>
          <a:off x="2717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90" name="楕円 389"/>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96538</xdr:rowOff>
    </xdr:from>
    <xdr:ext cx="762000" cy="259045"/>
    <xdr:sp macro="" textlink="">
      <xdr:nvSpPr>
        <xdr:cNvPr id="391" name="テキスト ボックス 390"/>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92" name="楕円 391"/>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27957</xdr:rowOff>
    </xdr:from>
    <xdr:ext cx="762000" cy="259045"/>
    <xdr:sp macro="" textlink="">
      <xdr:nvSpPr>
        <xdr:cNvPr id="393" name="テキスト ボックス 392"/>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経常収支比率に占める割合の高いのは、人件費・物件費・繰出金となっている。上水道事業会計等における公債費償還分としての特別会計への繰出金が必要となっているためである。今後は、独立採算の原則に立ち返って加入促進・使用料・保険料等の収納率向上適正化を図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73661</xdr:rowOff>
    </xdr:from>
    <xdr:to>
      <xdr:col>82</xdr:col>
      <xdr:colOff>107950</xdr:colOff>
      <xdr:row>77</xdr:row>
      <xdr:rowOff>69850</xdr:rowOff>
    </xdr:to>
    <xdr:cxnSp macro="">
      <xdr:nvCxnSpPr>
        <xdr:cNvPr id="426" name="直線コネクタ 425"/>
        <xdr:cNvCxnSpPr/>
      </xdr:nvCxnSpPr>
      <xdr:spPr>
        <a:xfrm flipV="1">
          <a:off x="15671800" y="13103861"/>
          <a:ext cx="8382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105427</xdr:rowOff>
    </xdr:from>
    <xdr:ext cx="762000" cy="259045"/>
    <xdr:sp macro="" textlink="">
      <xdr:nvSpPr>
        <xdr:cNvPr id="427" name="公債費以外平均値テキスト"/>
        <xdr:cNvSpPr txBox="1"/>
      </xdr:nvSpPr>
      <xdr:spPr>
        <a:xfrm>
          <a:off x="16598900" y="1313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168911</xdr:rowOff>
    </xdr:from>
    <xdr:to>
      <xdr:col>78</xdr:col>
      <xdr:colOff>69850</xdr:colOff>
      <xdr:row>77</xdr:row>
      <xdr:rowOff>69850</xdr:rowOff>
    </xdr:to>
    <xdr:cxnSp macro="">
      <xdr:nvCxnSpPr>
        <xdr:cNvPr id="429" name="直線コネクタ 428"/>
        <xdr:cNvCxnSpPr/>
      </xdr:nvCxnSpPr>
      <xdr:spPr>
        <a:xfrm>
          <a:off x="14782800" y="131991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153670</xdr:rowOff>
    </xdr:from>
    <xdr:to>
      <xdr:col>73</xdr:col>
      <xdr:colOff>180975</xdr:colOff>
      <xdr:row>76</xdr:row>
      <xdr:rowOff>168911</xdr:rowOff>
    </xdr:to>
    <xdr:cxnSp macro="">
      <xdr:nvCxnSpPr>
        <xdr:cNvPr id="432" name="直線コネクタ 431"/>
        <xdr:cNvCxnSpPr/>
      </xdr:nvCxnSpPr>
      <xdr:spPr>
        <a:xfrm>
          <a:off x="13893800" y="131838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63516</xdr:rowOff>
    </xdr:from>
    <xdr:ext cx="762000" cy="259045"/>
    <xdr:sp macro="" textlink="">
      <xdr:nvSpPr>
        <xdr:cNvPr id="434" name="テキスト ボックス 433"/>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138430</xdr:rowOff>
    </xdr:from>
    <xdr:to>
      <xdr:col>69</xdr:col>
      <xdr:colOff>92075</xdr:colOff>
      <xdr:row>76</xdr:row>
      <xdr:rowOff>153670</xdr:rowOff>
    </xdr:to>
    <xdr:cxnSp macro="">
      <xdr:nvCxnSpPr>
        <xdr:cNvPr id="435" name="直線コネクタ 434"/>
        <xdr:cNvCxnSpPr/>
      </xdr:nvCxnSpPr>
      <xdr:spPr>
        <a:xfrm>
          <a:off x="13004800" y="131686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37" name="テキスト ボックス 436"/>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39" name="テキスト ボックス 438"/>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22861</xdr:rowOff>
    </xdr:from>
    <xdr:to>
      <xdr:col>82</xdr:col>
      <xdr:colOff>158750</xdr:colOff>
      <xdr:row>76</xdr:row>
      <xdr:rowOff>124461</xdr:rowOff>
    </xdr:to>
    <xdr:sp macro="" textlink="">
      <xdr:nvSpPr>
        <xdr:cNvPr id="445" name="楕円 444"/>
        <xdr:cNvSpPr/>
      </xdr:nvSpPr>
      <xdr:spPr>
        <a:xfrm>
          <a:off x="16459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39387</xdr:rowOff>
    </xdr:from>
    <xdr:ext cx="762000" cy="259045"/>
    <xdr:sp macro="" textlink="">
      <xdr:nvSpPr>
        <xdr:cNvPr id="446" name="公債費以外該当値テキスト"/>
        <xdr:cNvSpPr txBox="1"/>
      </xdr:nvSpPr>
      <xdr:spPr>
        <a:xfrm>
          <a:off x="16598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47" name="楕円 446"/>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48" name="テキスト ボックス 447"/>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118111</xdr:rowOff>
    </xdr:from>
    <xdr:to>
      <xdr:col>74</xdr:col>
      <xdr:colOff>31750</xdr:colOff>
      <xdr:row>77</xdr:row>
      <xdr:rowOff>48261</xdr:rowOff>
    </xdr:to>
    <xdr:sp macro="" textlink="">
      <xdr:nvSpPr>
        <xdr:cNvPr id="449" name="楕円 448"/>
        <xdr:cNvSpPr/>
      </xdr:nvSpPr>
      <xdr:spPr>
        <a:xfrm>
          <a:off x="14732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58437</xdr:rowOff>
    </xdr:from>
    <xdr:ext cx="762000" cy="259045"/>
    <xdr:sp macro="" textlink="">
      <xdr:nvSpPr>
        <xdr:cNvPr id="450" name="テキスト ボックス 449"/>
        <xdr:cNvSpPr txBox="1"/>
      </xdr:nvSpPr>
      <xdr:spPr>
        <a:xfrm>
          <a:off x="14401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102870</xdr:rowOff>
    </xdr:from>
    <xdr:to>
      <xdr:col>69</xdr:col>
      <xdr:colOff>142875</xdr:colOff>
      <xdr:row>77</xdr:row>
      <xdr:rowOff>33020</xdr:rowOff>
    </xdr:to>
    <xdr:sp macro="" textlink="">
      <xdr:nvSpPr>
        <xdr:cNvPr id="451" name="楕円 450"/>
        <xdr:cNvSpPr/>
      </xdr:nvSpPr>
      <xdr:spPr>
        <a:xfrm>
          <a:off x="13843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17797</xdr:rowOff>
    </xdr:from>
    <xdr:ext cx="762000" cy="259045"/>
    <xdr:sp macro="" textlink="">
      <xdr:nvSpPr>
        <xdr:cNvPr id="452" name="テキスト ボックス 451"/>
        <xdr:cNvSpPr txBox="1"/>
      </xdr:nvSpPr>
      <xdr:spPr>
        <a:xfrm>
          <a:off x="13512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87630</xdr:rowOff>
    </xdr:from>
    <xdr:to>
      <xdr:col>65</xdr:col>
      <xdr:colOff>53975</xdr:colOff>
      <xdr:row>77</xdr:row>
      <xdr:rowOff>17780</xdr:rowOff>
    </xdr:to>
    <xdr:sp macro="" textlink="">
      <xdr:nvSpPr>
        <xdr:cNvPr id="453" name="楕円 452"/>
        <xdr:cNvSpPr/>
      </xdr:nvSpPr>
      <xdr:spPr>
        <a:xfrm>
          <a:off x="12954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2557</xdr:rowOff>
    </xdr:from>
    <xdr:ext cx="762000" cy="259045"/>
    <xdr:sp macro="" textlink="">
      <xdr:nvSpPr>
        <xdr:cNvPr id="454" name="テキスト ボックス 453"/>
        <xdr:cNvSpPr txBox="1"/>
      </xdr:nvSpPr>
      <xdr:spPr>
        <a:xfrm>
          <a:off x="12623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123811</xdr:rowOff>
    </xdr:from>
    <xdr:to>
      <xdr:col>29</xdr:col>
      <xdr:colOff>127000</xdr:colOff>
      <xdr:row>18</xdr:row>
      <xdr:rowOff>140433</xdr:rowOff>
    </xdr:to>
    <xdr:cxnSp macro="">
      <xdr:nvCxnSpPr>
        <xdr:cNvPr id="52" name="直線コネクタ 51"/>
        <xdr:cNvCxnSpPr/>
      </xdr:nvCxnSpPr>
      <xdr:spPr bwMode="auto">
        <a:xfrm flipV="1">
          <a:off x="5003800" y="3257536"/>
          <a:ext cx="647700" cy="16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122576</xdr:rowOff>
    </xdr:from>
    <xdr:ext cx="762000" cy="259045"/>
    <xdr:sp macro="" textlink="">
      <xdr:nvSpPr>
        <xdr:cNvPr id="53" name="人口1人当たり決算額の推移平均値テキスト130"/>
        <xdr:cNvSpPr txBox="1"/>
      </xdr:nvSpPr>
      <xdr:spPr>
        <a:xfrm>
          <a:off x="5740400" y="3256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140433</xdr:rowOff>
    </xdr:from>
    <xdr:to>
      <xdr:col>26</xdr:col>
      <xdr:colOff>50800</xdr:colOff>
      <xdr:row>19</xdr:row>
      <xdr:rowOff>19592</xdr:rowOff>
    </xdr:to>
    <xdr:cxnSp macro="">
      <xdr:nvCxnSpPr>
        <xdr:cNvPr id="55" name="直線コネクタ 54"/>
        <xdr:cNvCxnSpPr/>
      </xdr:nvCxnSpPr>
      <xdr:spPr bwMode="auto">
        <a:xfrm flipV="1">
          <a:off x="4305300" y="3274158"/>
          <a:ext cx="698500" cy="50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80720</xdr:rowOff>
    </xdr:from>
    <xdr:ext cx="736600" cy="259045"/>
    <xdr:sp macro="" textlink="">
      <xdr:nvSpPr>
        <xdr:cNvPr id="57" name="テキスト ボックス 56"/>
        <xdr:cNvSpPr txBox="1"/>
      </xdr:nvSpPr>
      <xdr:spPr>
        <a:xfrm>
          <a:off x="4622800" y="3385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19592</xdr:rowOff>
    </xdr:from>
    <xdr:to>
      <xdr:col>22</xdr:col>
      <xdr:colOff>114300</xdr:colOff>
      <xdr:row>19</xdr:row>
      <xdr:rowOff>34017</xdr:rowOff>
    </xdr:to>
    <xdr:cxnSp macro="">
      <xdr:nvCxnSpPr>
        <xdr:cNvPr id="58" name="直線コネクタ 57"/>
        <xdr:cNvCxnSpPr/>
      </xdr:nvCxnSpPr>
      <xdr:spPr bwMode="auto">
        <a:xfrm flipV="1">
          <a:off x="3606800" y="3324767"/>
          <a:ext cx="698500" cy="14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86386</xdr:rowOff>
    </xdr:from>
    <xdr:ext cx="762000" cy="259045"/>
    <xdr:sp macro="" textlink="">
      <xdr:nvSpPr>
        <xdr:cNvPr id="60" name="テキスト ボックス 59"/>
        <xdr:cNvSpPr txBox="1"/>
      </xdr:nvSpPr>
      <xdr:spPr>
        <a:xfrm>
          <a:off x="3924300" y="339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167453</xdr:rowOff>
    </xdr:from>
    <xdr:to>
      <xdr:col>18</xdr:col>
      <xdr:colOff>177800</xdr:colOff>
      <xdr:row>19</xdr:row>
      <xdr:rowOff>34017</xdr:rowOff>
    </xdr:to>
    <xdr:cxnSp macro="">
      <xdr:nvCxnSpPr>
        <xdr:cNvPr id="61" name="直線コネクタ 60"/>
        <xdr:cNvCxnSpPr/>
      </xdr:nvCxnSpPr>
      <xdr:spPr bwMode="auto">
        <a:xfrm>
          <a:off x="2908300" y="3301178"/>
          <a:ext cx="698500" cy="38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98929</xdr:rowOff>
    </xdr:from>
    <xdr:ext cx="762000" cy="259045"/>
    <xdr:sp macro="" textlink="">
      <xdr:nvSpPr>
        <xdr:cNvPr id="63" name="テキスト ボックス 62"/>
        <xdr:cNvSpPr txBox="1"/>
      </xdr:nvSpPr>
      <xdr:spPr>
        <a:xfrm>
          <a:off x="3225800" y="340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110069</xdr:rowOff>
    </xdr:from>
    <xdr:ext cx="762000" cy="259045"/>
    <xdr:sp macro="" textlink="">
      <xdr:nvSpPr>
        <xdr:cNvPr id="65" name="テキスト ボックス 64"/>
        <xdr:cNvSpPr txBox="1"/>
      </xdr:nvSpPr>
      <xdr:spPr>
        <a:xfrm>
          <a:off x="2527300" y="34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73010</xdr:rowOff>
    </xdr:from>
    <xdr:to>
      <xdr:col>29</xdr:col>
      <xdr:colOff>177800</xdr:colOff>
      <xdr:row>19</xdr:row>
      <xdr:rowOff>3160</xdr:rowOff>
    </xdr:to>
    <xdr:sp macro="" textlink="">
      <xdr:nvSpPr>
        <xdr:cNvPr id="71" name="楕円 70"/>
        <xdr:cNvSpPr/>
      </xdr:nvSpPr>
      <xdr:spPr bwMode="auto">
        <a:xfrm>
          <a:off x="5600700" y="3206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89537</xdr:rowOff>
    </xdr:from>
    <xdr:ext cx="762000" cy="259045"/>
    <xdr:sp macro="" textlink="">
      <xdr:nvSpPr>
        <xdr:cNvPr id="72" name="人口1人当たり決算額の推移該当値テキスト130"/>
        <xdr:cNvSpPr txBox="1"/>
      </xdr:nvSpPr>
      <xdr:spPr>
        <a:xfrm>
          <a:off x="5740400" y="305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89633</xdr:rowOff>
    </xdr:from>
    <xdr:to>
      <xdr:col>26</xdr:col>
      <xdr:colOff>101600</xdr:colOff>
      <xdr:row>19</xdr:row>
      <xdr:rowOff>19783</xdr:rowOff>
    </xdr:to>
    <xdr:sp macro="" textlink="">
      <xdr:nvSpPr>
        <xdr:cNvPr id="73" name="楕円 72"/>
        <xdr:cNvSpPr/>
      </xdr:nvSpPr>
      <xdr:spPr bwMode="auto">
        <a:xfrm>
          <a:off x="4953000" y="3223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29960</xdr:rowOff>
    </xdr:from>
    <xdr:ext cx="736600" cy="259045"/>
    <xdr:sp macro="" textlink="">
      <xdr:nvSpPr>
        <xdr:cNvPr id="74" name="テキスト ボックス 73"/>
        <xdr:cNvSpPr txBox="1"/>
      </xdr:nvSpPr>
      <xdr:spPr>
        <a:xfrm>
          <a:off x="4622800" y="2992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140242</xdr:rowOff>
    </xdr:from>
    <xdr:to>
      <xdr:col>22</xdr:col>
      <xdr:colOff>165100</xdr:colOff>
      <xdr:row>19</xdr:row>
      <xdr:rowOff>70392</xdr:rowOff>
    </xdr:to>
    <xdr:sp macro="" textlink="">
      <xdr:nvSpPr>
        <xdr:cNvPr id="75" name="楕円 74"/>
        <xdr:cNvSpPr/>
      </xdr:nvSpPr>
      <xdr:spPr bwMode="auto">
        <a:xfrm>
          <a:off x="4254500" y="3273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80569</xdr:rowOff>
    </xdr:from>
    <xdr:ext cx="762000" cy="259045"/>
    <xdr:sp macro="" textlink="">
      <xdr:nvSpPr>
        <xdr:cNvPr id="76" name="テキスト ボックス 75"/>
        <xdr:cNvSpPr txBox="1"/>
      </xdr:nvSpPr>
      <xdr:spPr>
        <a:xfrm>
          <a:off x="3924300" y="304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154667</xdr:rowOff>
    </xdr:from>
    <xdr:to>
      <xdr:col>19</xdr:col>
      <xdr:colOff>38100</xdr:colOff>
      <xdr:row>19</xdr:row>
      <xdr:rowOff>84817</xdr:rowOff>
    </xdr:to>
    <xdr:sp macro="" textlink="">
      <xdr:nvSpPr>
        <xdr:cNvPr id="77" name="楕円 76"/>
        <xdr:cNvSpPr/>
      </xdr:nvSpPr>
      <xdr:spPr bwMode="auto">
        <a:xfrm>
          <a:off x="3556000" y="3288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94993</xdr:rowOff>
    </xdr:from>
    <xdr:ext cx="762000" cy="259045"/>
    <xdr:sp macro="" textlink="">
      <xdr:nvSpPr>
        <xdr:cNvPr id="78" name="テキスト ボックス 77"/>
        <xdr:cNvSpPr txBox="1"/>
      </xdr:nvSpPr>
      <xdr:spPr>
        <a:xfrm>
          <a:off x="3225800" y="305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116654</xdr:rowOff>
    </xdr:from>
    <xdr:to>
      <xdr:col>15</xdr:col>
      <xdr:colOff>101600</xdr:colOff>
      <xdr:row>19</xdr:row>
      <xdr:rowOff>46803</xdr:rowOff>
    </xdr:to>
    <xdr:sp macro="" textlink="">
      <xdr:nvSpPr>
        <xdr:cNvPr id="79" name="楕円 78"/>
        <xdr:cNvSpPr/>
      </xdr:nvSpPr>
      <xdr:spPr bwMode="auto">
        <a:xfrm>
          <a:off x="2857500" y="325037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56981</xdr:rowOff>
    </xdr:from>
    <xdr:ext cx="762000" cy="259045"/>
    <xdr:sp macro="" textlink="">
      <xdr:nvSpPr>
        <xdr:cNvPr id="80" name="テキスト ボックス 79"/>
        <xdr:cNvSpPr txBox="1"/>
      </xdr:nvSpPr>
      <xdr:spPr>
        <a:xfrm>
          <a:off x="2527300" y="301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304965</xdr:rowOff>
    </xdr:from>
    <xdr:to>
      <xdr:col>29</xdr:col>
      <xdr:colOff>127000</xdr:colOff>
      <xdr:row>35</xdr:row>
      <xdr:rowOff>30531</xdr:rowOff>
    </xdr:to>
    <xdr:cxnSp macro="">
      <xdr:nvCxnSpPr>
        <xdr:cNvPr id="113" name="直線コネクタ 112"/>
        <xdr:cNvCxnSpPr/>
      </xdr:nvCxnSpPr>
      <xdr:spPr bwMode="auto">
        <a:xfrm flipV="1">
          <a:off x="5003800" y="6572415"/>
          <a:ext cx="647700" cy="68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323563</xdr:rowOff>
    </xdr:from>
    <xdr:ext cx="762000" cy="259045"/>
    <xdr:sp macro="" textlink="">
      <xdr:nvSpPr>
        <xdr:cNvPr id="114" name="人口1人当たり決算額の推移平均値テキスト445"/>
        <xdr:cNvSpPr txBox="1"/>
      </xdr:nvSpPr>
      <xdr:spPr>
        <a:xfrm>
          <a:off x="5740400" y="6591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26136</xdr:rowOff>
    </xdr:from>
    <xdr:to>
      <xdr:col>26</xdr:col>
      <xdr:colOff>50800</xdr:colOff>
      <xdr:row>35</xdr:row>
      <xdr:rowOff>30531</xdr:rowOff>
    </xdr:to>
    <xdr:cxnSp macro="">
      <xdr:nvCxnSpPr>
        <xdr:cNvPr id="116" name="直線コネクタ 115"/>
        <xdr:cNvCxnSpPr/>
      </xdr:nvCxnSpPr>
      <xdr:spPr bwMode="auto">
        <a:xfrm>
          <a:off x="4305300" y="6636486"/>
          <a:ext cx="698500" cy="4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119537</xdr:rowOff>
    </xdr:from>
    <xdr:ext cx="736600" cy="259045"/>
    <xdr:sp macro="" textlink="">
      <xdr:nvSpPr>
        <xdr:cNvPr id="118" name="テキスト ボックス 117"/>
        <xdr:cNvSpPr txBox="1"/>
      </xdr:nvSpPr>
      <xdr:spPr>
        <a:xfrm>
          <a:off x="4622800" y="67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26136</xdr:rowOff>
    </xdr:from>
    <xdr:to>
      <xdr:col>22</xdr:col>
      <xdr:colOff>114300</xdr:colOff>
      <xdr:row>35</xdr:row>
      <xdr:rowOff>50203</xdr:rowOff>
    </xdr:to>
    <xdr:cxnSp macro="">
      <xdr:nvCxnSpPr>
        <xdr:cNvPr id="119" name="直線コネクタ 118"/>
        <xdr:cNvCxnSpPr/>
      </xdr:nvCxnSpPr>
      <xdr:spPr bwMode="auto">
        <a:xfrm flipV="1">
          <a:off x="3606800" y="6636486"/>
          <a:ext cx="698500" cy="24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114139</xdr:rowOff>
    </xdr:from>
    <xdr:ext cx="762000" cy="259045"/>
    <xdr:sp macro="" textlink="">
      <xdr:nvSpPr>
        <xdr:cNvPr id="121" name="テキスト ボックス 120"/>
        <xdr:cNvSpPr txBox="1"/>
      </xdr:nvSpPr>
      <xdr:spPr>
        <a:xfrm>
          <a:off x="3924300" y="67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50203</xdr:rowOff>
    </xdr:from>
    <xdr:to>
      <xdr:col>18</xdr:col>
      <xdr:colOff>177800</xdr:colOff>
      <xdr:row>35</xdr:row>
      <xdr:rowOff>81280</xdr:rowOff>
    </xdr:to>
    <xdr:cxnSp macro="">
      <xdr:nvCxnSpPr>
        <xdr:cNvPr id="122" name="直線コネクタ 121"/>
        <xdr:cNvCxnSpPr/>
      </xdr:nvCxnSpPr>
      <xdr:spPr bwMode="auto">
        <a:xfrm flipV="1">
          <a:off x="2908300" y="6660553"/>
          <a:ext cx="698500" cy="31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107878</xdr:rowOff>
    </xdr:from>
    <xdr:ext cx="762000" cy="259045"/>
    <xdr:sp macro="" textlink="">
      <xdr:nvSpPr>
        <xdr:cNvPr id="124" name="テキスト ボックス 123"/>
        <xdr:cNvSpPr txBox="1"/>
      </xdr:nvSpPr>
      <xdr:spPr>
        <a:xfrm>
          <a:off x="32258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133672</xdr:rowOff>
    </xdr:from>
    <xdr:ext cx="762000" cy="259045"/>
    <xdr:sp macro="" textlink="">
      <xdr:nvSpPr>
        <xdr:cNvPr id="126" name="テキスト ボックス 125"/>
        <xdr:cNvSpPr txBox="1"/>
      </xdr:nvSpPr>
      <xdr:spPr>
        <a:xfrm>
          <a:off x="25273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254165</xdr:rowOff>
    </xdr:from>
    <xdr:to>
      <xdr:col>29</xdr:col>
      <xdr:colOff>177800</xdr:colOff>
      <xdr:row>35</xdr:row>
      <xdr:rowOff>12865</xdr:rowOff>
    </xdr:to>
    <xdr:sp macro="" textlink="">
      <xdr:nvSpPr>
        <xdr:cNvPr id="132" name="楕円 131"/>
        <xdr:cNvSpPr/>
      </xdr:nvSpPr>
      <xdr:spPr bwMode="auto">
        <a:xfrm>
          <a:off x="5600700" y="6521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99242</xdr:rowOff>
    </xdr:from>
    <xdr:ext cx="762000" cy="259045"/>
    <xdr:sp macro="" textlink="">
      <xdr:nvSpPr>
        <xdr:cNvPr id="133" name="人口1人当たり決算額の推移該当値テキスト445"/>
        <xdr:cNvSpPr txBox="1"/>
      </xdr:nvSpPr>
      <xdr:spPr>
        <a:xfrm>
          <a:off x="5740400" y="63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322631</xdr:rowOff>
    </xdr:from>
    <xdr:to>
      <xdr:col>26</xdr:col>
      <xdr:colOff>101600</xdr:colOff>
      <xdr:row>35</xdr:row>
      <xdr:rowOff>81331</xdr:rowOff>
    </xdr:to>
    <xdr:sp macro="" textlink="">
      <xdr:nvSpPr>
        <xdr:cNvPr id="134" name="楕円 133"/>
        <xdr:cNvSpPr/>
      </xdr:nvSpPr>
      <xdr:spPr bwMode="auto">
        <a:xfrm>
          <a:off x="4953000" y="6590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91508</xdr:rowOff>
    </xdr:from>
    <xdr:ext cx="736600" cy="259045"/>
    <xdr:sp macro="" textlink="">
      <xdr:nvSpPr>
        <xdr:cNvPr id="135" name="テキスト ボックス 134"/>
        <xdr:cNvSpPr txBox="1"/>
      </xdr:nvSpPr>
      <xdr:spPr>
        <a:xfrm>
          <a:off x="4622800" y="6358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318236</xdr:rowOff>
    </xdr:from>
    <xdr:to>
      <xdr:col>22</xdr:col>
      <xdr:colOff>165100</xdr:colOff>
      <xdr:row>35</xdr:row>
      <xdr:rowOff>76936</xdr:rowOff>
    </xdr:to>
    <xdr:sp macro="" textlink="">
      <xdr:nvSpPr>
        <xdr:cNvPr id="136" name="楕円 135"/>
        <xdr:cNvSpPr/>
      </xdr:nvSpPr>
      <xdr:spPr bwMode="auto">
        <a:xfrm>
          <a:off x="4254500" y="6585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87114</xdr:rowOff>
    </xdr:from>
    <xdr:ext cx="762000" cy="259045"/>
    <xdr:sp macro="" textlink="">
      <xdr:nvSpPr>
        <xdr:cNvPr id="137" name="テキスト ボックス 136"/>
        <xdr:cNvSpPr txBox="1"/>
      </xdr:nvSpPr>
      <xdr:spPr>
        <a:xfrm>
          <a:off x="3924300" y="6354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342303</xdr:rowOff>
    </xdr:from>
    <xdr:to>
      <xdr:col>19</xdr:col>
      <xdr:colOff>38100</xdr:colOff>
      <xdr:row>35</xdr:row>
      <xdr:rowOff>101003</xdr:rowOff>
    </xdr:to>
    <xdr:sp macro="" textlink="">
      <xdr:nvSpPr>
        <xdr:cNvPr id="138" name="楕円 137"/>
        <xdr:cNvSpPr/>
      </xdr:nvSpPr>
      <xdr:spPr bwMode="auto">
        <a:xfrm>
          <a:off x="3556000" y="6609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111180</xdr:rowOff>
    </xdr:from>
    <xdr:ext cx="762000" cy="259045"/>
    <xdr:sp macro="" textlink="">
      <xdr:nvSpPr>
        <xdr:cNvPr id="139" name="テキスト ボックス 138"/>
        <xdr:cNvSpPr txBox="1"/>
      </xdr:nvSpPr>
      <xdr:spPr>
        <a:xfrm>
          <a:off x="3225800" y="637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30480</xdr:rowOff>
    </xdr:from>
    <xdr:to>
      <xdr:col>15</xdr:col>
      <xdr:colOff>101600</xdr:colOff>
      <xdr:row>35</xdr:row>
      <xdr:rowOff>132080</xdr:rowOff>
    </xdr:to>
    <xdr:sp macro="" textlink="">
      <xdr:nvSpPr>
        <xdr:cNvPr id="140" name="楕円 139"/>
        <xdr:cNvSpPr/>
      </xdr:nvSpPr>
      <xdr:spPr bwMode="auto">
        <a:xfrm>
          <a:off x="2857500" y="6640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142257</xdr:rowOff>
    </xdr:from>
    <xdr:ext cx="762000" cy="259045"/>
    <xdr:sp macro="" textlink="">
      <xdr:nvSpPr>
        <xdr:cNvPr id="141" name="テキスト ボックス 140"/>
        <xdr:cNvSpPr txBox="1"/>
      </xdr:nvSpPr>
      <xdr:spPr>
        <a:xfrm>
          <a:off x="2527300" y="640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6,870
6,827
56.82
8,269,138
8,111,111
89,517
3,899,632
7,159,636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46842</xdr:rowOff>
    </xdr:from>
    <xdr:to>
      <xdr:col>24</xdr:col>
      <xdr:colOff>63500</xdr:colOff>
      <xdr:row>36</xdr:row>
      <xdr:rowOff>1437</xdr:rowOff>
    </xdr:to>
    <xdr:cxnSp macro="">
      <xdr:nvCxnSpPr>
        <xdr:cNvPr id="57" name="直線コネクタ 56"/>
        <xdr:cNvCxnSpPr/>
      </xdr:nvCxnSpPr>
      <xdr:spPr>
        <a:xfrm flipV="1">
          <a:off x="3797300" y="6047592"/>
          <a:ext cx="838200" cy="12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146966</xdr:rowOff>
    </xdr:from>
    <xdr:ext cx="599010" cy="259045"/>
    <xdr:sp macro="" textlink="">
      <xdr:nvSpPr>
        <xdr:cNvPr id="58" name="人件費平均値テキスト"/>
        <xdr:cNvSpPr txBox="1"/>
      </xdr:nvSpPr>
      <xdr:spPr>
        <a:xfrm>
          <a:off x="4686300" y="6147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1437</xdr:rowOff>
    </xdr:from>
    <xdr:to>
      <xdr:col>19</xdr:col>
      <xdr:colOff>177800</xdr:colOff>
      <xdr:row>36</xdr:row>
      <xdr:rowOff>55513</xdr:rowOff>
    </xdr:to>
    <xdr:cxnSp macro="">
      <xdr:nvCxnSpPr>
        <xdr:cNvPr id="60" name="直線コネクタ 59"/>
        <xdr:cNvCxnSpPr/>
      </xdr:nvCxnSpPr>
      <xdr:spPr>
        <a:xfrm flipV="1">
          <a:off x="2908300" y="6173637"/>
          <a:ext cx="889000" cy="5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8971</xdr:rowOff>
    </xdr:from>
    <xdr:ext cx="599010" cy="259045"/>
    <xdr:sp macro="" textlink="">
      <xdr:nvSpPr>
        <xdr:cNvPr id="62" name="テキスト ボックス 61"/>
        <xdr:cNvSpPr txBox="1"/>
      </xdr:nvSpPr>
      <xdr:spPr>
        <a:xfrm>
          <a:off x="3497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55513</xdr:rowOff>
    </xdr:from>
    <xdr:to>
      <xdr:col>15</xdr:col>
      <xdr:colOff>50800</xdr:colOff>
      <xdr:row>36</xdr:row>
      <xdr:rowOff>73400</xdr:rowOff>
    </xdr:to>
    <xdr:cxnSp macro="">
      <xdr:nvCxnSpPr>
        <xdr:cNvPr id="63" name="直線コネクタ 62"/>
        <xdr:cNvCxnSpPr/>
      </xdr:nvCxnSpPr>
      <xdr:spPr>
        <a:xfrm flipV="1">
          <a:off x="2019300" y="6227713"/>
          <a:ext cx="889000" cy="1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24710</xdr:rowOff>
    </xdr:from>
    <xdr:ext cx="599010" cy="259045"/>
    <xdr:sp macro="" textlink="">
      <xdr:nvSpPr>
        <xdr:cNvPr id="65" name="テキスト ボックス 64"/>
        <xdr:cNvSpPr txBox="1"/>
      </xdr:nvSpPr>
      <xdr:spPr>
        <a:xfrm>
          <a:off x="2608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73400</xdr:rowOff>
    </xdr:from>
    <xdr:to>
      <xdr:col>10</xdr:col>
      <xdr:colOff>114300</xdr:colOff>
      <xdr:row>36</xdr:row>
      <xdr:rowOff>99335</xdr:rowOff>
    </xdr:to>
    <xdr:cxnSp macro="">
      <xdr:nvCxnSpPr>
        <xdr:cNvPr id="66" name="直線コネクタ 65"/>
        <xdr:cNvCxnSpPr/>
      </xdr:nvCxnSpPr>
      <xdr:spPr>
        <a:xfrm flipV="1">
          <a:off x="1130300" y="6245600"/>
          <a:ext cx="889000" cy="2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36706</xdr:rowOff>
    </xdr:from>
    <xdr:ext cx="599010" cy="259045"/>
    <xdr:sp macro="" textlink="">
      <xdr:nvSpPr>
        <xdr:cNvPr id="68" name="テキスト ボックス 67"/>
        <xdr:cNvSpPr txBox="1"/>
      </xdr:nvSpPr>
      <xdr:spPr>
        <a:xfrm>
          <a:off x="1719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41032</xdr:rowOff>
    </xdr:from>
    <xdr:ext cx="599010" cy="259045"/>
    <xdr:sp macro="" textlink="">
      <xdr:nvSpPr>
        <xdr:cNvPr id="70" name="テキスト ボックス 69"/>
        <xdr:cNvSpPr txBox="1"/>
      </xdr:nvSpPr>
      <xdr:spPr>
        <a:xfrm>
          <a:off x="830795" y="638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167492</xdr:rowOff>
    </xdr:from>
    <xdr:to>
      <xdr:col>24</xdr:col>
      <xdr:colOff>114300</xdr:colOff>
      <xdr:row>35</xdr:row>
      <xdr:rowOff>97642</xdr:rowOff>
    </xdr:to>
    <xdr:sp macro="" textlink="">
      <xdr:nvSpPr>
        <xdr:cNvPr id="76" name="楕円 75"/>
        <xdr:cNvSpPr/>
      </xdr:nvSpPr>
      <xdr:spPr>
        <a:xfrm>
          <a:off x="4584700" y="599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18919</xdr:rowOff>
    </xdr:from>
    <xdr:ext cx="599010" cy="259045"/>
    <xdr:sp macro="" textlink="">
      <xdr:nvSpPr>
        <xdr:cNvPr id="77" name="人件費該当値テキスト"/>
        <xdr:cNvSpPr txBox="1"/>
      </xdr:nvSpPr>
      <xdr:spPr>
        <a:xfrm>
          <a:off x="4686300" y="584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122087</xdr:rowOff>
    </xdr:from>
    <xdr:to>
      <xdr:col>20</xdr:col>
      <xdr:colOff>38100</xdr:colOff>
      <xdr:row>36</xdr:row>
      <xdr:rowOff>52237</xdr:rowOff>
    </xdr:to>
    <xdr:sp macro="" textlink="">
      <xdr:nvSpPr>
        <xdr:cNvPr id="78" name="楕円 77"/>
        <xdr:cNvSpPr/>
      </xdr:nvSpPr>
      <xdr:spPr>
        <a:xfrm>
          <a:off x="3746500" y="612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68764</xdr:rowOff>
    </xdr:from>
    <xdr:ext cx="599010" cy="259045"/>
    <xdr:sp macro="" textlink="">
      <xdr:nvSpPr>
        <xdr:cNvPr id="79" name="テキスト ボックス 78"/>
        <xdr:cNvSpPr txBox="1"/>
      </xdr:nvSpPr>
      <xdr:spPr>
        <a:xfrm>
          <a:off x="3497795" y="5898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4713</xdr:rowOff>
    </xdr:from>
    <xdr:to>
      <xdr:col>15</xdr:col>
      <xdr:colOff>101600</xdr:colOff>
      <xdr:row>36</xdr:row>
      <xdr:rowOff>106313</xdr:rowOff>
    </xdr:to>
    <xdr:sp macro="" textlink="">
      <xdr:nvSpPr>
        <xdr:cNvPr id="80" name="楕円 79"/>
        <xdr:cNvSpPr/>
      </xdr:nvSpPr>
      <xdr:spPr>
        <a:xfrm>
          <a:off x="2857500" y="617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122840</xdr:rowOff>
    </xdr:from>
    <xdr:ext cx="599010" cy="259045"/>
    <xdr:sp macro="" textlink="">
      <xdr:nvSpPr>
        <xdr:cNvPr id="81" name="テキスト ボックス 80"/>
        <xdr:cNvSpPr txBox="1"/>
      </xdr:nvSpPr>
      <xdr:spPr>
        <a:xfrm>
          <a:off x="2608795" y="595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22600</xdr:rowOff>
    </xdr:from>
    <xdr:to>
      <xdr:col>10</xdr:col>
      <xdr:colOff>165100</xdr:colOff>
      <xdr:row>36</xdr:row>
      <xdr:rowOff>124200</xdr:rowOff>
    </xdr:to>
    <xdr:sp macro="" textlink="">
      <xdr:nvSpPr>
        <xdr:cNvPr id="82" name="楕円 81"/>
        <xdr:cNvSpPr/>
      </xdr:nvSpPr>
      <xdr:spPr>
        <a:xfrm>
          <a:off x="1968500" y="6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140727</xdr:rowOff>
    </xdr:from>
    <xdr:ext cx="599010" cy="259045"/>
    <xdr:sp macro="" textlink="">
      <xdr:nvSpPr>
        <xdr:cNvPr id="83" name="テキスト ボックス 82"/>
        <xdr:cNvSpPr txBox="1"/>
      </xdr:nvSpPr>
      <xdr:spPr>
        <a:xfrm>
          <a:off x="1719795" y="597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48535</xdr:rowOff>
    </xdr:from>
    <xdr:to>
      <xdr:col>6</xdr:col>
      <xdr:colOff>38100</xdr:colOff>
      <xdr:row>36</xdr:row>
      <xdr:rowOff>150135</xdr:rowOff>
    </xdr:to>
    <xdr:sp macro="" textlink="">
      <xdr:nvSpPr>
        <xdr:cNvPr id="84" name="楕円 83"/>
        <xdr:cNvSpPr/>
      </xdr:nvSpPr>
      <xdr:spPr>
        <a:xfrm>
          <a:off x="1079500" y="622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166662</xdr:rowOff>
    </xdr:from>
    <xdr:ext cx="599010" cy="259045"/>
    <xdr:sp macro="" textlink="">
      <xdr:nvSpPr>
        <xdr:cNvPr id="85" name="テキスト ボックス 84"/>
        <xdr:cNvSpPr txBox="1"/>
      </xdr:nvSpPr>
      <xdr:spPr>
        <a:xfrm>
          <a:off x="830795" y="599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132538</xdr:rowOff>
    </xdr:from>
    <xdr:to>
      <xdr:col>24</xdr:col>
      <xdr:colOff>63500</xdr:colOff>
      <xdr:row>56</xdr:row>
      <xdr:rowOff>139467</xdr:rowOff>
    </xdr:to>
    <xdr:cxnSp macro="">
      <xdr:nvCxnSpPr>
        <xdr:cNvPr id="112" name="直線コネクタ 111"/>
        <xdr:cNvCxnSpPr/>
      </xdr:nvCxnSpPr>
      <xdr:spPr>
        <a:xfrm>
          <a:off x="3797300" y="9733738"/>
          <a:ext cx="838200" cy="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132538</xdr:rowOff>
    </xdr:from>
    <xdr:to>
      <xdr:col>19</xdr:col>
      <xdr:colOff>177800</xdr:colOff>
      <xdr:row>56</xdr:row>
      <xdr:rowOff>144845</xdr:rowOff>
    </xdr:to>
    <xdr:cxnSp macro="">
      <xdr:nvCxnSpPr>
        <xdr:cNvPr id="115" name="直線コネクタ 114"/>
        <xdr:cNvCxnSpPr/>
      </xdr:nvCxnSpPr>
      <xdr:spPr>
        <a:xfrm flipV="1">
          <a:off x="2908300" y="9733738"/>
          <a:ext cx="8890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8355</xdr:rowOff>
    </xdr:from>
    <xdr:ext cx="599010" cy="259045"/>
    <xdr:sp macro="" textlink="">
      <xdr:nvSpPr>
        <xdr:cNvPr id="117" name="テキスト ボックス 116"/>
        <xdr:cNvSpPr txBox="1"/>
      </xdr:nvSpPr>
      <xdr:spPr>
        <a:xfrm>
          <a:off x="3497795" y="978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143728</xdr:rowOff>
    </xdr:from>
    <xdr:to>
      <xdr:col>15</xdr:col>
      <xdr:colOff>50800</xdr:colOff>
      <xdr:row>56</xdr:row>
      <xdr:rowOff>144845</xdr:rowOff>
    </xdr:to>
    <xdr:cxnSp macro="">
      <xdr:nvCxnSpPr>
        <xdr:cNvPr id="118" name="直線コネクタ 117"/>
        <xdr:cNvCxnSpPr/>
      </xdr:nvCxnSpPr>
      <xdr:spPr>
        <a:xfrm>
          <a:off x="2019300" y="9744928"/>
          <a:ext cx="889000" cy="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25751</xdr:rowOff>
    </xdr:from>
    <xdr:ext cx="599010" cy="259045"/>
    <xdr:sp macro="" textlink="">
      <xdr:nvSpPr>
        <xdr:cNvPr id="120" name="テキスト ボックス 119"/>
        <xdr:cNvSpPr txBox="1"/>
      </xdr:nvSpPr>
      <xdr:spPr>
        <a:xfrm>
          <a:off x="2608795" y="979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143728</xdr:rowOff>
    </xdr:from>
    <xdr:to>
      <xdr:col>10</xdr:col>
      <xdr:colOff>114300</xdr:colOff>
      <xdr:row>56</xdr:row>
      <xdr:rowOff>152803</xdr:rowOff>
    </xdr:to>
    <xdr:cxnSp macro="">
      <xdr:nvCxnSpPr>
        <xdr:cNvPr id="121" name="直線コネクタ 120"/>
        <xdr:cNvCxnSpPr/>
      </xdr:nvCxnSpPr>
      <xdr:spPr>
        <a:xfrm flipV="1">
          <a:off x="1130300" y="9744928"/>
          <a:ext cx="889000" cy="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33759</xdr:rowOff>
    </xdr:from>
    <xdr:ext cx="599010" cy="259045"/>
    <xdr:sp macro="" textlink="">
      <xdr:nvSpPr>
        <xdr:cNvPr id="123" name="テキスト ボックス 122"/>
        <xdr:cNvSpPr txBox="1"/>
      </xdr:nvSpPr>
      <xdr:spPr>
        <a:xfrm>
          <a:off x="1719795" y="980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51801</xdr:rowOff>
    </xdr:from>
    <xdr:ext cx="599010" cy="259045"/>
    <xdr:sp macro="" textlink="">
      <xdr:nvSpPr>
        <xdr:cNvPr id="125" name="テキスト ボックス 124"/>
        <xdr:cNvSpPr txBox="1"/>
      </xdr:nvSpPr>
      <xdr:spPr>
        <a:xfrm>
          <a:off x="830795" y="982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88667</xdr:rowOff>
    </xdr:from>
    <xdr:to>
      <xdr:col>24</xdr:col>
      <xdr:colOff>114300</xdr:colOff>
      <xdr:row>57</xdr:row>
      <xdr:rowOff>18817</xdr:rowOff>
    </xdr:to>
    <xdr:sp macro="" textlink="">
      <xdr:nvSpPr>
        <xdr:cNvPr id="131" name="楕円 130"/>
        <xdr:cNvSpPr/>
      </xdr:nvSpPr>
      <xdr:spPr>
        <a:xfrm>
          <a:off x="4584700" y="968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67094</xdr:rowOff>
    </xdr:from>
    <xdr:ext cx="599010" cy="259045"/>
    <xdr:sp macro="" textlink="">
      <xdr:nvSpPr>
        <xdr:cNvPr id="132" name="物件費該当値テキスト"/>
        <xdr:cNvSpPr txBox="1"/>
      </xdr:nvSpPr>
      <xdr:spPr>
        <a:xfrm>
          <a:off x="4686300" y="966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81738</xdr:rowOff>
    </xdr:from>
    <xdr:to>
      <xdr:col>20</xdr:col>
      <xdr:colOff>38100</xdr:colOff>
      <xdr:row>57</xdr:row>
      <xdr:rowOff>11888</xdr:rowOff>
    </xdr:to>
    <xdr:sp macro="" textlink="">
      <xdr:nvSpPr>
        <xdr:cNvPr id="133" name="楕円 132"/>
        <xdr:cNvSpPr/>
      </xdr:nvSpPr>
      <xdr:spPr>
        <a:xfrm>
          <a:off x="3746500" y="968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28415</xdr:rowOff>
    </xdr:from>
    <xdr:ext cx="599010" cy="259045"/>
    <xdr:sp macro="" textlink="">
      <xdr:nvSpPr>
        <xdr:cNvPr id="134" name="テキスト ボックス 133"/>
        <xdr:cNvSpPr txBox="1"/>
      </xdr:nvSpPr>
      <xdr:spPr>
        <a:xfrm>
          <a:off x="3497795" y="94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94045</xdr:rowOff>
    </xdr:from>
    <xdr:to>
      <xdr:col>15</xdr:col>
      <xdr:colOff>101600</xdr:colOff>
      <xdr:row>57</xdr:row>
      <xdr:rowOff>24195</xdr:rowOff>
    </xdr:to>
    <xdr:sp macro="" textlink="">
      <xdr:nvSpPr>
        <xdr:cNvPr id="135" name="楕円 134"/>
        <xdr:cNvSpPr/>
      </xdr:nvSpPr>
      <xdr:spPr>
        <a:xfrm>
          <a:off x="2857500" y="969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40722</xdr:rowOff>
    </xdr:from>
    <xdr:ext cx="599010" cy="259045"/>
    <xdr:sp macro="" textlink="">
      <xdr:nvSpPr>
        <xdr:cNvPr id="136" name="テキスト ボックス 135"/>
        <xdr:cNvSpPr txBox="1"/>
      </xdr:nvSpPr>
      <xdr:spPr>
        <a:xfrm>
          <a:off x="2608795" y="947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92928</xdr:rowOff>
    </xdr:from>
    <xdr:to>
      <xdr:col>10</xdr:col>
      <xdr:colOff>165100</xdr:colOff>
      <xdr:row>57</xdr:row>
      <xdr:rowOff>23078</xdr:rowOff>
    </xdr:to>
    <xdr:sp macro="" textlink="">
      <xdr:nvSpPr>
        <xdr:cNvPr id="137" name="楕円 136"/>
        <xdr:cNvSpPr/>
      </xdr:nvSpPr>
      <xdr:spPr>
        <a:xfrm>
          <a:off x="1968500" y="96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39605</xdr:rowOff>
    </xdr:from>
    <xdr:ext cx="599010" cy="259045"/>
    <xdr:sp macro="" textlink="">
      <xdr:nvSpPr>
        <xdr:cNvPr id="138" name="テキスト ボックス 137"/>
        <xdr:cNvSpPr txBox="1"/>
      </xdr:nvSpPr>
      <xdr:spPr>
        <a:xfrm>
          <a:off x="1719795" y="946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102003</xdr:rowOff>
    </xdr:from>
    <xdr:to>
      <xdr:col>6</xdr:col>
      <xdr:colOff>38100</xdr:colOff>
      <xdr:row>57</xdr:row>
      <xdr:rowOff>32153</xdr:rowOff>
    </xdr:to>
    <xdr:sp macro="" textlink="">
      <xdr:nvSpPr>
        <xdr:cNvPr id="139" name="楕円 138"/>
        <xdr:cNvSpPr/>
      </xdr:nvSpPr>
      <xdr:spPr>
        <a:xfrm>
          <a:off x="1079500" y="970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48680</xdr:rowOff>
    </xdr:from>
    <xdr:ext cx="599010" cy="259045"/>
    <xdr:sp macro="" textlink="">
      <xdr:nvSpPr>
        <xdr:cNvPr id="140" name="テキスト ボックス 139"/>
        <xdr:cNvSpPr txBox="1"/>
      </xdr:nvSpPr>
      <xdr:spPr>
        <a:xfrm>
          <a:off x="830795" y="947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124887</xdr:rowOff>
    </xdr:from>
    <xdr:to>
      <xdr:col>24</xdr:col>
      <xdr:colOff>63500</xdr:colOff>
      <xdr:row>77</xdr:row>
      <xdr:rowOff>130670</xdr:rowOff>
    </xdr:to>
    <xdr:cxnSp macro="">
      <xdr:nvCxnSpPr>
        <xdr:cNvPr id="167" name="直線コネクタ 166"/>
        <xdr:cNvCxnSpPr/>
      </xdr:nvCxnSpPr>
      <xdr:spPr>
        <a:xfrm>
          <a:off x="3797300" y="13326537"/>
          <a:ext cx="838200" cy="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124887</xdr:rowOff>
    </xdr:from>
    <xdr:to>
      <xdr:col>19</xdr:col>
      <xdr:colOff>177800</xdr:colOff>
      <xdr:row>78</xdr:row>
      <xdr:rowOff>128956</xdr:rowOff>
    </xdr:to>
    <xdr:cxnSp macro="">
      <xdr:nvCxnSpPr>
        <xdr:cNvPr id="170" name="直線コネクタ 169"/>
        <xdr:cNvCxnSpPr/>
      </xdr:nvCxnSpPr>
      <xdr:spPr>
        <a:xfrm flipV="1">
          <a:off x="2908300" y="13326537"/>
          <a:ext cx="889000" cy="17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14729</xdr:rowOff>
    </xdr:from>
    <xdr:ext cx="534377" cy="259045"/>
    <xdr:sp macro="" textlink="">
      <xdr:nvSpPr>
        <xdr:cNvPr id="172" name="テキスト ボックス 171"/>
        <xdr:cNvSpPr txBox="1"/>
      </xdr:nvSpPr>
      <xdr:spPr>
        <a:xfrm>
          <a:off x="3530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125368</xdr:rowOff>
    </xdr:from>
    <xdr:to>
      <xdr:col>15</xdr:col>
      <xdr:colOff>50800</xdr:colOff>
      <xdr:row>78</xdr:row>
      <xdr:rowOff>128956</xdr:rowOff>
    </xdr:to>
    <xdr:cxnSp macro="">
      <xdr:nvCxnSpPr>
        <xdr:cNvPr id="173" name="直線コネクタ 172"/>
        <xdr:cNvCxnSpPr/>
      </xdr:nvCxnSpPr>
      <xdr:spPr>
        <a:xfrm>
          <a:off x="2019300" y="13498468"/>
          <a:ext cx="889000" cy="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125368</xdr:rowOff>
    </xdr:from>
    <xdr:to>
      <xdr:col>10</xdr:col>
      <xdr:colOff>114300</xdr:colOff>
      <xdr:row>78</xdr:row>
      <xdr:rowOff>132865</xdr:rowOff>
    </xdr:to>
    <xdr:cxnSp macro="">
      <xdr:nvCxnSpPr>
        <xdr:cNvPr id="176" name="直線コネクタ 175"/>
        <xdr:cNvCxnSpPr/>
      </xdr:nvCxnSpPr>
      <xdr:spPr>
        <a:xfrm flipV="1">
          <a:off x="1130300" y="13498468"/>
          <a:ext cx="889000" cy="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79870</xdr:rowOff>
    </xdr:from>
    <xdr:to>
      <xdr:col>24</xdr:col>
      <xdr:colOff>114300</xdr:colOff>
      <xdr:row>78</xdr:row>
      <xdr:rowOff>10020</xdr:rowOff>
    </xdr:to>
    <xdr:sp macro="" textlink="">
      <xdr:nvSpPr>
        <xdr:cNvPr id="186" name="楕円 185"/>
        <xdr:cNvSpPr/>
      </xdr:nvSpPr>
      <xdr:spPr>
        <a:xfrm>
          <a:off x="4584700" y="132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58297</xdr:rowOff>
    </xdr:from>
    <xdr:ext cx="469744" cy="259045"/>
    <xdr:sp macro="" textlink="">
      <xdr:nvSpPr>
        <xdr:cNvPr id="187" name="維持補修費該当値テキスト"/>
        <xdr:cNvSpPr txBox="1"/>
      </xdr:nvSpPr>
      <xdr:spPr>
        <a:xfrm>
          <a:off x="4686300" y="132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74087</xdr:rowOff>
    </xdr:from>
    <xdr:to>
      <xdr:col>20</xdr:col>
      <xdr:colOff>38100</xdr:colOff>
      <xdr:row>78</xdr:row>
      <xdr:rowOff>4237</xdr:rowOff>
    </xdr:to>
    <xdr:sp macro="" textlink="">
      <xdr:nvSpPr>
        <xdr:cNvPr id="188" name="楕円 187"/>
        <xdr:cNvSpPr/>
      </xdr:nvSpPr>
      <xdr:spPr>
        <a:xfrm>
          <a:off x="3746500" y="1327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166814</xdr:rowOff>
    </xdr:from>
    <xdr:ext cx="469744" cy="259045"/>
    <xdr:sp macro="" textlink="">
      <xdr:nvSpPr>
        <xdr:cNvPr id="189" name="テキスト ボックス 188"/>
        <xdr:cNvSpPr txBox="1"/>
      </xdr:nvSpPr>
      <xdr:spPr>
        <a:xfrm>
          <a:off x="3562428" y="1336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78156</xdr:rowOff>
    </xdr:from>
    <xdr:to>
      <xdr:col>15</xdr:col>
      <xdr:colOff>101600</xdr:colOff>
      <xdr:row>79</xdr:row>
      <xdr:rowOff>8306</xdr:rowOff>
    </xdr:to>
    <xdr:sp macro="" textlink="">
      <xdr:nvSpPr>
        <xdr:cNvPr id="190" name="楕円 189"/>
        <xdr:cNvSpPr/>
      </xdr:nvSpPr>
      <xdr:spPr>
        <a:xfrm>
          <a:off x="2857500" y="1345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170883</xdr:rowOff>
    </xdr:from>
    <xdr:ext cx="378565" cy="259045"/>
    <xdr:sp macro="" textlink="">
      <xdr:nvSpPr>
        <xdr:cNvPr id="191" name="テキスト ボックス 190"/>
        <xdr:cNvSpPr txBox="1"/>
      </xdr:nvSpPr>
      <xdr:spPr>
        <a:xfrm>
          <a:off x="2719017" y="13543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74568</xdr:rowOff>
    </xdr:from>
    <xdr:to>
      <xdr:col>10</xdr:col>
      <xdr:colOff>165100</xdr:colOff>
      <xdr:row>79</xdr:row>
      <xdr:rowOff>4718</xdr:rowOff>
    </xdr:to>
    <xdr:sp macro="" textlink="">
      <xdr:nvSpPr>
        <xdr:cNvPr id="192" name="楕円 191"/>
        <xdr:cNvSpPr/>
      </xdr:nvSpPr>
      <xdr:spPr>
        <a:xfrm>
          <a:off x="1968500" y="1344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167295</xdr:rowOff>
    </xdr:from>
    <xdr:ext cx="378565" cy="259045"/>
    <xdr:sp macro="" textlink="">
      <xdr:nvSpPr>
        <xdr:cNvPr id="193" name="テキスト ボックス 192"/>
        <xdr:cNvSpPr txBox="1"/>
      </xdr:nvSpPr>
      <xdr:spPr>
        <a:xfrm>
          <a:off x="1830017" y="13540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82065</xdr:rowOff>
    </xdr:from>
    <xdr:to>
      <xdr:col>6</xdr:col>
      <xdr:colOff>38100</xdr:colOff>
      <xdr:row>79</xdr:row>
      <xdr:rowOff>12215</xdr:rowOff>
    </xdr:to>
    <xdr:sp macro="" textlink="">
      <xdr:nvSpPr>
        <xdr:cNvPr id="194" name="楕円 193"/>
        <xdr:cNvSpPr/>
      </xdr:nvSpPr>
      <xdr:spPr>
        <a:xfrm>
          <a:off x="1079500" y="1345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3342</xdr:rowOff>
    </xdr:from>
    <xdr:ext cx="378565" cy="259045"/>
    <xdr:sp macro="" textlink="">
      <xdr:nvSpPr>
        <xdr:cNvPr id="195" name="テキスト ボックス 194"/>
        <xdr:cNvSpPr txBox="1"/>
      </xdr:nvSpPr>
      <xdr:spPr>
        <a:xfrm>
          <a:off x="941017" y="13547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127788</xdr:rowOff>
    </xdr:from>
    <xdr:to>
      <xdr:col>24</xdr:col>
      <xdr:colOff>63500</xdr:colOff>
      <xdr:row>95</xdr:row>
      <xdr:rowOff>36361</xdr:rowOff>
    </xdr:to>
    <xdr:cxnSp macro="">
      <xdr:nvCxnSpPr>
        <xdr:cNvPr id="225" name="直線コネクタ 224"/>
        <xdr:cNvCxnSpPr/>
      </xdr:nvCxnSpPr>
      <xdr:spPr>
        <a:xfrm flipV="1">
          <a:off x="3797300" y="16244088"/>
          <a:ext cx="838200" cy="8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67797</xdr:rowOff>
    </xdr:from>
    <xdr:ext cx="534377" cy="259045"/>
    <xdr:sp macro="" textlink="">
      <xdr:nvSpPr>
        <xdr:cNvPr id="226" name="扶助費平均値テキスト"/>
        <xdr:cNvSpPr txBox="1"/>
      </xdr:nvSpPr>
      <xdr:spPr>
        <a:xfrm>
          <a:off x="4686300" y="1635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24524</xdr:rowOff>
    </xdr:from>
    <xdr:to>
      <xdr:col>19</xdr:col>
      <xdr:colOff>177800</xdr:colOff>
      <xdr:row>95</xdr:row>
      <xdr:rowOff>36361</xdr:rowOff>
    </xdr:to>
    <xdr:cxnSp macro="">
      <xdr:nvCxnSpPr>
        <xdr:cNvPr id="228" name="直線コネクタ 227"/>
        <xdr:cNvCxnSpPr/>
      </xdr:nvCxnSpPr>
      <xdr:spPr>
        <a:xfrm>
          <a:off x="2908300" y="16312274"/>
          <a:ext cx="889000" cy="1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25900</xdr:rowOff>
    </xdr:from>
    <xdr:ext cx="534377" cy="259045"/>
    <xdr:sp macro="" textlink="">
      <xdr:nvSpPr>
        <xdr:cNvPr id="230" name="テキスト ボックス 229"/>
        <xdr:cNvSpPr txBox="1"/>
      </xdr:nvSpPr>
      <xdr:spPr>
        <a:xfrm>
          <a:off x="3530111" y="164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24524</xdr:rowOff>
    </xdr:from>
    <xdr:to>
      <xdr:col>15</xdr:col>
      <xdr:colOff>50800</xdr:colOff>
      <xdr:row>95</xdr:row>
      <xdr:rowOff>40818</xdr:rowOff>
    </xdr:to>
    <xdr:cxnSp macro="">
      <xdr:nvCxnSpPr>
        <xdr:cNvPr id="231" name="直線コネクタ 230"/>
        <xdr:cNvCxnSpPr/>
      </xdr:nvCxnSpPr>
      <xdr:spPr>
        <a:xfrm flipV="1">
          <a:off x="2019300" y="16312274"/>
          <a:ext cx="889000" cy="1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53128</xdr:rowOff>
    </xdr:from>
    <xdr:ext cx="534377" cy="259045"/>
    <xdr:sp macro="" textlink="">
      <xdr:nvSpPr>
        <xdr:cNvPr id="233" name="テキスト ボックス 232"/>
        <xdr:cNvSpPr txBox="1"/>
      </xdr:nvSpPr>
      <xdr:spPr>
        <a:xfrm>
          <a:off x="2641111" y="1651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40818</xdr:rowOff>
    </xdr:from>
    <xdr:to>
      <xdr:col>10</xdr:col>
      <xdr:colOff>114300</xdr:colOff>
      <xdr:row>95</xdr:row>
      <xdr:rowOff>48654</xdr:rowOff>
    </xdr:to>
    <xdr:cxnSp macro="">
      <xdr:nvCxnSpPr>
        <xdr:cNvPr id="234" name="直線コネクタ 233"/>
        <xdr:cNvCxnSpPr/>
      </xdr:nvCxnSpPr>
      <xdr:spPr>
        <a:xfrm flipV="1">
          <a:off x="1130300" y="16328568"/>
          <a:ext cx="889000" cy="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59681</xdr:rowOff>
    </xdr:from>
    <xdr:ext cx="534377" cy="259045"/>
    <xdr:sp macro="" textlink="">
      <xdr:nvSpPr>
        <xdr:cNvPr id="236" name="テキスト ボックス 235"/>
        <xdr:cNvSpPr txBox="1"/>
      </xdr:nvSpPr>
      <xdr:spPr>
        <a:xfrm>
          <a:off x="1752111" y="1651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60952</xdr:rowOff>
    </xdr:from>
    <xdr:ext cx="534377" cy="259045"/>
    <xdr:sp macro="" textlink="">
      <xdr:nvSpPr>
        <xdr:cNvPr id="238" name="テキスト ボックス 237"/>
        <xdr:cNvSpPr txBox="1"/>
      </xdr:nvSpPr>
      <xdr:spPr>
        <a:xfrm>
          <a:off x="863111" y="1652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76988</xdr:rowOff>
    </xdr:from>
    <xdr:to>
      <xdr:col>24</xdr:col>
      <xdr:colOff>114300</xdr:colOff>
      <xdr:row>95</xdr:row>
      <xdr:rowOff>7138</xdr:rowOff>
    </xdr:to>
    <xdr:sp macro="" textlink="">
      <xdr:nvSpPr>
        <xdr:cNvPr id="244" name="楕円 243"/>
        <xdr:cNvSpPr/>
      </xdr:nvSpPr>
      <xdr:spPr>
        <a:xfrm>
          <a:off x="4584700" y="1619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99865</xdr:rowOff>
    </xdr:from>
    <xdr:ext cx="534377" cy="259045"/>
    <xdr:sp macro="" textlink="">
      <xdr:nvSpPr>
        <xdr:cNvPr id="245" name="扶助費該当値テキスト"/>
        <xdr:cNvSpPr txBox="1"/>
      </xdr:nvSpPr>
      <xdr:spPr>
        <a:xfrm>
          <a:off x="4686300" y="160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157011</xdr:rowOff>
    </xdr:from>
    <xdr:to>
      <xdr:col>20</xdr:col>
      <xdr:colOff>38100</xdr:colOff>
      <xdr:row>95</xdr:row>
      <xdr:rowOff>87161</xdr:rowOff>
    </xdr:to>
    <xdr:sp macro="" textlink="">
      <xdr:nvSpPr>
        <xdr:cNvPr id="246" name="楕円 245"/>
        <xdr:cNvSpPr/>
      </xdr:nvSpPr>
      <xdr:spPr>
        <a:xfrm>
          <a:off x="3746500" y="1627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103688</xdr:rowOff>
    </xdr:from>
    <xdr:ext cx="534377" cy="259045"/>
    <xdr:sp macro="" textlink="">
      <xdr:nvSpPr>
        <xdr:cNvPr id="247" name="テキスト ボックス 246"/>
        <xdr:cNvSpPr txBox="1"/>
      </xdr:nvSpPr>
      <xdr:spPr>
        <a:xfrm>
          <a:off x="3530111" y="1604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145174</xdr:rowOff>
    </xdr:from>
    <xdr:to>
      <xdr:col>15</xdr:col>
      <xdr:colOff>101600</xdr:colOff>
      <xdr:row>95</xdr:row>
      <xdr:rowOff>75324</xdr:rowOff>
    </xdr:to>
    <xdr:sp macro="" textlink="">
      <xdr:nvSpPr>
        <xdr:cNvPr id="248" name="楕円 247"/>
        <xdr:cNvSpPr/>
      </xdr:nvSpPr>
      <xdr:spPr>
        <a:xfrm>
          <a:off x="2857500" y="1626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91851</xdr:rowOff>
    </xdr:from>
    <xdr:ext cx="534377" cy="259045"/>
    <xdr:sp macro="" textlink="">
      <xdr:nvSpPr>
        <xdr:cNvPr id="249" name="テキスト ボックス 248"/>
        <xdr:cNvSpPr txBox="1"/>
      </xdr:nvSpPr>
      <xdr:spPr>
        <a:xfrm>
          <a:off x="2641111" y="1603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161468</xdr:rowOff>
    </xdr:from>
    <xdr:to>
      <xdr:col>10</xdr:col>
      <xdr:colOff>165100</xdr:colOff>
      <xdr:row>95</xdr:row>
      <xdr:rowOff>91618</xdr:rowOff>
    </xdr:to>
    <xdr:sp macro="" textlink="">
      <xdr:nvSpPr>
        <xdr:cNvPr id="250" name="楕円 249"/>
        <xdr:cNvSpPr/>
      </xdr:nvSpPr>
      <xdr:spPr>
        <a:xfrm>
          <a:off x="1968500" y="1627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108145</xdr:rowOff>
    </xdr:from>
    <xdr:ext cx="534377" cy="259045"/>
    <xdr:sp macro="" textlink="">
      <xdr:nvSpPr>
        <xdr:cNvPr id="251" name="テキスト ボックス 250"/>
        <xdr:cNvSpPr txBox="1"/>
      </xdr:nvSpPr>
      <xdr:spPr>
        <a:xfrm>
          <a:off x="1752111" y="1605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169304</xdr:rowOff>
    </xdr:from>
    <xdr:to>
      <xdr:col>6</xdr:col>
      <xdr:colOff>38100</xdr:colOff>
      <xdr:row>95</xdr:row>
      <xdr:rowOff>99454</xdr:rowOff>
    </xdr:to>
    <xdr:sp macro="" textlink="">
      <xdr:nvSpPr>
        <xdr:cNvPr id="252" name="楕円 251"/>
        <xdr:cNvSpPr/>
      </xdr:nvSpPr>
      <xdr:spPr>
        <a:xfrm>
          <a:off x="1079500" y="1628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115981</xdr:rowOff>
    </xdr:from>
    <xdr:ext cx="534377" cy="259045"/>
    <xdr:sp macro="" textlink="">
      <xdr:nvSpPr>
        <xdr:cNvPr id="253" name="テキスト ボックス 252"/>
        <xdr:cNvSpPr txBox="1"/>
      </xdr:nvSpPr>
      <xdr:spPr>
        <a:xfrm>
          <a:off x="863111" y="1606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7" name="テキスト ボックス 26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9" name="テキスト ボックス 26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1" name="テキスト ボックス 27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3" name="テキスト ボックス 27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5" name="テキスト ボックス 27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66355</xdr:rowOff>
    </xdr:from>
    <xdr:to>
      <xdr:col>54</xdr:col>
      <xdr:colOff>189865</xdr:colOff>
      <xdr:row>36</xdr:row>
      <xdr:rowOff>18173</xdr:rowOff>
    </xdr:to>
    <xdr:cxnSp macro="">
      <xdr:nvCxnSpPr>
        <xdr:cNvPr id="279" name="直線コネクタ 278"/>
        <xdr:cNvCxnSpPr/>
      </xdr:nvCxnSpPr>
      <xdr:spPr>
        <a:xfrm flipV="1">
          <a:off x="10475595" y="5209855"/>
          <a:ext cx="1270" cy="980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22000</xdr:rowOff>
    </xdr:from>
    <xdr:ext cx="599010" cy="259045"/>
    <xdr:sp macro="" textlink="">
      <xdr:nvSpPr>
        <xdr:cNvPr id="280" name="補助費等最小値テキスト"/>
        <xdr:cNvSpPr txBox="1"/>
      </xdr:nvSpPr>
      <xdr:spPr>
        <a:xfrm>
          <a:off x="10528300" y="619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18173</xdr:rowOff>
    </xdr:from>
    <xdr:to>
      <xdr:col>55</xdr:col>
      <xdr:colOff>88900</xdr:colOff>
      <xdr:row>36</xdr:row>
      <xdr:rowOff>18173</xdr:rowOff>
    </xdr:to>
    <xdr:cxnSp macro="">
      <xdr:nvCxnSpPr>
        <xdr:cNvPr id="281" name="直線コネクタ 280"/>
        <xdr:cNvCxnSpPr/>
      </xdr:nvCxnSpPr>
      <xdr:spPr>
        <a:xfrm>
          <a:off x="10388600" y="619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13032</xdr:rowOff>
    </xdr:from>
    <xdr:ext cx="599010" cy="259045"/>
    <xdr:sp macro="" textlink="">
      <xdr:nvSpPr>
        <xdr:cNvPr id="282" name="補助費等最大値テキスト"/>
        <xdr:cNvSpPr txBox="1"/>
      </xdr:nvSpPr>
      <xdr:spPr>
        <a:xfrm>
          <a:off x="10528300" y="498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66355</xdr:rowOff>
    </xdr:from>
    <xdr:to>
      <xdr:col>55</xdr:col>
      <xdr:colOff>88900</xdr:colOff>
      <xdr:row>30</xdr:row>
      <xdr:rowOff>66355</xdr:rowOff>
    </xdr:to>
    <xdr:cxnSp macro="">
      <xdr:nvCxnSpPr>
        <xdr:cNvPr id="283" name="直線コネクタ 282"/>
        <xdr:cNvCxnSpPr/>
      </xdr:nvCxnSpPr>
      <xdr:spPr>
        <a:xfrm>
          <a:off x="10388600" y="520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48195</xdr:rowOff>
    </xdr:from>
    <xdr:to>
      <xdr:col>55</xdr:col>
      <xdr:colOff>0</xdr:colOff>
      <xdr:row>37</xdr:row>
      <xdr:rowOff>168938</xdr:rowOff>
    </xdr:to>
    <xdr:cxnSp macro="">
      <xdr:nvCxnSpPr>
        <xdr:cNvPr id="284" name="直線コネクタ 283"/>
        <xdr:cNvCxnSpPr/>
      </xdr:nvCxnSpPr>
      <xdr:spPr>
        <a:xfrm flipV="1">
          <a:off x="9639300" y="6048945"/>
          <a:ext cx="838200" cy="46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17970</xdr:rowOff>
    </xdr:from>
    <xdr:ext cx="599010" cy="259045"/>
    <xdr:sp macro="" textlink="">
      <xdr:nvSpPr>
        <xdr:cNvPr id="285" name="補助費等平均値テキスト"/>
        <xdr:cNvSpPr txBox="1"/>
      </xdr:nvSpPr>
      <xdr:spPr>
        <a:xfrm>
          <a:off x="10528300" y="5675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166543</xdr:rowOff>
    </xdr:from>
    <xdr:to>
      <xdr:col>55</xdr:col>
      <xdr:colOff>50800</xdr:colOff>
      <xdr:row>34</xdr:row>
      <xdr:rowOff>96693</xdr:rowOff>
    </xdr:to>
    <xdr:sp macro="" textlink="">
      <xdr:nvSpPr>
        <xdr:cNvPr id="286" name="フローチャート: 判断 285"/>
        <xdr:cNvSpPr/>
      </xdr:nvSpPr>
      <xdr:spPr>
        <a:xfrm>
          <a:off x="10426700" y="582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168938</xdr:rowOff>
    </xdr:from>
    <xdr:to>
      <xdr:col>50</xdr:col>
      <xdr:colOff>114300</xdr:colOff>
      <xdr:row>38</xdr:row>
      <xdr:rowOff>36007</xdr:rowOff>
    </xdr:to>
    <xdr:cxnSp macro="">
      <xdr:nvCxnSpPr>
        <xdr:cNvPr id="287" name="直線コネクタ 286"/>
        <xdr:cNvCxnSpPr/>
      </xdr:nvCxnSpPr>
      <xdr:spPr>
        <a:xfrm flipV="1">
          <a:off x="8750300" y="6512588"/>
          <a:ext cx="8890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72777</xdr:rowOff>
    </xdr:from>
    <xdr:to>
      <xdr:col>50</xdr:col>
      <xdr:colOff>165100</xdr:colOff>
      <xdr:row>37</xdr:row>
      <xdr:rowOff>2927</xdr:rowOff>
    </xdr:to>
    <xdr:sp macro="" textlink="">
      <xdr:nvSpPr>
        <xdr:cNvPr id="288" name="フローチャート: 判断 287"/>
        <xdr:cNvSpPr/>
      </xdr:nvSpPr>
      <xdr:spPr>
        <a:xfrm>
          <a:off x="9588500" y="624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19454</xdr:rowOff>
    </xdr:from>
    <xdr:ext cx="599010" cy="259045"/>
    <xdr:sp macro="" textlink="">
      <xdr:nvSpPr>
        <xdr:cNvPr id="289" name="テキスト ボックス 288"/>
        <xdr:cNvSpPr txBox="1"/>
      </xdr:nvSpPr>
      <xdr:spPr>
        <a:xfrm>
          <a:off x="9339795" y="602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28336</xdr:rowOff>
    </xdr:from>
    <xdr:to>
      <xdr:col>45</xdr:col>
      <xdr:colOff>177800</xdr:colOff>
      <xdr:row>38</xdr:row>
      <xdr:rowOff>36007</xdr:rowOff>
    </xdr:to>
    <xdr:cxnSp macro="">
      <xdr:nvCxnSpPr>
        <xdr:cNvPr id="290" name="直線コネクタ 289"/>
        <xdr:cNvCxnSpPr/>
      </xdr:nvCxnSpPr>
      <xdr:spPr>
        <a:xfrm>
          <a:off x="7861300" y="6543436"/>
          <a:ext cx="889000" cy="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83172</xdr:rowOff>
    </xdr:from>
    <xdr:to>
      <xdr:col>46</xdr:col>
      <xdr:colOff>38100</xdr:colOff>
      <xdr:row>37</xdr:row>
      <xdr:rowOff>13322</xdr:rowOff>
    </xdr:to>
    <xdr:sp macro="" textlink="">
      <xdr:nvSpPr>
        <xdr:cNvPr id="291" name="フローチャート: 判断 290"/>
        <xdr:cNvSpPr/>
      </xdr:nvSpPr>
      <xdr:spPr>
        <a:xfrm>
          <a:off x="8699500" y="625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29849</xdr:rowOff>
    </xdr:from>
    <xdr:ext cx="599010" cy="259045"/>
    <xdr:sp macro="" textlink="">
      <xdr:nvSpPr>
        <xdr:cNvPr id="292" name="テキスト ボックス 291"/>
        <xdr:cNvSpPr txBox="1"/>
      </xdr:nvSpPr>
      <xdr:spPr>
        <a:xfrm>
          <a:off x="8450795" y="603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28336</xdr:rowOff>
    </xdr:from>
    <xdr:to>
      <xdr:col>41</xdr:col>
      <xdr:colOff>50800</xdr:colOff>
      <xdr:row>38</xdr:row>
      <xdr:rowOff>33737</xdr:rowOff>
    </xdr:to>
    <xdr:cxnSp macro="">
      <xdr:nvCxnSpPr>
        <xdr:cNvPr id="293" name="直線コネクタ 292"/>
        <xdr:cNvCxnSpPr/>
      </xdr:nvCxnSpPr>
      <xdr:spPr>
        <a:xfrm flipV="1">
          <a:off x="6972300" y="6543436"/>
          <a:ext cx="889000" cy="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85611</xdr:rowOff>
    </xdr:from>
    <xdr:to>
      <xdr:col>41</xdr:col>
      <xdr:colOff>101600</xdr:colOff>
      <xdr:row>37</xdr:row>
      <xdr:rowOff>15761</xdr:rowOff>
    </xdr:to>
    <xdr:sp macro="" textlink="">
      <xdr:nvSpPr>
        <xdr:cNvPr id="294" name="フローチャート: 判断 293"/>
        <xdr:cNvSpPr/>
      </xdr:nvSpPr>
      <xdr:spPr>
        <a:xfrm>
          <a:off x="7810500" y="62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32288</xdr:rowOff>
    </xdr:from>
    <xdr:ext cx="599010" cy="259045"/>
    <xdr:sp macro="" textlink="">
      <xdr:nvSpPr>
        <xdr:cNvPr id="295" name="テキスト ボックス 294"/>
        <xdr:cNvSpPr txBox="1"/>
      </xdr:nvSpPr>
      <xdr:spPr>
        <a:xfrm>
          <a:off x="7561795" y="603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102188</xdr:rowOff>
    </xdr:from>
    <xdr:to>
      <xdr:col>36</xdr:col>
      <xdr:colOff>165100</xdr:colOff>
      <xdr:row>37</xdr:row>
      <xdr:rowOff>32338</xdr:rowOff>
    </xdr:to>
    <xdr:sp macro="" textlink="">
      <xdr:nvSpPr>
        <xdr:cNvPr id="296" name="フローチャート: 判断 295"/>
        <xdr:cNvSpPr/>
      </xdr:nvSpPr>
      <xdr:spPr>
        <a:xfrm>
          <a:off x="6921500" y="6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48865</xdr:rowOff>
    </xdr:from>
    <xdr:ext cx="599010" cy="259045"/>
    <xdr:sp macro="" textlink="">
      <xdr:nvSpPr>
        <xdr:cNvPr id="297" name="テキスト ボックス 296"/>
        <xdr:cNvSpPr txBox="1"/>
      </xdr:nvSpPr>
      <xdr:spPr>
        <a:xfrm>
          <a:off x="6672795" y="604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168845</xdr:rowOff>
    </xdr:from>
    <xdr:to>
      <xdr:col>55</xdr:col>
      <xdr:colOff>50800</xdr:colOff>
      <xdr:row>35</xdr:row>
      <xdr:rowOff>98995</xdr:rowOff>
    </xdr:to>
    <xdr:sp macro="" textlink="">
      <xdr:nvSpPr>
        <xdr:cNvPr id="303" name="楕円 302"/>
        <xdr:cNvSpPr/>
      </xdr:nvSpPr>
      <xdr:spPr>
        <a:xfrm>
          <a:off x="10426700" y="59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147272</xdr:rowOff>
    </xdr:from>
    <xdr:ext cx="599010" cy="259045"/>
    <xdr:sp macro="" textlink="">
      <xdr:nvSpPr>
        <xdr:cNvPr id="304" name="補助費等該当値テキスト"/>
        <xdr:cNvSpPr txBox="1"/>
      </xdr:nvSpPr>
      <xdr:spPr>
        <a:xfrm>
          <a:off x="10528300" y="597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118138</xdr:rowOff>
    </xdr:from>
    <xdr:to>
      <xdr:col>50</xdr:col>
      <xdr:colOff>165100</xdr:colOff>
      <xdr:row>38</xdr:row>
      <xdr:rowOff>48288</xdr:rowOff>
    </xdr:to>
    <xdr:sp macro="" textlink="">
      <xdr:nvSpPr>
        <xdr:cNvPr id="305" name="楕円 304"/>
        <xdr:cNvSpPr/>
      </xdr:nvSpPr>
      <xdr:spPr>
        <a:xfrm>
          <a:off x="9588500" y="646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39415</xdr:rowOff>
    </xdr:from>
    <xdr:ext cx="534377" cy="259045"/>
    <xdr:sp macro="" textlink="">
      <xdr:nvSpPr>
        <xdr:cNvPr id="306" name="テキスト ボックス 305"/>
        <xdr:cNvSpPr txBox="1"/>
      </xdr:nvSpPr>
      <xdr:spPr>
        <a:xfrm>
          <a:off x="9372111" y="655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156657</xdr:rowOff>
    </xdr:from>
    <xdr:to>
      <xdr:col>46</xdr:col>
      <xdr:colOff>38100</xdr:colOff>
      <xdr:row>38</xdr:row>
      <xdr:rowOff>86807</xdr:rowOff>
    </xdr:to>
    <xdr:sp macro="" textlink="">
      <xdr:nvSpPr>
        <xdr:cNvPr id="307" name="楕円 306"/>
        <xdr:cNvSpPr/>
      </xdr:nvSpPr>
      <xdr:spPr>
        <a:xfrm>
          <a:off x="8699500" y="650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77934</xdr:rowOff>
    </xdr:from>
    <xdr:ext cx="534377" cy="259045"/>
    <xdr:sp macro="" textlink="">
      <xdr:nvSpPr>
        <xdr:cNvPr id="308" name="テキスト ボックス 307"/>
        <xdr:cNvSpPr txBox="1"/>
      </xdr:nvSpPr>
      <xdr:spPr>
        <a:xfrm>
          <a:off x="8483111" y="659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148986</xdr:rowOff>
    </xdr:from>
    <xdr:to>
      <xdr:col>41</xdr:col>
      <xdr:colOff>101600</xdr:colOff>
      <xdr:row>38</xdr:row>
      <xdr:rowOff>79136</xdr:rowOff>
    </xdr:to>
    <xdr:sp macro="" textlink="">
      <xdr:nvSpPr>
        <xdr:cNvPr id="309" name="楕円 308"/>
        <xdr:cNvSpPr/>
      </xdr:nvSpPr>
      <xdr:spPr>
        <a:xfrm>
          <a:off x="7810500" y="649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70263</xdr:rowOff>
    </xdr:from>
    <xdr:ext cx="534377" cy="259045"/>
    <xdr:sp macro="" textlink="">
      <xdr:nvSpPr>
        <xdr:cNvPr id="310" name="テキスト ボックス 309"/>
        <xdr:cNvSpPr txBox="1"/>
      </xdr:nvSpPr>
      <xdr:spPr>
        <a:xfrm>
          <a:off x="7594111" y="658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154387</xdr:rowOff>
    </xdr:from>
    <xdr:to>
      <xdr:col>36</xdr:col>
      <xdr:colOff>165100</xdr:colOff>
      <xdr:row>38</xdr:row>
      <xdr:rowOff>84537</xdr:rowOff>
    </xdr:to>
    <xdr:sp macro="" textlink="">
      <xdr:nvSpPr>
        <xdr:cNvPr id="311" name="楕円 310"/>
        <xdr:cNvSpPr/>
      </xdr:nvSpPr>
      <xdr:spPr>
        <a:xfrm>
          <a:off x="6921500" y="649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75664</xdr:rowOff>
    </xdr:from>
    <xdr:ext cx="534377" cy="259045"/>
    <xdr:sp macro="" textlink="">
      <xdr:nvSpPr>
        <xdr:cNvPr id="312" name="テキスト ボックス 311"/>
        <xdr:cNvSpPr txBox="1"/>
      </xdr:nvSpPr>
      <xdr:spPr>
        <a:xfrm>
          <a:off x="6705111" y="659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8" name="直線コネクタ 337"/>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9" name="普通建設事業費最小値テキスト"/>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40" name="直線コネクタ 339"/>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1" name="普通建設事業費最大値テキスト"/>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2" name="直線コネクタ 341"/>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119352</xdr:rowOff>
    </xdr:from>
    <xdr:to>
      <xdr:col>55</xdr:col>
      <xdr:colOff>0</xdr:colOff>
      <xdr:row>56</xdr:row>
      <xdr:rowOff>149203</xdr:rowOff>
    </xdr:to>
    <xdr:cxnSp macro="">
      <xdr:nvCxnSpPr>
        <xdr:cNvPr id="343" name="直線コネクタ 342"/>
        <xdr:cNvCxnSpPr/>
      </xdr:nvCxnSpPr>
      <xdr:spPr>
        <a:xfrm flipV="1">
          <a:off x="9639300" y="9720552"/>
          <a:ext cx="838200" cy="2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42518</xdr:rowOff>
    </xdr:from>
    <xdr:ext cx="599010" cy="259045"/>
    <xdr:sp macro="" textlink="">
      <xdr:nvSpPr>
        <xdr:cNvPr id="344" name="普通建設事業費平均値テキスト"/>
        <xdr:cNvSpPr txBox="1"/>
      </xdr:nvSpPr>
      <xdr:spPr>
        <a:xfrm>
          <a:off x="10528300" y="9815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5" name="フローチャート: 判断 344"/>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149203</xdr:rowOff>
    </xdr:from>
    <xdr:to>
      <xdr:col>50</xdr:col>
      <xdr:colOff>114300</xdr:colOff>
      <xdr:row>57</xdr:row>
      <xdr:rowOff>127108</xdr:rowOff>
    </xdr:to>
    <xdr:cxnSp macro="">
      <xdr:nvCxnSpPr>
        <xdr:cNvPr id="346" name="直線コネクタ 345"/>
        <xdr:cNvCxnSpPr/>
      </xdr:nvCxnSpPr>
      <xdr:spPr>
        <a:xfrm flipV="1">
          <a:off x="8750300" y="9750403"/>
          <a:ext cx="889000" cy="14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7" name="フローチャート: 判断 346"/>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1565</xdr:rowOff>
    </xdr:from>
    <xdr:ext cx="599010" cy="259045"/>
    <xdr:sp macro="" textlink="">
      <xdr:nvSpPr>
        <xdr:cNvPr id="348" name="テキスト ボックス 347"/>
        <xdr:cNvSpPr txBox="1"/>
      </xdr:nvSpPr>
      <xdr:spPr>
        <a:xfrm>
          <a:off x="9339795" y="994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127108</xdr:rowOff>
    </xdr:from>
    <xdr:to>
      <xdr:col>45</xdr:col>
      <xdr:colOff>177800</xdr:colOff>
      <xdr:row>58</xdr:row>
      <xdr:rowOff>63911</xdr:rowOff>
    </xdr:to>
    <xdr:cxnSp macro="">
      <xdr:nvCxnSpPr>
        <xdr:cNvPr id="349" name="直線コネクタ 348"/>
        <xdr:cNvCxnSpPr/>
      </xdr:nvCxnSpPr>
      <xdr:spPr>
        <a:xfrm flipV="1">
          <a:off x="7861300" y="9899758"/>
          <a:ext cx="889000" cy="10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50" name="フローチャート: 判断 349"/>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38757</xdr:rowOff>
    </xdr:from>
    <xdr:ext cx="599010" cy="259045"/>
    <xdr:sp macro="" textlink="">
      <xdr:nvSpPr>
        <xdr:cNvPr id="351" name="テキスト ボックス 350"/>
        <xdr:cNvSpPr txBox="1"/>
      </xdr:nvSpPr>
      <xdr:spPr>
        <a:xfrm>
          <a:off x="8450795" y="998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169180</xdr:rowOff>
    </xdr:from>
    <xdr:to>
      <xdr:col>41</xdr:col>
      <xdr:colOff>50800</xdr:colOff>
      <xdr:row>58</xdr:row>
      <xdr:rowOff>63911</xdr:rowOff>
    </xdr:to>
    <xdr:cxnSp macro="">
      <xdr:nvCxnSpPr>
        <xdr:cNvPr id="352" name="直線コネクタ 351"/>
        <xdr:cNvCxnSpPr/>
      </xdr:nvCxnSpPr>
      <xdr:spPr>
        <a:xfrm>
          <a:off x="6972300" y="9770380"/>
          <a:ext cx="889000" cy="23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3" name="フローチャート: 判断 352"/>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4" name="テキスト ボックス 353"/>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5" name="フローチャート: 判断 354"/>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36518</xdr:rowOff>
    </xdr:from>
    <xdr:ext cx="599010" cy="259045"/>
    <xdr:sp macro="" textlink="">
      <xdr:nvSpPr>
        <xdr:cNvPr id="356" name="テキスト ボックス 355"/>
        <xdr:cNvSpPr txBox="1"/>
      </xdr:nvSpPr>
      <xdr:spPr>
        <a:xfrm>
          <a:off x="6672795" y="998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68552</xdr:rowOff>
    </xdr:from>
    <xdr:to>
      <xdr:col>55</xdr:col>
      <xdr:colOff>50800</xdr:colOff>
      <xdr:row>56</xdr:row>
      <xdr:rowOff>170152</xdr:rowOff>
    </xdr:to>
    <xdr:sp macro="" textlink="">
      <xdr:nvSpPr>
        <xdr:cNvPr id="362" name="楕円 361"/>
        <xdr:cNvSpPr/>
      </xdr:nvSpPr>
      <xdr:spPr>
        <a:xfrm>
          <a:off x="10426700" y="966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91429</xdr:rowOff>
    </xdr:from>
    <xdr:ext cx="599010" cy="259045"/>
    <xdr:sp macro="" textlink="">
      <xdr:nvSpPr>
        <xdr:cNvPr id="363" name="普通建設事業費該当値テキスト"/>
        <xdr:cNvSpPr txBox="1"/>
      </xdr:nvSpPr>
      <xdr:spPr>
        <a:xfrm>
          <a:off x="10528300" y="9521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98403</xdr:rowOff>
    </xdr:from>
    <xdr:to>
      <xdr:col>50</xdr:col>
      <xdr:colOff>165100</xdr:colOff>
      <xdr:row>57</xdr:row>
      <xdr:rowOff>28553</xdr:rowOff>
    </xdr:to>
    <xdr:sp macro="" textlink="">
      <xdr:nvSpPr>
        <xdr:cNvPr id="364" name="楕円 363"/>
        <xdr:cNvSpPr/>
      </xdr:nvSpPr>
      <xdr:spPr>
        <a:xfrm>
          <a:off x="9588500" y="969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45080</xdr:rowOff>
    </xdr:from>
    <xdr:ext cx="599010" cy="259045"/>
    <xdr:sp macro="" textlink="">
      <xdr:nvSpPr>
        <xdr:cNvPr id="365" name="テキスト ボックス 364"/>
        <xdr:cNvSpPr txBox="1"/>
      </xdr:nvSpPr>
      <xdr:spPr>
        <a:xfrm>
          <a:off x="9339795" y="947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76308</xdr:rowOff>
    </xdr:from>
    <xdr:to>
      <xdr:col>46</xdr:col>
      <xdr:colOff>38100</xdr:colOff>
      <xdr:row>58</xdr:row>
      <xdr:rowOff>6458</xdr:rowOff>
    </xdr:to>
    <xdr:sp macro="" textlink="">
      <xdr:nvSpPr>
        <xdr:cNvPr id="366" name="楕円 365"/>
        <xdr:cNvSpPr/>
      </xdr:nvSpPr>
      <xdr:spPr>
        <a:xfrm>
          <a:off x="8699500" y="984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22985</xdr:rowOff>
    </xdr:from>
    <xdr:ext cx="599010" cy="259045"/>
    <xdr:sp macro="" textlink="">
      <xdr:nvSpPr>
        <xdr:cNvPr id="367" name="テキスト ボックス 366"/>
        <xdr:cNvSpPr txBox="1"/>
      </xdr:nvSpPr>
      <xdr:spPr>
        <a:xfrm>
          <a:off x="8450795" y="9624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13111</xdr:rowOff>
    </xdr:from>
    <xdr:to>
      <xdr:col>41</xdr:col>
      <xdr:colOff>101600</xdr:colOff>
      <xdr:row>58</xdr:row>
      <xdr:rowOff>114711</xdr:rowOff>
    </xdr:to>
    <xdr:sp macro="" textlink="">
      <xdr:nvSpPr>
        <xdr:cNvPr id="368" name="楕円 367"/>
        <xdr:cNvSpPr/>
      </xdr:nvSpPr>
      <xdr:spPr>
        <a:xfrm>
          <a:off x="7810500" y="995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105838</xdr:rowOff>
    </xdr:from>
    <xdr:ext cx="599010" cy="259045"/>
    <xdr:sp macro="" textlink="">
      <xdr:nvSpPr>
        <xdr:cNvPr id="369" name="テキスト ボックス 368"/>
        <xdr:cNvSpPr txBox="1"/>
      </xdr:nvSpPr>
      <xdr:spPr>
        <a:xfrm>
          <a:off x="7561795" y="10049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118380</xdr:rowOff>
    </xdr:from>
    <xdr:to>
      <xdr:col>36</xdr:col>
      <xdr:colOff>165100</xdr:colOff>
      <xdr:row>57</xdr:row>
      <xdr:rowOff>48530</xdr:rowOff>
    </xdr:to>
    <xdr:sp macro="" textlink="">
      <xdr:nvSpPr>
        <xdr:cNvPr id="370" name="楕円 369"/>
        <xdr:cNvSpPr/>
      </xdr:nvSpPr>
      <xdr:spPr>
        <a:xfrm>
          <a:off x="6921500" y="97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65057</xdr:rowOff>
    </xdr:from>
    <xdr:ext cx="599010" cy="259045"/>
    <xdr:sp macro="" textlink="">
      <xdr:nvSpPr>
        <xdr:cNvPr id="371" name="テキスト ボックス 370"/>
        <xdr:cNvSpPr txBox="1"/>
      </xdr:nvSpPr>
      <xdr:spPr>
        <a:xfrm>
          <a:off x="6672795" y="949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2" name="直線コネクタ 381"/>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3" name="テキスト ボックス 382"/>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6" name="直線コネクタ 385"/>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7" name="テキスト ボックス 386"/>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1" name="直線コネクタ 390"/>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2"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3" name="直線コネクタ 392"/>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4" name="普通建設事業費 （ うち新規整備　）最大値テキスト"/>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5" name="直線コネクタ 394"/>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87443</xdr:rowOff>
    </xdr:from>
    <xdr:to>
      <xdr:col>55</xdr:col>
      <xdr:colOff>0</xdr:colOff>
      <xdr:row>78</xdr:row>
      <xdr:rowOff>9615</xdr:rowOff>
    </xdr:to>
    <xdr:cxnSp macro="">
      <xdr:nvCxnSpPr>
        <xdr:cNvPr id="396" name="直線コネクタ 395"/>
        <xdr:cNvCxnSpPr/>
      </xdr:nvCxnSpPr>
      <xdr:spPr>
        <a:xfrm flipV="1">
          <a:off x="9639300" y="13289093"/>
          <a:ext cx="838200" cy="9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7" name="普通建設事業費 （ うち新規整備　）平均値テキスト"/>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8" name="フローチャート: 判断 397"/>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85458</xdr:rowOff>
    </xdr:from>
    <xdr:to>
      <xdr:col>50</xdr:col>
      <xdr:colOff>114300</xdr:colOff>
      <xdr:row>78</xdr:row>
      <xdr:rowOff>9615</xdr:rowOff>
    </xdr:to>
    <xdr:cxnSp macro="">
      <xdr:nvCxnSpPr>
        <xdr:cNvPr id="399" name="直線コネクタ 398"/>
        <xdr:cNvCxnSpPr/>
      </xdr:nvCxnSpPr>
      <xdr:spPr>
        <a:xfrm>
          <a:off x="8750300" y="13287108"/>
          <a:ext cx="889000" cy="9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400" name="フローチャート: 判断 399"/>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15403</xdr:rowOff>
    </xdr:from>
    <xdr:ext cx="534377" cy="259045"/>
    <xdr:sp macro="" textlink="">
      <xdr:nvSpPr>
        <xdr:cNvPr id="401" name="テキスト ボックス 400"/>
        <xdr:cNvSpPr txBox="1"/>
      </xdr:nvSpPr>
      <xdr:spPr>
        <a:xfrm>
          <a:off x="9372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101907</xdr:rowOff>
    </xdr:from>
    <xdr:to>
      <xdr:col>45</xdr:col>
      <xdr:colOff>177800</xdr:colOff>
      <xdr:row>77</xdr:row>
      <xdr:rowOff>85458</xdr:rowOff>
    </xdr:to>
    <xdr:cxnSp macro="">
      <xdr:nvCxnSpPr>
        <xdr:cNvPr id="402" name="直線コネクタ 401"/>
        <xdr:cNvCxnSpPr/>
      </xdr:nvCxnSpPr>
      <xdr:spPr>
        <a:xfrm>
          <a:off x="7861300" y="13132107"/>
          <a:ext cx="889000" cy="15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3" name="フローチャート: 判断 402"/>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37988</xdr:rowOff>
    </xdr:from>
    <xdr:ext cx="534377" cy="259045"/>
    <xdr:sp macro="" textlink="">
      <xdr:nvSpPr>
        <xdr:cNvPr id="404" name="テキスト ボックス 403"/>
        <xdr:cNvSpPr txBox="1"/>
      </xdr:nvSpPr>
      <xdr:spPr>
        <a:xfrm>
          <a:off x="8483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91277</xdr:rowOff>
    </xdr:from>
    <xdr:to>
      <xdr:col>41</xdr:col>
      <xdr:colOff>50800</xdr:colOff>
      <xdr:row>76</xdr:row>
      <xdr:rowOff>101907</xdr:rowOff>
    </xdr:to>
    <xdr:cxnSp macro="">
      <xdr:nvCxnSpPr>
        <xdr:cNvPr id="405" name="直線コネクタ 404"/>
        <xdr:cNvCxnSpPr/>
      </xdr:nvCxnSpPr>
      <xdr:spPr>
        <a:xfrm>
          <a:off x="6972300" y="12092777"/>
          <a:ext cx="889000" cy="103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6" name="フローチャート: 判断 405"/>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7" name="テキスト ボックス 406"/>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8" name="フローチャート: 判断 407"/>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96645</xdr:rowOff>
    </xdr:from>
    <xdr:ext cx="534377" cy="259045"/>
    <xdr:sp macro="" textlink="">
      <xdr:nvSpPr>
        <xdr:cNvPr id="409" name="テキスト ボックス 408"/>
        <xdr:cNvSpPr txBox="1"/>
      </xdr:nvSpPr>
      <xdr:spPr>
        <a:xfrm>
          <a:off x="6705111" y="1312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36643</xdr:rowOff>
    </xdr:from>
    <xdr:to>
      <xdr:col>55</xdr:col>
      <xdr:colOff>50800</xdr:colOff>
      <xdr:row>77</xdr:row>
      <xdr:rowOff>138243</xdr:rowOff>
    </xdr:to>
    <xdr:sp macro="" textlink="">
      <xdr:nvSpPr>
        <xdr:cNvPr id="415" name="楕円 414"/>
        <xdr:cNvSpPr/>
      </xdr:nvSpPr>
      <xdr:spPr>
        <a:xfrm>
          <a:off x="10426700" y="1323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123020</xdr:rowOff>
    </xdr:from>
    <xdr:ext cx="534377" cy="259045"/>
    <xdr:sp macro="" textlink="">
      <xdr:nvSpPr>
        <xdr:cNvPr id="416" name="普通建設事業費 （ うち新規整備　）該当値テキスト"/>
        <xdr:cNvSpPr txBox="1"/>
      </xdr:nvSpPr>
      <xdr:spPr>
        <a:xfrm>
          <a:off x="10528300" y="1315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130265</xdr:rowOff>
    </xdr:from>
    <xdr:to>
      <xdr:col>50</xdr:col>
      <xdr:colOff>165100</xdr:colOff>
      <xdr:row>78</xdr:row>
      <xdr:rowOff>60415</xdr:rowOff>
    </xdr:to>
    <xdr:sp macro="" textlink="">
      <xdr:nvSpPr>
        <xdr:cNvPr id="417" name="楕円 416"/>
        <xdr:cNvSpPr/>
      </xdr:nvSpPr>
      <xdr:spPr>
        <a:xfrm>
          <a:off x="9588500" y="133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51542</xdr:rowOff>
    </xdr:from>
    <xdr:ext cx="469744" cy="259045"/>
    <xdr:sp macro="" textlink="">
      <xdr:nvSpPr>
        <xdr:cNvPr id="418" name="テキスト ボックス 417"/>
        <xdr:cNvSpPr txBox="1"/>
      </xdr:nvSpPr>
      <xdr:spPr>
        <a:xfrm>
          <a:off x="9404428" y="1342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34658</xdr:rowOff>
    </xdr:from>
    <xdr:to>
      <xdr:col>46</xdr:col>
      <xdr:colOff>38100</xdr:colOff>
      <xdr:row>77</xdr:row>
      <xdr:rowOff>136258</xdr:rowOff>
    </xdr:to>
    <xdr:sp macro="" textlink="">
      <xdr:nvSpPr>
        <xdr:cNvPr id="419" name="楕円 418"/>
        <xdr:cNvSpPr/>
      </xdr:nvSpPr>
      <xdr:spPr>
        <a:xfrm>
          <a:off x="8699500" y="1323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127385</xdr:rowOff>
    </xdr:from>
    <xdr:ext cx="534377" cy="259045"/>
    <xdr:sp macro="" textlink="">
      <xdr:nvSpPr>
        <xdr:cNvPr id="420" name="テキスト ボックス 419"/>
        <xdr:cNvSpPr txBox="1"/>
      </xdr:nvSpPr>
      <xdr:spPr>
        <a:xfrm>
          <a:off x="8483111" y="1332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51107</xdr:rowOff>
    </xdr:from>
    <xdr:to>
      <xdr:col>41</xdr:col>
      <xdr:colOff>101600</xdr:colOff>
      <xdr:row>76</xdr:row>
      <xdr:rowOff>152707</xdr:rowOff>
    </xdr:to>
    <xdr:sp macro="" textlink="">
      <xdr:nvSpPr>
        <xdr:cNvPr id="421" name="楕円 420"/>
        <xdr:cNvSpPr/>
      </xdr:nvSpPr>
      <xdr:spPr>
        <a:xfrm>
          <a:off x="7810500" y="1308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143834</xdr:rowOff>
    </xdr:from>
    <xdr:ext cx="534377" cy="259045"/>
    <xdr:sp macro="" textlink="">
      <xdr:nvSpPr>
        <xdr:cNvPr id="422" name="テキスト ボックス 421"/>
        <xdr:cNvSpPr txBox="1"/>
      </xdr:nvSpPr>
      <xdr:spPr>
        <a:xfrm>
          <a:off x="7594111" y="1317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40477</xdr:rowOff>
    </xdr:from>
    <xdr:to>
      <xdr:col>36</xdr:col>
      <xdr:colOff>165100</xdr:colOff>
      <xdr:row>70</xdr:row>
      <xdr:rowOff>142077</xdr:rowOff>
    </xdr:to>
    <xdr:sp macro="" textlink="">
      <xdr:nvSpPr>
        <xdr:cNvPr id="423" name="楕円 422"/>
        <xdr:cNvSpPr/>
      </xdr:nvSpPr>
      <xdr:spPr>
        <a:xfrm>
          <a:off x="6921500" y="1204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68</xdr:row>
      <xdr:rowOff>158604</xdr:rowOff>
    </xdr:from>
    <xdr:ext cx="599010" cy="259045"/>
    <xdr:sp macro="" textlink="">
      <xdr:nvSpPr>
        <xdr:cNvPr id="424" name="テキスト ボックス 423"/>
        <xdr:cNvSpPr txBox="1"/>
      </xdr:nvSpPr>
      <xdr:spPr>
        <a:xfrm>
          <a:off x="6672795" y="118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8" name="直線コネクタ 447"/>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9" name="普通建設事業費 （ うち更新整備　）最小値テキスト"/>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50" name="直線コネクタ 449"/>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1" name="普通建設事業費 （ うち更新整備　）最大値テキスト"/>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2" name="直線コネクタ 451"/>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60077</xdr:rowOff>
    </xdr:from>
    <xdr:to>
      <xdr:col>55</xdr:col>
      <xdr:colOff>0</xdr:colOff>
      <xdr:row>96</xdr:row>
      <xdr:rowOff>112945</xdr:rowOff>
    </xdr:to>
    <xdr:cxnSp macro="">
      <xdr:nvCxnSpPr>
        <xdr:cNvPr id="453" name="直線コネクタ 452"/>
        <xdr:cNvCxnSpPr/>
      </xdr:nvCxnSpPr>
      <xdr:spPr>
        <a:xfrm>
          <a:off x="9639300" y="16519277"/>
          <a:ext cx="838200" cy="5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79339</xdr:rowOff>
    </xdr:from>
    <xdr:ext cx="599010" cy="259045"/>
    <xdr:sp macro="" textlink="">
      <xdr:nvSpPr>
        <xdr:cNvPr id="454" name="普通建設事業費 （ うち更新整備　）平均値テキスト"/>
        <xdr:cNvSpPr txBox="1"/>
      </xdr:nvSpPr>
      <xdr:spPr>
        <a:xfrm>
          <a:off x="10528300" y="16709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5" name="フローチャート: 判断 454"/>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60077</xdr:rowOff>
    </xdr:from>
    <xdr:to>
      <xdr:col>50</xdr:col>
      <xdr:colOff>114300</xdr:colOff>
      <xdr:row>97</xdr:row>
      <xdr:rowOff>79711</xdr:rowOff>
    </xdr:to>
    <xdr:cxnSp macro="">
      <xdr:nvCxnSpPr>
        <xdr:cNvPr id="456" name="直線コネクタ 455"/>
        <xdr:cNvCxnSpPr/>
      </xdr:nvCxnSpPr>
      <xdr:spPr>
        <a:xfrm flipV="1">
          <a:off x="8750300" y="16519277"/>
          <a:ext cx="889000" cy="19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7" name="フローチャート: 判断 456"/>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43073</xdr:rowOff>
    </xdr:from>
    <xdr:ext cx="599010" cy="259045"/>
    <xdr:sp macro="" textlink="">
      <xdr:nvSpPr>
        <xdr:cNvPr id="458" name="テキスト ボックス 457"/>
        <xdr:cNvSpPr txBox="1"/>
      </xdr:nvSpPr>
      <xdr:spPr>
        <a:xfrm>
          <a:off x="9339795" y="1684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79711</xdr:rowOff>
    </xdr:from>
    <xdr:to>
      <xdr:col>45</xdr:col>
      <xdr:colOff>177800</xdr:colOff>
      <xdr:row>98</xdr:row>
      <xdr:rowOff>77912</xdr:rowOff>
    </xdr:to>
    <xdr:cxnSp macro="">
      <xdr:nvCxnSpPr>
        <xdr:cNvPr id="459" name="直線コネクタ 458"/>
        <xdr:cNvCxnSpPr/>
      </xdr:nvCxnSpPr>
      <xdr:spPr>
        <a:xfrm flipV="1">
          <a:off x="7861300" y="16710361"/>
          <a:ext cx="889000" cy="16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60" name="フローチャート: 判断 459"/>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69800</xdr:rowOff>
    </xdr:from>
    <xdr:ext cx="534377" cy="259045"/>
    <xdr:sp macro="" textlink="">
      <xdr:nvSpPr>
        <xdr:cNvPr id="461" name="テキスト ボックス 460"/>
        <xdr:cNvSpPr txBox="1"/>
      </xdr:nvSpPr>
      <xdr:spPr>
        <a:xfrm>
          <a:off x="8483111" y="1687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77912</xdr:rowOff>
    </xdr:from>
    <xdr:to>
      <xdr:col>41</xdr:col>
      <xdr:colOff>50800</xdr:colOff>
      <xdr:row>98</xdr:row>
      <xdr:rowOff>165985</xdr:rowOff>
    </xdr:to>
    <xdr:cxnSp macro="">
      <xdr:nvCxnSpPr>
        <xdr:cNvPr id="462" name="直線コネクタ 461"/>
        <xdr:cNvCxnSpPr/>
      </xdr:nvCxnSpPr>
      <xdr:spPr>
        <a:xfrm flipV="1">
          <a:off x="6972300" y="16880012"/>
          <a:ext cx="889000" cy="8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3" name="フローチャート: 判断 462"/>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95781</xdr:rowOff>
    </xdr:from>
    <xdr:ext cx="534377" cy="259045"/>
    <xdr:sp macro="" textlink="">
      <xdr:nvSpPr>
        <xdr:cNvPr id="464" name="テキスト ボックス 463"/>
        <xdr:cNvSpPr txBox="1"/>
      </xdr:nvSpPr>
      <xdr:spPr>
        <a:xfrm>
          <a:off x="7594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5" name="フローチャート: 判断 464"/>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124443</xdr:rowOff>
    </xdr:from>
    <xdr:ext cx="534377" cy="259045"/>
    <xdr:sp macro="" textlink="">
      <xdr:nvSpPr>
        <xdr:cNvPr id="466" name="テキスト ボックス 465"/>
        <xdr:cNvSpPr txBox="1"/>
      </xdr:nvSpPr>
      <xdr:spPr>
        <a:xfrm>
          <a:off x="6705111" y="165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62145</xdr:rowOff>
    </xdr:from>
    <xdr:to>
      <xdr:col>55</xdr:col>
      <xdr:colOff>50800</xdr:colOff>
      <xdr:row>96</xdr:row>
      <xdr:rowOff>163745</xdr:rowOff>
    </xdr:to>
    <xdr:sp macro="" textlink="">
      <xdr:nvSpPr>
        <xdr:cNvPr id="472" name="楕円 471"/>
        <xdr:cNvSpPr/>
      </xdr:nvSpPr>
      <xdr:spPr>
        <a:xfrm>
          <a:off x="10426700" y="1652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85022</xdr:rowOff>
    </xdr:from>
    <xdr:ext cx="599010" cy="259045"/>
    <xdr:sp macro="" textlink="">
      <xdr:nvSpPr>
        <xdr:cNvPr id="473" name="普通建設事業費 （ うち更新整備　）該当値テキスト"/>
        <xdr:cNvSpPr txBox="1"/>
      </xdr:nvSpPr>
      <xdr:spPr>
        <a:xfrm>
          <a:off x="10528300" y="16372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9277</xdr:rowOff>
    </xdr:from>
    <xdr:to>
      <xdr:col>50</xdr:col>
      <xdr:colOff>165100</xdr:colOff>
      <xdr:row>96</xdr:row>
      <xdr:rowOff>110877</xdr:rowOff>
    </xdr:to>
    <xdr:sp macro="" textlink="">
      <xdr:nvSpPr>
        <xdr:cNvPr id="474" name="楕円 473"/>
        <xdr:cNvSpPr/>
      </xdr:nvSpPr>
      <xdr:spPr>
        <a:xfrm>
          <a:off x="9588500" y="1646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127404</xdr:rowOff>
    </xdr:from>
    <xdr:ext cx="599010" cy="259045"/>
    <xdr:sp macro="" textlink="">
      <xdr:nvSpPr>
        <xdr:cNvPr id="475" name="テキスト ボックス 474"/>
        <xdr:cNvSpPr txBox="1"/>
      </xdr:nvSpPr>
      <xdr:spPr>
        <a:xfrm>
          <a:off x="9339795" y="1624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28911</xdr:rowOff>
    </xdr:from>
    <xdr:to>
      <xdr:col>46</xdr:col>
      <xdr:colOff>38100</xdr:colOff>
      <xdr:row>97</xdr:row>
      <xdr:rowOff>130511</xdr:rowOff>
    </xdr:to>
    <xdr:sp macro="" textlink="">
      <xdr:nvSpPr>
        <xdr:cNvPr id="476" name="楕円 475"/>
        <xdr:cNvSpPr/>
      </xdr:nvSpPr>
      <xdr:spPr>
        <a:xfrm>
          <a:off x="8699500" y="166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147038</xdr:rowOff>
    </xdr:from>
    <xdr:ext cx="599010" cy="259045"/>
    <xdr:sp macro="" textlink="">
      <xdr:nvSpPr>
        <xdr:cNvPr id="477" name="テキスト ボックス 476"/>
        <xdr:cNvSpPr txBox="1"/>
      </xdr:nvSpPr>
      <xdr:spPr>
        <a:xfrm>
          <a:off x="8450795" y="1643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27112</xdr:rowOff>
    </xdr:from>
    <xdr:to>
      <xdr:col>41</xdr:col>
      <xdr:colOff>101600</xdr:colOff>
      <xdr:row>98</xdr:row>
      <xdr:rowOff>128712</xdr:rowOff>
    </xdr:to>
    <xdr:sp macro="" textlink="">
      <xdr:nvSpPr>
        <xdr:cNvPr id="478" name="楕円 477"/>
        <xdr:cNvSpPr/>
      </xdr:nvSpPr>
      <xdr:spPr>
        <a:xfrm>
          <a:off x="7810500" y="1682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119839</xdr:rowOff>
    </xdr:from>
    <xdr:ext cx="534377" cy="259045"/>
    <xdr:sp macro="" textlink="">
      <xdr:nvSpPr>
        <xdr:cNvPr id="479" name="テキスト ボックス 478"/>
        <xdr:cNvSpPr txBox="1"/>
      </xdr:nvSpPr>
      <xdr:spPr>
        <a:xfrm>
          <a:off x="7594111" y="1692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115185</xdr:rowOff>
    </xdr:from>
    <xdr:to>
      <xdr:col>36</xdr:col>
      <xdr:colOff>165100</xdr:colOff>
      <xdr:row>99</xdr:row>
      <xdr:rowOff>45335</xdr:rowOff>
    </xdr:to>
    <xdr:sp macro="" textlink="">
      <xdr:nvSpPr>
        <xdr:cNvPr id="480" name="楕円 479"/>
        <xdr:cNvSpPr/>
      </xdr:nvSpPr>
      <xdr:spPr>
        <a:xfrm>
          <a:off x="6921500" y="1691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36462</xdr:rowOff>
    </xdr:from>
    <xdr:ext cx="534377" cy="259045"/>
    <xdr:sp macro="" textlink="">
      <xdr:nvSpPr>
        <xdr:cNvPr id="481" name="テキスト ボックス 480"/>
        <xdr:cNvSpPr txBox="1"/>
      </xdr:nvSpPr>
      <xdr:spPr>
        <a:xfrm>
          <a:off x="6705111" y="1701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1" name="直線コネクタ 500"/>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4" name="災害復旧事業費最大値テキスト"/>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5" name="直線コネクタ 504"/>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23783</xdr:rowOff>
    </xdr:from>
    <xdr:to>
      <xdr:col>85</xdr:col>
      <xdr:colOff>127000</xdr:colOff>
      <xdr:row>37</xdr:row>
      <xdr:rowOff>156188</xdr:rowOff>
    </xdr:to>
    <xdr:cxnSp macro="">
      <xdr:nvCxnSpPr>
        <xdr:cNvPr id="506" name="直線コネクタ 505"/>
        <xdr:cNvCxnSpPr/>
      </xdr:nvCxnSpPr>
      <xdr:spPr>
        <a:xfrm>
          <a:off x="15481300" y="6367433"/>
          <a:ext cx="838200" cy="13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7" name="災害復旧事業費平均値テキスト"/>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8" name="フローチャート: 判断 507"/>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57415</xdr:rowOff>
    </xdr:from>
    <xdr:to>
      <xdr:col>81</xdr:col>
      <xdr:colOff>50800</xdr:colOff>
      <xdr:row>37</xdr:row>
      <xdr:rowOff>23783</xdr:rowOff>
    </xdr:to>
    <xdr:cxnSp macro="">
      <xdr:nvCxnSpPr>
        <xdr:cNvPr id="509" name="直線コネクタ 508"/>
        <xdr:cNvCxnSpPr/>
      </xdr:nvCxnSpPr>
      <xdr:spPr>
        <a:xfrm>
          <a:off x="14592300" y="6058165"/>
          <a:ext cx="889000" cy="30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10" name="フローチャート: 判断 509"/>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144525</xdr:rowOff>
    </xdr:from>
    <xdr:ext cx="534377" cy="259045"/>
    <xdr:sp macro="" textlink="">
      <xdr:nvSpPr>
        <xdr:cNvPr id="511" name="テキスト ボックス 510"/>
        <xdr:cNvSpPr txBox="1"/>
      </xdr:nvSpPr>
      <xdr:spPr>
        <a:xfrm>
          <a:off x="15214111" y="648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57415</xdr:rowOff>
    </xdr:from>
    <xdr:to>
      <xdr:col>76</xdr:col>
      <xdr:colOff>114300</xdr:colOff>
      <xdr:row>37</xdr:row>
      <xdr:rowOff>76481</xdr:rowOff>
    </xdr:to>
    <xdr:cxnSp macro="">
      <xdr:nvCxnSpPr>
        <xdr:cNvPr id="512" name="直線コネクタ 511"/>
        <xdr:cNvCxnSpPr/>
      </xdr:nvCxnSpPr>
      <xdr:spPr>
        <a:xfrm flipV="1">
          <a:off x="13703300" y="6058165"/>
          <a:ext cx="889000" cy="36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3" name="フローチャート: 判断 512"/>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147920</xdr:rowOff>
    </xdr:from>
    <xdr:ext cx="534377" cy="259045"/>
    <xdr:sp macro="" textlink="">
      <xdr:nvSpPr>
        <xdr:cNvPr id="514" name="テキスト ボックス 513"/>
        <xdr:cNvSpPr txBox="1"/>
      </xdr:nvSpPr>
      <xdr:spPr>
        <a:xfrm>
          <a:off x="14325111" y="649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76481</xdr:rowOff>
    </xdr:from>
    <xdr:to>
      <xdr:col>71</xdr:col>
      <xdr:colOff>177800</xdr:colOff>
      <xdr:row>38</xdr:row>
      <xdr:rowOff>25400</xdr:rowOff>
    </xdr:to>
    <xdr:cxnSp macro="">
      <xdr:nvCxnSpPr>
        <xdr:cNvPr id="515" name="直線コネクタ 514"/>
        <xdr:cNvCxnSpPr/>
      </xdr:nvCxnSpPr>
      <xdr:spPr>
        <a:xfrm flipV="1">
          <a:off x="12814300" y="6420131"/>
          <a:ext cx="889000" cy="12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6" name="フローチャート: 判断 515"/>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148657</xdr:rowOff>
    </xdr:from>
    <xdr:ext cx="534377" cy="259045"/>
    <xdr:sp macro="" textlink="">
      <xdr:nvSpPr>
        <xdr:cNvPr id="517" name="テキスト ボックス 516"/>
        <xdr:cNvSpPr txBox="1"/>
      </xdr:nvSpPr>
      <xdr:spPr>
        <a:xfrm>
          <a:off x="13436111" y="649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8" name="フローチャート: 判断 517"/>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9" name="テキスト ボックス 518"/>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105388</xdr:rowOff>
    </xdr:from>
    <xdr:to>
      <xdr:col>85</xdr:col>
      <xdr:colOff>177800</xdr:colOff>
      <xdr:row>38</xdr:row>
      <xdr:rowOff>35537</xdr:rowOff>
    </xdr:to>
    <xdr:sp macro="" textlink="">
      <xdr:nvSpPr>
        <xdr:cNvPr id="525" name="楕円 524"/>
        <xdr:cNvSpPr/>
      </xdr:nvSpPr>
      <xdr:spPr>
        <a:xfrm>
          <a:off x="16268700" y="64490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20315</xdr:rowOff>
    </xdr:from>
    <xdr:ext cx="469744" cy="259045"/>
    <xdr:sp macro="" textlink="">
      <xdr:nvSpPr>
        <xdr:cNvPr id="526" name="災害復旧事業費該当値テキスト"/>
        <xdr:cNvSpPr txBox="1"/>
      </xdr:nvSpPr>
      <xdr:spPr>
        <a:xfrm>
          <a:off x="16370300" y="636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144433</xdr:rowOff>
    </xdr:from>
    <xdr:to>
      <xdr:col>81</xdr:col>
      <xdr:colOff>101600</xdr:colOff>
      <xdr:row>37</xdr:row>
      <xdr:rowOff>74583</xdr:rowOff>
    </xdr:to>
    <xdr:sp macro="" textlink="">
      <xdr:nvSpPr>
        <xdr:cNvPr id="527" name="楕円 526"/>
        <xdr:cNvSpPr/>
      </xdr:nvSpPr>
      <xdr:spPr>
        <a:xfrm>
          <a:off x="15430500" y="631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91110</xdr:rowOff>
    </xdr:from>
    <xdr:ext cx="534377" cy="259045"/>
    <xdr:sp macro="" textlink="">
      <xdr:nvSpPr>
        <xdr:cNvPr id="528" name="テキスト ボックス 527"/>
        <xdr:cNvSpPr txBox="1"/>
      </xdr:nvSpPr>
      <xdr:spPr>
        <a:xfrm>
          <a:off x="15214111" y="609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6615</xdr:rowOff>
    </xdr:from>
    <xdr:to>
      <xdr:col>76</xdr:col>
      <xdr:colOff>165100</xdr:colOff>
      <xdr:row>35</xdr:row>
      <xdr:rowOff>108215</xdr:rowOff>
    </xdr:to>
    <xdr:sp macro="" textlink="">
      <xdr:nvSpPr>
        <xdr:cNvPr id="529" name="楕円 528"/>
        <xdr:cNvSpPr/>
      </xdr:nvSpPr>
      <xdr:spPr>
        <a:xfrm>
          <a:off x="14541500" y="600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124742</xdr:rowOff>
    </xdr:from>
    <xdr:ext cx="534377" cy="259045"/>
    <xdr:sp macro="" textlink="">
      <xdr:nvSpPr>
        <xdr:cNvPr id="530" name="テキスト ボックス 529"/>
        <xdr:cNvSpPr txBox="1"/>
      </xdr:nvSpPr>
      <xdr:spPr>
        <a:xfrm>
          <a:off x="14325111" y="578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25681</xdr:rowOff>
    </xdr:from>
    <xdr:to>
      <xdr:col>72</xdr:col>
      <xdr:colOff>38100</xdr:colOff>
      <xdr:row>37</xdr:row>
      <xdr:rowOff>127281</xdr:rowOff>
    </xdr:to>
    <xdr:sp macro="" textlink="">
      <xdr:nvSpPr>
        <xdr:cNvPr id="531" name="楕円 530"/>
        <xdr:cNvSpPr/>
      </xdr:nvSpPr>
      <xdr:spPr>
        <a:xfrm>
          <a:off x="13652500" y="636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143808</xdr:rowOff>
    </xdr:from>
    <xdr:ext cx="534377" cy="259045"/>
    <xdr:sp macro="" textlink="">
      <xdr:nvSpPr>
        <xdr:cNvPr id="532" name="テキスト ボックス 531"/>
        <xdr:cNvSpPr txBox="1"/>
      </xdr:nvSpPr>
      <xdr:spPr>
        <a:xfrm>
          <a:off x="13436111" y="614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3" name="楕円 532"/>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4" name="テキスト ボックス 533"/>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6" name="直線コネクタ 555"/>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7" name="失業対策事業費最小値テキスト"/>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9" name="失業対策事業費最大値テキスト"/>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60" name="直線コネクタ 559"/>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2" name="失業対策事業費平均値テキスト"/>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3" name="フローチャート: 判断 562"/>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5" name="フローチャート: 判断 564"/>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6" name="テキスト ボックス 565"/>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8" name="フローチャート: 判断 567"/>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9" name="テキスト ボックス 568"/>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1" name="フローチャート: 判断 570"/>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2" name="テキスト ボックス 571"/>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3" name="フローチャート: 判断 572"/>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4" name="テキスト ボックス 573"/>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1" name="失業対策事業費該当値テキスト"/>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3" name="テキスト ボックス 58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5" name="テキスト ボックス 58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7" name="テキスト ボックス 58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9" name="テキスト ボックス 58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0" name="直線コネクタ 59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1" name="テキスト ボックス 60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4" name="直線コネクタ 60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5" name="テキスト ボックス 60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9" name="直線コネクタ 608"/>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10" name="公債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1" name="直線コネクタ 610"/>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2" name="公債費最大値テキスト"/>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3" name="直線コネクタ 612"/>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68640</xdr:rowOff>
    </xdr:from>
    <xdr:to>
      <xdr:col>85</xdr:col>
      <xdr:colOff>127000</xdr:colOff>
      <xdr:row>74</xdr:row>
      <xdr:rowOff>102255</xdr:rowOff>
    </xdr:to>
    <xdr:cxnSp macro="">
      <xdr:nvCxnSpPr>
        <xdr:cNvPr id="614" name="直線コネクタ 613"/>
        <xdr:cNvCxnSpPr/>
      </xdr:nvCxnSpPr>
      <xdr:spPr>
        <a:xfrm flipV="1">
          <a:off x="15481300" y="12755940"/>
          <a:ext cx="838200" cy="3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3605</xdr:rowOff>
    </xdr:from>
    <xdr:ext cx="599010" cy="259045"/>
    <xdr:sp macro="" textlink="">
      <xdr:nvSpPr>
        <xdr:cNvPr id="615" name="公債費平均値テキスト"/>
        <xdr:cNvSpPr txBox="1"/>
      </xdr:nvSpPr>
      <xdr:spPr>
        <a:xfrm>
          <a:off x="16370300" y="12690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6" name="フローチャート: 判断 615"/>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102255</xdr:rowOff>
    </xdr:from>
    <xdr:to>
      <xdr:col>81</xdr:col>
      <xdr:colOff>50800</xdr:colOff>
      <xdr:row>74</xdr:row>
      <xdr:rowOff>131396</xdr:rowOff>
    </xdr:to>
    <xdr:cxnSp macro="">
      <xdr:nvCxnSpPr>
        <xdr:cNvPr id="617" name="直線コネクタ 616"/>
        <xdr:cNvCxnSpPr/>
      </xdr:nvCxnSpPr>
      <xdr:spPr>
        <a:xfrm flipV="1">
          <a:off x="14592300" y="12789555"/>
          <a:ext cx="889000" cy="2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8" name="フローチャート: 判断 617"/>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141550</xdr:rowOff>
    </xdr:from>
    <xdr:ext cx="599010" cy="259045"/>
    <xdr:sp macro="" textlink="">
      <xdr:nvSpPr>
        <xdr:cNvPr id="619" name="テキスト ボックス 618"/>
        <xdr:cNvSpPr txBox="1"/>
      </xdr:nvSpPr>
      <xdr:spPr>
        <a:xfrm>
          <a:off x="15181795" y="124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131396</xdr:rowOff>
    </xdr:from>
    <xdr:to>
      <xdr:col>76</xdr:col>
      <xdr:colOff>114300</xdr:colOff>
      <xdr:row>74</xdr:row>
      <xdr:rowOff>160394</xdr:rowOff>
    </xdr:to>
    <xdr:cxnSp macro="">
      <xdr:nvCxnSpPr>
        <xdr:cNvPr id="620" name="直線コネクタ 619"/>
        <xdr:cNvCxnSpPr/>
      </xdr:nvCxnSpPr>
      <xdr:spPr>
        <a:xfrm flipV="1">
          <a:off x="13703300" y="12818696"/>
          <a:ext cx="889000" cy="2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1" name="フローチャート: 判断 620"/>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132806</xdr:rowOff>
    </xdr:from>
    <xdr:ext cx="599010" cy="259045"/>
    <xdr:sp macro="" textlink="">
      <xdr:nvSpPr>
        <xdr:cNvPr id="622" name="テキスト ボックス 621"/>
        <xdr:cNvSpPr txBox="1"/>
      </xdr:nvSpPr>
      <xdr:spPr>
        <a:xfrm>
          <a:off x="14292795" y="124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160394</xdr:rowOff>
    </xdr:from>
    <xdr:to>
      <xdr:col>71</xdr:col>
      <xdr:colOff>177800</xdr:colOff>
      <xdr:row>75</xdr:row>
      <xdr:rowOff>41790</xdr:rowOff>
    </xdr:to>
    <xdr:cxnSp macro="">
      <xdr:nvCxnSpPr>
        <xdr:cNvPr id="623" name="直線コネクタ 622"/>
        <xdr:cNvCxnSpPr/>
      </xdr:nvCxnSpPr>
      <xdr:spPr>
        <a:xfrm flipV="1">
          <a:off x="12814300" y="12847694"/>
          <a:ext cx="889000" cy="5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4" name="フローチャート: 判断 623"/>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155906</xdr:rowOff>
    </xdr:from>
    <xdr:ext cx="599010" cy="259045"/>
    <xdr:sp macro="" textlink="">
      <xdr:nvSpPr>
        <xdr:cNvPr id="625" name="テキスト ボックス 624"/>
        <xdr:cNvSpPr txBox="1"/>
      </xdr:nvSpPr>
      <xdr:spPr>
        <a:xfrm>
          <a:off x="13403795" y="12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6" name="フローチャート: 判断 625"/>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9700</xdr:rowOff>
    </xdr:from>
    <xdr:ext cx="599010" cy="259045"/>
    <xdr:sp macro="" textlink="">
      <xdr:nvSpPr>
        <xdr:cNvPr id="627" name="テキスト ボックス 626"/>
        <xdr:cNvSpPr txBox="1"/>
      </xdr:nvSpPr>
      <xdr:spPr>
        <a:xfrm>
          <a:off x="12514795" y="125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17840</xdr:rowOff>
    </xdr:from>
    <xdr:to>
      <xdr:col>85</xdr:col>
      <xdr:colOff>177800</xdr:colOff>
      <xdr:row>74</xdr:row>
      <xdr:rowOff>119440</xdr:rowOff>
    </xdr:to>
    <xdr:sp macro="" textlink="">
      <xdr:nvSpPr>
        <xdr:cNvPr id="633" name="楕円 632"/>
        <xdr:cNvSpPr/>
      </xdr:nvSpPr>
      <xdr:spPr>
        <a:xfrm>
          <a:off x="16268700" y="1270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40717</xdr:rowOff>
    </xdr:from>
    <xdr:ext cx="599010" cy="259045"/>
    <xdr:sp macro="" textlink="">
      <xdr:nvSpPr>
        <xdr:cNvPr id="634" name="公債費該当値テキスト"/>
        <xdr:cNvSpPr txBox="1"/>
      </xdr:nvSpPr>
      <xdr:spPr>
        <a:xfrm>
          <a:off x="16370300" y="12556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51455</xdr:rowOff>
    </xdr:from>
    <xdr:to>
      <xdr:col>81</xdr:col>
      <xdr:colOff>101600</xdr:colOff>
      <xdr:row>74</xdr:row>
      <xdr:rowOff>153055</xdr:rowOff>
    </xdr:to>
    <xdr:sp macro="" textlink="">
      <xdr:nvSpPr>
        <xdr:cNvPr id="635" name="楕円 634"/>
        <xdr:cNvSpPr/>
      </xdr:nvSpPr>
      <xdr:spPr>
        <a:xfrm>
          <a:off x="15430500" y="1273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144182</xdr:rowOff>
    </xdr:from>
    <xdr:ext cx="599010" cy="259045"/>
    <xdr:sp macro="" textlink="">
      <xdr:nvSpPr>
        <xdr:cNvPr id="636" name="テキスト ボックス 635"/>
        <xdr:cNvSpPr txBox="1"/>
      </xdr:nvSpPr>
      <xdr:spPr>
        <a:xfrm>
          <a:off x="15181795" y="12831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80596</xdr:rowOff>
    </xdr:from>
    <xdr:to>
      <xdr:col>76</xdr:col>
      <xdr:colOff>165100</xdr:colOff>
      <xdr:row>75</xdr:row>
      <xdr:rowOff>10746</xdr:rowOff>
    </xdr:to>
    <xdr:sp macro="" textlink="">
      <xdr:nvSpPr>
        <xdr:cNvPr id="637" name="楕円 636"/>
        <xdr:cNvSpPr/>
      </xdr:nvSpPr>
      <xdr:spPr>
        <a:xfrm>
          <a:off x="14541500" y="1276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1873</xdr:rowOff>
    </xdr:from>
    <xdr:ext cx="599010" cy="259045"/>
    <xdr:sp macro="" textlink="">
      <xdr:nvSpPr>
        <xdr:cNvPr id="638" name="テキスト ボックス 637"/>
        <xdr:cNvSpPr txBox="1"/>
      </xdr:nvSpPr>
      <xdr:spPr>
        <a:xfrm>
          <a:off x="14292795" y="1286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109594</xdr:rowOff>
    </xdr:from>
    <xdr:to>
      <xdr:col>72</xdr:col>
      <xdr:colOff>38100</xdr:colOff>
      <xdr:row>75</xdr:row>
      <xdr:rowOff>39744</xdr:rowOff>
    </xdr:to>
    <xdr:sp macro="" textlink="">
      <xdr:nvSpPr>
        <xdr:cNvPr id="639" name="楕円 638"/>
        <xdr:cNvSpPr/>
      </xdr:nvSpPr>
      <xdr:spPr>
        <a:xfrm>
          <a:off x="13652500" y="1279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30871</xdr:rowOff>
    </xdr:from>
    <xdr:ext cx="534377" cy="259045"/>
    <xdr:sp macro="" textlink="">
      <xdr:nvSpPr>
        <xdr:cNvPr id="640" name="テキスト ボックス 639"/>
        <xdr:cNvSpPr txBox="1"/>
      </xdr:nvSpPr>
      <xdr:spPr>
        <a:xfrm>
          <a:off x="13436111" y="1288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162440</xdr:rowOff>
    </xdr:from>
    <xdr:to>
      <xdr:col>67</xdr:col>
      <xdr:colOff>101600</xdr:colOff>
      <xdr:row>75</xdr:row>
      <xdr:rowOff>92590</xdr:rowOff>
    </xdr:to>
    <xdr:sp macro="" textlink="">
      <xdr:nvSpPr>
        <xdr:cNvPr id="641" name="楕円 640"/>
        <xdr:cNvSpPr/>
      </xdr:nvSpPr>
      <xdr:spPr>
        <a:xfrm>
          <a:off x="12763500" y="128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83717</xdr:rowOff>
    </xdr:from>
    <xdr:ext cx="534377" cy="259045"/>
    <xdr:sp macro="" textlink="">
      <xdr:nvSpPr>
        <xdr:cNvPr id="642" name="テキスト ボックス 641"/>
        <xdr:cNvSpPr txBox="1"/>
      </xdr:nvSpPr>
      <xdr:spPr>
        <a:xfrm>
          <a:off x="12547111" y="129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6" name="テキスト ボックス 65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2" name="テキスト ボックス 66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6" name="直線コネクタ 665"/>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7" name="積立金最小値テキスト"/>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8" name="直線コネクタ 667"/>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9" name="積立金最大値テキスト"/>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70" name="直線コネクタ 669"/>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23295</xdr:rowOff>
    </xdr:from>
    <xdr:to>
      <xdr:col>85</xdr:col>
      <xdr:colOff>127000</xdr:colOff>
      <xdr:row>99</xdr:row>
      <xdr:rowOff>37381</xdr:rowOff>
    </xdr:to>
    <xdr:cxnSp macro="">
      <xdr:nvCxnSpPr>
        <xdr:cNvPr id="671" name="直線コネクタ 670"/>
        <xdr:cNvCxnSpPr/>
      </xdr:nvCxnSpPr>
      <xdr:spPr>
        <a:xfrm>
          <a:off x="15481300" y="16996845"/>
          <a:ext cx="838200" cy="1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2" name="積立金平均値テキスト"/>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3" name="フローチャート: 判断 672"/>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23295</xdr:rowOff>
    </xdr:from>
    <xdr:to>
      <xdr:col>81</xdr:col>
      <xdr:colOff>50800</xdr:colOff>
      <xdr:row>99</xdr:row>
      <xdr:rowOff>42042</xdr:rowOff>
    </xdr:to>
    <xdr:cxnSp macro="">
      <xdr:nvCxnSpPr>
        <xdr:cNvPr id="674" name="直線コネクタ 673"/>
        <xdr:cNvCxnSpPr/>
      </xdr:nvCxnSpPr>
      <xdr:spPr>
        <a:xfrm flipV="1">
          <a:off x="14592300" y="16996845"/>
          <a:ext cx="889000" cy="1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5" name="フローチャート: 判断 674"/>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76" name="テキスト ボックス 675"/>
        <xdr:cNvSpPr txBox="1"/>
      </xdr:nvSpPr>
      <xdr:spPr>
        <a:xfrm>
          <a:off x="15214111"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15038</xdr:rowOff>
    </xdr:from>
    <xdr:to>
      <xdr:col>76</xdr:col>
      <xdr:colOff>114300</xdr:colOff>
      <xdr:row>99</xdr:row>
      <xdr:rowOff>42042</xdr:rowOff>
    </xdr:to>
    <xdr:cxnSp macro="">
      <xdr:nvCxnSpPr>
        <xdr:cNvPr id="677" name="直線コネクタ 676"/>
        <xdr:cNvCxnSpPr/>
      </xdr:nvCxnSpPr>
      <xdr:spPr>
        <a:xfrm>
          <a:off x="13703300" y="16988588"/>
          <a:ext cx="889000" cy="2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8" name="フローチャート: 判断 677"/>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52151</xdr:rowOff>
    </xdr:from>
    <xdr:ext cx="534377" cy="259045"/>
    <xdr:sp macro="" textlink="">
      <xdr:nvSpPr>
        <xdr:cNvPr id="679" name="テキスト ボックス 678"/>
        <xdr:cNvSpPr txBox="1"/>
      </xdr:nvSpPr>
      <xdr:spPr>
        <a:xfrm>
          <a:off x="14325111"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842</xdr:rowOff>
    </xdr:from>
    <xdr:to>
      <xdr:col>71</xdr:col>
      <xdr:colOff>177800</xdr:colOff>
      <xdr:row>99</xdr:row>
      <xdr:rowOff>15038</xdr:rowOff>
    </xdr:to>
    <xdr:cxnSp macro="">
      <xdr:nvCxnSpPr>
        <xdr:cNvPr id="680" name="直線コネクタ 679"/>
        <xdr:cNvCxnSpPr/>
      </xdr:nvCxnSpPr>
      <xdr:spPr>
        <a:xfrm>
          <a:off x="12814300" y="16974392"/>
          <a:ext cx="8890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1" name="フローチャート: 判断 680"/>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49658</xdr:rowOff>
    </xdr:from>
    <xdr:ext cx="534377" cy="259045"/>
    <xdr:sp macro="" textlink="">
      <xdr:nvSpPr>
        <xdr:cNvPr id="682" name="テキスト ボックス 681"/>
        <xdr:cNvSpPr txBox="1"/>
      </xdr:nvSpPr>
      <xdr:spPr>
        <a:xfrm>
          <a:off x="13436111" y="166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3" name="フローチャート: 判断 682"/>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47561</xdr:rowOff>
    </xdr:from>
    <xdr:ext cx="534377" cy="259045"/>
    <xdr:sp macro="" textlink="">
      <xdr:nvSpPr>
        <xdr:cNvPr id="684" name="テキスト ボックス 683"/>
        <xdr:cNvSpPr txBox="1"/>
      </xdr:nvSpPr>
      <xdr:spPr>
        <a:xfrm>
          <a:off x="12547111" y="166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158031</xdr:rowOff>
    </xdr:from>
    <xdr:to>
      <xdr:col>85</xdr:col>
      <xdr:colOff>177800</xdr:colOff>
      <xdr:row>99</xdr:row>
      <xdr:rowOff>88181</xdr:rowOff>
    </xdr:to>
    <xdr:sp macro="" textlink="">
      <xdr:nvSpPr>
        <xdr:cNvPr id="690" name="楕円 689"/>
        <xdr:cNvSpPr/>
      </xdr:nvSpPr>
      <xdr:spPr>
        <a:xfrm>
          <a:off x="16268700" y="169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72958</xdr:rowOff>
    </xdr:from>
    <xdr:ext cx="469744" cy="259045"/>
    <xdr:sp macro="" textlink="">
      <xdr:nvSpPr>
        <xdr:cNvPr id="691" name="積立金該当値テキスト"/>
        <xdr:cNvSpPr txBox="1"/>
      </xdr:nvSpPr>
      <xdr:spPr>
        <a:xfrm>
          <a:off x="16370300" y="1687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143945</xdr:rowOff>
    </xdr:from>
    <xdr:to>
      <xdr:col>81</xdr:col>
      <xdr:colOff>101600</xdr:colOff>
      <xdr:row>99</xdr:row>
      <xdr:rowOff>74095</xdr:rowOff>
    </xdr:to>
    <xdr:sp macro="" textlink="">
      <xdr:nvSpPr>
        <xdr:cNvPr id="692" name="楕円 691"/>
        <xdr:cNvSpPr/>
      </xdr:nvSpPr>
      <xdr:spPr>
        <a:xfrm>
          <a:off x="15430500" y="1694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65222</xdr:rowOff>
    </xdr:from>
    <xdr:ext cx="534377" cy="259045"/>
    <xdr:sp macro="" textlink="">
      <xdr:nvSpPr>
        <xdr:cNvPr id="693" name="テキスト ボックス 692"/>
        <xdr:cNvSpPr txBox="1"/>
      </xdr:nvSpPr>
      <xdr:spPr>
        <a:xfrm>
          <a:off x="15214111" y="1703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162692</xdr:rowOff>
    </xdr:from>
    <xdr:to>
      <xdr:col>76</xdr:col>
      <xdr:colOff>165100</xdr:colOff>
      <xdr:row>99</xdr:row>
      <xdr:rowOff>92842</xdr:rowOff>
    </xdr:to>
    <xdr:sp macro="" textlink="">
      <xdr:nvSpPr>
        <xdr:cNvPr id="694" name="楕円 693"/>
        <xdr:cNvSpPr/>
      </xdr:nvSpPr>
      <xdr:spPr>
        <a:xfrm>
          <a:off x="14541500" y="1696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83969</xdr:rowOff>
    </xdr:from>
    <xdr:ext cx="469744" cy="259045"/>
    <xdr:sp macro="" textlink="">
      <xdr:nvSpPr>
        <xdr:cNvPr id="695" name="テキスト ボックス 694"/>
        <xdr:cNvSpPr txBox="1"/>
      </xdr:nvSpPr>
      <xdr:spPr>
        <a:xfrm>
          <a:off x="14357428" y="1705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135688</xdr:rowOff>
    </xdr:from>
    <xdr:to>
      <xdr:col>72</xdr:col>
      <xdr:colOff>38100</xdr:colOff>
      <xdr:row>99</xdr:row>
      <xdr:rowOff>65838</xdr:rowOff>
    </xdr:to>
    <xdr:sp macro="" textlink="">
      <xdr:nvSpPr>
        <xdr:cNvPr id="696" name="楕円 695"/>
        <xdr:cNvSpPr/>
      </xdr:nvSpPr>
      <xdr:spPr>
        <a:xfrm>
          <a:off x="13652500" y="1693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56965</xdr:rowOff>
    </xdr:from>
    <xdr:ext cx="534377" cy="259045"/>
    <xdr:sp macro="" textlink="">
      <xdr:nvSpPr>
        <xdr:cNvPr id="697" name="テキスト ボックス 696"/>
        <xdr:cNvSpPr txBox="1"/>
      </xdr:nvSpPr>
      <xdr:spPr>
        <a:xfrm>
          <a:off x="13436111" y="1703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121492</xdr:rowOff>
    </xdr:from>
    <xdr:to>
      <xdr:col>67</xdr:col>
      <xdr:colOff>101600</xdr:colOff>
      <xdr:row>99</xdr:row>
      <xdr:rowOff>51642</xdr:rowOff>
    </xdr:to>
    <xdr:sp macro="" textlink="">
      <xdr:nvSpPr>
        <xdr:cNvPr id="698" name="楕円 697"/>
        <xdr:cNvSpPr/>
      </xdr:nvSpPr>
      <xdr:spPr>
        <a:xfrm>
          <a:off x="12763500" y="1692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42769</xdr:rowOff>
    </xdr:from>
    <xdr:ext cx="534377" cy="259045"/>
    <xdr:sp macro="" textlink="">
      <xdr:nvSpPr>
        <xdr:cNvPr id="699" name="テキスト ボックス 698"/>
        <xdr:cNvSpPr txBox="1"/>
      </xdr:nvSpPr>
      <xdr:spPr>
        <a:xfrm>
          <a:off x="12547111" y="1701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3" name="テキスト ボックス 71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5" name="テキスト ボックス 71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7" name="テキスト ボックス 71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5" name="直線コネクタ 724"/>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8" name="投資及び出資金最大値テキスト"/>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9" name="直線コネクタ 728"/>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141463</xdr:rowOff>
    </xdr:from>
    <xdr:to>
      <xdr:col>116</xdr:col>
      <xdr:colOff>63500</xdr:colOff>
      <xdr:row>39</xdr:row>
      <xdr:rowOff>98878</xdr:rowOff>
    </xdr:to>
    <xdr:cxnSp macro="">
      <xdr:nvCxnSpPr>
        <xdr:cNvPr id="730" name="直線コネクタ 729"/>
        <xdr:cNvCxnSpPr/>
      </xdr:nvCxnSpPr>
      <xdr:spPr>
        <a:xfrm flipV="1">
          <a:off x="21323300" y="6656563"/>
          <a:ext cx="838200" cy="12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73368</xdr:rowOff>
    </xdr:from>
    <xdr:ext cx="469744" cy="259045"/>
    <xdr:sp macro="" textlink="">
      <xdr:nvSpPr>
        <xdr:cNvPr id="731" name="投資及び出資金平均値テキスト"/>
        <xdr:cNvSpPr txBox="1"/>
      </xdr:nvSpPr>
      <xdr:spPr>
        <a:xfrm>
          <a:off x="22212300" y="658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2" name="フローチャート: 判断 731"/>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3" name="直線コネクタ 73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4" name="フローチャート: 判断 733"/>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5" name="テキスト ボックス 734"/>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6" name="直線コネクタ 73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7" name="フローチャート: 判断 736"/>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8" name="テキスト ボックス 737"/>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9" name="直線コネクタ 73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40" name="フローチャート: 判断 739"/>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1" name="テキスト ボックス 740"/>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2" name="フローチャート: 判断 741"/>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3" name="テキスト ボックス 742"/>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90663</xdr:rowOff>
    </xdr:from>
    <xdr:to>
      <xdr:col>116</xdr:col>
      <xdr:colOff>114300</xdr:colOff>
      <xdr:row>39</xdr:row>
      <xdr:rowOff>20813</xdr:rowOff>
    </xdr:to>
    <xdr:sp macro="" textlink="">
      <xdr:nvSpPr>
        <xdr:cNvPr id="749" name="楕円 748"/>
        <xdr:cNvSpPr/>
      </xdr:nvSpPr>
      <xdr:spPr>
        <a:xfrm>
          <a:off x="22110700" y="660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113540</xdr:rowOff>
    </xdr:from>
    <xdr:ext cx="469744" cy="259045"/>
    <xdr:sp macro="" textlink="">
      <xdr:nvSpPr>
        <xdr:cNvPr id="750" name="投資及び出資金該当値テキスト"/>
        <xdr:cNvSpPr txBox="1"/>
      </xdr:nvSpPr>
      <xdr:spPr>
        <a:xfrm>
          <a:off x="22212300" y="64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1" name="楕円 75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2" name="テキスト ボックス 75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3" name="楕円 75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4" name="テキスト ボックス 75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5" name="楕円 75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6" name="テキスト ボックス 75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7" name="楕円 75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8" name="テキスト ボックス 75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2" name="直線コネクタ 781"/>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5" name="貸付金最大値テキスト"/>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6" name="直線コネクタ 785"/>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40507</xdr:rowOff>
    </xdr:from>
    <xdr:to>
      <xdr:col>116</xdr:col>
      <xdr:colOff>63500</xdr:colOff>
      <xdr:row>59</xdr:row>
      <xdr:rowOff>43117</xdr:rowOff>
    </xdr:to>
    <xdr:cxnSp macro="">
      <xdr:nvCxnSpPr>
        <xdr:cNvPr id="787" name="直線コネクタ 786"/>
        <xdr:cNvCxnSpPr/>
      </xdr:nvCxnSpPr>
      <xdr:spPr>
        <a:xfrm>
          <a:off x="21323300" y="10156057"/>
          <a:ext cx="838200" cy="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8" name="貸付金平均値テキスト"/>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9" name="フローチャート: 判断 788"/>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40507</xdr:rowOff>
    </xdr:from>
    <xdr:to>
      <xdr:col>111</xdr:col>
      <xdr:colOff>177800</xdr:colOff>
      <xdr:row>59</xdr:row>
      <xdr:rowOff>41231</xdr:rowOff>
    </xdr:to>
    <xdr:cxnSp macro="">
      <xdr:nvCxnSpPr>
        <xdr:cNvPr id="790" name="直線コネクタ 789"/>
        <xdr:cNvCxnSpPr/>
      </xdr:nvCxnSpPr>
      <xdr:spPr>
        <a:xfrm flipV="1">
          <a:off x="20434300" y="10156057"/>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1" name="フローチャート: 判断 790"/>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2" name="テキスト ボックス 791"/>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41231</xdr:rowOff>
    </xdr:from>
    <xdr:to>
      <xdr:col>107</xdr:col>
      <xdr:colOff>50800</xdr:colOff>
      <xdr:row>59</xdr:row>
      <xdr:rowOff>41554</xdr:rowOff>
    </xdr:to>
    <xdr:cxnSp macro="">
      <xdr:nvCxnSpPr>
        <xdr:cNvPr id="793" name="直線コネクタ 792"/>
        <xdr:cNvCxnSpPr/>
      </xdr:nvCxnSpPr>
      <xdr:spPr>
        <a:xfrm flipV="1">
          <a:off x="19545300" y="10156781"/>
          <a:ext cx="889000" cy="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4" name="フローチャート: 判断 793"/>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5" name="テキスト ボックス 794"/>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41554</xdr:rowOff>
    </xdr:from>
    <xdr:to>
      <xdr:col>102</xdr:col>
      <xdr:colOff>114300</xdr:colOff>
      <xdr:row>59</xdr:row>
      <xdr:rowOff>44069</xdr:rowOff>
    </xdr:to>
    <xdr:cxnSp macro="">
      <xdr:nvCxnSpPr>
        <xdr:cNvPr id="796" name="直線コネクタ 795"/>
        <xdr:cNvCxnSpPr/>
      </xdr:nvCxnSpPr>
      <xdr:spPr>
        <a:xfrm flipV="1">
          <a:off x="18656300" y="10157104"/>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7" name="フローチャート: 判断 796"/>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8" name="テキスト ボックス 797"/>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9" name="フローチャート: 判断 798"/>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800" name="テキスト ボックス 799"/>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163767</xdr:rowOff>
    </xdr:from>
    <xdr:to>
      <xdr:col>116</xdr:col>
      <xdr:colOff>114300</xdr:colOff>
      <xdr:row>59</xdr:row>
      <xdr:rowOff>93917</xdr:rowOff>
    </xdr:to>
    <xdr:sp macro="" textlink="">
      <xdr:nvSpPr>
        <xdr:cNvPr id="806" name="楕円 805"/>
        <xdr:cNvSpPr/>
      </xdr:nvSpPr>
      <xdr:spPr>
        <a:xfrm>
          <a:off x="22110700" y="101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78694</xdr:rowOff>
    </xdr:from>
    <xdr:ext cx="313932" cy="259045"/>
    <xdr:sp macro="" textlink="">
      <xdr:nvSpPr>
        <xdr:cNvPr id="807" name="貸付金該当値テキスト"/>
        <xdr:cNvSpPr txBox="1"/>
      </xdr:nvSpPr>
      <xdr:spPr>
        <a:xfrm>
          <a:off x="22212300" y="10022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161157</xdr:rowOff>
    </xdr:from>
    <xdr:to>
      <xdr:col>112</xdr:col>
      <xdr:colOff>38100</xdr:colOff>
      <xdr:row>59</xdr:row>
      <xdr:rowOff>91307</xdr:rowOff>
    </xdr:to>
    <xdr:sp macro="" textlink="">
      <xdr:nvSpPr>
        <xdr:cNvPr id="808" name="楕円 807"/>
        <xdr:cNvSpPr/>
      </xdr:nvSpPr>
      <xdr:spPr>
        <a:xfrm>
          <a:off x="21272500" y="1010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82434</xdr:rowOff>
    </xdr:from>
    <xdr:ext cx="378565" cy="259045"/>
    <xdr:sp macro="" textlink="">
      <xdr:nvSpPr>
        <xdr:cNvPr id="809" name="テキスト ボックス 808"/>
        <xdr:cNvSpPr txBox="1"/>
      </xdr:nvSpPr>
      <xdr:spPr>
        <a:xfrm>
          <a:off x="21134017" y="10197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161881</xdr:rowOff>
    </xdr:from>
    <xdr:to>
      <xdr:col>107</xdr:col>
      <xdr:colOff>101600</xdr:colOff>
      <xdr:row>59</xdr:row>
      <xdr:rowOff>92031</xdr:rowOff>
    </xdr:to>
    <xdr:sp macro="" textlink="">
      <xdr:nvSpPr>
        <xdr:cNvPr id="810" name="楕円 809"/>
        <xdr:cNvSpPr/>
      </xdr:nvSpPr>
      <xdr:spPr>
        <a:xfrm>
          <a:off x="20383500" y="1010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83158</xdr:rowOff>
    </xdr:from>
    <xdr:ext cx="378565" cy="259045"/>
    <xdr:sp macro="" textlink="">
      <xdr:nvSpPr>
        <xdr:cNvPr id="811" name="テキスト ボックス 810"/>
        <xdr:cNvSpPr txBox="1"/>
      </xdr:nvSpPr>
      <xdr:spPr>
        <a:xfrm>
          <a:off x="20245017" y="10198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162204</xdr:rowOff>
    </xdr:from>
    <xdr:to>
      <xdr:col>102</xdr:col>
      <xdr:colOff>165100</xdr:colOff>
      <xdr:row>59</xdr:row>
      <xdr:rowOff>92354</xdr:rowOff>
    </xdr:to>
    <xdr:sp macro="" textlink="">
      <xdr:nvSpPr>
        <xdr:cNvPr id="812" name="楕円 811"/>
        <xdr:cNvSpPr/>
      </xdr:nvSpPr>
      <xdr:spPr>
        <a:xfrm>
          <a:off x="19494500" y="101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83481</xdr:rowOff>
    </xdr:from>
    <xdr:ext cx="378565" cy="259045"/>
    <xdr:sp macro="" textlink="">
      <xdr:nvSpPr>
        <xdr:cNvPr id="813" name="テキスト ボックス 812"/>
        <xdr:cNvSpPr txBox="1"/>
      </xdr:nvSpPr>
      <xdr:spPr>
        <a:xfrm>
          <a:off x="19356017" y="10199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164719</xdr:rowOff>
    </xdr:from>
    <xdr:to>
      <xdr:col>98</xdr:col>
      <xdr:colOff>38100</xdr:colOff>
      <xdr:row>59</xdr:row>
      <xdr:rowOff>94869</xdr:rowOff>
    </xdr:to>
    <xdr:sp macro="" textlink="">
      <xdr:nvSpPr>
        <xdr:cNvPr id="814" name="楕円 813"/>
        <xdr:cNvSpPr/>
      </xdr:nvSpPr>
      <xdr:spPr>
        <a:xfrm>
          <a:off x="18605500" y="101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85996</xdr:rowOff>
    </xdr:from>
    <xdr:ext cx="313932" cy="259045"/>
    <xdr:sp macro="" textlink="">
      <xdr:nvSpPr>
        <xdr:cNvPr id="815" name="テキスト ボックス 814"/>
        <xdr:cNvSpPr txBox="1"/>
      </xdr:nvSpPr>
      <xdr:spPr>
        <a:xfrm>
          <a:off x="18499333" y="10201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40" name="直線コネクタ 839"/>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1" name="繰出金最小値テキスト"/>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2" name="直線コネクタ 841"/>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3" name="繰出金最大値テキスト"/>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4" name="直線コネクタ 843"/>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97854</xdr:rowOff>
    </xdr:from>
    <xdr:to>
      <xdr:col>116</xdr:col>
      <xdr:colOff>63500</xdr:colOff>
      <xdr:row>74</xdr:row>
      <xdr:rowOff>160515</xdr:rowOff>
    </xdr:to>
    <xdr:cxnSp macro="">
      <xdr:nvCxnSpPr>
        <xdr:cNvPr id="845" name="直線コネクタ 844"/>
        <xdr:cNvCxnSpPr/>
      </xdr:nvCxnSpPr>
      <xdr:spPr>
        <a:xfrm>
          <a:off x="21323300" y="12099354"/>
          <a:ext cx="838200" cy="74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52938</xdr:rowOff>
    </xdr:from>
    <xdr:ext cx="534377" cy="259045"/>
    <xdr:sp macro="" textlink="">
      <xdr:nvSpPr>
        <xdr:cNvPr id="846" name="繰出金平均値テキスト"/>
        <xdr:cNvSpPr txBox="1"/>
      </xdr:nvSpPr>
      <xdr:spPr>
        <a:xfrm>
          <a:off x="22212300" y="12911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7" name="フローチャート: 判断 846"/>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97854</xdr:rowOff>
    </xdr:from>
    <xdr:to>
      <xdr:col>111</xdr:col>
      <xdr:colOff>177800</xdr:colOff>
      <xdr:row>72</xdr:row>
      <xdr:rowOff>62522</xdr:rowOff>
    </xdr:to>
    <xdr:cxnSp macro="">
      <xdr:nvCxnSpPr>
        <xdr:cNvPr id="848" name="直線コネクタ 847"/>
        <xdr:cNvCxnSpPr/>
      </xdr:nvCxnSpPr>
      <xdr:spPr>
        <a:xfrm flipV="1">
          <a:off x="20434300" y="12099354"/>
          <a:ext cx="889000" cy="30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9" name="フローチャート: 判断 848"/>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133532</xdr:rowOff>
    </xdr:from>
    <xdr:ext cx="534377" cy="259045"/>
    <xdr:sp macro="" textlink="">
      <xdr:nvSpPr>
        <xdr:cNvPr id="850" name="テキスト ボックス 849"/>
        <xdr:cNvSpPr txBox="1"/>
      </xdr:nvSpPr>
      <xdr:spPr>
        <a:xfrm>
          <a:off x="21056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62522</xdr:rowOff>
    </xdr:from>
    <xdr:to>
      <xdr:col>107</xdr:col>
      <xdr:colOff>50800</xdr:colOff>
      <xdr:row>73</xdr:row>
      <xdr:rowOff>47257</xdr:rowOff>
    </xdr:to>
    <xdr:cxnSp macro="">
      <xdr:nvCxnSpPr>
        <xdr:cNvPr id="851" name="直線コネクタ 850"/>
        <xdr:cNvCxnSpPr/>
      </xdr:nvCxnSpPr>
      <xdr:spPr>
        <a:xfrm flipV="1">
          <a:off x="19545300" y="12406922"/>
          <a:ext cx="889000" cy="15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2" name="フローチャート: 判断 851"/>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131436</xdr:rowOff>
    </xdr:from>
    <xdr:ext cx="534377" cy="259045"/>
    <xdr:sp macro="" textlink="">
      <xdr:nvSpPr>
        <xdr:cNvPr id="853" name="テキスト ボックス 852"/>
        <xdr:cNvSpPr txBox="1"/>
      </xdr:nvSpPr>
      <xdr:spPr>
        <a:xfrm>
          <a:off x="20167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47257</xdr:rowOff>
    </xdr:from>
    <xdr:to>
      <xdr:col>102</xdr:col>
      <xdr:colOff>114300</xdr:colOff>
      <xdr:row>73</xdr:row>
      <xdr:rowOff>82842</xdr:rowOff>
    </xdr:to>
    <xdr:cxnSp macro="">
      <xdr:nvCxnSpPr>
        <xdr:cNvPr id="854" name="直線コネクタ 853"/>
        <xdr:cNvCxnSpPr/>
      </xdr:nvCxnSpPr>
      <xdr:spPr>
        <a:xfrm flipV="1">
          <a:off x="18656300" y="12563107"/>
          <a:ext cx="889000" cy="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5" name="フローチャート: 判断 854"/>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129812</xdr:rowOff>
    </xdr:from>
    <xdr:ext cx="534377" cy="259045"/>
    <xdr:sp macro="" textlink="">
      <xdr:nvSpPr>
        <xdr:cNvPr id="856" name="テキスト ボックス 855"/>
        <xdr:cNvSpPr txBox="1"/>
      </xdr:nvSpPr>
      <xdr:spPr>
        <a:xfrm>
          <a:off x="19278111"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7" name="フローチャート: 判断 856"/>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140606</xdr:rowOff>
    </xdr:from>
    <xdr:ext cx="534377" cy="259045"/>
    <xdr:sp macro="" textlink="">
      <xdr:nvSpPr>
        <xdr:cNvPr id="858" name="テキスト ボックス 857"/>
        <xdr:cNvSpPr txBox="1"/>
      </xdr:nvSpPr>
      <xdr:spPr>
        <a:xfrm>
          <a:off x="18389111" y="1299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109715</xdr:rowOff>
    </xdr:from>
    <xdr:to>
      <xdr:col>116</xdr:col>
      <xdr:colOff>114300</xdr:colOff>
      <xdr:row>75</xdr:row>
      <xdr:rowOff>39865</xdr:rowOff>
    </xdr:to>
    <xdr:sp macro="" textlink="">
      <xdr:nvSpPr>
        <xdr:cNvPr id="864" name="楕円 863"/>
        <xdr:cNvSpPr/>
      </xdr:nvSpPr>
      <xdr:spPr>
        <a:xfrm>
          <a:off x="22110700" y="127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132592</xdr:rowOff>
    </xdr:from>
    <xdr:ext cx="534377" cy="259045"/>
    <xdr:sp macro="" textlink="">
      <xdr:nvSpPr>
        <xdr:cNvPr id="865" name="繰出金該当値テキスト"/>
        <xdr:cNvSpPr txBox="1"/>
      </xdr:nvSpPr>
      <xdr:spPr>
        <a:xfrm>
          <a:off x="22212300" y="1264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47054</xdr:rowOff>
    </xdr:from>
    <xdr:to>
      <xdr:col>112</xdr:col>
      <xdr:colOff>38100</xdr:colOff>
      <xdr:row>70</xdr:row>
      <xdr:rowOff>148654</xdr:rowOff>
    </xdr:to>
    <xdr:sp macro="" textlink="">
      <xdr:nvSpPr>
        <xdr:cNvPr id="866" name="楕円 865"/>
        <xdr:cNvSpPr/>
      </xdr:nvSpPr>
      <xdr:spPr>
        <a:xfrm>
          <a:off x="21272500" y="120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68</xdr:row>
      <xdr:rowOff>165181</xdr:rowOff>
    </xdr:from>
    <xdr:ext cx="599010" cy="259045"/>
    <xdr:sp macro="" textlink="">
      <xdr:nvSpPr>
        <xdr:cNvPr id="867" name="テキスト ボックス 866"/>
        <xdr:cNvSpPr txBox="1"/>
      </xdr:nvSpPr>
      <xdr:spPr>
        <a:xfrm>
          <a:off x="21023795" y="1182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11722</xdr:rowOff>
    </xdr:from>
    <xdr:to>
      <xdr:col>107</xdr:col>
      <xdr:colOff>101600</xdr:colOff>
      <xdr:row>72</xdr:row>
      <xdr:rowOff>113322</xdr:rowOff>
    </xdr:to>
    <xdr:sp macro="" textlink="">
      <xdr:nvSpPr>
        <xdr:cNvPr id="868" name="楕円 867"/>
        <xdr:cNvSpPr/>
      </xdr:nvSpPr>
      <xdr:spPr>
        <a:xfrm>
          <a:off x="20383500" y="1235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129849</xdr:rowOff>
    </xdr:from>
    <xdr:ext cx="599010" cy="259045"/>
    <xdr:sp macro="" textlink="">
      <xdr:nvSpPr>
        <xdr:cNvPr id="869" name="テキスト ボックス 868"/>
        <xdr:cNvSpPr txBox="1"/>
      </xdr:nvSpPr>
      <xdr:spPr>
        <a:xfrm>
          <a:off x="20134795" y="12131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167907</xdr:rowOff>
    </xdr:from>
    <xdr:to>
      <xdr:col>102</xdr:col>
      <xdr:colOff>165100</xdr:colOff>
      <xdr:row>73</xdr:row>
      <xdr:rowOff>98057</xdr:rowOff>
    </xdr:to>
    <xdr:sp macro="" textlink="">
      <xdr:nvSpPr>
        <xdr:cNvPr id="870" name="楕円 869"/>
        <xdr:cNvSpPr/>
      </xdr:nvSpPr>
      <xdr:spPr>
        <a:xfrm>
          <a:off x="19494500" y="1251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114584</xdr:rowOff>
    </xdr:from>
    <xdr:ext cx="599010" cy="259045"/>
    <xdr:sp macro="" textlink="">
      <xdr:nvSpPr>
        <xdr:cNvPr id="871" name="テキスト ボックス 870"/>
        <xdr:cNvSpPr txBox="1"/>
      </xdr:nvSpPr>
      <xdr:spPr>
        <a:xfrm>
          <a:off x="19245795" y="12287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32042</xdr:rowOff>
    </xdr:from>
    <xdr:to>
      <xdr:col>98</xdr:col>
      <xdr:colOff>38100</xdr:colOff>
      <xdr:row>73</xdr:row>
      <xdr:rowOff>133642</xdr:rowOff>
    </xdr:to>
    <xdr:sp macro="" textlink="">
      <xdr:nvSpPr>
        <xdr:cNvPr id="872" name="楕円 871"/>
        <xdr:cNvSpPr/>
      </xdr:nvSpPr>
      <xdr:spPr>
        <a:xfrm>
          <a:off x="18605500" y="1254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150169</xdr:rowOff>
    </xdr:from>
    <xdr:ext cx="599010" cy="259045"/>
    <xdr:sp macro="" textlink="">
      <xdr:nvSpPr>
        <xdr:cNvPr id="873" name="テキスト ボックス 872"/>
        <xdr:cNvSpPr txBox="1"/>
      </xdr:nvSpPr>
      <xdr:spPr>
        <a:xfrm>
          <a:off x="18356795" y="1232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○人件費は住民一人当たり</a:t>
          </a:r>
          <a:r>
            <a:rPr kumimoji="1" lang="en-US" altLang="ja-JP" sz="1100">
              <a:latin typeface="ＭＳ Ｐゴシック" panose="020B0600070205080204" pitchFamily="50" charset="-128"/>
              <a:ea typeface="ＭＳ Ｐゴシック" panose="020B0600070205080204" pitchFamily="50" charset="-128"/>
            </a:rPr>
            <a:t>186248</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a:t>
          </a:r>
        </a:p>
        <a:p>
          <a:r>
            <a:rPr kumimoji="1" lang="ja-JP" altLang="en-US" sz="1100">
              <a:latin typeface="ＭＳ Ｐゴシック" panose="020B0600070205080204" pitchFamily="50" charset="-128"/>
              <a:ea typeface="ＭＳ Ｐゴシック" panose="020B0600070205080204" pitchFamily="50" charset="-128"/>
            </a:rPr>
            <a:t>    今後も会計年度任用職員制度導入に伴い、会計年度人職員の期末手当等の人件費は更に膨らんでいく。</a:t>
          </a:r>
        </a:p>
        <a:p>
          <a:r>
            <a:rPr kumimoji="1" lang="ja-JP" altLang="en-US" sz="1100">
              <a:latin typeface="ＭＳ Ｐゴシック" panose="020B0600070205080204" pitchFamily="50" charset="-128"/>
              <a:ea typeface="ＭＳ Ｐゴシック" panose="020B0600070205080204" pitchFamily="50" charset="-128"/>
            </a:rPr>
            <a:t>    令和元年度に策定された第６次定員適正化計画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令和２～１１年度</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を基に、組織運営が持続可能な職員の維持を目標としながら定員削減に努める。（目標数値　令和２年</a:t>
          </a:r>
          <a:r>
            <a:rPr kumimoji="1" lang="en-US" altLang="ja-JP" sz="1100">
              <a:latin typeface="ＭＳ Ｐゴシック" panose="020B0600070205080204" pitchFamily="50" charset="-128"/>
              <a:ea typeface="ＭＳ Ｐゴシック" panose="020B0600070205080204" pitchFamily="50" charset="-128"/>
            </a:rPr>
            <a:t>153</a:t>
          </a:r>
          <a:r>
            <a:rPr kumimoji="1" lang="ja-JP" altLang="en-US" sz="1100">
              <a:latin typeface="ＭＳ Ｐゴシック" panose="020B0600070205080204" pitchFamily="50" charset="-128"/>
              <a:ea typeface="ＭＳ Ｐゴシック" panose="020B0600070205080204" pitchFamily="50" charset="-128"/>
            </a:rPr>
            <a:t>人→令和</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133</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100">
              <a:latin typeface="ＭＳ Ｐゴシック" panose="020B0600070205080204" pitchFamily="50" charset="-128"/>
              <a:ea typeface="ＭＳ Ｐゴシック" panose="020B0600070205080204" pitchFamily="50" charset="-128"/>
            </a:rPr>
            <a:t>302,462</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a:t>
          </a:r>
          <a:br>
            <a:rPr kumimoji="1" lang="ja-JP" altLang="en-US"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これは、一般廃棄物処理施設整備をしたことによる増である。この事業は令和３年度までの継続事業であるため、普通建設事業費については一人当たりｺｽﾄが高い状況が続くと想定される。</a:t>
          </a:r>
        </a:p>
        <a:p>
          <a:r>
            <a:rPr kumimoji="1" lang="ja-JP" altLang="en-US" sz="1100">
              <a:latin typeface="ＭＳ Ｐゴシック" panose="020B0600070205080204" pitchFamily="50" charset="-128"/>
              <a:ea typeface="ＭＳ Ｐゴシック" panose="020B0600070205080204" pitchFamily="50" charset="-128"/>
            </a:rPr>
            <a:t>○繰出金は住民一人当たり</a:t>
          </a:r>
          <a:r>
            <a:rPr kumimoji="1" lang="en-US" altLang="ja-JP" sz="1100">
              <a:latin typeface="ＭＳ Ｐゴシック" panose="020B0600070205080204" pitchFamily="50" charset="-128"/>
              <a:ea typeface="ＭＳ Ｐゴシック" panose="020B0600070205080204" pitchFamily="50" charset="-128"/>
            </a:rPr>
            <a:t>88,361</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円となっており、類似団体と比較して一人当たりコストが高い状況になっている。</a:t>
          </a:r>
        </a:p>
        <a:p>
          <a:r>
            <a:rPr kumimoji="1" lang="ja-JP" altLang="en-US" sz="1100">
              <a:latin typeface="ＭＳ Ｐゴシック" panose="020B0600070205080204" pitchFamily="50" charset="-128"/>
              <a:ea typeface="ＭＳ Ｐゴシック" panose="020B0600070205080204" pitchFamily="50" charset="-128"/>
            </a:rPr>
            <a:t>　  これは、上水道事業・下水道事業会計における公債費償還分としての特別会計への繰出金が必要になっているためである。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6,870
6,827
56.82
8,269,138
8,111,111
89,517
3,899,632
7,159,636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68326</xdr:rowOff>
    </xdr:from>
    <xdr:to>
      <xdr:col>24</xdr:col>
      <xdr:colOff>63500</xdr:colOff>
      <xdr:row>35</xdr:row>
      <xdr:rowOff>3810</xdr:rowOff>
    </xdr:to>
    <xdr:cxnSp macro="">
      <xdr:nvCxnSpPr>
        <xdr:cNvPr id="61" name="直線コネクタ 60"/>
        <xdr:cNvCxnSpPr/>
      </xdr:nvCxnSpPr>
      <xdr:spPr>
        <a:xfrm>
          <a:off x="3797300" y="5897626"/>
          <a:ext cx="838200" cy="10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137177</xdr:rowOff>
    </xdr:from>
    <xdr:ext cx="534377" cy="259045"/>
    <xdr:sp macro="" textlink="">
      <xdr:nvSpPr>
        <xdr:cNvPr id="62" name="議会費平均値テキスト"/>
        <xdr:cNvSpPr txBox="1"/>
      </xdr:nvSpPr>
      <xdr:spPr>
        <a:xfrm>
          <a:off x="4686300" y="6137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68326</xdr:rowOff>
    </xdr:from>
    <xdr:to>
      <xdr:col>19</xdr:col>
      <xdr:colOff>177800</xdr:colOff>
      <xdr:row>34</xdr:row>
      <xdr:rowOff>130429</xdr:rowOff>
    </xdr:to>
    <xdr:cxnSp macro="">
      <xdr:nvCxnSpPr>
        <xdr:cNvPr id="64" name="直線コネクタ 63"/>
        <xdr:cNvCxnSpPr/>
      </xdr:nvCxnSpPr>
      <xdr:spPr>
        <a:xfrm flipV="1">
          <a:off x="2908300" y="5897626"/>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20337</xdr:rowOff>
    </xdr:from>
    <xdr:ext cx="534377" cy="259045"/>
    <xdr:sp macro="" textlink="">
      <xdr:nvSpPr>
        <xdr:cNvPr id="66" name="テキスト ボックス 65"/>
        <xdr:cNvSpPr txBox="1"/>
      </xdr:nvSpPr>
      <xdr:spPr>
        <a:xfrm>
          <a:off x="3530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92710</xdr:rowOff>
    </xdr:from>
    <xdr:to>
      <xdr:col>15</xdr:col>
      <xdr:colOff>50800</xdr:colOff>
      <xdr:row>34</xdr:row>
      <xdr:rowOff>130429</xdr:rowOff>
    </xdr:to>
    <xdr:cxnSp macro="">
      <xdr:nvCxnSpPr>
        <xdr:cNvPr id="67" name="直線コネクタ 66"/>
        <xdr:cNvCxnSpPr/>
      </xdr:nvCxnSpPr>
      <xdr:spPr>
        <a:xfrm>
          <a:off x="2019300" y="5922010"/>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28465</xdr:rowOff>
    </xdr:from>
    <xdr:ext cx="534377" cy="259045"/>
    <xdr:sp macro="" textlink="">
      <xdr:nvSpPr>
        <xdr:cNvPr id="69" name="テキスト ボックス 68"/>
        <xdr:cNvSpPr txBox="1"/>
      </xdr:nvSpPr>
      <xdr:spPr>
        <a:xfrm>
          <a:off x="2641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92710</xdr:rowOff>
    </xdr:from>
    <xdr:to>
      <xdr:col>10</xdr:col>
      <xdr:colOff>114300</xdr:colOff>
      <xdr:row>34</xdr:row>
      <xdr:rowOff>114427</xdr:rowOff>
    </xdr:to>
    <xdr:cxnSp macro="">
      <xdr:nvCxnSpPr>
        <xdr:cNvPr id="70" name="直線コネクタ 69"/>
        <xdr:cNvCxnSpPr/>
      </xdr:nvCxnSpPr>
      <xdr:spPr>
        <a:xfrm flipV="1">
          <a:off x="1130300" y="5922010"/>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32783</xdr:rowOff>
    </xdr:from>
    <xdr:ext cx="534377" cy="259045"/>
    <xdr:sp macro="" textlink="">
      <xdr:nvSpPr>
        <xdr:cNvPr id="72" name="テキスト ボックス 71"/>
        <xdr:cNvSpPr txBox="1"/>
      </xdr:nvSpPr>
      <xdr:spPr>
        <a:xfrm>
          <a:off x="1752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62247</xdr:rowOff>
    </xdr:from>
    <xdr:ext cx="534377" cy="259045"/>
    <xdr:sp macro="" textlink="">
      <xdr:nvSpPr>
        <xdr:cNvPr id="74" name="テキスト ボックス 73"/>
        <xdr:cNvSpPr txBox="1"/>
      </xdr:nvSpPr>
      <xdr:spPr>
        <a:xfrm>
          <a:off x="863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124460</xdr:rowOff>
    </xdr:from>
    <xdr:to>
      <xdr:col>24</xdr:col>
      <xdr:colOff>114300</xdr:colOff>
      <xdr:row>35</xdr:row>
      <xdr:rowOff>54610</xdr:rowOff>
    </xdr:to>
    <xdr:sp macro="" textlink="">
      <xdr:nvSpPr>
        <xdr:cNvPr id="80" name="楕円 79"/>
        <xdr:cNvSpPr/>
      </xdr:nvSpPr>
      <xdr:spPr>
        <a:xfrm>
          <a:off x="45847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147337</xdr:rowOff>
    </xdr:from>
    <xdr:ext cx="534377" cy="259045"/>
    <xdr:sp macro="" textlink="">
      <xdr:nvSpPr>
        <xdr:cNvPr id="81" name="議会費該当値テキスト"/>
        <xdr:cNvSpPr txBox="1"/>
      </xdr:nvSpPr>
      <xdr:spPr>
        <a:xfrm>
          <a:off x="4686300" y="580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17526</xdr:rowOff>
    </xdr:from>
    <xdr:to>
      <xdr:col>20</xdr:col>
      <xdr:colOff>38100</xdr:colOff>
      <xdr:row>34</xdr:row>
      <xdr:rowOff>119126</xdr:rowOff>
    </xdr:to>
    <xdr:sp macro="" textlink="">
      <xdr:nvSpPr>
        <xdr:cNvPr id="82" name="楕円 81"/>
        <xdr:cNvSpPr/>
      </xdr:nvSpPr>
      <xdr:spPr>
        <a:xfrm>
          <a:off x="3746500" y="58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135653</xdr:rowOff>
    </xdr:from>
    <xdr:ext cx="534377" cy="259045"/>
    <xdr:sp macro="" textlink="">
      <xdr:nvSpPr>
        <xdr:cNvPr id="83" name="テキスト ボックス 82"/>
        <xdr:cNvSpPr txBox="1"/>
      </xdr:nvSpPr>
      <xdr:spPr>
        <a:xfrm>
          <a:off x="3530111" y="562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79629</xdr:rowOff>
    </xdr:from>
    <xdr:to>
      <xdr:col>15</xdr:col>
      <xdr:colOff>101600</xdr:colOff>
      <xdr:row>35</xdr:row>
      <xdr:rowOff>9779</xdr:rowOff>
    </xdr:to>
    <xdr:sp macro="" textlink="">
      <xdr:nvSpPr>
        <xdr:cNvPr id="84" name="楕円 83"/>
        <xdr:cNvSpPr/>
      </xdr:nvSpPr>
      <xdr:spPr>
        <a:xfrm>
          <a:off x="2857500" y="590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26306</xdr:rowOff>
    </xdr:from>
    <xdr:ext cx="534377" cy="259045"/>
    <xdr:sp macro="" textlink="">
      <xdr:nvSpPr>
        <xdr:cNvPr id="85" name="テキスト ボックス 84"/>
        <xdr:cNvSpPr txBox="1"/>
      </xdr:nvSpPr>
      <xdr:spPr>
        <a:xfrm>
          <a:off x="2641111" y="568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41910</xdr:rowOff>
    </xdr:from>
    <xdr:to>
      <xdr:col>10</xdr:col>
      <xdr:colOff>165100</xdr:colOff>
      <xdr:row>34</xdr:row>
      <xdr:rowOff>143510</xdr:rowOff>
    </xdr:to>
    <xdr:sp macro="" textlink="">
      <xdr:nvSpPr>
        <xdr:cNvPr id="86" name="楕円 85"/>
        <xdr:cNvSpPr/>
      </xdr:nvSpPr>
      <xdr:spPr>
        <a:xfrm>
          <a:off x="19685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160037</xdr:rowOff>
    </xdr:from>
    <xdr:ext cx="534377" cy="259045"/>
    <xdr:sp macro="" textlink="">
      <xdr:nvSpPr>
        <xdr:cNvPr id="87" name="テキスト ボックス 86"/>
        <xdr:cNvSpPr txBox="1"/>
      </xdr:nvSpPr>
      <xdr:spPr>
        <a:xfrm>
          <a:off x="1752111" y="564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63627</xdr:rowOff>
    </xdr:from>
    <xdr:to>
      <xdr:col>6</xdr:col>
      <xdr:colOff>38100</xdr:colOff>
      <xdr:row>34</xdr:row>
      <xdr:rowOff>165227</xdr:rowOff>
    </xdr:to>
    <xdr:sp macro="" textlink="">
      <xdr:nvSpPr>
        <xdr:cNvPr id="88" name="楕円 87"/>
        <xdr:cNvSpPr/>
      </xdr:nvSpPr>
      <xdr:spPr>
        <a:xfrm>
          <a:off x="1079500" y="589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10304</xdr:rowOff>
    </xdr:from>
    <xdr:ext cx="534377" cy="259045"/>
    <xdr:sp macro="" textlink="">
      <xdr:nvSpPr>
        <xdr:cNvPr id="89" name="テキスト ボックス 88"/>
        <xdr:cNvSpPr txBox="1"/>
      </xdr:nvSpPr>
      <xdr:spPr>
        <a:xfrm>
          <a:off x="863111" y="56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9302</xdr:rowOff>
    </xdr:from>
    <xdr:to>
      <xdr:col>24</xdr:col>
      <xdr:colOff>63500</xdr:colOff>
      <xdr:row>58</xdr:row>
      <xdr:rowOff>108524</xdr:rowOff>
    </xdr:to>
    <xdr:cxnSp macro="">
      <xdr:nvCxnSpPr>
        <xdr:cNvPr id="118" name="直線コネクタ 117"/>
        <xdr:cNvCxnSpPr/>
      </xdr:nvCxnSpPr>
      <xdr:spPr>
        <a:xfrm flipV="1">
          <a:off x="3797300" y="9953402"/>
          <a:ext cx="838200" cy="9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108524</xdr:rowOff>
    </xdr:from>
    <xdr:to>
      <xdr:col>19</xdr:col>
      <xdr:colOff>177800</xdr:colOff>
      <xdr:row>58</xdr:row>
      <xdr:rowOff>128548</xdr:rowOff>
    </xdr:to>
    <xdr:cxnSp macro="">
      <xdr:nvCxnSpPr>
        <xdr:cNvPr id="121" name="直線コネクタ 120"/>
        <xdr:cNvCxnSpPr/>
      </xdr:nvCxnSpPr>
      <xdr:spPr>
        <a:xfrm flipV="1">
          <a:off x="2908300" y="10052624"/>
          <a:ext cx="889000" cy="2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135472</xdr:rowOff>
    </xdr:from>
    <xdr:ext cx="599010" cy="259045"/>
    <xdr:sp macro="" textlink="">
      <xdr:nvSpPr>
        <xdr:cNvPr id="123" name="テキスト ボックス 122"/>
        <xdr:cNvSpPr txBox="1"/>
      </xdr:nvSpPr>
      <xdr:spPr>
        <a:xfrm>
          <a:off x="3497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113671</xdr:rowOff>
    </xdr:from>
    <xdr:to>
      <xdr:col>15</xdr:col>
      <xdr:colOff>50800</xdr:colOff>
      <xdr:row>58</xdr:row>
      <xdr:rowOff>128548</xdr:rowOff>
    </xdr:to>
    <xdr:cxnSp macro="">
      <xdr:nvCxnSpPr>
        <xdr:cNvPr id="124" name="直線コネクタ 123"/>
        <xdr:cNvCxnSpPr/>
      </xdr:nvCxnSpPr>
      <xdr:spPr>
        <a:xfrm>
          <a:off x="2019300" y="10057771"/>
          <a:ext cx="889000" cy="1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145502</xdr:rowOff>
    </xdr:from>
    <xdr:ext cx="599010" cy="259045"/>
    <xdr:sp macro="" textlink="">
      <xdr:nvSpPr>
        <xdr:cNvPr id="126" name="テキスト ボックス 125"/>
        <xdr:cNvSpPr txBox="1"/>
      </xdr:nvSpPr>
      <xdr:spPr>
        <a:xfrm>
          <a:off x="2608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108427</xdr:rowOff>
    </xdr:from>
    <xdr:to>
      <xdr:col>10</xdr:col>
      <xdr:colOff>114300</xdr:colOff>
      <xdr:row>58</xdr:row>
      <xdr:rowOff>113671</xdr:rowOff>
    </xdr:to>
    <xdr:cxnSp macro="">
      <xdr:nvCxnSpPr>
        <xdr:cNvPr id="127" name="直線コネクタ 126"/>
        <xdr:cNvCxnSpPr/>
      </xdr:nvCxnSpPr>
      <xdr:spPr>
        <a:xfrm>
          <a:off x="1130300" y="10052527"/>
          <a:ext cx="889000" cy="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147826</xdr:rowOff>
    </xdr:from>
    <xdr:ext cx="599010" cy="259045"/>
    <xdr:sp macro="" textlink="">
      <xdr:nvSpPr>
        <xdr:cNvPr id="129" name="テキスト ボックス 128"/>
        <xdr:cNvSpPr txBox="1"/>
      </xdr:nvSpPr>
      <xdr:spPr>
        <a:xfrm>
          <a:off x="1719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152581</xdr:rowOff>
    </xdr:from>
    <xdr:ext cx="599010" cy="259045"/>
    <xdr:sp macro="" textlink="">
      <xdr:nvSpPr>
        <xdr:cNvPr id="131" name="テキスト ボックス 130"/>
        <xdr:cNvSpPr txBox="1"/>
      </xdr:nvSpPr>
      <xdr:spPr>
        <a:xfrm>
          <a:off x="830795" y="975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129952</xdr:rowOff>
    </xdr:from>
    <xdr:to>
      <xdr:col>24</xdr:col>
      <xdr:colOff>114300</xdr:colOff>
      <xdr:row>58</xdr:row>
      <xdr:rowOff>60102</xdr:rowOff>
    </xdr:to>
    <xdr:sp macro="" textlink="">
      <xdr:nvSpPr>
        <xdr:cNvPr id="137" name="楕円 136"/>
        <xdr:cNvSpPr/>
      </xdr:nvSpPr>
      <xdr:spPr>
        <a:xfrm>
          <a:off x="4584700" y="990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57115</xdr:rowOff>
    </xdr:from>
    <xdr:ext cx="599010" cy="259045"/>
    <xdr:sp macro="" textlink="">
      <xdr:nvSpPr>
        <xdr:cNvPr id="138" name="総務費該当値テキスト"/>
        <xdr:cNvSpPr txBox="1"/>
      </xdr:nvSpPr>
      <xdr:spPr>
        <a:xfrm>
          <a:off x="4686300" y="982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57724</xdr:rowOff>
    </xdr:from>
    <xdr:to>
      <xdr:col>20</xdr:col>
      <xdr:colOff>38100</xdr:colOff>
      <xdr:row>58</xdr:row>
      <xdr:rowOff>159324</xdr:rowOff>
    </xdr:to>
    <xdr:sp macro="" textlink="">
      <xdr:nvSpPr>
        <xdr:cNvPr id="139" name="楕円 138"/>
        <xdr:cNvSpPr/>
      </xdr:nvSpPr>
      <xdr:spPr>
        <a:xfrm>
          <a:off x="3746500" y="1000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150451</xdr:rowOff>
    </xdr:from>
    <xdr:ext cx="599010" cy="259045"/>
    <xdr:sp macro="" textlink="">
      <xdr:nvSpPr>
        <xdr:cNvPr id="140" name="テキスト ボックス 139"/>
        <xdr:cNvSpPr txBox="1"/>
      </xdr:nvSpPr>
      <xdr:spPr>
        <a:xfrm>
          <a:off x="3497795" y="1009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77748</xdr:rowOff>
    </xdr:from>
    <xdr:to>
      <xdr:col>15</xdr:col>
      <xdr:colOff>101600</xdr:colOff>
      <xdr:row>59</xdr:row>
      <xdr:rowOff>7898</xdr:rowOff>
    </xdr:to>
    <xdr:sp macro="" textlink="">
      <xdr:nvSpPr>
        <xdr:cNvPr id="141" name="楕円 140"/>
        <xdr:cNvSpPr/>
      </xdr:nvSpPr>
      <xdr:spPr>
        <a:xfrm>
          <a:off x="2857500" y="1002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170475</xdr:rowOff>
    </xdr:from>
    <xdr:ext cx="599010" cy="259045"/>
    <xdr:sp macro="" textlink="">
      <xdr:nvSpPr>
        <xdr:cNvPr id="142" name="テキスト ボックス 141"/>
        <xdr:cNvSpPr txBox="1"/>
      </xdr:nvSpPr>
      <xdr:spPr>
        <a:xfrm>
          <a:off x="2608795" y="10114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62871</xdr:rowOff>
    </xdr:from>
    <xdr:to>
      <xdr:col>10</xdr:col>
      <xdr:colOff>165100</xdr:colOff>
      <xdr:row>58</xdr:row>
      <xdr:rowOff>164471</xdr:rowOff>
    </xdr:to>
    <xdr:sp macro="" textlink="">
      <xdr:nvSpPr>
        <xdr:cNvPr id="143" name="楕円 142"/>
        <xdr:cNvSpPr/>
      </xdr:nvSpPr>
      <xdr:spPr>
        <a:xfrm>
          <a:off x="1968500" y="1000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155598</xdr:rowOff>
    </xdr:from>
    <xdr:ext cx="599010" cy="259045"/>
    <xdr:sp macro="" textlink="">
      <xdr:nvSpPr>
        <xdr:cNvPr id="144" name="テキスト ボックス 143"/>
        <xdr:cNvSpPr txBox="1"/>
      </xdr:nvSpPr>
      <xdr:spPr>
        <a:xfrm>
          <a:off x="1719795" y="1009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57627</xdr:rowOff>
    </xdr:from>
    <xdr:to>
      <xdr:col>6</xdr:col>
      <xdr:colOff>38100</xdr:colOff>
      <xdr:row>58</xdr:row>
      <xdr:rowOff>159227</xdr:rowOff>
    </xdr:to>
    <xdr:sp macro="" textlink="">
      <xdr:nvSpPr>
        <xdr:cNvPr id="145" name="楕円 144"/>
        <xdr:cNvSpPr/>
      </xdr:nvSpPr>
      <xdr:spPr>
        <a:xfrm>
          <a:off x="1079500" y="1000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150354</xdr:rowOff>
    </xdr:from>
    <xdr:ext cx="599010" cy="259045"/>
    <xdr:sp macro="" textlink="">
      <xdr:nvSpPr>
        <xdr:cNvPr id="146" name="テキスト ボックス 145"/>
        <xdr:cNvSpPr txBox="1"/>
      </xdr:nvSpPr>
      <xdr:spPr>
        <a:xfrm>
          <a:off x="830795" y="10094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12379</xdr:rowOff>
    </xdr:from>
    <xdr:to>
      <xdr:col>24</xdr:col>
      <xdr:colOff>63500</xdr:colOff>
      <xdr:row>76</xdr:row>
      <xdr:rowOff>125572</xdr:rowOff>
    </xdr:to>
    <xdr:cxnSp macro="">
      <xdr:nvCxnSpPr>
        <xdr:cNvPr id="174" name="直線コネクタ 173"/>
        <xdr:cNvCxnSpPr/>
      </xdr:nvCxnSpPr>
      <xdr:spPr>
        <a:xfrm flipV="1">
          <a:off x="3797300" y="13042579"/>
          <a:ext cx="838200" cy="1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xdr:cNvSpPr txBox="1"/>
      </xdr:nvSpPr>
      <xdr:spPr>
        <a:xfrm>
          <a:off x="4686300" y="1283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125572</xdr:rowOff>
    </xdr:from>
    <xdr:to>
      <xdr:col>19</xdr:col>
      <xdr:colOff>177800</xdr:colOff>
      <xdr:row>77</xdr:row>
      <xdr:rowOff>11382</xdr:rowOff>
    </xdr:to>
    <xdr:cxnSp macro="">
      <xdr:nvCxnSpPr>
        <xdr:cNvPr id="177" name="直線コネクタ 176"/>
        <xdr:cNvCxnSpPr/>
      </xdr:nvCxnSpPr>
      <xdr:spPr>
        <a:xfrm flipV="1">
          <a:off x="2908300" y="13155772"/>
          <a:ext cx="889000" cy="5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125348</xdr:rowOff>
    </xdr:from>
    <xdr:ext cx="599010" cy="259045"/>
    <xdr:sp macro="" textlink="">
      <xdr:nvSpPr>
        <xdr:cNvPr id="179" name="テキスト ボックス 178"/>
        <xdr:cNvSpPr txBox="1"/>
      </xdr:nvSpPr>
      <xdr:spPr>
        <a:xfrm>
          <a:off x="3497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7798</xdr:rowOff>
    </xdr:from>
    <xdr:to>
      <xdr:col>15</xdr:col>
      <xdr:colOff>50800</xdr:colOff>
      <xdr:row>77</xdr:row>
      <xdr:rowOff>11382</xdr:rowOff>
    </xdr:to>
    <xdr:cxnSp macro="">
      <xdr:nvCxnSpPr>
        <xdr:cNvPr id="180" name="直線コネクタ 179"/>
        <xdr:cNvCxnSpPr/>
      </xdr:nvCxnSpPr>
      <xdr:spPr>
        <a:xfrm>
          <a:off x="2019300" y="13209448"/>
          <a:ext cx="889000" cy="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150874</xdr:rowOff>
    </xdr:from>
    <xdr:ext cx="599010" cy="259045"/>
    <xdr:sp macro="" textlink="">
      <xdr:nvSpPr>
        <xdr:cNvPr id="182" name="テキスト ボックス 181"/>
        <xdr:cNvSpPr txBox="1"/>
      </xdr:nvSpPr>
      <xdr:spPr>
        <a:xfrm>
          <a:off x="2608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7660</xdr:rowOff>
    </xdr:from>
    <xdr:to>
      <xdr:col>10</xdr:col>
      <xdr:colOff>114300</xdr:colOff>
      <xdr:row>77</xdr:row>
      <xdr:rowOff>7798</xdr:rowOff>
    </xdr:to>
    <xdr:cxnSp macro="">
      <xdr:nvCxnSpPr>
        <xdr:cNvPr id="183" name="直線コネクタ 182"/>
        <xdr:cNvCxnSpPr/>
      </xdr:nvCxnSpPr>
      <xdr:spPr>
        <a:xfrm>
          <a:off x="1130300" y="13209310"/>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133029</xdr:rowOff>
    </xdr:from>
    <xdr:ext cx="599010" cy="259045"/>
    <xdr:sp macro="" textlink="">
      <xdr:nvSpPr>
        <xdr:cNvPr id="185" name="テキスト ボックス 184"/>
        <xdr:cNvSpPr txBox="1"/>
      </xdr:nvSpPr>
      <xdr:spPr>
        <a:xfrm>
          <a:off x="1719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169770</xdr:rowOff>
    </xdr:from>
    <xdr:ext cx="599010" cy="259045"/>
    <xdr:sp macro="" textlink="">
      <xdr:nvSpPr>
        <xdr:cNvPr id="187" name="テキスト ボックス 186"/>
        <xdr:cNvSpPr txBox="1"/>
      </xdr:nvSpPr>
      <xdr:spPr>
        <a:xfrm>
          <a:off x="830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133029</xdr:rowOff>
    </xdr:from>
    <xdr:to>
      <xdr:col>24</xdr:col>
      <xdr:colOff>114300</xdr:colOff>
      <xdr:row>76</xdr:row>
      <xdr:rowOff>63179</xdr:rowOff>
    </xdr:to>
    <xdr:sp macro="" textlink="">
      <xdr:nvSpPr>
        <xdr:cNvPr id="193" name="楕円 192"/>
        <xdr:cNvSpPr/>
      </xdr:nvSpPr>
      <xdr:spPr>
        <a:xfrm>
          <a:off x="4584700" y="1299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111456</xdr:rowOff>
    </xdr:from>
    <xdr:ext cx="599010" cy="259045"/>
    <xdr:sp macro="" textlink="">
      <xdr:nvSpPr>
        <xdr:cNvPr id="194" name="民生費該当値テキスト"/>
        <xdr:cNvSpPr txBox="1"/>
      </xdr:nvSpPr>
      <xdr:spPr>
        <a:xfrm>
          <a:off x="4686300" y="1297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74772</xdr:rowOff>
    </xdr:from>
    <xdr:to>
      <xdr:col>20</xdr:col>
      <xdr:colOff>38100</xdr:colOff>
      <xdr:row>77</xdr:row>
      <xdr:rowOff>4922</xdr:rowOff>
    </xdr:to>
    <xdr:sp macro="" textlink="">
      <xdr:nvSpPr>
        <xdr:cNvPr id="195" name="楕円 194"/>
        <xdr:cNvSpPr/>
      </xdr:nvSpPr>
      <xdr:spPr>
        <a:xfrm>
          <a:off x="3746500" y="1310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167499</xdr:rowOff>
    </xdr:from>
    <xdr:ext cx="599010" cy="259045"/>
    <xdr:sp macro="" textlink="">
      <xdr:nvSpPr>
        <xdr:cNvPr id="196" name="テキスト ボックス 195"/>
        <xdr:cNvSpPr txBox="1"/>
      </xdr:nvSpPr>
      <xdr:spPr>
        <a:xfrm>
          <a:off x="3497795" y="1319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132032</xdr:rowOff>
    </xdr:from>
    <xdr:to>
      <xdr:col>15</xdr:col>
      <xdr:colOff>101600</xdr:colOff>
      <xdr:row>77</xdr:row>
      <xdr:rowOff>62182</xdr:rowOff>
    </xdr:to>
    <xdr:sp macro="" textlink="">
      <xdr:nvSpPr>
        <xdr:cNvPr id="197" name="楕円 196"/>
        <xdr:cNvSpPr/>
      </xdr:nvSpPr>
      <xdr:spPr>
        <a:xfrm>
          <a:off x="2857500" y="1316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53309</xdr:rowOff>
    </xdr:from>
    <xdr:ext cx="599010" cy="259045"/>
    <xdr:sp macro="" textlink="">
      <xdr:nvSpPr>
        <xdr:cNvPr id="198" name="テキスト ボックス 197"/>
        <xdr:cNvSpPr txBox="1"/>
      </xdr:nvSpPr>
      <xdr:spPr>
        <a:xfrm>
          <a:off x="2608795" y="1325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128448</xdr:rowOff>
    </xdr:from>
    <xdr:to>
      <xdr:col>10</xdr:col>
      <xdr:colOff>165100</xdr:colOff>
      <xdr:row>77</xdr:row>
      <xdr:rowOff>58598</xdr:rowOff>
    </xdr:to>
    <xdr:sp macro="" textlink="">
      <xdr:nvSpPr>
        <xdr:cNvPr id="199" name="楕円 198"/>
        <xdr:cNvSpPr/>
      </xdr:nvSpPr>
      <xdr:spPr>
        <a:xfrm>
          <a:off x="1968500" y="1315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49725</xdr:rowOff>
    </xdr:from>
    <xdr:ext cx="599010" cy="259045"/>
    <xdr:sp macro="" textlink="">
      <xdr:nvSpPr>
        <xdr:cNvPr id="200" name="テキスト ボックス 199"/>
        <xdr:cNvSpPr txBox="1"/>
      </xdr:nvSpPr>
      <xdr:spPr>
        <a:xfrm>
          <a:off x="1719795" y="1325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128310</xdr:rowOff>
    </xdr:from>
    <xdr:to>
      <xdr:col>6</xdr:col>
      <xdr:colOff>38100</xdr:colOff>
      <xdr:row>77</xdr:row>
      <xdr:rowOff>58460</xdr:rowOff>
    </xdr:to>
    <xdr:sp macro="" textlink="">
      <xdr:nvSpPr>
        <xdr:cNvPr id="201" name="楕円 200"/>
        <xdr:cNvSpPr/>
      </xdr:nvSpPr>
      <xdr:spPr>
        <a:xfrm>
          <a:off x="1079500" y="131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49587</xdr:rowOff>
    </xdr:from>
    <xdr:ext cx="599010" cy="259045"/>
    <xdr:sp macro="" textlink="">
      <xdr:nvSpPr>
        <xdr:cNvPr id="202" name="テキスト ボックス 201"/>
        <xdr:cNvSpPr txBox="1"/>
      </xdr:nvSpPr>
      <xdr:spPr>
        <a:xfrm>
          <a:off x="830795" y="1325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97771</xdr:rowOff>
    </xdr:from>
    <xdr:to>
      <xdr:col>24</xdr:col>
      <xdr:colOff>63500</xdr:colOff>
      <xdr:row>93</xdr:row>
      <xdr:rowOff>158775</xdr:rowOff>
    </xdr:to>
    <xdr:cxnSp macro="">
      <xdr:nvCxnSpPr>
        <xdr:cNvPr id="229" name="直線コネクタ 228"/>
        <xdr:cNvCxnSpPr/>
      </xdr:nvCxnSpPr>
      <xdr:spPr>
        <a:xfrm flipV="1">
          <a:off x="3797300" y="16042621"/>
          <a:ext cx="838200" cy="6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161231</xdr:rowOff>
    </xdr:from>
    <xdr:ext cx="534377" cy="259045"/>
    <xdr:sp macro="" textlink="">
      <xdr:nvSpPr>
        <xdr:cNvPr id="230" name="衛生費平均値テキスト"/>
        <xdr:cNvSpPr txBox="1"/>
      </xdr:nvSpPr>
      <xdr:spPr>
        <a:xfrm>
          <a:off x="4686300" y="1644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158775</xdr:rowOff>
    </xdr:from>
    <xdr:to>
      <xdr:col>19</xdr:col>
      <xdr:colOff>177800</xdr:colOff>
      <xdr:row>94</xdr:row>
      <xdr:rowOff>162144</xdr:rowOff>
    </xdr:to>
    <xdr:cxnSp macro="">
      <xdr:nvCxnSpPr>
        <xdr:cNvPr id="232" name="直線コネクタ 231"/>
        <xdr:cNvCxnSpPr/>
      </xdr:nvCxnSpPr>
      <xdr:spPr>
        <a:xfrm flipV="1">
          <a:off x="2908300" y="16103625"/>
          <a:ext cx="889000" cy="17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122483</xdr:rowOff>
    </xdr:from>
    <xdr:ext cx="534377" cy="259045"/>
    <xdr:sp macro="" textlink="">
      <xdr:nvSpPr>
        <xdr:cNvPr id="234" name="テキスト ボックス 233"/>
        <xdr:cNvSpPr txBox="1"/>
      </xdr:nvSpPr>
      <xdr:spPr>
        <a:xfrm>
          <a:off x="3530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162144</xdr:rowOff>
    </xdr:from>
    <xdr:to>
      <xdr:col>15</xdr:col>
      <xdr:colOff>50800</xdr:colOff>
      <xdr:row>96</xdr:row>
      <xdr:rowOff>113905</xdr:rowOff>
    </xdr:to>
    <xdr:cxnSp macro="">
      <xdr:nvCxnSpPr>
        <xdr:cNvPr id="235" name="直線コネクタ 234"/>
        <xdr:cNvCxnSpPr/>
      </xdr:nvCxnSpPr>
      <xdr:spPr>
        <a:xfrm flipV="1">
          <a:off x="2019300" y="16278444"/>
          <a:ext cx="889000" cy="29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145370</xdr:rowOff>
    </xdr:from>
    <xdr:ext cx="534377" cy="259045"/>
    <xdr:sp macro="" textlink="">
      <xdr:nvSpPr>
        <xdr:cNvPr id="237" name="テキスト ボックス 236"/>
        <xdr:cNvSpPr txBox="1"/>
      </xdr:nvSpPr>
      <xdr:spPr>
        <a:xfrm>
          <a:off x="2641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113905</xdr:rowOff>
    </xdr:from>
    <xdr:to>
      <xdr:col>10</xdr:col>
      <xdr:colOff>114300</xdr:colOff>
      <xdr:row>96</xdr:row>
      <xdr:rowOff>162596</xdr:rowOff>
    </xdr:to>
    <xdr:cxnSp macro="">
      <xdr:nvCxnSpPr>
        <xdr:cNvPr id="238" name="直線コネクタ 237"/>
        <xdr:cNvCxnSpPr/>
      </xdr:nvCxnSpPr>
      <xdr:spPr>
        <a:xfrm flipV="1">
          <a:off x="1130300" y="16573105"/>
          <a:ext cx="889000" cy="4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xdr:cNvSpPr txBox="1"/>
      </xdr:nvSpPr>
      <xdr:spPr>
        <a:xfrm>
          <a:off x="863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46971</xdr:rowOff>
    </xdr:from>
    <xdr:to>
      <xdr:col>24</xdr:col>
      <xdr:colOff>114300</xdr:colOff>
      <xdr:row>93</xdr:row>
      <xdr:rowOff>148571</xdr:rowOff>
    </xdr:to>
    <xdr:sp macro="" textlink="">
      <xdr:nvSpPr>
        <xdr:cNvPr id="248" name="楕円 247"/>
        <xdr:cNvSpPr/>
      </xdr:nvSpPr>
      <xdr:spPr>
        <a:xfrm>
          <a:off x="4584700" y="1599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69848</xdr:rowOff>
    </xdr:from>
    <xdr:ext cx="599010" cy="259045"/>
    <xdr:sp macro="" textlink="">
      <xdr:nvSpPr>
        <xdr:cNvPr id="249" name="衛生費該当値テキスト"/>
        <xdr:cNvSpPr txBox="1"/>
      </xdr:nvSpPr>
      <xdr:spPr>
        <a:xfrm>
          <a:off x="4686300" y="15843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107975</xdr:rowOff>
    </xdr:from>
    <xdr:to>
      <xdr:col>20</xdr:col>
      <xdr:colOff>38100</xdr:colOff>
      <xdr:row>94</xdr:row>
      <xdr:rowOff>38125</xdr:rowOff>
    </xdr:to>
    <xdr:sp macro="" textlink="">
      <xdr:nvSpPr>
        <xdr:cNvPr id="250" name="楕円 249"/>
        <xdr:cNvSpPr/>
      </xdr:nvSpPr>
      <xdr:spPr>
        <a:xfrm>
          <a:off x="3746500" y="1605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54652</xdr:rowOff>
    </xdr:from>
    <xdr:ext cx="599010" cy="259045"/>
    <xdr:sp macro="" textlink="">
      <xdr:nvSpPr>
        <xdr:cNvPr id="251" name="テキスト ボックス 250"/>
        <xdr:cNvSpPr txBox="1"/>
      </xdr:nvSpPr>
      <xdr:spPr>
        <a:xfrm>
          <a:off x="3497795" y="1582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111344</xdr:rowOff>
    </xdr:from>
    <xdr:to>
      <xdr:col>15</xdr:col>
      <xdr:colOff>101600</xdr:colOff>
      <xdr:row>95</xdr:row>
      <xdr:rowOff>41494</xdr:rowOff>
    </xdr:to>
    <xdr:sp macro="" textlink="">
      <xdr:nvSpPr>
        <xdr:cNvPr id="252" name="楕円 251"/>
        <xdr:cNvSpPr/>
      </xdr:nvSpPr>
      <xdr:spPr>
        <a:xfrm>
          <a:off x="2857500" y="1622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58021</xdr:rowOff>
    </xdr:from>
    <xdr:ext cx="599010" cy="259045"/>
    <xdr:sp macro="" textlink="">
      <xdr:nvSpPr>
        <xdr:cNvPr id="253" name="テキスト ボックス 252"/>
        <xdr:cNvSpPr txBox="1"/>
      </xdr:nvSpPr>
      <xdr:spPr>
        <a:xfrm>
          <a:off x="2608795" y="16002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63105</xdr:rowOff>
    </xdr:from>
    <xdr:to>
      <xdr:col>10</xdr:col>
      <xdr:colOff>165100</xdr:colOff>
      <xdr:row>96</xdr:row>
      <xdr:rowOff>164705</xdr:rowOff>
    </xdr:to>
    <xdr:sp macro="" textlink="">
      <xdr:nvSpPr>
        <xdr:cNvPr id="254" name="楕円 253"/>
        <xdr:cNvSpPr/>
      </xdr:nvSpPr>
      <xdr:spPr>
        <a:xfrm>
          <a:off x="1968500" y="1652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155832</xdr:rowOff>
    </xdr:from>
    <xdr:ext cx="534377" cy="259045"/>
    <xdr:sp macro="" textlink="">
      <xdr:nvSpPr>
        <xdr:cNvPr id="255" name="テキスト ボックス 254"/>
        <xdr:cNvSpPr txBox="1"/>
      </xdr:nvSpPr>
      <xdr:spPr>
        <a:xfrm>
          <a:off x="1752111" y="1661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111796</xdr:rowOff>
    </xdr:from>
    <xdr:to>
      <xdr:col>6</xdr:col>
      <xdr:colOff>38100</xdr:colOff>
      <xdr:row>97</xdr:row>
      <xdr:rowOff>41946</xdr:rowOff>
    </xdr:to>
    <xdr:sp macro="" textlink="">
      <xdr:nvSpPr>
        <xdr:cNvPr id="256" name="楕円 255"/>
        <xdr:cNvSpPr/>
      </xdr:nvSpPr>
      <xdr:spPr>
        <a:xfrm>
          <a:off x="1079500" y="1657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33073</xdr:rowOff>
    </xdr:from>
    <xdr:ext cx="534377" cy="259045"/>
    <xdr:sp macro="" textlink="">
      <xdr:nvSpPr>
        <xdr:cNvPr id="257" name="テキスト ボックス 256"/>
        <xdr:cNvSpPr txBox="1"/>
      </xdr:nvSpPr>
      <xdr:spPr>
        <a:xfrm>
          <a:off x="863111" y="1666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85000</xdr:rowOff>
    </xdr:from>
    <xdr:to>
      <xdr:col>55</xdr:col>
      <xdr:colOff>0</xdr:colOff>
      <xdr:row>55</xdr:row>
      <xdr:rowOff>6669</xdr:rowOff>
    </xdr:to>
    <xdr:cxnSp macro="">
      <xdr:nvCxnSpPr>
        <xdr:cNvPr id="339" name="直線コネクタ 338"/>
        <xdr:cNvCxnSpPr/>
      </xdr:nvCxnSpPr>
      <xdr:spPr>
        <a:xfrm>
          <a:off x="9639300" y="9343300"/>
          <a:ext cx="838200" cy="9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122114</xdr:rowOff>
    </xdr:from>
    <xdr:ext cx="599010" cy="259045"/>
    <xdr:sp macro="" textlink="">
      <xdr:nvSpPr>
        <xdr:cNvPr id="340" name="農林水産業費平均値テキスト"/>
        <xdr:cNvSpPr txBox="1"/>
      </xdr:nvSpPr>
      <xdr:spPr>
        <a:xfrm>
          <a:off x="10528300" y="9551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85000</xdr:rowOff>
    </xdr:from>
    <xdr:to>
      <xdr:col>50</xdr:col>
      <xdr:colOff>114300</xdr:colOff>
      <xdr:row>55</xdr:row>
      <xdr:rowOff>129394</xdr:rowOff>
    </xdr:to>
    <xdr:cxnSp macro="">
      <xdr:nvCxnSpPr>
        <xdr:cNvPr id="342" name="直線コネクタ 341"/>
        <xdr:cNvCxnSpPr/>
      </xdr:nvCxnSpPr>
      <xdr:spPr>
        <a:xfrm flipV="1">
          <a:off x="8750300" y="9343300"/>
          <a:ext cx="889000" cy="21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42501</xdr:rowOff>
    </xdr:from>
    <xdr:ext cx="599010" cy="259045"/>
    <xdr:sp macro="" textlink="">
      <xdr:nvSpPr>
        <xdr:cNvPr id="344" name="テキスト ボックス 343"/>
        <xdr:cNvSpPr txBox="1"/>
      </xdr:nvSpPr>
      <xdr:spPr>
        <a:xfrm>
          <a:off x="9339795" y="96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129394</xdr:rowOff>
    </xdr:from>
    <xdr:to>
      <xdr:col>45</xdr:col>
      <xdr:colOff>177800</xdr:colOff>
      <xdr:row>55</xdr:row>
      <xdr:rowOff>166812</xdr:rowOff>
    </xdr:to>
    <xdr:cxnSp macro="">
      <xdr:nvCxnSpPr>
        <xdr:cNvPr id="345" name="直線コネクタ 344"/>
        <xdr:cNvCxnSpPr/>
      </xdr:nvCxnSpPr>
      <xdr:spPr>
        <a:xfrm flipV="1">
          <a:off x="7861300" y="9559144"/>
          <a:ext cx="889000" cy="3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69627</xdr:rowOff>
    </xdr:from>
    <xdr:ext cx="534377" cy="259045"/>
    <xdr:sp macro="" textlink="">
      <xdr:nvSpPr>
        <xdr:cNvPr id="347" name="テキスト ボックス 346"/>
        <xdr:cNvSpPr txBox="1"/>
      </xdr:nvSpPr>
      <xdr:spPr>
        <a:xfrm>
          <a:off x="8483111" y="967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166812</xdr:rowOff>
    </xdr:from>
    <xdr:to>
      <xdr:col>41</xdr:col>
      <xdr:colOff>50800</xdr:colOff>
      <xdr:row>56</xdr:row>
      <xdr:rowOff>41498</xdr:rowOff>
    </xdr:to>
    <xdr:cxnSp macro="">
      <xdr:nvCxnSpPr>
        <xdr:cNvPr id="348" name="直線コネクタ 347"/>
        <xdr:cNvCxnSpPr/>
      </xdr:nvCxnSpPr>
      <xdr:spPr>
        <a:xfrm flipV="1">
          <a:off x="6972300" y="9596562"/>
          <a:ext cx="889000" cy="4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127319</xdr:rowOff>
    </xdr:from>
    <xdr:to>
      <xdr:col>55</xdr:col>
      <xdr:colOff>50800</xdr:colOff>
      <xdr:row>55</xdr:row>
      <xdr:rowOff>57469</xdr:rowOff>
    </xdr:to>
    <xdr:sp macro="" textlink="">
      <xdr:nvSpPr>
        <xdr:cNvPr id="358" name="楕円 357"/>
        <xdr:cNvSpPr/>
      </xdr:nvSpPr>
      <xdr:spPr>
        <a:xfrm>
          <a:off x="10426700" y="938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150196</xdr:rowOff>
    </xdr:from>
    <xdr:ext cx="599010" cy="259045"/>
    <xdr:sp macro="" textlink="">
      <xdr:nvSpPr>
        <xdr:cNvPr id="359" name="農林水産業費該当値テキスト"/>
        <xdr:cNvSpPr txBox="1"/>
      </xdr:nvSpPr>
      <xdr:spPr>
        <a:xfrm>
          <a:off x="10528300" y="9237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34200</xdr:rowOff>
    </xdr:from>
    <xdr:to>
      <xdr:col>50</xdr:col>
      <xdr:colOff>165100</xdr:colOff>
      <xdr:row>54</xdr:row>
      <xdr:rowOff>135800</xdr:rowOff>
    </xdr:to>
    <xdr:sp macro="" textlink="">
      <xdr:nvSpPr>
        <xdr:cNvPr id="360" name="楕円 359"/>
        <xdr:cNvSpPr/>
      </xdr:nvSpPr>
      <xdr:spPr>
        <a:xfrm>
          <a:off x="9588500" y="92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152327</xdr:rowOff>
    </xdr:from>
    <xdr:ext cx="599010" cy="259045"/>
    <xdr:sp macro="" textlink="">
      <xdr:nvSpPr>
        <xdr:cNvPr id="361" name="テキスト ボックス 360"/>
        <xdr:cNvSpPr txBox="1"/>
      </xdr:nvSpPr>
      <xdr:spPr>
        <a:xfrm>
          <a:off x="9339795" y="906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78594</xdr:rowOff>
    </xdr:from>
    <xdr:to>
      <xdr:col>46</xdr:col>
      <xdr:colOff>38100</xdr:colOff>
      <xdr:row>56</xdr:row>
      <xdr:rowOff>8744</xdr:rowOff>
    </xdr:to>
    <xdr:sp macro="" textlink="">
      <xdr:nvSpPr>
        <xdr:cNvPr id="362" name="楕円 361"/>
        <xdr:cNvSpPr/>
      </xdr:nvSpPr>
      <xdr:spPr>
        <a:xfrm>
          <a:off x="8699500" y="95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25271</xdr:rowOff>
    </xdr:from>
    <xdr:ext cx="599010" cy="259045"/>
    <xdr:sp macro="" textlink="">
      <xdr:nvSpPr>
        <xdr:cNvPr id="363" name="テキスト ボックス 362"/>
        <xdr:cNvSpPr txBox="1"/>
      </xdr:nvSpPr>
      <xdr:spPr>
        <a:xfrm>
          <a:off x="8450795" y="9283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116012</xdr:rowOff>
    </xdr:from>
    <xdr:to>
      <xdr:col>41</xdr:col>
      <xdr:colOff>101600</xdr:colOff>
      <xdr:row>56</xdr:row>
      <xdr:rowOff>46162</xdr:rowOff>
    </xdr:to>
    <xdr:sp macro="" textlink="">
      <xdr:nvSpPr>
        <xdr:cNvPr id="364" name="楕円 363"/>
        <xdr:cNvSpPr/>
      </xdr:nvSpPr>
      <xdr:spPr>
        <a:xfrm>
          <a:off x="7810500" y="954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37289</xdr:rowOff>
    </xdr:from>
    <xdr:ext cx="599010" cy="259045"/>
    <xdr:sp macro="" textlink="">
      <xdr:nvSpPr>
        <xdr:cNvPr id="365" name="テキスト ボックス 364"/>
        <xdr:cNvSpPr txBox="1"/>
      </xdr:nvSpPr>
      <xdr:spPr>
        <a:xfrm>
          <a:off x="7561795" y="963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162148</xdr:rowOff>
    </xdr:from>
    <xdr:to>
      <xdr:col>36</xdr:col>
      <xdr:colOff>165100</xdr:colOff>
      <xdr:row>56</xdr:row>
      <xdr:rowOff>92298</xdr:rowOff>
    </xdr:to>
    <xdr:sp macro="" textlink="">
      <xdr:nvSpPr>
        <xdr:cNvPr id="366" name="楕円 365"/>
        <xdr:cNvSpPr/>
      </xdr:nvSpPr>
      <xdr:spPr>
        <a:xfrm>
          <a:off x="6921500" y="959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83425</xdr:rowOff>
    </xdr:from>
    <xdr:ext cx="534377" cy="259045"/>
    <xdr:sp macro="" textlink="">
      <xdr:nvSpPr>
        <xdr:cNvPr id="367" name="テキスト ボックス 366"/>
        <xdr:cNvSpPr txBox="1"/>
      </xdr:nvSpPr>
      <xdr:spPr>
        <a:xfrm>
          <a:off x="6705111" y="968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56462</xdr:rowOff>
    </xdr:from>
    <xdr:to>
      <xdr:col>55</xdr:col>
      <xdr:colOff>0</xdr:colOff>
      <xdr:row>78</xdr:row>
      <xdr:rowOff>74467</xdr:rowOff>
    </xdr:to>
    <xdr:cxnSp macro="">
      <xdr:nvCxnSpPr>
        <xdr:cNvPr id="394" name="直線コネクタ 393"/>
        <xdr:cNvCxnSpPr/>
      </xdr:nvCxnSpPr>
      <xdr:spPr>
        <a:xfrm flipV="1">
          <a:off x="9639300" y="13429562"/>
          <a:ext cx="838200" cy="1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25778</xdr:rowOff>
    </xdr:from>
    <xdr:ext cx="534377" cy="259045"/>
    <xdr:sp macro="" textlink="">
      <xdr:nvSpPr>
        <xdr:cNvPr id="395" name="商工費平均値テキスト"/>
        <xdr:cNvSpPr txBox="1"/>
      </xdr:nvSpPr>
      <xdr:spPr>
        <a:xfrm>
          <a:off x="10528300" y="128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74467</xdr:rowOff>
    </xdr:from>
    <xdr:to>
      <xdr:col>50</xdr:col>
      <xdr:colOff>114300</xdr:colOff>
      <xdr:row>78</xdr:row>
      <xdr:rowOff>98827</xdr:rowOff>
    </xdr:to>
    <xdr:cxnSp macro="">
      <xdr:nvCxnSpPr>
        <xdr:cNvPr id="397" name="直線コネクタ 396"/>
        <xdr:cNvCxnSpPr/>
      </xdr:nvCxnSpPr>
      <xdr:spPr>
        <a:xfrm flipV="1">
          <a:off x="8750300" y="13447567"/>
          <a:ext cx="889000" cy="2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121914</xdr:rowOff>
    </xdr:from>
    <xdr:ext cx="534377" cy="259045"/>
    <xdr:sp macro="" textlink="">
      <xdr:nvSpPr>
        <xdr:cNvPr id="399" name="テキスト ボックス 398"/>
        <xdr:cNvSpPr txBox="1"/>
      </xdr:nvSpPr>
      <xdr:spPr>
        <a:xfrm>
          <a:off x="9372111" y="1298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95397</xdr:rowOff>
    </xdr:from>
    <xdr:to>
      <xdr:col>45</xdr:col>
      <xdr:colOff>177800</xdr:colOff>
      <xdr:row>78</xdr:row>
      <xdr:rowOff>98827</xdr:rowOff>
    </xdr:to>
    <xdr:cxnSp macro="">
      <xdr:nvCxnSpPr>
        <xdr:cNvPr id="400" name="直線コネクタ 399"/>
        <xdr:cNvCxnSpPr/>
      </xdr:nvCxnSpPr>
      <xdr:spPr>
        <a:xfrm>
          <a:off x="7861300" y="13468497"/>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2" name="テキスト ボックス 401"/>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95397</xdr:rowOff>
    </xdr:from>
    <xdr:to>
      <xdr:col>41</xdr:col>
      <xdr:colOff>50800</xdr:colOff>
      <xdr:row>78</xdr:row>
      <xdr:rowOff>98707</xdr:rowOff>
    </xdr:to>
    <xdr:cxnSp macro="">
      <xdr:nvCxnSpPr>
        <xdr:cNvPr id="403" name="直線コネクタ 402"/>
        <xdr:cNvCxnSpPr/>
      </xdr:nvCxnSpPr>
      <xdr:spPr>
        <a:xfrm flipV="1">
          <a:off x="6972300" y="13468497"/>
          <a:ext cx="8890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5" name="テキスト ボックス 404"/>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120535</xdr:rowOff>
    </xdr:from>
    <xdr:ext cx="534377" cy="259045"/>
    <xdr:sp macro="" textlink="">
      <xdr:nvSpPr>
        <xdr:cNvPr id="407" name="テキスト ボックス 406"/>
        <xdr:cNvSpPr txBox="1"/>
      </xdr:nvSpPr>
      <xdr:spPr>
        <a:xfrm>
          <a:off x="6705111" y="129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5662</xdr:rowOff>
    </xdr:from>
    <xdr:to>
      <xdr:col>55</xdr:col>
      <xdr:colOff>50800</xdr:colOff>
      <xdr:row>78</xdr:row>
      <xdr:rowOff>107262</xdr:rowOff>
    </xdr:to>
    <xdr:sp macro="" textlink="">
      <xdr:nvSpPr>
        <xdr:cNvPr id="413" name="楕円 412"/>
        <xdr:cNvSpPr/>
      </xdr:nvSpPr>
      <xdr:spPr>
        <a:xfrm>
          <a:off x="10426700" y="1337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92039</xdr:rowOff>
    </xdr:from>
    <xdr:ext cx="469744" cy="259045"/>
    <xdr:sp macro="" textlink="">
      <xdr:nvSpPr>
        <xdr:cNvPr id="414" name="商工費該当値テキスト"/>
        <xdr:cNvSpPr txBox="1"/>
      </xdr:nvSpPr>
      <xdr:spPr>
        <a:xfrm>
          <a:off x="10528300" y="1329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23667</xdr:rowOff>
    </xdr:from>
    <xdr:to>
      <xdr:col>50</xdr:col>
      <xdr:colOff>165100</xdr:colOff>
      <xdr:row>78</xdr:row>
      <xdr:rowOff>125267</xdr:rowOff>
    </xdr:to>
    <xdr:sp macro="" textlink="">
      <xdr:nvSpPr>
        <xdr:cNvPr id="415" name="楕円 414"/>
        <xdr:cNvSpPr/>
      </xdr:nvSpPr>
      <xdr:spPr>
        <a:xfrm>
          <a:off x="9588500" y="1339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116394</xdr:rowOff>
    </xdr:from>
    <xdr:ext cx="469744" cy="259045"/>
    <xdr:sp macro="" textlink="">
      <xdr:nvSpPr>
        <xdr:cNvPr id="416" name="テキスト ボックス 415"/>
        <xdr:cNvSpPr txBox="1"/>
      </xdr:nvSpPr>
      <xdr:spPr>
        <a:xfrm>
          <a:off x="9404428" y="13489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48027</xdr:rowOff>
    </xdr:from>
    <xdr:to>
      <xdr:col>46</xdr:col>
      <xdr:colOff>38100</xdr:colOff>
      <xdr:row>78</xdr:row>
      <xdr:rowOff>149627</xdr:rowOff>
    </xdr:to>
    <xdr:sp macro="" textlink="">
      <xdr:nvSpPr>
        <xdr:cNvPr id="417" name="楕円 416"/>
        <xdr:cNvSpPr/>
      </xdr:nvSpPr>
      <xdr:spPr>
        <a:xfrm>
          <a:off x="8699500" y="1342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140754</xdr:rowOff>
    </xdr:from>
    <xdr:ext cx="469744" cy="259045"/>
    <xdr:sp macro="" textlink="">
      <xdr:nvSpPr>
        <xdr:cNvPr id="418" name="テキスト ボックス 417"/>
        <xdr:cNvSpPr txBox="1"/>
      </xdr:nvSpPr>
      <xdr:spPr>
        <a:xfrm>
          <a:off x="8515428" y="1351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44597</xdr:rowOff>
    </xdr:from>
    <xdr:to>
      <xdr:col>41</xdr:col>
      <xdr:colOff>101600</xdr:colOff>
      <xdr:row>78</xdr:row>
      <xdr:rowOff>146197</xdr:rowOff>
    </xdr:to>
    <xdr:sp macro="" textlink="">
      <xdr:nvSpPr>
        <xdr:cNvPr id="419" name="楕円 418"/>
        <xdr:cNvSpPr/>
      </xdr:nvSpPr>
      <xdr:spPr>
        <a:xfrm>
          <a:off x="7810500" y="1341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137324</xdr:rowOff>
    </xdr:from>
    <xdr:ext cx="469744" cy="259045"/>
    <xdr:sp macro="" textlink="">
      <xdr:nvSpPr>
        <xdr:cNvPr id="420" name="テキスト ボックス 419"/>
        <xdr:cNvSpPr txBox="1"/>
      </xdr:nvSpPr>
      <xdr:spPr>
        <a:xfrm>
          <a:off x="7626428" y="13510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47907</xdr:rowOff>
    </xdr:from>
    <xdr:to>
      <xdr:col>36</xdr:col>
      <xdr:colOff>165100</xdr:colOff>
      <xdr:row>78</xdr:row>
      <xdr:rowOff>149507</xdr:rowOff>
    </xdr:to>
    <xdr:sp macro="" textlink="">
      <xdr:nvSpPr>
        <xdr:cNvPr id="421" name="楕円 420"/>
        <xdr:cNvSpPr/>
      </xdr:nvSpPr>
      <xdr:spPr>
        <a:xfrm>
          <a:off x="6921500" y="1342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140634</xdr:rowOff>
    </xdr:from>
    <xdr:ext cx="469744" cy="259045"/>
    <xdr:sp macro="" textlink="">
      <xdr:nvSpPr>
        <xdr:cNvPr id="422" name="テキスト ボックス 421"/>
        <xdr:cNvSpPr txBox="1"/>
      </xdr:nvSpPr>
      <xdr:spPr>
        <a:xfrm>
          <a:off x="6737428" y="1351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119652</xdr:rowOff>
    </xdr:from>
    <xdr:to>
      <xdr:col>55</xdr:col>
      <xdr:colOff>0</xdr:colOff>
      <xdr:row>96</xdr:row>
      <xdr:rowOff>19672</xdr:rowOff>
    </xdr:to>
    <xdr:cxnSp macro="">
      <xdr:nvCxnSpPr>
        <xdr:cNvPr id="449" name="直線コネクタ 448"/>
        <xdr:cNvCxnSpPr/>
      </xdr:nvCxnSpPr>
      <xdr:spPr>
        <a:xfrm>
          <a:off x="9639300" y="16407402"/>
          <a:ext cx="838200" cy="7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125181</xdr:rowOff>
    </xdr:from>
    <xdr:ext cx="534377" cy="259045"/>
    <xdr:sp macro="" textlink="">
      <xdr:nvSpPr>
        <xdr:cNvPr id="450" name="土木費平均値テキスト"/>
        <xdr:cNvSpPr txBox="1"/>
      </xdr:nvSpPr>
      <xdr:spPr>
        <a:xfrm>
          <a:off x="10528300" y="16412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119652</xdr:rowOff>
    </xdr:from>
    <xdr:to>
      <xdr:col>50</xdr:col>
      <xdr:colOff>114300</xdr:colOff>
      <xdr:row>96</xdr:row>
      <xdr:rowOff>61052</xdr:rowOff>
    </xdr:to>
    <xdr:cxnSp macro="">
      <xdr:nvCxnSpPr>
        <xdr:cNvPr id="452" name="直線コネクタ 451"/>
        <xdr:cNvCxnSpPr/>
      </xdr:nvCxnSpPr>
      <xdr:spPr>
        <a:xfrm flipV="1">
          <a:off x="8750300" y="16407402"/>
          <a:ext cx="889000" cy="11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75274</xdr:rowOff>
    </xdr:from>
    <xdr:ext cx="534377" cy="259045"/>
    <xdr:sp macro="" textlink="">
      <xdr:nvSpPr>
        <xdr:cNvPr id="454" name="テキスト ボックス 453"/>
        <xdr:cNvSpPr txBox="1"/>
      </xdr:nvSpPr>
      <xdr:spPr>
        <a:xfrm>
          <a:off x="9372111" y="165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61052</xdr:rowOff>
    </xdr:from>
    <xdr:to>
      <xdr:col>45</xdr:col>
      <xdr:colOff>177800</xdr:colOff>
      <xdr:row>96</xdr:row>
      <xdr:rowOff>66118</xdr:rowOff>
    </xdr:to>
    <xdr:cxnSp macro="">
      <xdr:nvCxnSpPr>
        <xdr:cNvPr id="455" name="直線コネクタ 454"/>
        <xdr:cNvCxnSpPr/>
      </xdr:nvCxnSpPr>
      <xdr:spPr>
        <a:xfrm flipV="1">
          <a:off x="7861300" y="16520252"/>
          <a:ext cx="8890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111659</xdr:rowOff>
    </xdr:from>
    <xdr:ext cx="534377" cy="259045"/>
    <xdr:sp macro="" textlink="">
      <xdr:nvSpPr>
        <xdr:cNvPr id="457" name="テキスト ボックス 456"/>
        <xdr:cNvSpPr txBox="1"/>
      </xdr:nvSpPr>
      <xdr:spPr>
        <a:xfrm>
          <a:off x="8483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132238</xdr:rowOff>
    </xdr:from>
    <xdr:to>
      <xdr:col>41</xdr:col>
      <xdr:colOff>50800</xdr:colOff>
      <xdr:row>96</xdr:row>
      <xdr:rowOff>66118</xdr:rowOff>
    </xdr:to>
    <xdr:cxnSp macro="">
      <xdr:nvCxnSpPr>
        <xdr:cNvPr id="458" name="直線コネクタ 457"/>
        <xdr:cNvCxnSpPr/>
      </xdr:nvCxnSpPr>
      <xdr:spPr>
        <a:xfrm>
          <a:off x="6972300" y="16419988"/>
          <a:ext cx="889000" cy="10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106320</xdr:rowOff>
    </xdr:from>
    <xdr:ext cx="534377" cy="259045"/>
    <xdr:sp macro="" textlink="">
      <xdr:nvSpPr>
        <xdr:cNvPr id="460" name="テキスト ボックス 459"/>
        <xdr:cNvSpPr txBox="1"/>
      </xdr:nvSpPr>
      <xdr:spPr>
        <a:xfrm>
          <a:off x="7594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103601</xdr:rowOff>
    </xdr:from>
    <xdr:ext cx="534377" cy="259045"/>
    <xdr:sp macro="" textlink="">
      <xdr:nvSpPr>
        <xdr:cNvPr id="462" name="テキスト ボックス 461"/>
        <xdr:cNvSpPr txBox="1"/>
      </xdr:nvSpPr>
      <xdr:spPr>
        <a:xfrm>
          <a:off x="6705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140322</xdr:rowOff>
    </xdr:from>
    <xdr:to>
      <xdr:col>55</xdr:col>
      <xdr:colOff>50800</xdr:colOff>
      <xdr:row>96</xdr:row>
      <xdr:rowOff>70472</xdr:rowOff>
    </xdr:to>
    <xdr:sp macro="" textlink="">
      <xdr:nvSpPr>
        <xdr:cNvPr id="468" name="楕円 467"/>
        <xdr:cNvSpPr/>
      </xdr:nvSpPr>
      <xdr:spPr>
        <a:xfrm>
          <a:off x="10426700" y="1642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163199</xdr:rowOff>
    </xdr:from>
    <xdr:ext cx="599010" cy="259045"/>
    <xdr:sp macro="" textlink="">
      <xdr:nvSpPr>
        <xdr:cNvPr id="469" name="土木費該当値テキスト"/>
        <xdr:cNvSpPr txBox="1"/>
      </xdr:nvSpPr>
      <xdr:spPr>
        <a:xfrm>
          <a:off x="10528300" y="16279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68852</xdr:rowOff>
    </xdr:from>
    <xdr:to>
      <xdr:col>50</xdr:col>
      <xdr:colOff>165100</xdr:colOff>
      <xdr:row>95</xdr:row>
      <xdr:rowOff>170452</xdr:rowOff>
    </xdr:to>
    <xdr:sp macro="" textlink="">
      <xdr:nvSpPr>
        <xdr:cNvPr id="470" name="楕円 469"/>
        <xdr:cNvSpPr/>
      </xdr:nvSpPr>
      <xdr:spPr>
        <a:xfrm>
          <a:off x="9588500" y="1635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15529</xdr:rowOff>
    </xdr:from>
    <xdr:ext cx="599010" cy="259045"/>
    <xdr:sp macro="" textlink="">
      <xdr:nvSpPr>
        <xdr:cNvPr id="471" name="テキスト ボックス 470"/>
        <xdr:cNvSpPr txBox="1"/>
      </xdr:nvSpPr>
      <xdr:spPr>
        <a:xfrm>
          <a:off x="9339795" y="16131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10252</xdr:rowOff>
    </xdr:from>
    <xdr:to>
      <xdr:col>46</xdr:col>
      <xdr:colOff>38100</xdr:colOff>
      <xdr:row>96</xdr:row>
      <xdr:rowOff>111852</xdr:rowOff>
    </xdr:to>
    <xdr:sp macro="" textlink="">
      <xdr:nvSpPr>
        <xdr:cNvPr id="472" name="楕円 471"/>
        <xdr:cNvSpPr/>
      </xdr:nvSpPr>
      <xdr:spPr>
        <a:xfrm>
          <a:off x="8699500" y="1646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102979</xdr:rowOff>
    </xdr:from>
    <xdr:ext cx="534377" cy="259045"/>
    <xdr:sp macro="" textlink="">
      <xdr:nvSpPr>
        <xdr:cNvPr id="473" name="テキスト ボックス 472"/>
        <xdr:cNvSpPr txBox="1"/>
      </xdr:nvSpPr>
      <xdr:spPr>
        <a:xfrm>
          <a:off x="8483111" y="1656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15318</xdr:rowOff>
    </xdr:from>
    <xdr:to>
      <xdr:col>41</xdr:col>
      <xdr:colOff>101600</xdr:colOff>
      <xdr:row>96</xdr:row>
      <xdr:rowOff>116918</xdr:rowOff>
    </xdr:to>
    <xdr:sp macro="" textlink="">
      <xdr:nvSpPr>
        <xdr:cNvPr id="474" name="楕円 473"/>
        <xdr:cNvSpPr/>
      </xdr:nvSpPr>
      <xdr:spPr>
        <a:xfrm>
          <a:off x="7810500" y="1647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108045</xdr:rowOff>
    </xdr:from>
    <xdr:ext cx="534377" cy="259045"/>
    <xdr:sp macro="" textlink="">
      <xdr:nvSpPr>
        <xdr:cNvPr id="475" name="テキスト ボックス 474"/>
        <xdr:cNvSpPr txBox="1"/>
      </xdr:nvSpPr>
      <xdr:spPr>
        <a:xfrm>
          <a:off x="7594111" y="1656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81438</xdr:rowOff>
    </xdr:from>
    <xdr:to>
      <xdr:col>36</xdr:col>
      <xdr:colOff>165100</xdr:colOff>
      <xdr:row>96</xdr:row>
      <xdr:rowOff>11588</xdr:rowOff>
    </xdr:to>
    <xdr:sp macro="" textlink="">
      <xdr:nvSpPr>
        <xdr:cNvPr id="476" name="楕円 475"/>
        <xdr:cNvSpPr/>
      </xdr:nvSpPr>
      <xdr:spPr>
        <a:xfrm>
          <a:off x="6921500" y="1636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28115</xdr:rowOff>
    </xdr:from>
    <xdr:ext cx="599010" cy="259045"/>
    <xdr:sp macro="" textlink="">
      <xdr:nvSpPr>
        <xdr:cNvPr id="477" name="テキスト ボックス 476"/>
        <xdr:cNvSpPr txBox="1"/>
      </xdr:nvSpPr>
      <xdr:spPr>
        <a:xfrm>
          <a:off x="6672795" y="16144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23937</xdr:rowOff>
    </xdr:from>
    <xdr:to>
      <xdr:col>85</xdr:col>
      <xdr:colOff>127000</xdr:colOff>
      <xdr:row>38</xdr:row>
      <xdr:rowOff>29981</xdr:rowOff>
    </xdr:to>
    <xdr:cxnSp macro="">
      <xdr:nvCxnSpPr>
        <xdr:cNvPr id="504" name="直線コネクタ 503"/>
        <xdr:cNvCxnSpPr/>
      </xdr:nvCxnSpPr>
      <xdr:spPr>
        <a:xfrm flipV="1">
          <a:off x="15481300" y="6539037"/>
          <a:ext cx="838200" cy="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6353</xdr:rowOff>
    </xdr:from>
    <xdr:to>
      <xdr:col>81</xdr:col>
      <xdr:colOff>50800</xdr:colOff>
      <xdr:row>38</xdr:row>
      <xdr:rowOff>29981</xdr:rowOff>
    </xdr:to>
    <xdr:cxnSp macro="">
      <xdr:nvCxnSpPr>
        <xdr:cNvPr id="507" name="直線コネクタ 506"/>
        <xdr:cNvCxnSpPr/>
      </xdr:nvCxnSpPr>
      <xdr:spPr>
        <a:xfrm>
          <a:off x="14592300" y="6521453"/>
          <a:ext cx="889000" cy="2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6353</xdr:rowOff>
    </xdr:from>
    <xdr:to>
      <xdr:col>76</xdr:col>
      <xdr:colOff>114300</xdr:colOff>
      <xdr:row>38</xdr:row>
      <xdr:rowOff>14843</xdr:rowOff>
    </xdr:to>
    <xdr:cxnSp macro="">
      <xdr:nvCxnSpPr>
        <xdr:cNvPr id="510" name="直線コネクタ 509"/>
        <xdr:cNvCxnSpPr/>
      </xdr:nvCxnSpPr>
      <xdr:spPr>
        <a:xfrm flipV="1">
          <a:off x="13703300" y="6521453"/>
          <a:ext cx="8890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16841</xdr:rowOff>
    </xdr:from>
    <xdr:ext cx="534377" cy="259045"/>
    <xdr:sp macro="" textlink="">
      <xdr:nvSpPr>
        <xdr:cNvPr id="512" name="テキスト ボックス 511"/>
        <xdr:cNvSpPr txBox="1"/>
      </xdr:nvSpPr>
      <xdr:spPr>
        <a:xfrm>
          <a:off x="14325111" y="6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12795</xdr:rowOff>
    </xdr:from>
    <xdr:to>
      <xdr:col>71</xdr:col>
      <xdr:colOff>177800</xdr:colOff>
      <xdr:row>38</xdr:row>
      <xdr:rowOff>14843</xdr:rowOff>
    </xdr:to>
    <xdr:cxnSp macro="">
      <xdr:nvCxnSpPr>
        <xdr:cNvPr id="513" name="直線コネクタ 512"/>
        <xdr:cNvCxnSpPr/>
      </xdr:nvCxnSpPr>
      <xdr:spPr>
        <a:xfrm>
          <a:off x="12814300" y="6527895"/>
          <a:ext cx="889000" cy="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8396</xdr:rowOff>
    </xdr:from>
    <xdr:ext cx="534377" cy="259045"/>
    <xdr:sp macro="" textlink="">
      <xdr:nvSpPr>
        <xdr:cNvPr id="517" name="テキスト ボックス 516"/>
        <xdr:cNvSpPr txBox="1"/>
      </xdr:nvSpPr>
      <xdr:spPr>
        <a:xfrm>
          <a:off x="12547111" y="61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144587</xdr:rowOff>
    </xdr:from>
    <xdr:to>
      <xdr:col>85</xdr:col>
      <xdr:colOff>177800</xdr:colOff>
      <xdr:row>38</xdr:row>
      <xdr:rowOff>74737</xdr:rowOff>
    </xdr:to>
    <xdr:sp macro="" textlink="">
      <xdr:nvSpPr>
        <xdr:cNvPr id="523" name="楕円 522"/>
        <xdr:cNvSpPr/>
      </xdr:nvSpPr>
      <xdr:spPr>
        <a:xfrm>
          <a:off x="16268700" y="648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59514</xdr:rowOff>
    </xdr:from>
    <xdr:ext cx="534377" cy="259045"/>
    <xdr:sp macro="" textlink="">
      <xdr:nvSpPr>
        <xdr:cNvPr id="524" name="消防費該当値テキスト"/>
        <xdr:cNvSpPr txBox="1"/>
      </xdr:nvSpPr>
      <xdr:spPr>
        <a:xfrm>
          <a:off x="16370300" y="640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150631</xdr:rowOff>
    </xdr:from>
    <xdr:to>
      <xdr:col>81</xdr:col>
      <xdr:colOff>101600</xdr:colOff>
      <xdr:row>38</xdr:row>
      <xdr:rowOff>80781</xdr:rowOff>
    </xdr:to>
    <xdr:sp macro="" textlink="">
      <xdr:nvSpPr>
        <xdr:cNvPr id="525" name="楕円 524"/>
        <xdr:cNvSpPr/>
      </xdr:nvSpPr>
      <xdr:spPr>
        <a:xfrm>
          <a:off x="15430500" y="649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71908</xdr:rowOff>
    </xdr:from>
    <xdr:ext cx="534377" cy="259045"/>
    <xdr:sp macro="" textlink="">
      <xdr:nvSpPr>
        <xdr:cNvPr id="526" name="テキスト ボックス 525"/>
        <xdr:cNvSpPr txBox="1"/>
      </xdr:nvSpPr>
      <xdr:spPr>
        <a:xfrm>
          <a:off x="15214111" y="658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127003</xdr:rowOff>
    </xdr:from>
    <xdr:to>
      <xdr:col>76</xdr:col>
      <xdr:colOff>165100</xdr:colOff>
      <xdr:row>38</xdr:row>
      <xdr:rowOff>57153</xdr:rowOff>
    </xdr:to>
    <xdr:sp macro="" textlink="">
      <xdr:nvSpPr>
        <xdr:cNvPr id="527" name="楕円 526"/>
        <xdr:cNvSpPr/>
      </xdr:nvSpPr>
      <xdr:spPr>
        <a:xfrm>
          <a:off x="14541500" y="647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48280</xdr:rowOff>
    </xdr:from>
    <xdr:ext cx="534377" cy="259045"/>
    <xdr:sp macro="" textlink="">
      <xdr:nvSpPr>
        <xdr:cNvPr id="528" name="テキスト ボックス 527"/>
        <xdr:cNvSpPr txBox="1"/>
      </xdr:nvSpPr>
      <xdr:spPr>
        <a:xfrm>
          <a:off x="14325111" y="656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135493</xdr:rowOff>
    </xdr:from>
    <xdr:to>
      <xdr:col>72</xdr:col>
      <xdr:colOff>38100</xdr:colOff>
      <xdr:row>38</xdr:row>
      <xdr:rowOff>65643</xdr:rowOff>
    </xdr:to>
    <xdr:sp macro="" textlink="">
      <xdr:nvSpPr>
        <xdr:cNvPr id="529" name="楕円 528"/>
        <xdr:cNvSpPr/>
      </xdr:nvSpPr>
      <xdr:spPr>
        <a:xfrm>
          <a:off x="13652500" y="647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56770</xdr:rowOff>
    </xdr:from>
    <xdr:ext cx="534377" cy="259045"/>
    <xdr:sp macro="" textlink="">
      <xdr:nvSpPr>
        <xdr:cNvPr id="530" name="テキスト ボックス 529"/>
        <xdr:cNvSpPr txBox="1"/>
      </xdr:nvSpPr>
      <xdr:spPr>
        <a:xfrm>
          <a:off x="13436111" y="657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133445</xdr:rowOff>
    </xdr:from>
    <xdr:to>
      <xdr:col>67</xdr:col>
      <xdr:colOff>101600</xdr:colOff>
      <xdr:row>38</xdr:row>
      <xdr:rowOff>63595</xdr:rowOff>
    </xdr:to>
    <xdr:sp macro="" textlink="">
      <xdr:nvSpPr>
        <xdr:cNvPr id="531" name="楕円 530"/>
        <xdr:cNvSpPr/>
      </xdr:nvSpPr>
      <xdr:spPr>
        <a:xfrm>
          <a:off x="12763500" y="64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54722</xdr:rowOff>
    </xdr:from>
    <xdr:ext cx="534377" cy="259045"/>
    <xdr:sp macro="" textlink="">
      <xdr:nvSpPr>
        <xdr:cNvPr id="532" name="テキスト ボックス 531"/>
        <xdr:cNvSpPr txBox="1"/>
      </xdr:nvSpPr>
      <xdr:spPr>
        <a:xfrm>
          <a:off x="12547111" y="656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118555</xdr:rowOff>
    </xdr:from>
    <xdr:to>
      <xdr:col>85</xdr:col>
      <xdr:colOff>127000</xdr:colOff>
      <xdr:row>56</xdr:row>
      <xdr:rowOff>18679</xdr:rowOff>
    </xdr:to>
    <xdr:cxnSp macro="">
      <xdr:nvCxnSpPr>
        <xdr:cNvPr id="559" name="直線コネクタ 558"/>
        <xdr:cNvCxnSpPr/>
      </xdr:nvCxnSpPr>
      <xdr:spPr>
        <a:xfrm>
          <a:off x="15481300" y="9548305"/>
          <a:ext cx="838200" cy="7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118885</xdr:rowOff>
    </xdr:from>
    <xdr:ext cx="599010" cy="259045"/>
    <xdr:sp macro="" textlink="">
      <xdr:nvSpPr>
        <xdr:cNvPr id="560" name="教育費平均値テキスト"/>
        <xdr:cNvSpPr txBox="1"/>
      </xdr:nvSpPr>
      <xdr:spPr>
        <a:xfrm>
          <a:off x="16370300" y="9548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118555</xdr:rowOff>
    </xdr:from>
    <xdr:to>
      <xdr:col>81</xdr:col>
      <xdr:colOff>50800</xdr:colOff>
      <xdr:row>56</xdr:row>
      <xdr:rowOff>24632</xdr:rowOff>
    </xdr:to>
    <xdr:cxnSp macro="">
      <xdr:nvCxnSpPr>
        <xdr:cNvPr id="562" name="直線コネクタ 561"/>
        <xdr:cNvCxnSpPr/>
      </xdr:nvCxnSpPr>
      <xdr:spPr>
        <a:xfrm flipV="1">
          <a:off x="14592300" y="9548305"/>
          <a:ext cx="889000" cy="7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70280</xdr:rowOff>
    </xdr:from>
    <xdr:ext cx="534377" cy="259045"/>
    <xdr:sp macro="" textlink="">
      <xdr:nvSpPr>
        <xdr:cNvPr id="564" name="テキスト ボックス 563"/>
        <xdr:cNvSpPr txBox="1"/>
      </xdr:nvSpPr>
      <xdr:spPr>
        <a:xfrm>
          <a:off x="15214111" y="96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24632</xdr:rowOff>
    </xdr:from>
    <xdr:to>
      <xdr:col>76</xdr:col>
      <xdr:colOff>114300</xdr:colOff>
      <xdr:row>56</xdr:row>
      <xdr:rowOff>43601</xdr:rowOff>
    </xdr:to>
    <xdr:cxnSp macro="">
      <xdr:nvCxnSpPr>
        <xdr:cNvPr id="565" name="直線コネクタ 564"/>
        <xdr:cNvCxnSpPr/>
      </xdr:nvCxnSpPr>
      <xdr:spPr>
        <a:xfrm flipV="1">
          <a:off x="13703300" y="9625832"/>
          <a:ext cx="889000" cy="1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93946</xdr:rowOff>
    </xdr:from>
    <xdr:ext cx="534377" cy="259045"/>
    <xdr:sp macro="" textlink="">
      <xdr:nvSpPr>
        <xdr:cNvPr id="567" name="テキスト ボックス 566"/>
        <xdr:cNvSpPr txBox="1"/>
      </xdr:nvSpPr>
      <xdr:spPr>
        <a:xfrm>
          <a:off x="14325111" y="96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118833</xdr:rowOff>
    </xdr:from>
    <xdr:to>
      <xdr:col>71</xdr:col>
      <xdr:colOff>177800</xdr:colOff>
      <xdr:row>56</xdr:row>
      <xdr:rowOff>43601</xdr:rowOff>
    </xdr:to>
    <xdr:cxnSp macro="">
      <xdr:nvCxnSpPr>
        <xdr:cNvPr id="568" name="直線コネクタ 567"/>
        <xdr:cNvCxnSpPr/>
      </xdr:nvCxnSpPr>
      <xdr:spPr>
        <a:xfrm>
          <a:off x="12814300" y="9034233"/>
          <a:ext cx="889000" cy="61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0" name="テキスト ボックス 569"/>
        <xdr:cNvSpPr txBox="1"/>
      </xdr:nvSpPr>
      <xdr:spPr>
        <a:xfrm>
          <a:off x="13436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98193</xdr:rowOff>
    </xdr:from>
    <xdr:ext cx="534377" cy="259045"/>
    <xdr:sp macro="" textlink="">
      <xdr:nvSpPr>
        <xdr:cNvPr id="572" name="テキスト ボックス 571"/>
        <xdr:cNvSpPr txBox="1"/>
      </xdr:nvSpPr>
      <xdr:spPr>
        <a:xfrm>
          <a:off x="12547111" y="969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139329</xdr:rowOff>
    </xdr:from>
    <xdr:to>
      <xdr:col>85</xdr:col>
      <xdr:colOff>177800</xdr:colOff>
      <xdr:row>56</xdr:row>
      <xdr:rowOff>69479</xdr:rowOff>
    </xdr:to>
    <xdr:sp macro="" textlink="">
      <xdr:nvSpPr>
        <xdr:cNvPr id="578" name="楕円 577"/>
        <xdr:cNvSpPr/>
      </xdr:nvSpPr>
      <xdr:spPr>
        <a:xfrm>
          <a:off x="16268700" y="956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162206</xdr:rowOff>
    </xdr:from>
    <xdr:ext cx="599010" cy="259045"/>
    <xdr:sp macro="" textlink="">
      <xdr:nvSpPr>
        <xdr:cNvPr id="579" name="教育費該当値テキスト"/>
        <xdr:cNvSpPr txBox="1"/>
      </xdr:nvSpPr>
      <xdr:spPr>
        <a:xfrm>
          <a:off x="16370300" y="942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67755</xdr:rowOff>
    </xdr:from>
    <xdr:to>
      <xdr:col>81</xdr:col>
      <xdr:colOff>101600</xdr:colOff>
      <xdr:row>55</xdr:row>
      <xdr:rowOff>169355</xdr:rowOff>
    </xdr:to>
    <xdr:sp macro="" textlink="">
      <xdr:nvSpPr>
        <xdr:cNvPr id="580" name="楕円 579"/>
        <xdr:cNvSpPr/>
      </xdr:nvSpPr>
      <xdr:spPr>
        <a:xfrm>
          <a:off x="15430500" y="949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14432</xdr:rowOff>
    </xdr:from>
    <xdr:ext cx="599010" cy="259045"/>
    <xdr:sp macro="" textlink="">
      <xdr:nvSpPr>
        <xdr:cNvPr id="581" name="テキスト ボックス 580"/>
        <xdr:cNvSpPr txBox="1"/>
      </xdr:nvSpPr>
      <xdr:spPr>
        <a:xfrm>
          <a:off x="15181795" y="927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145282</xdr:rowOff>
    </xdr:from>
    <xdr:to>
      <xdr:col>76</xdr:col>
      <xdr:colOff>165100</xdr:colOff>
      <xdr:row>56</xdr:row>
      <xdr:rowOff>75432</xdr:rowOff>
    </xdr:to>
    <xdr:sp macro="" textlink="">
      <xdr:nvSpPr>
        <xdr:cNvPr id="582" name="楕円 581"/>
        <xdr:cNvSpPr/>
      </xdr:nvSpPr>
      <xdr:spPr>
        <a:xfrm>
          <a:off x="14541500" y="957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91959</xdr:rowOff>
    </xdr:from>
    <xdr:ext cx="599010" cy="259045"/>
    <xdr:sp macro="" textlink="">
      <xdr:nvSpPr>
        <xdr:cNvPr id="583" name="テキスト ボックス 582"/>
        <xdr:cNvSpPr txBox="1"/>
      </xdr:nvSpPr>
      <xdr:spPr>
        <a:xfrm>
          <a:off x="14292795" y="935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164251</xdr:rowOff>
    </xdr:from>
    <xdr:to>
      <xdr:col>72</xdr:col>
      <xdr:colOff>38100</xdr:colOff>
      <xdr:row>56</xdr:row>
      <xdr:rowOff>94401</xdr:rowOff>
    </xdr:to>
    <xdr:sp macro="" textlink="">
      <xdr:nvSpPr>
        <xdr:cNvPr id="584" name="楕円 583"/>
        <xdr:cNvSpPr/>
      </xdr:nvSpPr>
      <xdr:spPr>
        <a:xfrm>
          <a:off x="13652500" y="959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85528</xdr:rowOff>
    </xdr:from>
    <xdr:ext cx="534377" cy="259045"/>
    <xdr:sp macro="" textlink="">
      <xdr:nvSpPr>
        <xdr:cNvPr id="585" name="テキスト ボックス 584"/>
        <xdr:cNvSpPr txBox="1"/>
      </xdr:nvSpPr>
      <xdr:spPr>
        <a:xfrm>
          <a:off x="13436111" y="968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68033</xdr:rowOff>
    </xdr:from>
    <xdr:to>
      <xdr:col>67</xdr:col>
      <xdr:colOff>101600</xdr:colOff>
      <xdr:row>52</xdr:row>
      <xdr:rowOff>169633</xdr:rowOff>
    </xdr:to>
    <xdr:sp macro="" textlink="">
      <xdr:nvSpPr>
        <xdr:cNvPr id="586" name="楕円 585"/>
        <xdr:cNvSpPr/>
      </xdr:nvSpPr>
      <xdr:spPr>
        <a:xfrm>
          <a:off x="12763500" y="898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14710</xdr:rowOff>
    </xdr:from>
    <xdr:ext cx="599010" cy="259045"/>
    <xdr:sp macro="" textlink="">
      <xdr:nvSpPr>
        <xdr:cNvPr id="587" name="テキスト ボックス 586"/>
        <xdr:cNvSpPr txBox="1"/>
      </xdr:nvSpPr>
      <xdr:spPr>
        <a:xfrm>
          <a:off x="12514795" y="87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23783</xdr:rowOff>
    </xdr:from>
    <xdr:to>
      <xdr:col>85</xdr:col>
      <xdr:colOff>127000</xdr:colOff>
      <xdr:row>77</xdr:row>
      <xdr:rowOff>156187</xdr:rowOff>
    </xdr:to>
    <xdr:cxnSp macro="">
      <xdr:nvCxnSpPr>
        <xdr:cNvPr id="612" name="直線コネクタ 611"/>
        <xdr:cNvCxnSpPr/>
      </xdr:nvCxnSpPr>
      <xdr:spPr>
        <a:xfrm>
          <a:off x="15481300" y="13225433"/>
          <a:ext cx="838200" cy="13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57415</xdr:rowOff>
    </xdr:from>
    <xdr:to>
      <xdr:col>81</xdr:col>
      <xdr:colOff>50800</xdr:colOff>
      <xdr:row>77</xdr:row>
      <xdr:rowOff>23783</xdr:rowOff>
    </xdr:to>
    <xdr:cxnSp macro="">
      <xdr:nvCxnSpPr>
        <xdr:cNvPr id="615" name="直線コネクタ 614"/>
        <xdr:cNvCxnSpPr/>
      </xdr:nvCxnSpPr>
      <xdr:spPr>
        <a:xfrm>
          <a:off x="14592300" y="12916165"/>
          <a:ext cx="889000" cy="30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144525</xdr:rowOff>
    </xdr:from>
    <xdr:ext cx="534377" cy="259045"/>
    <xdr:sp macro="" textlink="">
      <xdr:nvSpPr>
        <xdr:cNvPr id="617" name="テキスト ボックス 616"/>
        <xdr:cNvSpPr txBox="1"/>
      </xdr:nvSpPr>
      <xdr:spPr>
        <a:xfrm>
          <a:off x="15214111" y="1334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57415</xdr:rowOff>
    </xdr:from>
    <xdr:to>
      <xdr:col>76</xdr:col>
      <xdr:colOff>114300</xdr:colOff>
      <xdr:row>77</xdr:row>
      <xdr:rowOff>76481</xdr:rowOff>
    </xdr:to>
    <xdr:cxnSp macro="">
      <xdr:nvCxnSpPr>
        <xdr:cNvPr id="618" name="直線コネクタ 617"/>
        <xdr:cNvCxnSpPr/>
      </xdr:nvCxnSpPr>
      <xdr:spPr>
        <a:xfrm flipV="1">
          <a:off x="13703300" y="12916165"/>
          <a:ext cx="889000" cy="36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147863</xdr:rowOff>
    </xdr:from>
    <xdr:ext cx="534377" cy="259045"/>
    <xdr:sp macro="" textlink="">
      <xdr:nvSpPr>
        <xdr:cNvPr id="620" name="テキスト ボックス 619"/>
        <xdr:cNvSpPr txBox="1"/>
      </xdr:nvSpPr>
      <xdr:spPr>
        <a:xfrm>
          <a:off x="14325111" y="1334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76481</xdr:rowOff>
    </xdr:from>
    <xdr:to>
      <xdr:col>71</xdr:col>
      <xdr:colOff>177800</xdr:colOff>
      <xdr:row>78</xdr:row>
      <xdr:rowOff>25400</xdr:rowOff>
    </xdr:to>
    <xdr:cxnSp macro="">
      <xdr:nvCxnSpPr>
        <xdr:cNvPr id="621" name="直線コネクタ 620"/>
        <xdr:cNvCxnSpPr/>
      </xdr:nvCxnSpPr>
      <xdr:spPr>
        <a:xfrm flipV="1">
          <a:off x="12814300" y="13278131"/>
          <a:ext cx="889000" cy="12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148657</xdr:rowOff>
    </xdr:from>
    <xdr:ext cx="534377" cy="259045"/>
    <xdr:sp macro="" textlink="">
      <xdr:nvSpPr>
        <xdr:cNvPr id="623" name="テキスト ボックス 622"/>
        <xdr:cNvSpPr txBox="1"/>
      </xdr:nvSpPr>
      <xdr:spPr>
        <a:xfrm>
          <a:off x="13436111" y="1335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105387</xdr:rowOff>
    </xdr:from>
    <xdr:to>
      <xdr:col>85</xdr:col>
      <xdr:colOff>177800</xdr:colOff>
      <xdr:row>78</xdr:row>
      <xdr:rowOff>35537</xdr:rowOff>
    </xdr:to>
    <xdr:sp macro="" textlink="">
      <xdr:nvSpPr>
        <xdr:cNvPr id="631" name="楕円 630"/>
        <xdr:cNvSpPr/>
      </xdr:nvSpPr>
      <xdr:spPr>
        <a:xfrm>
          <a:off x="16268700" y="1330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20314</xdr:rowOff>
    </xdr:from>
    <xdr:ext cx="469744" cy="259045"/>
    <xdr:sp macro="" textlink="">
      <xdr:nvSpPr>
        <xdr:cNvPr id="632" name="災害復旧費該当値テキスト"/>
        <xdr:cNvSpPr txBox="1"/>
      </xdr:nvSpPr>
      <xdr:spPr>
        <a:xfrm>
          <a:off x="16370300" y="13221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144433</xdr:rowOff>
    </xdr:from>
    <xdr:to>
      <xdr:col>81</xdr:col>
      <xdr:colOff>101600</xdr:colOff>
      <xdr:row>77</xdr:row>
      <xdr:rowOff>74583</xdr:rowOff>
    </xdr:to>
    <xdr:sp macro="" textlink="">
      <xdr:nvSpPr>
        <xdr:cNvPr id="633" name="楕円 632"/>
        <xdr:cNvSpPr/>
      </xdr:nvSpPr>
      <xdr:spPr>
        <a:xfrm>
          <a:off x="15430500" y="1317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91109</xdr:rowOff>
    </xdr:from>
    <xdr:ext cx="534377" cy="259045"/>
    <xdr:sp macro="" textlink="">
      <xdr:nvSpPr>
        <xdr:cNvPr id="634" name="テキスト ボックス 633"/>
        <xdr:cNvSpPr txBox="1"/>
      </xdr:nvSpPr>
      <xdr:spPr>
        <a:xfrm>
          <a:off x="15214111" y="129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6615</xdr:rowOff>
    </xdr:from>
    <xdr:to>
      <xdr:col>76</xdr:col>
      <xdr:colOff>165100</xdr:colOff>
      <xdr:row>75</xdr:row>
      <xdr:rowOff>108215</xdr:rowOff>
    </xdr:to>
    <xdr:sp macro="" textlink="">
      <xdr:nvSpPr>
        <xdr:cNvPr id="635" name="楕円 634"/>
        <xdr:cNvSpPr/>
      </xdr:nvSpPr>
      <xdr:spPr>
        <a:xfrm>
          <a:off x="14541500" y="1286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124742</xdr:rowOff>
    </xdr:from>
    <xdr:ext cx="534377" cy="259045"/>
    <xdr:sp macro="" textlink="">
      <xdr:nvSpPr>
        <xdr:cNvPr id="636" name="テキスト ボックス 635"/>
        <xdr:cNvSpPr txBox="1"/>
      </xdr:nvSpPr>
      <xdr:spPr>
        <a:xfrm>
          <a:off x="14325111" y="1264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25681</xdr:rowOff>
    </xdr:from>
    <xdr:to>
      <xdr:col>72</xdr:col>
      <xdr:colOff>38100</xdr:colOff>
      <xdr:row>77</xdr:row>
      <xdr:rowOff>127281</xdr:rowOff>
    </xdr:to>
    <xdr:sp macro="" textlink="">
      <xdr:nvSpPr>
        <xdr:cNvPr id="637" name="楕円 636"/>
        <xdr:cNvSpPr/>
      </xdr:nvSpPr>
      <xdr:spPr>
        <a:xfrm>
          <a:off x="13652500" y="1322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143808</xdr:rowOff>
    </xdr:from>
    <xdr:ext cx="534377" cy="259045"/>
    <xdr:sp macro="" textlink="">
      <xdr:nvSpPr>
        <xdr:cNvPr id="638" name="テキスト ボックス 637"/>
        <xdr:cNvSpPr txBox="1"/>
      </xdr:nvSpPr>
      <xdr:spPr>
        <a:xfrm>
          <a:off x="13436111" y="1300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39" name="楕円 638"/>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40" name="テキスト ボックス 639"/>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68639</xdr:rowOff>
    </xdr:from>
    <xdr:to>
      <xdr:col>85</xdr:col>
      <xdr:colOff>127000</xdr:colOff>
      <xdr:row>94</xdr:row>
      <xdr:rowOff>102256</xdr:rowOff>
    </xdr:to>
    <xdr:cxnSp macro="">
      <xdr:nvCxnSpPr>
        <xdr:cNvPr id="665" name="直線コネクタ 664"/>
        <xdr:cNvCxnSpPr/>
      </xdr:nvCxnSpPr>
      <xdr:spPr>
        <a:xfrm flipV="1">
          <a:off x="15481300" y="16184939"/>
          <a:ext cx="838200" cy="3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3536</xdr:rowOff>
    </xdr:from>
    <xdr:ext cx="599010" cy="259045"/>
    <xdr:sp macro="" textlink="">
      <xdr:nvSpPr>
        <xdr:cNvPr id="666" name="公債費平均値テキスト"/>
        <xdr:cNvSpPr txBox="1"/>
      </xdr:nvSpPr>
      <xdr:spPr>
        <a:xfrm>
          <a:off x="16370300" y="1611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102256</xdr:rowOff>
    </xdr:from>
    <xdr:to>
      <xdr:col>81</xdr:col>
      <xdr:colOff>50800</xdr:colOff>
      <xdr:row>94</xdr:row>
      <xdr:rowOff>131397</xdr:rowOff>
    </xdr:to>
    <xdr:cxnSp macro="">
      <xdr:nvCxnSpPr>
        <xdr:cNvPr id="668" name="直線コネクタ 667"/>
        <xdr:cNvCxnSpPr/>
      </xdr:nvCxnSpPr>
      <xdr:spPr>
        <a:xfrm flipV="1">
          <a:off x="14592300" y="16218556"/>
          <a:ext cx="889000" cy="2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141453</xdr:rowOff>
    </xdr:from>
    <xdr:ext cx="599010" cy="259045"/>
    <xdr:sp macro="" textlink="">
      <xdr:nvSpPr>
        <xdr:cNvPr id="670" name="テキスト ボックス 669"/>
        <xdr:cNvSpPr txBox="1"/>
      </xdr:nvSpPr>
      <xdr:spPr>
        <a:xfrm>
          <a:off x="15181795" y="1591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131397</xdr:rowOff>
    </xdr:from>
    <xdr:to>
      <xdr:col>76</xdr:col>
      <xdr:colOff>114300</xdr:colOff>
      <xdr:row>94</xdr:row>
      <xdr:rowOff>160393</xdr:rowOff>
    </xdr:to>
    <xdr:cxnSp macro="">
      <xdr:nvCxnSpPr>
        <xdr:cNvPr id="671" name="直線コネクタ 670"/>
        <xdr:cNvCxnSpPr/>
      </xdr:nvCxnSpPr>
      <xdr:spPr>
        <a:xfrm flipV="1">
          <a:off x="13703300" y="16247697"/>
          <a:ext cx="889000" cy="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132743</xdr:rowOff>
    </xdr:from>
    <xdr:ext cx="599010" cy="259045"/>
    <xdr:sp macro="" textlink="">
      <xdr:nvSpPr>
        <xdr:cNvPr id="673" name="テキスト ボックス 672"/>
        <xdr:cNvSpPr txBox="1"/>
      </xdr:nvSpPr>
      <xdr:spPr>
        <a:xfrm>
          <a:off x="14292795" y="1590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160393</xdr:rowOff>
    </xdr:from>
    <xdr:to>
      <xdr:col>71</xdr:col>
      <xdr:colOff>177800</xdr:colOff>
      <xdr:row>95</xdr:row>
      <xdr:rowOff>41791</xdr:rowOff>
    </xdr:to>
    <xdr:cxnSp macro="">
      <xdr:nvCxnSpPr>
        <xdr:cNvPr id="674" name="直線コネクタ 673"/>
        <xdr:cNvCxnSpPr/>
      </xdr:nvCxnSpPr>
      <xdr:spPr>
        <a:xfrm flipV="1">
          <a:off x="12814300" y="16276693"/>
          <a:ext cx="889000" cy="5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155878</xdr:rowOff>
    </xdr:from>
    <xdr:ext cx="599010" cy="259045"/>
    <xdr:sp macro="" textlink="">
      <xdr:nvSpPr>
        <xdr:cNvPr id="676" name="テキスト ボックス 675"/>
        <xdr:cNvSpPr txBox="1"/>
      </xdr:nvSpPr>
      <xdr:spPr>
        <a:xfrm>
          <a:off x="13403795" y="15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9568</xdr:rowOff>
    </xdr:from>
    <xdr:ext cx="599010" cy="259045"/>
    <xdr:sp macro="" textlink="">
      <xdr:nvSpPr>
        <xdr:cNvPr id="678" name="テキスト ボックス 677"/>
        <xdr:cNvSpPr txBox="1"/>
      </xdr:nvSpPr>
      <xdr:spPr>
        <a:xfrm>
          <a:off x="12514795" y="15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17839</xdr:rowOff>
    </xdr:from>
    <xdr:to>
      <xdr:col>85</xdr:col>
      <xdr:colOff>177800</xdr:colOff>
      <xdr:row>94</xdr:row>
      <xdr:rowOff>119439</xdr:rowOff>
    </xdr:to>
    <xdr:sp macro="" textlink="">
      <xdr:nvSpPr>
        <xdr:cNvPr id="684" name="楕円 683"/>
        <xdr:cNvSpPr/>
      </xdr:nvSpPr>
      <xdr:spPr>
        <a:xfrm>
          <a:off x="16268700" y="161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40716</xdr:rowOff>
    </xdr:from>
    <xdr:ext cx="599010" cy="259045"/>
    <xdr:sp macro="" textlink="">
      <xdr:nvSpPr>
        <xdr:cNvPr id="685" name="公債費該当値テキスト"/>
        <xdr:cNvSpPr txBox="1"/>
      </xdr:nvSpPr>
      <xdr:spPr>
        <a:xfrm>
          <a:off x="16370300" y="1598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51456</xdr:rowOff>
    </xdr:from>
    <xdr:to>
      <xdr:col>81</xdr:col>
      <xdr:colOff>101600</xdr:colOff>
      <xdr:row>94</xdr:row>
      <xdr:rowOff>153056</xdr:rowOff>
    </xdr:to>
    <xdr:sp macro="" textlink="">
      <xdr:nvSpPr>
        <xdr:cNvPr id="686" name="楕円 685"/>
        <xdr:cNvSpPr/>
      </xdr:nvSpPr>
      <xdr:spPr>
        <a:xfrm>
          <a:off x="15430500" y="1616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144183</xdr:rowOff>
    </xdr:from>
    <xdr:ext cx="599010" cy="259045"/>
    <xdr:sp macro="" textlink="">
      <xdr:nvSpPr>
        <xdr:cNvPr id="687" name="テキスト ボックス 686"/>
        <xdr:cNvSpPr txBox="1"/>
      </xdr:nvSpPr>
      <xdr:spPr>
        <a:xfrm>
          <a:off x="15181795" y="1626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80597</xdr:rowOff>
    </xdr:from>
    <xdr:to>
      <xdr:col>76</xdr:col>
      <xdr:colOff>165100</xdr:colOff>
      <xdr:row>95</xdr:row>
      <xdr:rowOff>10747</xdr:rowOff>
    </xdr:to>
    <xdr:sp macro="" textlink="">
      <xdr:nvSpPr>
        <xdr:cNvPr id="688" name="楕円 687"/>
        <xdr:cNvSpPr/>
      </xdr:nvSpPr>
      <xdr:spPr>
        <a:xfrm>
          <a:off x="14541500" y="1619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1874</xdr:rowOff>
    </xdr:from>
    <xdr:ext cx="599010" cy="259045"/>
    <xdr:sp macro="" textlink="">
      <xdr:nvSpPr>
        <xdr:cNvPr id="689" name="テキスト ボックス 688"/>
        <xdr:cNvSpPr txBox="1"/>
      </xdr:nvSpPr>
      <xdr:spPr>
        <a:xfrm>
          <a:off x="14292795" y="1628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109593</xdr:rowOff>
    </xdr:from>
    <xdr:to>
      <xdr:col>72</xdr:col>
      <xdr:colOff>38100</xdr:colOff>
      <xdr:row>95</xdr:row>
      <xdr:rowOff>39743</xdr:rowOff>
    </xdr:to>
    <xdr:sp macro="" textlink="">
      <xdr:nvSpPr>
        <xdr:cNvPr id="690" name="楕円 689"/>
        <xdr:cNvSpPr/>
      </xdr:nvSpPr>
      <xdr:spPr>
        <a:xfrm>
          <a:off x="13652500" y="1622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30870</xdr:rowOff>
    </xdr:from>
    <xdr:ext cx="534377" cy="259045"/>
    <xdr:sp macro="" textlink="">
      <xdr:nvSpPr>
        <xdr:cNvPr id="691" name="テキスト ボックス 690"/>
        <xdr:cNvSpPr txBox="1"/>
      </xdr:nvSpPr>
      <xdr:spPr>
        <a:xfrm>
          <a:off x="13436111" y="1631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162441</xdr:rowOff>
    </xdr:from>
    <xdr:to>
      <xdr:col>67</xdr:col>
      <xdr:colOff>101600</xdr:colOff>
      <xdr:row>95</xdr:row>
      <xdr:rowOff>92591</xdr:rowOff>
    </xdr:to>
    <xdr:sp macro="" textlink="">
      <xdr:nvSpPr>
        <xdr:cNvPr id="692" name="楕円 691"/>
        <xdr:cNvSpPr/>
      </xdr:nvSpPr>
      <xdr:spPr>
        <a:xfrm>
          <a:off x="12763500" y="1627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83718</xdr:rowOff>
    </xdr:from>
    <xdr:ext cx="534377" cy="259045"/>
    <xdr:sp macro="" textlink="">
      <xdr:nvSpPr>
        <xdr:cNvPr id="693" name="テキスト ボックス 692"/>
        <xdr:cNvSpPr txBox="1"/>
      </xdr:nvSpPr>
      <xdr:spPr>
        <a:xfrm>
          <a:off x="12547111" y="1637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196,671</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円となっており、類似団体と比較して一人当たりｺｽﾄが高い状況となっている。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これは、一般廃棄物処理施設整備をしたことによる増である。この事業は令和３年度までの継続事業であるため、衛生費については一人当たりｺｽﾄが高い状況が続くと想定される。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141,597</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円となっており、類似団体と比較して一人当たりｺｽﾄが高い状況となっている。</a:t>
          </a:r>
        </a:p>
        <a:p>
          <a:r>
            <a:rPr kumimoji="1" lang="ja-JP" altLang="en-US" sz="1300">
              <a:latin typeface="ＭＳ Ｐゴシック" panose="020B0600070205080204" pitchFamily="50" charset="-128"/>
              <a:ea typeface="ＭＳ Ｐゴシック" panose="020B0600070205080204" pitchFamily="50" charset="-128"/>
            </a:rPr>
            <a:t>    これは、本町の基幹産業が農業であり、畑地帯整備事業等の基盤整備をしたことによる増である。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112,434</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円となっており、類似団体と比較して一人当たりｺｽﾄが高い状況となっている。</a:t>
          </a:r>
        </a:p>
        <a:p>
          <a:r>
            <a:rPr kumimoji="1" lang="ja-JP" altLang="en-US" sz="1300">
              <a:latin typeface="ＭＳ Ｐゴシック" panose="020B0600070205080204" pitchFamily="50" charset="-128"/>
              <a:ea typeface="ＭＳ Ｐゴシック" panose="020B0600070205080204" pitchFamily="50" charset="-128"/>
            </a:rPr>
            <a:t>    これは、衛生処理施設の元金償還額の増によるもであり、令和３年度</a:t>
          </a:r>
          <a:r>
            <a:rPr kumimoji="1" lang="en-US" altLang="ja-JP" sz="1300">
              <a:latin typeface="ＭＳ Ｐゴシック" panose="020B0600070205080204" pitchFamily="50" charset="-128"/>
              <a:ea typeface="ＭＳ Ｐゴシック" panose="020B0600070205080204" pitchFamily="50" charset="-128"/>
            </a:rPr>
            <a:t>787</a:t>
          </a:r>
          <a:r>
            <a:rPr kumimoji="1" lang="ja-JP" altLang="en-US" sz="1300">
              <a:latin typeface="ＭＳ Ｐゴシック" panose="020B0600070205080204" pitchFamily="50" charset="-128"/>
              <a:ea typeface="ＭＳ Ｐゴシック" panose="020B0600070205080204" pitchFamily="50" charset="-128"/>
            </a:rPr>
            <a:t>百万円、令和４年度</a:t>
          </a:r>
          <a:r>
            <a:rPr kumimoji="1" lang="en-US" altLang="ja-JP" sz="1300">
              <a:latin typeface="ＭＳ Ｐゴシック" panose="020B0600070205080204" pitchFamily="50" charset="-128"/>
              <a:ea typeface="ＭＳ Ｐゴシック" panose="020B0600070205080204" pitchFamily="50" charset="-128"/>
            </a:rPr>
            <a:t>839</a:t>
          </a:r>
          <a:r>
            <a:rPr kumimoji="1" lang="ja-JP" altLang="en-US" sz="1300">
              <a:latin typeface="ＭＳ Ｐゴシック" panose="020B0600070205080204" pitchFamily="50" charset="-128"/>
              <a:ea typeface="ＭＳ Ｐゴシック" panose="020B0600070205080204" pitchFamily="50" charset="-128"/>
            </a:rPr>
            <a:t>百万円と償還額が増加していくことから、町債発行の抑制を基調とし改善に努める。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鹿児島県喜界町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財政調整基金においては、前年度決算剰余金から</a:t>
          </a:r>
          <a:r>
            <a:rPr kumimoji="1" lang="en-US" altLang="ja-JP" sz="1400">
              <a:latin typeface="ＭＳ ゴシック" pitchFamily="49" charset="-128"/>
              <a:ea typeface="ＭＳ ゴシック" pitchFamily="49" charset="-128"/>
            </a:rPr>
            <a:t>86</a:t>
          </a:r>
          <a:r>
            <a:rPr kumimoji="1" lang="ja-JP" altLang="en-US" sz="1400">
              <a:latin typeface="ＭＳ ゴシック" pitchFamily="49" charset="-128"/>
              <a:ea typeface="ＭＳ ゴシック" pitchFamily="49" charset="-128"/>
            </a:rPr>
            <a:t>百万積み立てたため、前年度比で増加している。実質収支が減少となった要因は、町独自の新型コロナ対策で</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百万円の増、台風</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号による災害復旧費の一般財源で</a:t>
          </a:r>
          <a:r>
            <a:rPr kumimoji="1" lang="en-US" altLang="ja-JP" sz="1400">
              <a:latin typeface="ＭＳ ゴシック" pitchFamily="49" charset="-128"/>
              <a:ea typeface="ＭＳ ゴシック" pitchFamily="49" charset="-128"/>
            </a:rPr>
            <a:t>41</a:t>
          </a:r>
          <a:r>
            <a:rPr kumimoji="1" lang="ja-JP" altLang="en-US" sz="1400">
              <a:latin typeface="ＭＳ ゴシック" pitchFamily="49" charset="-128"/>
              <a:ea typeface="ＭＳ ゴシック" pitchFamily="49" charset="-128"/>
            </a:rPr>
            <a:t>百万円の増によるものである。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今後も災害等の臨時財政需要に対応できるよう、歳出の削減に取り組むことにより歳出剰余金を積み立てるよう努めていく。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鹿児島県喜界町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〇現状</a:t>
          </a:r>
        </a:p>
        <a:p>
          <a:r>
            <a:rPr kumimoji="1" lang="ja-JP" altLang="en-US" sz="1400">
              <a:latin typeface="ＭＳ ゴシック" pitchFamily="49" charset="-128"/>
              <a:ea typeface="ＭＳ ゴシック" pitchFamily="49" charset="-128"/>
            </a:rPr>
            <a:t>一般会計において黒字額が減少した要因は町独自の新型コロナ対策で</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百万円の増、台風</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号による災害復旧費の一般財源で</a:t>
          </a:r>
          <a:r>
            <a:rPr kumimoji="1" lang="en-US" altLang="ja-JP" sz="1400">
              <a:latin typeface="ＭＳ ゴシック" pitchFamily="49" charset="-128"/>
              <a:ea typeface="ＭＳ ゴシック" pitchFamily="49" charset="-128"/>
            </a:rPr>
            <a:t>41</a:t>
          </a:r>
          <a:r>
            <a:rPr kumimoji="1" lang="ja-JP" altLang="en-US" sz="1400">
              <a:latin typeface="ＭＳ ゴシック" pitchFamily="49" charset="-128"/>
              <a:ea typeface="ＭＳ ゴシック" pitchFamily="49" charset="-128"/>
            </a:rPr>
            <a:t>百万円の増によるものである。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一方、令和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年度から簡易水道事業から上水道事業へ移行したため、その他会計（黒字）がなくなり、水道事業会計が追加された。</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〇今後の対応</a:t>
          </a:r>
        </a:p>
        <a:p>
          <a:r>
            <a:rPr kumimoji="1" lang="ja-JP" altLang="en-US" sz="1400">
              <a:latin typeface="ＭＳ ゴシック" pitchFamily="49" charset="-128"/>
              <a:ea typeface="ＭＳ ゴシック" pitchFamily="49" charset="-128"/>
            </a:rPr>
            <a:t>各会計で適正な財政運営を行うためにも、経常収支の均衡が確保され行政内容が実質的に住民の福祉向上のために適切な行政水準を保つことが、財政運営の基本であると考える。</a:t>
          </a:r>
        </a:p>
        <a:p>
          <a:r>
            <a:rPr kumimoji="1" lang="ja-JP" altLang="en-US" sz="1400">
              <a:latin typeface="ＭＳ ゴシック" pitchFamily="49" charset="-128"/>
              <a:ea typeface="ＭＳ ゴシック" pitchFamily="49" charset="-128"/>
            </a:rPr>
            <a:t>税収等の伸びが期待できないことから、繰出金等を抑制し今後とも計画的かつ効率的な財政運営に努める。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8269138</v>
      </c>
      <c r="BO4" s="464"/>
      <c r="BP4" s="464"/>
      <c r="BQ4" s="464"/>
      <c r="BR4" s="464"/>
      <c r="BS4" s="464"/>
      <c r="BT4" s="464"/>
      <c r="BU4" s="465"/>
      <c r="BV4" s="463">
        <v>7750298</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2.2999999999999998</v>
      </c>
      <c r="CU4" s="648"/>
      <c r="CV4" s="648"/>
      <c r="CW4" s="648"/>
      <c r="CX4" s="648"/>
      <c r="CY4" s="648"/>
      <c r="CZ4" s="648"/>
      <c r="DA4" s="649"/>
      <c r="DB4" s="647">
        <v>4.5999999999999996</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8111111</v>
      </c>
      <c r="BO5" s="469"/>
      <c r="BP5" s="469"/>
      <c r="BQ5" s="469"/>
      <c r="BR5" s="469"/>
      <c r="BS5" s="469"/>
      <c r="BT5" s="469"/>
      <c r="BU5" s="470"/>
      <c r="BV5" s="468">
        <v>7506515</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84.4</v>
      </c>
      <c r="CU5" s="439"/>
      <c r="CV5" s="439"/>
      <c r="CW5" s="439"/>
      <c r="CX5" s="439"/>
      <c r="CY5" s="439"/>
      <c r="CZ5" s="439"/>
      <c r="DA5" s="440"/>
      <c r="DB5" s="438">
        <v>89</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158027</v>
      </c>
      <c r="BO6" s="469"/>
      <c r="BP6" s="469"/>
      <c r="BQ6" s="469"/>
      <c r="BR6" s="469"/>
      <c r="BS6" s="469"/>
      <c r="BT6" s="469"/>
      <c r="BU6" s="470"/>
      <c r="BV6" s="468">
        <v>243783</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86.7</v>
      </c>
      <c r="CU6" s="622"/>
      <c r="CV6" s="622"/>
      <c r="CW6" s="622"/>
      <c r="CX6" s="622"/>
      <c r="CY6" s="622"/>
      <c r="CZ6" s="622"/>
      <c r="DA6" s="623"/>
      <c r="DB6" s="621">
        <v>91.5</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68510</v>
      </c>
      <c r="BO7" s="469"/>
      <c r="BP7" s="469"/>
      <c r="BQ7" s="469"/>
      <c r="BR7" s="469"/>
      <c r="BS7" s="469"/>
      <c r="BT7" s="469"/>
      <c r="BU7" s="470"/>
      <c r="BV7" s="468">
        <v>72302</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3899632</v>
      </c>
      <c r="CU7" s="469"/>
      <c r="CV7" s="469"/>
      <c r="CW7" s="469"/>
      <c r="CX7" s="469"/>
      <c r="CY7" s="469"/>
      <c r="CZ7" s="469"/>
      <c r="DA7" s="470"/>
      <c r="DB7" s="468">
        <v>3742450</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89517</v>
      </c>
      <c r="BO8" s="469"/>
      <c r="BP8" s="469"/>
      <c r="BQ8" s="469"/>
      <c r="BR8" s="469"/>
      <c r="BS8" s="469"/>
      <c r="BT8" s="469"/>
      <c r="BU8" s="470"/>
      <c r="BV8" s="468">
        <v>171481</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0.17</v>
      </c>
      <c r="CU8" s="582"/>
      <c r="CV8" s="582"/>
      <c r="CW8" s="582"/>
      <c r="CX8" s="582"/>
      <c r="CY8" s="582"/>
      <c r="CZ8" s="582"/>
      <c r="DA8" s="583"/>
      <c r="DB8" s="581">
        <v>0.16</v>
      </c>
      <c r="DC8" s="582"/>
      <c r="DD8" s="582"/>
      <c r="DE8" s="582"/>
      <c r="DF8" s="582"/>
      <c r="DG8" s="582"/>
      <c r="DH8" s="582"/>
      <c r="DI8" s="583"/>
      <c r="DJ8" s="186"/>
      <c r="DK8" s="186"/>
      <c r="DL8" s="186"/>
      <c r="DM8" s="186"/>
      <c r="DN8" s="186"/>
      <c r="DO8" s="186"/>
    </row>
    <row r="9" spans="1:119" ht="18.75" customHeight="1" thickBot="1">
      <c r="A9" s="187"/>
      <c r="B9" s="610" t="s">
        <v>111</v>
      </c>
      <c r="C9" s="611"/>
      <c r="D9" s="611"/>
      <c r="E9" s="611"/>
      <c r="F9" s="611"/>
      <c r="G9" s="611"/>
      <c r="H9" s="611"/>
      <c r="I9" s="611"/>
      <c r="J9" s="611"/>
      <c r="K9" s="531"/>
      <c r="L9" s="612" t="s">
        <v>112</v>
      </c>
      <c r="M9" s="613"/>
      <c r="N9" s="613"/>
      <c r="O9" s="613"/>
      <c r="P9" s="613"/>
      <c r="Q9" s="614"/>
      <c r="R9" s="615">
        <v>6629</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-81964</v>
      </c>
      <c r="BO9" s="469"/>
      <c r="BP9" s="469"/>
      <c r="BQ9" s="469"/>
      <c r="BR9" s="469"/>
      <c r="BS9" s="469"/>
      <c r="BT9" s="469"/>
      <c r="BU9" s="470"/>
      <c r="BV9" s="468">
        <v>-186683</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16.5</v>
      </c>
      <c r="CU9" s="439"/>
      <c r="CV9" s="439"/>
      <c r="CW9" s="439"/>
      <c r="CX9" s="439"/>
      <c r="CY9" s="439"/>
      <c r="CZ9" s="439"/>
      <c r="DA9" s="440"/>
      <c r="DB9" s="438">
        <v>16.5</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118</v>
      </c>
      <c r="M10" s="442"/>
      <c r="N10" s="442"/>
      <c r="O10" s="442"/>
      <c r="P10" s="442"/>
      <c r="Q10" s="443"/>
      <c r="R10" s="444">
        <v>7212</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1074</v>
      </c>
      <c r="BO10" s="469"/>
      <c r="BP10" s="469"/>
      <c r="BQ10" s="469"/>
      <c r="BR10" s="469"/>
      <c r="BS10" s="469"/>
      <c r="BT10" s="469"/>
      <c r="BU10" s="470"/>
      <c r="BV10" s="468">
        <v>1291</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c r="A12" s="187"/>
      <c r="B12" s="584" t="s">
        <v>130</v>
      </c>
      <c r="C12" s="585"/>
      <c r="D12" s="585"/>
      <c r="E12" s="585"/>
      <c r="F12" s="585"/>
      <c r="G12" s="585"/>
      <c r="H12" s="585"/>
      <c r="I12" s="585"/>
      <c r="J12" s="585"/>
      <c r="K12" s="586"/>
      <c r="L12" s="593" t="s">
        <v>131</v>
      </c>
      <c r="M12" s="594"/>
      <c r="N12" s="594"/>
      <c r="O12" s="594"/>
      <c r="P12" s="594"/>
      <c r="Q12" s="595"/>
      <c r="R12" s="596">
        <v>6870</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129</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139</v>
      </c>
      <c r="N13" s="569"/>
      <c r="O13" s="569"/>
      <c r="P13" s="569"/>
      <c r="Q13" s="570"/>
      <c r="R13" s="571">
        <v>6827</v>
      </c>
      <c r="S13" s="572"/>
      <c r="T13" s="572"/>
      <c r="U13" s="572"/>
      <c r="V13" s="573"/>
      <c r="W13" s="559" t="s">
        <v>140</v>
      </c>
      <c r="X13" s="481"/>
      <c r="Y13" s="481"/>
      <c r="Z13" s="481"/>
      <c r="AA13" s="481"/>
      <c r="AB13" s="482"/>
      <c r="AC13" s="444">
        <v>762</v>
      </c>
      <c r="AD13" s="445"/>
      <c r="AE13" s="445"/>
      <c r="AF13" s="445"/>
      <c r="AG13" s="446"/>
      <c r="AH13" s="444">
        <v>891</v>
      </c>
      <c r="AI13" s="445"/>
      <c r="AJ13" s="445"/>
      <c r="AK13" s="445"/>
      <c r="AL13" s="447"/>
      <c r="AM13" s="537" t="s">
        <v>141</v>
      </c>
      <c r="AN13" s="442"/>
      <c r="AO13" s="442"/>
      <c r="AP13" s="442"/>
      <c r="AQ13" s="442"/>
      <c r="AR13" s="442"/>
      <c r="AS13" s="442"/>
      <c r="AT13" s="443"/>
      <c r="AU13" s="525" t="s">
        <v>120</v>
      </c>
      <c r="AV13" s="526"/>
      <c r="AW13" s="526"/>
      <c r="AX13" s="526"/>
      <c r="AY13" s="448" t="s">
        <v>142</v>
      </c>
      <c r="AZ13" s="449"/>
      <c r="BA13" s="449"/>
      <c r="BB13" s="449"/>
      <c r="BC13" s="449"/>
      <c r="BD13" s="449"/>
      <c r="BE13" s="449"/>
      <c r="BF13" s="449"/>
      <c r="BG13" s="449"/>
      <c r="BH13" s="449"/>
      <c r="BI13" s="449"/>
      <c r="BJ13" s="449"/>
      <c r="BK13" s="449"/>
      <c r="BL13" s="449"/>
      <c r="BM13" s="450"/>
      <c r="BN13" s="468">
        <v>-80890</v>
      </c>
      <c r="BO13" s="469"/>
      <c r="BP13" s="469"/>
      <c r="BQ13" s="469"/>
      <c r="BR13" s="469"/>
      <c r="BS13" s="469"/>
      <c r="BT13" s="469"/>
      <c r="BU13" s="470"/>
      <c r="BV13" s="468">
        <v>-185392</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9.8000000000000007</v>
      </c>
      <c r="CU13" s="439"/>
      <c r="CV13" s="439"/>
      <c r="CW13" s="439"/>
      <c r="CX13" s="439"/>
      <c r="CY13" s="439"/>
      <c r="CZ13" s="439"/>
      <c r="DA13" s="440"/>
      <c r="DB13" s="438">
        <v>9.6999999999999993</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144</v>
      </c>
      <c r="M14" s="605"/>
      <c r="N14" s="605"/>
      <c r="O14" s="605"/>
      <c r="P14" s="605"/>
      <c r="Q14" s="606"/>
      <c r="R14" s="571">
        <v>6958</v>
      </c>
      <c r="S14" s="572"/>
      <c r="T14" s="572"/>
      <c r="U14" s="572"/>
      <c r="V14" s="573"/>
      <c r="W14" s="574"/>
      <c r="X14" s="484"/>
      <c r="Y14" s="484"/>
      <c r="Z14" s="484"/>
      <c r="AA14" s="484"/>
      <c r="AB14" s="485"/>
      <c r="AC14" s="564">
        <v>21.7</v>
      </c>
      <c r="AD14" s="565"/>
      <c r="AE14" s="565"/>
      <c r="AF14" s="565"/>
      <c r="AG14" s="566"/>
      <c r="AH14" s="564">
        <v>24.1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146</v>
      </c>
      <c r="CU14" s="576"/>
      <c r="CV14" s="576"/>
      <c r="CW14" s="576"/>
      <c r="CX14" s="576"/>
      <c r="CY14" s="576"/>
      <c r="CZ14" s="576"/>
      <c r="DA14" s="577"/>
      <c r="DB14" s="575" t="s">
        <v>138</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147</v>
      </c>
      <c r="N15" s="569"/>
      <c r="O15" s="569"/>
      <c r="P15" s="569"/>
      <c r="Q15" s="570"/>
      <c r="R15" s="571">
        <v>6917</v>
      </c>
      <c r="S15" s="572"/>
      <c r="T15" s="572"/>
      <c r="U15" s="572"/>
      <c r="V15" s="573"/>
      <c r="W15" s="559" t="s">
        <v>148</v>
      </c>
      <c r="X15" s="481"/>
      <c r="Y15" s="481"/>
      <c r="Z15" s="481"/>
      <c r="AA15" s="481"/>
      <c r="AB15" s="482"/>
      <c r="AC15" s="444">
        <v>495</v>
      </c>
      <c r="AD15" s="445"/>
      <c r="AE15" s="445"/>
      <c r="AF15" s="445"/>
      <c r="AG15" s="446"/>
      <c r="AH15" s="444">
        <v>607</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611819</v>
      </c>
      <c r="BO15" s="464"/>
      <c r="BP15" s="464"/>
      <c r="BQ15" s="464"/>
      <c r="BR15" s="464"/>
      <c r="BS15" s="464"/>
      <c r="BT15" s="464"/>
      <c r="BU15" s="465"/>
      <c r="BV15" s="463">
        <v>574682</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14.1</v>
      </c>
      <c r="AD16" s="565"/>
      <c r="AE16" s="565"/>
      <c r="AF16" s="565"/>
      <c r="AG16" s="566"/>
      <c r="AH16" s="564">
        <v>16.399999999999999</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3659734</v>
      </c>
      <c r="BO16" s="469"/>
      <c r="BP16" s="469"/>
      <c r="BQ16" s="469"/>
      <c r="BR16" s="469"/>
      <c r="BS16" s="469"/>
      <c r="BT16" s="469"/>
      <c r="BU16" s="470"/>
      <c r="BV16" s="468">
        <v>3497008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2247</v>
      </c>
      <c r="AD17" s="445"/>
      <c r="AE17" s="445"/>
      <c r="AF17" s="445"/>
      <c r="AG17" s="446"/>
      <c r="AH17" s="444">
        <v>2204</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752005</v>
      </c>
      <c r="BO17" s="469"/>
      <c r="BP17" s="469"/>
      <c r="BQ17" s="469"/>
      <c r="BR17" s="469"/>
      <c r="BS17" s="469"/>
      <c r="BT17" s="469"/>
      <c r="BU17" s="470"/>
      <c r="BV17" s="468">
        <v>719849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158</v>
      </c>
      <c r="C18" s="531"/>
      <c r="D18" s="531"/>
      <c r="E18" s="532"/>
      <c r="F18" s="532"/>
      <c r="G18" s="532"/>
      <c r="H18" s="532"/>
      <c r="I18" s="532"/>
      <c r="J18" s="532"/>
      <c r="K18" s="532"/>
      <c r="L18" s="533">
        <v>56.82</v>
      </c>
      <c r="M18" s="533"/>
      <c r="N18" s="533"/>
      <c r="O18" s="533"/>
      <c r="P18" s="533"/>
      <c r="Q18" s="533"/>
      <c r="R18" s="534"/>
      <c r="S18" s="534"/>
      <c r="T18" s="534"/>
      <c r="U18" s="534"/>
      <c r="V18" s="535"/>
      <c r="W18" s="549"/>
      <c r="X18" s="550"/>
      <c r="Y18" s="550"/>
      <c r="Z18" s="550"/>
      <c r="AA18" s="550"/>
      <c r="AB18" s="560"/>
      <c r="AC18" s="432">
        <v>64.099999999999994</v>
      </c>
      <c r="AD18" s="433"/>
      <c r="AE18" s="433"/>
      <c r="AF18" s="433"/>
      <c r="AG18" s="536"/>
      <c r="AH18" s="432">
        <v>59.5</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3310246</v>
      </c>
      <c r="BO18" s="469"/>
      <c r="BP18" s="469"/>
      <c r="BQ18" s="469"/>
      <c r="BR18" s="469"/>
      <c r="BS18" s="469"/>
      <c r="BT18" s="469"/>
      <c r="BU18" s="470"/>
      <c r="BV18" s="468">
        <v>3355326</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160</v>
      </c>
      <c r="C19" s="531"/>
      <c r="D19" s="531"/>
      <c r="E19" s="532"/>
      <c r="F19" s="532"/>
      <c r="G19" s="532"/>
      <c r="H19" s="532"/>
      <c r="I19" s="532"/>
      <c r="J19" s="532"/>
      <c r="K19" s="532"/>
      <c r="L19" s="538">
        <v>117</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4460795</v>
      </c>
      <c r="BO19" s="469"/>
      <c r="BP19" s="469"/>
      <c r="BQ19" s="469"/>
      <c r="BR19" s="469"/>
      <c r="BS19" s="469"/>
      <c r="BT19" s="469"/>
      <c r="BU19" s="470"/>
      <c r="BV19" s="468">
        <v>4336477</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162</v>
      </c>
      <c r="C20" s="531"/>
      <c r="D20" s="531"/>
      <c r="E20" s="532"/>
      <c r="F20" s="532"/>
      <c r="G20" s="532"/>
      <c r="H20" s="532"/>
      <c r="I20" s="532"/>
      <c r="J20" s="532"/>
      <c r="K20" s="532"/>
      <c r="L20" s="538">
        <v>3258</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7159636</v>
      </c>
      <c r="BO23" s="469"/>
      <c r="BP23" s="469"/>
      <c r="BQ23" s="469"/>
      <c r="BR23" s="469"/>
      <c r="BS23" s="469"/>
      <c r="BT23" s="469"/>
      <c r="BU23" s="470"/>
      <c r="BV23" s="468">
        <v>6954731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171</v>
      </c>
      <c r="F24" s="442"/>
      <c r="G24" s="442"/>
      <c r="H24" s="442"/>
      <c r="I24" s="442"/>
      <c r="J24" s="442"/>
      <c r="K24" s="443"/>
      <c r="L24" s="444">
        <v>1</v>
      </c>
      <c r="M24" s="445"/>
      <c r="N24" s="445"/>
      <c r="O24" s="445"/>
      <c r="P24" s="446"/>
      <c r="Q24" s="444">
        <v>6849</v>
      </c>
      <c r="R24" s="445"/>
      <c r="S24" s="445"/>
      <c r="T24" s="445"/>
      <c r="U24" s="445"/>
      <c r="V24" s="446"/>
      <c r="W24" s="510"/>
      <c r="X24" s="501"/>
      <c r="Y24" s="502"/>
      <c r="Z24" s="441" t="s">
        <v>172</v>
      </c>
      <c r="AA24" s="442"/>
      <c r="AB24" s="442"/>
      <c r="AC24" s="442"/>
      <c r="AD24" s="442"/>
      <c r="AE24" s="442"/>
      <c r="AF24" s="442"/>
      <c r="AG24" s="443"/>
      <c r="AH24" s="444">
        <v>119</v>
      </c>
      <c r="AI24" s="445"/>
      <c r="AJ24" s="445"/>
      <c r="AK24" s="445"/>
      <c r="AL24" s="446"/>
      <c r="AM24" s="444">
        <v>367829</v>
      </c>
      <c r="AN24" s="445"/>
      <c r="AO24" s="445"/>
      <c r="AP24" s="445"/>
      <c r="AQ24" s="445"/>
      <c r="AR24" s="446"/>
      <c r="AS24" s="444">
        <v>3091</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6694830</v>
      </c>
      <c r="BO24" s="469"/>
      <c r="BP24" s="469"/>
      <c r="BQ24" s="469"/>
      <c r="BR24" s="469"/>
      <c r="BS24" s="469"/>
      <c r="BT24" s="469"/>
      <c r="BU24" s="470"/>
      <c r="BV24" s="468">
        <v>6450727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174</v>
      </c>
      <c r="F25" s="442"/>
      <c r="G25" s="442"/>
      <c r="H25" s="442"/>
      <c r="I25" s="442"/>
      <c r="J25" s="442"/>
      <c r="K25" s="443"/>
      <c r="L25" s="444">
        <v>1</v>
      </c>
      <c r="M25" s="445"/>
      <c r="N25" s="445"/>
      <c r="O25" s="445"/>
      <c r="P25" s="446"/>
      <c r="Q25" s="444">
        <v>5400</v>
      </c>
      <c r="R25" s="445"/>
      <c r="S25" s="445"/>
      <c r="T25" s="445"/>
      <c r="U25" s="445"/>
      <c r="V25" s="446"/>
      <c r="W25" s="510"/>
      <c r="X25" s="501"/>
      <c r="Y25" s="502"/>
      <c r="Z25" s="441" t="s">
        <v>175</v>
      </c>
      <c r="AA25" s="442"/>
      <c r="AB25" s="442"/>
      <c r="AC25" s="442"/>
      <c r="AD25" s="442"/>
      <c r="AE25" s="442"/>
      <c r="AF25" s="442"/>
      <c r="AG25" s="443"/>
      <c r="AH25" s="444" t="s">
        <v>129</v>
      </c>
      <c r="AI25" s="445"/>
      <c r="AJ25" s="445"/>
      <c r="AK25" s="445"/>
      <c r="AL25" s="446"/>
      <c r="AM25" s="444" t="s">
        <v>129</v>
      </c>
      <c r="AN25" s="445"/>
      <c r="AO25" s="445"/>
      <c r="AP25" s="445"/>
      <c r="AQ25" s="445"/>
      <c r="AR25" s="446"/>
      <c r="AS25" s="444" t="s">
        <v>129</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t="s">
        <v>129</v>
      </c>
      <c r="BO25" s="464"/>
      <c r="BP25" s="464"/>
      <c r="BQ25" s="464"/>
      <c r="BR25" s="464"/>
      <c r="BS25" s="464"/>
      <c r="BT25" s="464"/>
      <c r="BU25" s="465"/>
      <c r="BV25" s="463" t="s">
        <v>138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177</v>
      </c>
      <c r="F26" s="442"/>
      <c r="G26" s="442"/>
      <c r="H26" s="442"/>
      <c r="I26" s="442"/>
      <c r="J26" s="442"/>
      <c r="K26" s="443"/>
      <c r="L26" s="444">
        <v>1</v>
      </c>
      <c r="M26" s="445"/>
      <c r="N26" s="445"/>
      <c r="O26" s="445"/>
      <c r="P26" s="446"/>
      <c r="Q26" s="444">
        <v>5103</v>
      </c>
      <c r="R26" s="445"/>
      <c r="S26" s="445"/>
      <c r="T26" s="445"/>
      <c r="U26" s="445"/>
      <c r="V26" s="446"/>
      <c r="W26" s="510"/>
      <c r="X26" s="501"/>
      <c r="Y26" s="502"/>
      <c r="Z26" s="441" t="s">
        <v>178</v>
      </c>
      <c r="AA26" s="523"/>
      <c r="AB26" s="523"/>
      <c r="AC26" s="523"/>
      <c r="AD26" s="523"/>
      <c r="AE26" s="523"/>
      <c r="AF26" s="523"/>
      <c r="AG26" s="524"/>
      <c r="AH26" s="444" t="s">
        <v>129</v>
      </c>
      <c r="AI26" s="445"/>
      <c r="AJ26" s="445"/>
      <c r="AK26" s="445"/>
      <c r="AL26" s="446"/>
      <c r="AM26" s="444" t="s">
        <v>129</v>
      </c>
      <c r="AN26" s="445"/>
      <c r="AO26" s="445"/>
      <c r="AP26" s="445"/>
      <c r="AQ26" s="445"/>
      <c r="AR26" s="446"/>
      <c r="AS26" s="444" t="s">
        <v>129</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129</v>
      </c>
      <c r="BO26" s="469"/>
      <c r="BP26" s="469"/>
      <c r="BQ26" s="469"/>
      <c r="BR26" s="469"/>
      <c r="BS26" s="469"/>
      <c r="BT26" s="469"/>
      <c r="BU26" s="470"/>
      <c r="BV26" s="468" t="s">
        <v>129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180</v>
      </c>
      <c r="F27" s="442"/>
      <c r="G27" s="442"/>
      <c r="H27" s="442"/>
      <c r="I27" s="442"/>
      <c r="J27" s="442"/>
      <c r="K27" s="443"/>
      <c r="L27" s="444">
        <v>1</v>
      </c>
      <c r="M27" s="445"/>
      <c r="N27" s="445"/>
      <c r="O27" s="445"/>
      <c r="P27" s="446"/>
      <c r="Q27" s="444">
        <v>3040</v>
      </c>
      <c r="R27" s="445"/>
      <c r="S27" s="445"/>
      <c r="T27" s="445"/>
      <c r="U27" s="445"/>
      <c r="V27" s="446"/>
      <c r="W27" s="510"/>
      <c r="X27" s="501"/>
      <c r="Y27" s="502"/>
      <c r="Z27" s="441" t="s">
        <v>181</v>
      </c>
      <c r="AA27" s="442"/>
      <c r="AB27" s="442"/>
      <c r="AC27" s="442"/>
      <c r="AD27" s="442"/>
      <c r="AE27" s="442"/>
      <c r="AF27" s="442"/>
      <c r="AG27" s="443"/>
      <c r="AH27" s="444">
        <v>11</v>
      </c>
      <c r="AI27" s="445"/>
      <c r="AJ27" s="445"/>
      <c r="AK27" s="445"/>
      <c r="AL27" s="446"/>
      <c r="AM27" s="444">
        <v>34115</v>
      </c>
      <c r="AN27" s="445"/>
      <c r="AO27" s="445"/>
      <c r="AP27" s="445"/>
      <c r="AQ27" s="445"/>
      <c r="AR27" s="446"/>
      <c r="AS27" s="444">
        <v>3101</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t="s">
        <v>129</v>
      </c>
      <c r="BO27" s="472"/>
      <c r="BP27" s="472"/>
      <c r="BQ27" s="472"/>
      <c r="BR27" s="472"/>
      <c r="BS27" s="472"/>
      <c r="BT27" s="472"/>
      <c r="BU27" s="473"/>
      <c r="BV27" s="471" t="s">
        <v>129</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183</v>
      </c>
      <c r="F28" s="442"/>
      <c r="G28" s="442"/>
      <c r="H28" s="442"/>
      <c r="I28" s="442"/>
      <c r="J28" s="442"/>
      <c r="K28" s="443"/>
      <c r="L28" s="444">
        <v>1</v>
      </c>
      <c r="M28" s="445"/>
      <c r="N28" s="445"/>
      <c r="O28" s="445"/>
      <c r="P28" s="446"/>
      <c r="Q28" s="444">
        <v>2510</v>
      </c>
      <c r="R28" s="445"/>
      <c r="S28" s="445"/>
      <c r="T28" s="445"/>
      <c r="U28" s="445"/>
      <c r="V28" s="446"/>
      <c r="W28" s="510"/>
      <c r="X28" s="501"/>
      <c r="Y28" s="502"/>
      <c r="Z28" s="441" t="s">
        <v>184</v>
      </c>
      <c r="AA28" s="442"/>
      <c r="AB28" s="442"/>
      <c r="AC28" s="442"/>
      <c r="AD28" s="442"/>
      <c r="AE28" s="442"/>
      <c r="AF28" s="442"/>
      <c r="AG28" s="443"/>
      <c r="AH28" s="444" t="s">
        <v>129</v>
      </c>
      <c r="AI28" s="445"/>
      <c r="AJ28" s="445"/>
      <c r="AK28" s="445"/>
      <c r="AL28" s="446"/>
      <c r="AM28" s="444" t="s">
        <v>129</v>
      </c>
      <c r="AN28" s="445"/>
      <c r="AO28" s="445"/>
      <c r="AP28" s="445"/>
      <c r="AQ28" s="445"/>
      <c r="AR28" s="446"/>
      <c r="AS28" s="444" t="s">
        <v>129</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1795282</v>
      </c>
      <c r="BO28" s="464"/>
      <c r="BP28" s="464"/>
      <c r="BQ28" s="464"/>
      <c r="BR28" s="464"/>
      <c r="BS28" s="464"/>
      <c r="BT28" s="464"/>
      <c r="BU28" s="465"/>
      <c r="BV28" s="463">
        <v>1708208</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186</v>
      </c>
      <c r="F29" s="442"/>
      <c r="G29" s="442"/>
      <c r="H29" s="442"/>
      <c r="I29" s="442"/>
      <c r="J29" s="442"/>
      <c r="K29" s="443"/>
      <c r="L29" s="444">
        <v>10</v>
      </c>
      <c r="M29" s="445"/>
      <c r="N29" s="445"/>
      <c r="O29" s="445"/>
      <c r="P29" s="446"/>
      <c r="Q29" s="444">
        <v>2296</v>
      </c>
      <c r="R29" s="445"/>
      <c r="S29" s="445"/>
      <c r="T29" s="445"/>
      <c r="U29" s="445"/>
      <c r="V29" s="446"/>
      <c r="W29" s="511"/>
      <c r="X29" s="512"/>
      <c r="Y29" s="513"/>
      <c r="Z29" s="441" t="s">
        <v>187</v>
      </c>
      <c r="AA29" s="442"/>
      <c r="AB29" s="442"/>
      <c r="AC29" s="442"/>
      <c r="AD29" s="442"/>
      <c r="AE29" s="442"/>
      <c r="AF29" s="442"/>
      <c r="AG29" s="443"/>
      <c r="AH29" s="444">
        <v>130</v>
      </c>
      <c r="AI29" s="445"/>
      <c r="AJ29" s="445"/>
      <c r="AK29" s="445"/>
      <c r="AL29" s="446"/>
      <c r="AM29" s="444">
        <v>401944</v>
      </c>
      <c r="AN29" s="445"/>
      <c r="AO29" s="445"/>
      <c r="AP29" s="445"/>
      <c r="AQ29" s="445"/>
      <c r="AR29" s="446"/>
      <c r="AS29" s="444">
        <v>3092</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734859</v>
      </c>
      <c r="BO29" s="469"/>
      <c r="BP29" s="469"/>
      <c r="BQ29" s="469"/>
      <c r="BR29" s="469"/>
      <c r="BS29" s="469"/>
      <c r="BT29" s="469"/>
      <c r="BU29" s="470"/>
      <c r="BV29" s="468">
        <v>734370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95</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908855</v>
      </c>
      <c r="BO30" s="472"/>
      <c r="BP30" s="472"/>
      <c r="BQ30" s="472"/>
      <c r="BR30" s="472"/>
      <c r="BS30" s="472"/>
      <c r="BT30" s="472"/>
      <c r="BU30" s="473"/>
      <c r="BV30" s="471">
        <v>980599</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198</v>
      </c>
      <c r="V33" s="431"/>
      <c r="W33" s="430" t="s">
        <v>197</v>
      </c>
      <c r="X33" s="430"/>
      <c r="Y33" s="430"/>
      <c r="Z33" s="430"/>
      <c r="AA33" s="430"/>
      <c r="AB33" s="430"/>
      <c r="AC33" s="430"/>
      <c r="AD33" s="430"/>
      <c r="AE33" s="430"/>
      <c r="AF33" s="430"/>
      <c r="AG33" s="430"/>
      <c r="AH33" s="430"/>
      <c r="AI33" s="430"/>
      <c r="AJ33" s="430"/>
      <c r="AK33" s="430"/>
      <c r="AL33" s="216"/>
      <c r="AM33" s="431" t="s">
        <v>198</v>
      </c>
      <c r="AN33" s="431"/>
      <c r="AO33" s="430" t="s">
        <v>197</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198</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国民健康保険特別会計(国民健康保険事業)</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IF('各会計、関係団体の財政状況及び健全化判断比率'!B33="","",'各会計、関係団体の財政状況及び健全化判断比率'!B33)</f>
        <v>農業集落排水事業特別会計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鹿児島県市町村総合事務組合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国民健康保険特別会計(国民健康保険診療所事業)</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8</v>
      </c>
      <c r="BF35" s="427"/>
      <c r="BG35" s="426" t="str">
        <f>IF('各会計、関係団体の財政状況及び健全化判断比率'!B34="","",'各会計、関係団体の財政状況及び健全化判断比率'!B34)</f>
        <v>公共下水道事業特別会計</v>
      </c>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大島地区消防組合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介護保険特別会計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奄美群島広域事務組合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後期高齢者医療特別会計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大島農業共済事務組合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奄美大島地区介護保険一部事務組合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鹿児島県後期高齢者医療広域連合（一般会計）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鹿児島県後期高齢者医療広域連合（特別会計）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WQbExERbsnRMjQm59cF0eaUDlEAu2mpqSOv72l5qy8QFtabioGCl1MtKJ18zDIhGBdZNUCNVus1hKrzoKcj8sQ==" saltValue="DFB8k/j7Fr27pQb3iWgJo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c r="A34" s="22"/>
      <c r="B34" s="31"/>
      <c r="C34" s="1250" t="s">
        <v>576</v>
      </c>
      <c r="D34" s="1250"/>
      <c r="E34" s="1251"/>
      <c r="F34" s="32" t="s">
        <v>527</v>
      </c>
      <c r="G34" s="33" t="s">
        <v>527</v>
      </c>
      <c r="H34" s="33" t="s">
        <v>527</v>
      </c>
      <c r="I34" s="33" t="s">
        <v>527</v>
      </c>
      <c r="J34" s="34">
        <v>4.53</v>
      </c>
      <c r="K34" s="22"/>
      <c r="L34" s="22"/>
      <c r="M34" s="22"/>
      <c r="N34" s="22"/>
      <c r="O34" s="22"/>
      <c r="P34" s="22"/>
    </row>
    <row r="35" spans="1:16" ht="39" customHeight="1">
      <c r="A35" s="22"/>
      <c r="B35" s="35"/>
      <c r="C35" s="1244" t="s">
        <v>577</v>
      </c>
      <c r="D35" s="1245"/>
      <c r="E35" s="1246"/>
      <c r="F35" s="36">
        <v>3.1</v>
      </c>
      <c r="G35" s="37">
        <v>1.87</v>
      </c>
      <c r="H35" s="37">
        <v>9.5399999999999991</v>
      </c>
      <c r="I35" s="37">
        <v>4.58</v>
      </c>
      <c r="J35" s="38">
        <v>2.29</v>
      </c>
      <c r="K35" s="22"/>
      <c r="L35" s="22"/>
      <c r="M35" s="22"/>
      <c r="N35" s="22"/>
      <c r="O35" s="22"/>
      <c r="P35" s="22"/>
    </row>
    <row r="36" spans="1:16" ht="39" customHeight="1">
      <c r="A36" s="22"/>
      <c r="B36" s="35"/>
      <c r="C36" s="1244" t="s">
        <v>578</v>
      </c>
      <c r="D36" s="1245"/>
      <c r="E36" s="1246"/>
      <c r="F36" s="36">
        <v>0.39</v>
      </c>
      <c r="G36" s="37">
        <v>0.36</v>
      </c>
      <c r="H36" s="37">
        <v>1.21</v>
      </c>
      <c r="I36" s="37">
        <v>0.9</v>
      </c>
      <c r="J36" s="38">
        <v>1.07</v>
      </c>
      <c r="K36" s="22"/>
      <c r="L36" s="22"/>
      <c r="M36" s="22"/>
      <c r="N36" s="22"/>
      <c r="O36" s="22"/>
      <c r="P36" s="22"/>
    </row>
    <row r="37" spans="1:16" ht="39" customHeight="1">
      <c r="A37" s="22"/>
      <c r="B37" s="35"/>
      <c r="C37" s="1244" t="s">
        <v>579</v>
      </c>
      <c r="D37" s="1245"/>
      <c r="E37" s="1246"/>
      <c r="F37" s="36">
        <v>0.01</v>
      </c>
      <c r="G37" s="37">
        <v>0.03</v>
      </c>
      <c r="H37" s="37">
        <v>0.38</v>
      </c>
      <c r="I37" s="37">
        <v>0.93</v>
      </c>
      <c r="J37" s="38">
        <v>0.21</v>
      </c>
      <c r="K37" s="22"/>
      <c r="L37" s="22"/>
      <c r="M37" s="22"/>
      <c r="N37" s="22"/>
      <c r="O37" s="22"/>
      <c r="P37" s="22"/>
    </row>
    <row r="38" spans="1:16" ht="39" customHeight="1">
      <c r="A38" s="22"/>
      <c r="B38" s="35"/>
      <c r="C38" s="1244" t="s">
        <v>580</v>
      </c>
      <c r="D38" s="1245"/>
      <c r="E38" s="1246"/>
      <c r="F38" s="36">
        <v>0.02</v>
      </c>
      <c r="G38" s="37">
        <v>0.05</v>
      </c>
      <c r="H38" s="37">
        <v>7.0000000000000007E-2</v>
      </c>
      <c r="I38" s="37">
        <v>0.02</v>
      </c>
      <c r="J38" s="38">
        <v>0.03</v>
      </c>
      <c r="K38" s="22"/>
      <c r="L38" s="22"/>
      <c r="M38" s="22"/>
      <c r="N38" s="22"/>
      <c r="O38" s="22"/>
      <c r="P38" s="22"/>
    </row>
    <row r="39" spans="1:16" ht="39" customHeight="1">
      <c r="A39" s="22"/>
      <c r="B39" s="35"/>
      <c r="C39" s="1244" t="s">
        <v>581</v>
      </c>
      <c r="D39" s="1245"/>
      <c r="E39" s="1246"/>
      <c r="F39" s="36">
        <v>0</v>
      </c>
      <c r="G39" s="37">
        <v>0</v>
      </c>
      <c r="H39" s="37">
        <v>0</v>
      </c>
      <c r="I39" s="37">
        <v>0</v>
      </c>
      <c r="J39" s="38">
        <v>0</v>
      </c>
      <c r="K39" s="22"/>
      <c r="L39" s="22"/>
      <c r="M39" s="22"/>
      <c r="N39" s="22"/>
      <c r="O39" s="22"/>
      <c r="P39" s="22"/>
    </row>
    <row r="40" spans="1:16" ht="39" customHeight="1">
      <c r="A40" s="22"/>
      <c r="B40" s="35"/>
      <c r="C40" s="1244" t="s">
        <v>582</v>
      </c>
      <c r="D40" s="1245"/>
      <c r="E40" s="1246"/>
      <c r="F40" s="36">
        <v>0</v>
      </c>
      <c r="G40" s="37">
        <v>0</v>
      </c>
      <c r="H40" s="37">
        <v>0</v>
      </c>
      <c r="I40" s="37">
        <v>0</v>
      </c>
      <c r="J40" s="38">
        <v>0</v>
      </c>
      <c r="K40" s="22"/>
      <c r="L40" s="22"/>
      <c r="M40" s="22"/>
      <c r="N40" s="22"/>
      <c r="O40" s="22"/>
      <c r="P40" s="22"/>
    </row>
    <row r="41" spans="1:16" ht="39" customHeight="1">
      <c r="A41" s="22"/>
      <c r="B41" s="35"/>
      <c r="C41" s="1244" t="s">
        <v>583</v>
      </c>
      <c r="D41" s="1245"/>
      <c r="E41" s="1246"/>
      <c r="F41" s="36">
        <v>0</v>
      </c>
      <c r="G41" s="37">
        <v>0</v>
      </c>
      <c r="H41" s="37">
        <v>0</v>
      </c>
      <c r="I41" s="37">
        <v>0</v>
      </c>
      <c r="J41" s="38">
        <v>0</v>
      </c>
      <c r="K41" s="22"/>
      <c r="L41" s="22"/>
      <c r="M41" s="22"/>
      <c r="N41" s="22"/>
      <c r="O41" s="22"/>
      <c r="P41" s="22"/>
    </row>
    <row r="42" spans="1:16" ht="39" customHeight="1">
      <c r="A42" s="22"/>
      <c r="B42" s="39"/>
      <c r="C42" s="1244" t="s">
        <v>584</v>
      </c>
      <c r="D42" s="1245"/>
      <c r="E42" s="1246"/>
      <c r="F42" s="36" t="s">
        <v>527</v>
      </c>
      <c r="G42" s="37" t="s">
        <v>527</v>
      </c>
      <c r="H42" s="37" t="s">
        <v>527</v>
      </c>
      <c r="I42" s="37" t="s">
        <v>527</v>
      </c>
      <c r="J42" s="38" t="s">
        <v>527</v>
      </c>
      <c r="K42" s="22"/>
      <c r="L42" s="22"/>
      <c r="M42" s="22"/>
      <c r="N42" s="22"/>
      <c r="O42" s="22"/>
      <c r="P42" s="22"/>
    </row>
    <row r="43" spans="1:16" ht="39" customHeight="1" thickBot="1">
      <c r="A43" s="22"/>
      <c r="B43" s="40"/>
      <c r="C43" s="1247" t="s">
        <v>585</v>
      </c>
      <c r="D43" s="1248"/>
      <c r="E43" s="1249"/>
      <c r="F43" s="41">
        <v>0.45</v>
      </c>
      <c r="G43" s="42">
        <v>0.33</v>
      </c>
      <c r="H43" s="42">
        <v>7.0000000000000007E-2</v>
      </c>
      <c r="I43" s="42">
        <v>5.43</v>
      </c>
      <c r="J43" s="43" t="s">
        <v>527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O4XaU1Gyo4f/B8IGcywMnjs5ZpfUDSlfZ51Fnb45oz/w9dptpolQGHKCIZ6nRrSmimBztTWFdkclJCQ/HqFyww==" saltValue="WchG28N1WeLPp4gwX3CD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c r="A45" s="48"/>
      <c r="B45" s="1270" t="s">
        <v>11</v>
      </c>
      <c r="C45" s="1271"/>
      <c r="D45" s="58"/>
      <c r="E45" s="1276" t="s">
        <v>12</v>
      </c>
      <c r="F45" s="1276"/>
      <c r="G45" s="1276"/>
      <c r="H45" s="1276"/>
      <c r="I45" s="1276"/>
      <c r="J45" s="1277"/>
      <c r="K45" s="59">
        <v>641</v>
      </c>
      <c r="L45" s="60">
        <v>698</v>
      </c>
      <c r="M45" s="60">
        <v>720</v>
      </c>
      <c r="N45" s="60">
        <v>741</v>
      </c>
      <c r="O45" s="61">
        <v>772</v>
      </c>
      <c r="P45" s="48"/>
      <c r="Q45" s="48"/>
      <c r="R45" s="48"/>
      <c r="S45" s="48"/>
      <c r="T45" s="48"/>
      <c r="U45" s="48"/>
    </row>
    <row r="46" spans="1:21" ht="30.75" customHeight="1">
      <c r="A46" s="48"/>
      <c r="B46" s="1272"/>
      <c r="C46" s="1273"/>
      <c r="D46" s="62"/>
      <c r="E46" s="1254" t="s">
        <v>13</v>
      </c>
      <c r="F46" s="1254"/>
      <c r="G46" s="1254"/>
      <c r="H46" s="1254"/>
      <c r="I46" s="1254"/>
      <c r="J46" s="1255"/>
      <c r="K46" s="63" t="s">
        <v>527</v>
      </c>
      <c r="L46" s="64" t="s">
        <v>527</v>
      </c>
      <c r="M46" s="64" t="s">
        <v>527</v>
      </c>
      <c r="N46" s="64" t="s">
        <v>527</v>
      </c>
      <c r="O46" s="65" t="s">
        <v>527</v>
      </c>
      <c r="P46" s="48"/>
      <c r="Q46" s="48"/>
      <c r="R46" s="48"/>
      <c r="S46" s="48"/>
      <c r="T46" s="48"/>
      <c r="U46" s="48"/>
    </row>
    <row r="47" spans="1:21" ht="30.75" customHeight="1">
      <c r="A47" s="48"/>
      <c r="B47" s="1272"/>
      <c r="C47" s="1273"/>
      <c r="D47" s="62"/>
      <c r="E47" s="1254" t="s">
        <v>14</v>
      </c>
      <c r="F47" s="1254"/>
      <c r="G47" s="1254"/>
      <c r="H47" s="1254"/>
      <c r="I47" s="1254"/>
      <c r="J47" s="1255"/>
      <c r="K47" s="63" t="s">
        <v>527</v>
      </c>
      <c r="L47" s="64" t="s">
        <v>527</v>
      </c>
      <c r="M47" s="64" t="s">
        <v>527</v>
      </c>
      <c r="N47" s="64" t="s">
        <v>527</v>
      </c>
      <c r="O47" s="65" t="s">
        <v>527</v>
      </c>
      <c r="P47" s="48"/>
      <c r="Q47" s="48"/>
      <c r="R47" s="48"/>
      <c r="S47" s="48"/>
      <c r="T47" s="48"/>
      <c r="U47" s="48"/>
    </row>
    <row r="48" spans="1:21" ht="30.75" customHeight="1">
      <c r="A48" s="48"/>
      <c r="B48" s="1272"/>
      <c r="C48" s="1273"/>
      <c r="D48" s="62"/>
      <c r="E48" s="1254" t="s">
        <v>15</v>
      </c>
      <c r="F48" s="1254"/>
      <c r="G48" s="1254"/>
      <c r="H48" s="1254"/>
      <c r="I48" s="1254"/>
      <c r="J48" s="1255"/>
      <c r="K48" s="63">
        <v>274</v>
      </c>
      <c r="L48" s="64">
        <v>287</v>
      </c>
      <c r="M48" s="64">
        <v>304</v>
      </c>
      <c r="N48" s="64">
        <v>272</v>
      </c>
      <c r="O48" s="65">
        <v>275</v>
      </c>
      <c r="P48" s="48"/>
      <c r="Q48" s="48"/>
      <c r="R48" s="48"/>
      <c r="S48" s="48"/>
      <c r="T48" s="48"/>
      <c r="U48" s="48"/>
    </row>
    <row r="49" spans="1:21" ht="30.75" customHeight="1">
      <c r="A49" s="48"/>
      <c r="B49" s="1272"/>
      <c r="C49" s="1273"/>
      <c r="D49" s="62"/>
      <c r="E49" s="1254" t="s">
        <v>16</v>
      </c>
      <c r="F49" s="1254"/>
      <c r="G49" s="1254"/>
      <c r="H49" s="1254"/>
      <c r="I49" s="1254"/>
      <c r="J49" s="1255"/>
      <c r="K49" s="63" t="s">
        <v>527</v>
      </c>
      <c r="L49" s="64" t="s">
        <v>527</v>
      </c>
      <c r="M49" s="64" t="s">
        <v>527</v>
      </c>
      <c r="N49" s="64" t="s">
        <v>527</v>
      </c>
      <c r="O49" s="65" t="s">
        <v>527</v>
      </c>
      <c r="P49" s="48"/>
      <c r="Q49" s="48"/>
      <c r="R49" s="48"/>
      <c r="S49" s="48"/>
      <c r="T49" s="48"/>
      <c r="U49" s="48"/>
    </row>
    <row r="50" spans="1:21" ht="30.75" customHeight="1">
      <c r="A50" s="48"/>
      <c r="B50" s="1272"/>
      <c r="C50" s="1273"/>
      <c r="D50" s="62"/>
      <c r="E50" s="1254" t="s">
        <v>17</v>
      </c>
      <c r="F50" s="1254"/>
      <c r="G50" s="1254"/>
      <c r="H50" s="1254"/>
      <c r="I50" s="1254"/>
      <c r="J50" s="1255"/>
      <c r="K50" s="63" t="s">
        <v>527</v>
      </c>
      <c r="L50" s="64" t="s">
        <v>527</v>
      </c>
      <c r="M50" s="64" t="s">
        <v>527</v>
      </c>
      <c r="N50" s="64" t="s">
        <v>527</v>
      </c>
      <c r="O50" s="65" t="s">
        <v>527</v>
      </c>
      <c r="P50" s="48"/>
      <c r="Q50" s="48"/>
      <c r="R50" s="48"/>
      <c r="S50" s="48"/>
      <c r="T50" s="48"/>
      <c r="U50" s="48"/>
    </row>
    <row r="51" spans="1:21" ht="30.75" customHeight="1">
      <c r="A51" s="48"/>
      <c r="B51" s="1274"/>
      <c r="C51" s="1275"/>
      <c r="D51" s="66"/>
      <c r="E51" s="1254" t="s">
        <v>18</v>
      </c>
      <c r="F51" s="1254"/>
      <c r="G51" s="1254"/>
      <c r="H51" s="1254"/>
      <c r="I51" s="1254"/>
      <c r="J51" s="1255"/>
      <c r="K51" s="63" t="s">
        <v>527</v>
      </c>
      <c r="L51" s="64" t="s">
        <v>527</v>
      </c>
      <c r="M51" s="64" t="s">
        <v>527</v>
      </c>
      <c r="N51" s="64" t="s">
        <v>527</v>
      </c>
      <c r="O51" s="65" t="s">
        <v>527</v>
      </c>
      <c r="P51" s="48"/>
      <c r="Q51" s="48"/>
      <c r="R51" s="48"/>
      <c r="S51" s="48"/>
      <c r="T51" s="48"/>
      <c r="U51" s="48"/>
    </row>
    <row r="52" spans="1:21" ht="30.75" customHeight="1">
      <c r="A52" s="48"/>
      <c r="B52" s="1252" t="s">
        <v>19</v>
      </c>
      <c r="C52" s="1253"/>
      <c r="D52" s="66"/>
      <c r="E52" s="1254" t="s">
        <v>20</v>
      </c>
      <c r="F52" s="1254"/>
      <c r="G52" s="1254"/>
      <c r="H52" s="1254"/>
      <c r="I52" s="1254"/>
      <c r="J52" s="1255"/>
      <c r="K52" s="63">
        <v>635</v>
      </c>
      <c r="L52" s="64">
        <v>691</v>
      </c>
      <c r="M52" s="64">
        <v>723</v>
      </c>
      <c r="N52" s="64">
        <v>720</v>
      </c>
      <c r="O52" s="65">
        <v>722</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280</v>
      </c>
      <c r="L53" s="69">
        <v>294</v>
      </c>
      <c r="M53" s="69">
        <v>301</v>
      </c>
      <c r="N53" s="69">
        <v>293</v>
      </c>
      <c r="O53" s="70">
        <v>325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c r="B57" s="1260" t="s">
        <v>25</v>
      </c>
      <c r="C57" s="1261"/>
      <c r="D57" s="1264" t="s">
        <v>26</v>
      </c>
      <c r="E57" s="1265"/>
      <c r="F57" s="1265"/>
      <c r="G57" s="1265"/>
      <c r="H57" s="1265"/>
      <c r="I57" s="1265"/>
      <c r="J57" s="1266"/>
      <c r="K57" s="83" t="s">
        <v>605</v>
      </c>
      <c r="L57" s="84" t="s">
        <v>605</v>
      </c>
      <c r="M57" s="84" t="s">
        <v>605</v>
      </c>
      <c r="N57" s="84" t="s">
        <v>605</v>
      </c>
      <c r="O57" s="85" t="s">
        <v>605</v>
      </c>
    </row>
    <row r="58" spans="1:21" ht="31.5" customHeight="1" thickBot="1">
      <c r="B58" s="1262"/>
      <c r="C58" s="1263"/>
      <c r="D58" s="1267" t="s">
        <v>27</v>
      </c>
      <c r="E58" s="1268"/>
      <c r="F58" s="1268"/>
      <c r="G58" s="1268"/>
      <c r="H58" s="1268"/>
      <c r="I58" s="1268"/>
      <c r="J58" s="1269"/>
      <c r="K58" s="86" t="s">
        <v>605</v>
      </c>
      <c r="L58" s="87" t="s">
        <v>606</v>
      </c>
      <c r="M58" s="87" t="s">
        <v>605</v>
      </c>
      <c r="N58" s="87" t="s">
        <v>605</v>
      </c>
      <c r="O58" s="88" t="s">
        <v>605</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XKR2Pr71sKGCfBaVjWrF3qULG1HFwOR4D7ER42dZS8sZqPkNcLlSGA3hOZpFGwtkkVsioyPMgW439xNX4eNig==" saltValue="Y1Dluqki7RvwXQVZxotal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568</v>
      </c>
      <c r="J40" s="100" t="s">
        <v>569</v>
      </c>
      <c r="K40" s="100" t="s">
        <v>570</v>
      </c>
      <c r="L40" s="100" t="s">
        <v>571</v>
      </c>
      <c r="M40" s="101" t="s">
        <v>572</v>
      </c>
    </row>
    <row r="41" spans="2:13" ht="27.75" customHeight="1">
      <c r="B41" s="1290" t="s">
        <v>30</v>
      </c>
      <c r="C41" s="1291"/>
      <c r="D41" s="102"/>
      <c r="E41" s="1292" t="s">
        <v>31</v>
      </c>
      <c r="F41" s="1292"/>
      <c r="G41" s="1292"/>
      <c r="H41" s="1293"/>
      <c r="I41" s="103">
        <v>6743</v>
      </c>
      <c r="J41" s="104">
        <v>6539</v>
      </c>
      <c r="K41" s="104">
        <v>6656</v>
      </c>
      <c r="L41" s="104">
        <v>6955</v>
      </c>
      <c r="M41" s="105">
        <v>7160</v>
      </c>
    </row>
    <row r="42" spans="2:13" ht="27.75" customHeight="1">
      <c r="B42" s="1280"/>
      <c r="C42" s="1281"/>
      <c r="D42" s="106"/>
      <c r="E42" s="1284" t="s">
        <v>32</v>
      </c>
      <c r="F42" s="1284"/>
      <c r="G42" s="1284"/>
      <c r="H42" s="1285"/>
      <c r="I42" s="107" t="s">
        <v>527</v>
      </c>
      <c r="J42" s="108" t="s">
        <v>527</v>
      </c>
      <c r="K42" s="108" t="s">
        <v>527</v>
      </c>
      <c r="L42" s="108" t="s">
        <v>527</v>
      </c>
      <c r="M42" s="109" t="s">
        <v>527</v>
      </c>
    </row>
    <row r="43" spans="2:13" ht="27.75" customHeight="1">
      <c r="B43" s="1280"/>
      <c r="C43" s="1281"/>
      <c r="D43" s="106"/>
      <c r="E43" s="1284" t="s">
        <v>33</v>
      </c>
      <c r="F43" s="1284"/>
      <c r="G43" s="1284"/>
      <c r="H43" s="1285"/>
      <c r="I43" s="107">
        <v>3310</v>
      </c>
      <c r="J43" s="108">
        <v>3292</v>
      </c>
      <c r="K43" s="108">
        <v>3271</v>
      </c>
      <c r="L43" s="108">
        <v>3076</v>
      </c>
      <c r="M43" s="109">
        <v>2926</v>
      </c>
    </row>
    <row r="44" spans="2:13" ht="27.75" customHeight="1">
      <c r="B44" s="1280"/>
      <c r="C44" s="1281"/>
      <c r="D44" s="106"/>
      <c r="E44" s="1284" t="s">
        <v>34</v>
      </c>
      <c r="F44" s="1284"/>
      <c r="G44" s="1284"/>
      <c r="H44" s="1285"/>
      <c r="I44" s="107" t="s">
        <v>527</v>
      </c>
      <c r="J44" s="108" t="s">
        <v>527</v>
      </c>
      <c r="K44" s="108" t="s">
        <v>527</v>
      </c>
      <c r="L44" s="108" t="s">
        <v>527</v>
      </c>
      <c r="M44" s="109" t="s">
        <v>527</v>
      </c>
    </row>
    <row r="45" spans="2:13" ht="27.75" customHeight="1">
      <c r="B45" s="1280"/>
      <c r="C45" s="1281"/>
      <c r="D45" s="106"/>
      <c r="E45" s="1284" t="s">
        <v>35</v>
      </c>
      <c r="F45" s="1284"/>
      <c r="G45" s="1284"/>
      <c r="H45" s="1285"/>
      <c r="I45" s="107">
        <v>562</v>
      </c>
      <c r="J45" s="108">
        <v>536</v>
      </c>
      <c r="K45" s="108">
        <v>492</v>
      </c>
      <c r="L45" s="108">
        <v>463</v>
      </c>
      <c r="M45" s="109">
        <v>420</v>
      </c>
    </row>
    <row r="46" spans="2:13" ht="27.75" customHeight="1">
      <c r="B46" s="1280"/>
      <c r="C46" s="1281"/>
      <c r="D46" s="110"/>
      <c r="E46" s="1284" t="s">
        <v>36</v>
      </c>
      <c r="F46" s="1284"/>
      <c r="G46" s="1284"/>
      <c r="H46" s="1285"/>
      <c r="I46" s="107">
        <v>213</v>
      </c>
      <c r="J46" s="108">
        <v>225</v>
      </c>
      <c r="K46" s="108">
        <v>221</v>
      </c>
      <c r="L46" s="108">
        <v>233</v>
      </c>
      <c r="M46" s="109">
        <v>270</v>
      </c>
    </row>
    <row r="47" spans="2:13" ht="27.75" customHeight="1">
      <c r="B47" s="1280"/>
      <c r="C47" s="1281"/>
      <c r="D47" s="111"/>
      <c r="E47" s="1294" t="s">
        <v>37</v>
      </c>
      <c r="F47" s="1295"/>
      <c r="G47" s="1295"/>
      <c r="H47" s="1296"/>
      <c r="I47" s="107" t="s">
        <v>527</v>
      </c>
      <c r="J47" s="108" t="s">
        <v>527</v>
      </c>
      <c r="K47" s="108" t="s">
        <v>527</v>
      </c>
      <c r="L47" s="108" t="s">
        <v>527</v>
      </c>
      <c r="M47" s="109" t="s">
        <v>527</v>
      </c>
    </row>
    <row r="48" spans="2:13" ht="27.75" customHeight="1">
      <c r="B48" s="1280"/>
      <c r="C48" s="1281"/>
      <c r="D48" s="106"/>
      <c r="E48" s="1284" t="s">
        <v>38</v>
      </c>
      <c r="F48" s="1284"/>
      <c r="G48" s="1284"/>
      <c r="H48" s="1285"/>
      <c r="I48" s="107" t="s">
        <v>527</v>
      </c>
      <c r="J48" s="108" t="s">
        <v>527</v>
      </c>
      <c r="K48" s="108" t="s">
        <v>527</v>
      </c>
      <c r="L48" s="108" t="s">
        <v>527</v>
      </c>
      <c r="M48" s="109" t="s">
        <v>527</v>
      </c>
    </row>
    <row r="49" spans="2:13" ht="27.75" customHeight="1">
      <c r="B49" s="1282"/>
      <c r="C49" s="1283"/>
      <c r="D49" s="106"/>
      <c r="E49" s="1284" t="s">
        <v>39</v>
      </c>
      <c r="F49" s="1284"/>
      <c r="G49" s="1284"/>
      <c r="H49" s="1285"/>
      <c r="I49" s="107" t="s">
        <v>527</v>
      </c>
      <c r="J49" s="108" t="s">
        <v>527</v>
      </c>
      <c r="K49" s="108" t="s">
        <v>527</v>
      </c>
      <c r="L49" s="108" t="s">
        <v>527</v>
      </c>
      <c r="M49" s="109" t="s">
        <v>527</v>
      </c>
    </row>
    <row r="50" spans="2:13" ht="27.75" customHeight="1">
      <c r="B50" s="1278" t="s">
        <v>40</v>
      </c>
      <c r="C50" s="1279"/>
      <c r="D50" s="112"/>
      <c r="E50" s="1284" t="s">
        <v>41</v>
      </c>
      <c r="F50" s="1284"/>
      <c r="G50" s="1284"/>
      <c r="H50" s="1285"/>
      <c r="I50" s="107">
        <v>3262</v>
      </c>
      <c r="J50" s="108">
        <v>3435</v>
      </c>
      <c r="K50" s="108">
        <v>3206</v>
      </c>
      <c r="L50" s="108">
        <v>3545</v>
      </c>
      <c r="M50" s="109">
        <v>3601</v>
      </c>
    </row>
    <row r="51" spans="2:13" ht="27.75" customHeight="1">
      <c r="B51" s="1280"/>
      <c r="C51" s="1281"/>
      <c r="D51" s="106"/>
      <c r="E51" s="1284" t="s">
        <v>42</v>
      </c>
      <c r="F51" s="1284"/>
      <c r="G51" s="1284"/>
      <c r="H51" s="1285"/>
      <c r="I51" s="107">
        <v>258</v>
      </c>
      <c r="J51" s="108">
        <v>276</v>
      </c>
      <c r="K51" s="108">
        <v>392</v>
      </c>
      <c r="L51" s="108">
        <v>448</v>
      </c>
      <c r="M51" s="109">
        <v>450</v>
      </c>
    </row>
    <row r="52" spans="2:13" ht="27.75" customHeight="1">
      <c r="B52" s="1282"/>
      <c r="C52" s="1283"/>
      <c r="D52" s="106"/>
      <c r="E52" s="1284" t="s">
        <v>43</v>
      </c>
      <c r="F52" s="1284"/>
      <c r="G52" s="1284"/>
      <c r="H52" s="1285"/>
      <c r="I52" s="107">
        <v>6943</v>
      </c>
      <c r="J52" s="108">
        <v>7035</v>
      </c>
      <c r="K52" s="108">
        <v>7125</v>
      </c>
      <c r="L52" s="108">
        <v>6888</v>
      </c>
      <c r="M52" s="109">
        <v>6894</v>
      </c>
    </row>
    <row r="53" spans="2:13" ht="27.75" customHeight="1" thickBot="1">
      <c r="B53" s="1286" t="s">
        <v>44</v>
      </c>
      <c r="C53" s="1287"/>
      <c r="D53" s="113"/>
      <c r="E53" s="1288" t="s">
        <v>45</v>
      </c>
      <c r="F53" s="1288"/>
      <c r="G53" s="1288"/>
      <c r="H53" s="1289"/>
      <c r="I53" s="114">
        <v>365</v>
      </c>
      <c r="J53" s="115">
        <v>-154</v>
      </c>
      <c r="K53" s="115">
        <v>-83</v>
      </c>
      <c r="L53" s="115">
        <v>-154</v>
      </c>
      <c r="M53" s="116">
        <v>-169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YlKK754Dx6uWZpbGmnMAF4gWpRqQgTSP2+FohWXh7AJahoAhVM+AFUFCdiSlJRVmhfwkbhaS2KcDei36Uxfkg==" saltValue="UkWYDZ94q5KLFQXvB89Ra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570</v>
      </c>
      <c r="G54" s="125" t="s">
        <v>571</v>
      </c>
      <c r="H54" s="126" t="s">
        <v>572</v>
      </c>
    </row>
    <row r="55" spans="2:8" ht="52.5" customHeight="1">
      <c r="B55" s="127"/>
      <c r="C55" s="1305" t="s">
        <v>48</v>
      </c>
      <c r="D55" s="1305"/>
      <c r="E55" s="1306"/>
      <c r="F55" s="128">
        <v>1527</v>
      </c>
      <c r="G55" s="128">
        <v>1708</v>
      </c>
      <c r="H55" s="129">
        <v>1795</v>
      </c>
    </row>
    <row r="56" spans="2:8" ht="52.5" customHeight="1">
      <c r="B56" s="130"/>
      <c r="C56" s="1307" t="s">
        <v>49</v>
      </c>
      <c r="D56" s="1307"/>
      <c r="E56" s="1308"/>
      <c r="F56" s="131">
        <v>734</v>
      </c>
      <c r="G56" s="131">
        <v>734</v>
      </c>
      <c r="H56" s="132">
        <v>735</v>
      </c>
    </row>
    <row r="57" spans="2:8" ht="53.25" customHeight="1">
      <c r="B57" s="130"/>
      <c r="C57" s="1309" t="s">
        <v>50</v>
      </c>
      <c r="D57" s="1309"/>
      <c r="E57" s="1310"/>
      <c r="F57" s="133">
        <v>867</v>
      </c>
      <c r="G57" s="133">
        <v>981</v>
      </c>
      <c r="H57" s="134">
        <v>909</v>
      </c>
    </row>
    <row r="58" spans="2:8" ht="45.75" customHeight="1">
      <c r="B58" s="135"/>
      <c r="C58" s="1297" t="s">
        <v>600</v>
      </c>
      <c r="D58" s="1298"/>
      <c r="E58" s="1299"/>
      <c r="F58" s="136">
        <v>611</v>
      </c>
      <c r="G58" s="136">
        <v>655</v>
      </c>
      <c r="H58" s="137">
        <v>557</v>
      </c>
    </row>
    <row r="59" spans="2:8" ht="45.75" customHeight="1">
      <c r="B59" s="135"/>
      <c r="C59" s="1297" t="s">
        <v>601</v>
      </c>
      <c r="D59" s="1298"/>
      <c r="E59" s="1299"/>
      <c r="F59" s="136">
        <v>133</v>
      </c>
      <c r="G59" s="136">
        <v>133</v>
      </c>
      <c r="H59" s="137">
        <v>133</v>
      </c>
    </row>
    <row r="60" spans="2:8" ht="45.75" customHeight="1">
      <c r="B60" s="135"/>
      <c r="C60" s="1297" t="s">
        <v>602</v>
      </c>
      <c r="D60" s="1298"/>
      <c r="E60" s="1299"/>
      <c r="F60" s="136">
        <v>60</v>
      </c>
      <c r="G60" s="136">
        <v>74</v>
      </c>
      <c r="H60" s="137">
        <v>79</v>
      </c>
    </row>
    <row r="61" spans="2:8" ht="45.75" customHeight="1">
      <c r="B61" s="135"/>
      <c r="C61" s="1297" t="s">
        <v>603</v>
      </c>
      <c r="D61" s="1298"/>
      <c r="E61" s="1299"/>
      <c r="F61" s="136">
        <v>0</v>
      </c>
      <c r="G61" s="136">
        <v>55</v>
      </c>
      <c r="H61" s="137">
        <v>56</v>
      </c>
    </row>
    <row r="62" spans="2:8" ht="45.75" customHeight="1" thickBot="1">
      <c r="B62" s="138"/>
      <c r="C62" s="1300" t="s">
        <v>604</v>
      </c>
      <c r="D62" s="1301"/>
      <c r="E62" s="1302"/>
      <c r="F62" s="139">
        <v>56</v>
      </c>
      <c r="G62" s="139">
        <v>56</v>
      </c>
      <c r="H62" s="140">
        <v>46</v>
      </c>
    </row>
    <row r="63" spans="2:8" ht="52.5" customHeight="1" thickBot="1">
      <c r="B63" s="141"/>
      <c r="C63" s="1303" t="s">
        <v>51</v>
      </c>
      <c r="D63" s="1303"/>
      <c r="E63" s="1304"/>
      <c r="F63" s="142">
        <v>3128</v>
      </c>
      <c r="G63" s="142">
        <v>3423</v>
      </c>
      <c r="H63" s="143">
        <v>3439</v>
      </c>
    </row>
    <row r="64" spans="2:8" ht="15" customHeight="1"/>
  </sheetData>
  <sheetProtection algorithmName="SHA-512" hashValue="S5AypHvrsc2SW9i/I+wihPuJFF5YoMh0mRDs+J7NIaewIue2Cf3CWufJSqKbo7g54WoAcUg9fELy6KdA2qdtIw==" saltValue="p2ff0hbltAiq/lrXaDio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607</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607</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608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609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1" t="s">
        <v>620</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610</v>
      </c>
    </row>
    <row r="50" spans="1:109">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568</v>
      </c>
      <c r="BQ50" s="1324"/>
      <c r="BR50" s="1324"/>
      <c r="BS50" s="1324"/>
      <c r="BT50" s="1324"/>
      <c r="BU50" s="1324"/>
      <c r="BV50" s="1324"/>
      <c r="BW50" s="1324"/>
      <c r="BX50" s="1324" t="s">
        <v>569</v>
      </c>
      <c r="BY50" s="1324"/>
      <c r="BZ50" s="1324"/>
      <c r="CA50" s="1324"/>
      <c r="CB50" s="1324"/>
      <c r="CC50" s="1324"/>
      <c r="CD50" s="1324"/>
      <c r="CE50" s="1324"/>
      <c r="CF50" s="1324" t="s">
        <v>570</v>
      </c>
      <c r="CG50" s="1324"/>
      <c r="CH50" s="1324"/>
      <c r="CI50" s="1324"/>
      <c r="CJ50" s="1324"/>
      <c r="CK50" s="1324"/>
      <c r="CL50" s="1324"/>
      <c r="CM50" s="1324"/>
      <c r="CN50" s="1324" t="s">
        <v>571</v>
      </c>
      <c r="CO50" s="1324"/>
      <c r="CP50" s="1324"/>
      <c r="CQ50" s="1324"/>
      <c r="CR50" s="1324"/>
      <c r="CS50" s="1324"/>
      <c r="CT50" s="1324"/>
      <c r="CU50" s="1324"/>
      <c r="CV50" s="1324" t="s">
        <v>572</v>
      </c>
      <c r="CW50" s="1324"/>
      <c r="CX50" s="1324"/>
      <c r="CY50" s="1324"/>
      <c r="CZ50" s="1324"/>
      <c r="DA50" s="1324"/>
      <c r="DB50" s="1324"/>
      <c r="DC50" s="1324"/>
    </row>
    <row r="51" spans="1:109" ht="13.5" customHeight="1">
      <c r="B51" s="397"/>
      <c r="G51" s="1330"/>
      <c r="H51" s="1330"/>
      <c r="I51" s="1328"/>
      <c r="J51" s="1328"/>
      <c r="K51" s="1326"/>
      <c r="L51" s="1326"/>
      <c r="M51" s="1326"/>
      <c r="N51" s="1326"/>
      <c r="AM51" s="406"/>
      <c r="AN51" s="1327" t="s">
        <v>611</v>
      </c>
      <c r="AO51" s="1327"/>
      <c r="AP51" s="1327"/>
      <c r="AQ51" s="1327"/>
      <c r="AR51" s="1327"/>
      <c r="AS51" s="1327"/>
      <c r="AT51" s="1327"/>
      <c r="AU51" s="1327"/>
      <c r="AV51" s="1327"/>
      <c r="AW51" s="1327"/>
      <c r="AX51" s="1327"/>
      <c r="AY51" s="1327"/>
      <c r="AZ51" s="1327"/>
      <c r="BA51" s="1327"/>
      <c r="BB51" s="1327" t="s">
        <v>612</v>
      </c>
      <c r="BC51" s="1327"/>
      <c r="BD51" s="1327"/>
      <c r="BE51" s="1327"/>
      <c r="BF51" s="1327"/>
      <c r="BG51" s="1327"/>
      <c r="BH51" s="1327"/>
      <c r="BI51" s="1327"/>
      <c r="BJ51" s="1327"/>
      <c r="BK51" s="1327"/>
      <c r="BL51" s="1327"/>
      <c r="BM51" s="1327"/>
      <c r="BN51" s="1327"/>
      <c r="BO51" s="1327"/>
      <c r="BP51" s="1325">
        <v>11.7</v>
      </c>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613</v>
      </c>
      <c r="BC53" s="1327"/>
      <c r="BD53" s="1327"/>
      <c r="BE53" s="1327"/>
      <c r="BF53" s="1327"/>
      <c r="BG53" s="1327"/>
      <c r="BH53" s="1327"/>
      <c r="BI53" s="1327"/>
      <c r="BJ53" s="1327"/>
      <c r="BK53" s="1327"/>
      <c r="BL53" s="1327"/>
      <c r="BM53" s="1327"/>
      <c r="BN53" s="1327"/>
      <c r="BO53" s="1327"/>
      <c r="BP53" s="1325">
        <v>83</v>
      </c>
      <c r="BQ53" s="1325"/>
      <c r="BR53" s="1325"/>
      <c r="BS53" s="1325"/>
      <c r="BT53" s="1325"/>
      <c r="BU53" s="1325"/>
      <c r="BV53" s="1325"/>
      <c r="BW53" s="1325"/>
      <c r="BX53" s="1325">
        <v>85.1</v>
      </c>
      <c r="BY53" s="1325"/>
      <c r="BZ53" s="1325"/>
      <c r="CA53" s="1325"/>
      <c r="CB53" s="1325"/>
      <c r="CC53" s="1325"/>
      <c r="CD53" s="1325"/>
      <c r="CE53" s="1325"/>
      <c r="CF53" s="1325">
        <v>86</v>
      </c>
      <c r="CG53" s="1325"/>
      <c r="CH53" s="1325"/>
      <c r="CI53" s="1325"/>
      <c r="CJ53" s="1325"/>
      <c r="CK53" s="1325"/>
      <c r="CL53" s="1325"/>
      <c r="CM53" s="1325"/>
      <c r="CN53" s="1325">
        <v>86.4</v>
      </c>
      <c r="CO53" s="1325"/>
      <c r="CP53" s="1325"/>
      <c r="CQ53" s="1325"/>
      <c r="CR53" s="1325"/>
      <c r="CS53" s="1325"/>
      <c r="CT53" s="1325"/>
      <c r="CU53" s="1325"/>
      <c r="CV53" s="1325">
        <v>83.9</v>
      </c>
      <c r="CW53" s="1325"/>
      <c r="CX53" s="1325"/>
      <c r="CY53" s="1325"/>
      <c r="CZ53" s="1325"/>
      <c r="DA53" s="1325"/>
      <c r="DB53" s="1325"/>
      <c r="DC53" s="1325"/>
    </row>
    <row r="54" spans="1:109">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c r="A55" s="405"/>
      <c r="B55" s="397"/>
      <c r="G55" s="1320"/>
      <c r="H55" s="1320"/>
      <c r="I55" s="1320"/>
      <c r="J55" s="1320"/>
      <c r="K55" s="1326"/>
      <c r="L55" s="1326"/>
      <c r="M55" s="1326"/>
      <c r="N55" s="1326"/>
      <c r="AN55" s="1324" t="s">
        <v>614</v>
      </c>
      <c r="AO55" s="1324"/>
      <c r="AP55" s="1324"/>
      <c r="AQ55" s="1324"/>
      <c r="AR55" s="1324"/>
      <c r="AS55" s="1324"/>
      <c r="AT55" s="1324"/>
      <c r="AU55" s="1324"/>
      <c r="AV55" s="1324"/>
      <c r="AW55" s="1324"/>
      <c r="AX55" s="1324"/>
      <c r="AY55" s="1324"/>
      <c r="AZ55" s="1324"/>
      <c r="BA55" s="1324"/>
      <c r="BB55" s="1327" t="s">
        <v>612</v>
      </c>
      <c r="BC55" s="1327"/>
      <c r="BD55" s="1327"/>
      <c r="BE55" s="1327"/>
      <c r="BF55" s="1327"/>
      <c r="BG55" s="1327"/>
      <c r="BH55" s="1327"/>
      <c r="BI55" s="1327"/>
      <c r="BJ55" s="1327"/>
      <c r="BK55" s="1327"/>
      <c r="BL55" s="1327"/>
      <c r="BM55" s="1327"/>
      <c r="BN55" s="1327"/>
      <c r="BO55" s="1327"/>
      <c r="BP55" s="1325">
        <v>0</v>
      </c>
      <c r="BQ55" s="1325"/>
      <c r="BR55" s="1325"/>
      <c r="BS55" s="1325"/>
      <c r="BT55" s="1325"/>
      <c r="BU55" s="1325"/>
      <c r="BV55" s="1325"/>
      <c r="BW55" s="1325"/>
      <c r="BX55" s="1325">
        <v>0</v>
      </c>
      <c r="BY55" s="1325"/>
      <c r="BZ55" s="1325"/>
      <c r="CA55" s="1325"/>
      <c r="CB55" s="1325"/>
      <c r="CC55" s="1325"/>
      <c r="CD55" s="1325"/>
      <c r="CE55" s="1325"/>
      <c r="CF55" s="1325">
        <v>0</v>
      </c>
      <c r="CG55" s="1325"/>
      <c r="CH55" s="1325"/>
      <c r="CI55" s="1325"/>
      <c r="CJ55" s="1325"/>
      <c r="CK55" s="1325"/>
      <c r="CL55" s="1325"/>
      <c r="CM55" s="1325"/>
      <c r="CN55" s="1325">
        <v>0</v>
      </c>
      <c r="CO55" s="1325"/>
      <c r="CP55" s="1325"/>
      <c r="CQ55" s="1325"/>
      <c r="CR55" s="1325"/>
      <c r="CS55" s="1325"/>
      <c r="CT55" s="1325"/>
      <c r="CU55" s="1325"/>
      <c r="CV55" s="1325">
        <v>0</v>
      </c>
      <c r="CW55" s="1325"/>
      <c r="CX55" s="1325"/>
      <c r="CY55" s="1325"/>
      <c r="CZ55" s="1325"/>
      <c r="DA55" s="1325"/>
      <c r="DB55" s="1325"/>
      <c r="DC55" s="1325"/>
    </row>
    <row r="56" spans="1:109">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613</v>
      </c>
      <c r="BC57" s="1327"/>
      <c r="BD57" s="1327"/>
      <c r="BE57" s="1327"/>
      <c r="BF57" s="1327"/>
      <c r="BG57" s="1327"/>
      <c r="BH57" s="1327"/>
      <c r="BI57" s="1327"/>
      <c r="BJ57" s="1327"/>
      <c r="BK57" s="1327"/>
      <c r="BL57" s="1327"/>
      <c r="BM57" s="1327"/>
      <c r="BN57" s="1327"/>
      <c r="BO57" s="1327"/>
      <c r="BP57" s="1325">
        <v>56.2</v>
      </c>
      <c r="BQ57" s="1325"/>
      <c r="BR57" s="1325"/>
      <c r="BS57" s="1325"/>
      <c r="BT57" s="1325"/>
      <c r="BU57" s="1325"/>
      <c r="BV57" s="1325"/>
      <c r="BW57" s="1325"/>
      <c r="BX57" s="1325">
        <v>58.2</v>
      </c>
      <c r="BY57" s="1325"/>
      <c r="BZ57" s="1325"/>
      <c r="CA57" s="1325"/>
      <c r="CB57" s="1325"/>
      <c r="CC57" s="1325"/>
      <c r="CD57" s="1325"/>
      <c r="CE57" s="1325"/>
      <c r="CF57" s="1325">
        <v>60.1</v>
      </c>
      <c r="CG57" s="1325"/>
      <c r="CH57" s="1325"/>
      <c r="CI57" s="1325"/>
      <c r="CJ57" s="1325"/>
      <c r="CK57" s="1325"/>
      <c r="CL57" s="1325"/>
      <c r="CM57" s="1325"/>
      <c r="CN57" s="1325">
        <v>61.6</v>
      </c>
      <c r="CO57" s="1325"/>
      <c r="CP57" s="1325"/>
      <c r="CQ57" s="1325"/>
      <c r="CR57" s="1325"/>
      <c r="CS57" s="1325"/>
      <c r="CT57" s="1325"/>
      <c r="CU57" s="1325"/>
      <c r="CV57" s="1325">
        <v>64</v>
      </c>
      <c r="CW57" s="1325"/>
      <c r="CX57" s="1325"/>
      <c r="CY57" s="1325"/>
      <c r="CZ57" s="1325"/>
      <c r="DA57" s="1325"/>
      <c r="DB57" s="1325"/>
      <c r="DC57" s="1325"/>
      <c r="DD57" s="410"/>
      <c r="DE57" s="409"/>
    </row>
    <row r="58" spans="1:109" s="405" customFormat="1">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615</v>
      </c>
    </row>
    <row r="64" spans="1:109">
      <c r="B64" s="397"/>
      <c r="G64" s="404"/>
      <c r="I64" s="417"/>
      <c r="J64" s="417"/>
      <c r="K64" s="417"/>
      <c r="L64" s="417"/>
      <c r="M64" s="417"/>
      <c r="N64" s="418"/>
      <c r="AM64" s="404"/>
      <c r="AN64" s="404" t="s">
        <v>609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15" customHeight="1">
      <c r="B65" s="397"/>
      <c r="AN65" s="1331" t="s">
        <v>619</v>
      </c>
      <c r="AO65" s="1332"/>
      <c r="AP65" s="1332"/>
      <c r="AQ65" s="1332"/>
      <c r="AR65" s="1332"/>
      <c r="AS65" s="1332"/>
      <c r="AT65" s="1332"/>
      <c r="AU65" s="1332"/>
      <c r="AV65" s="1332"/>
      <c r="AW65" s="1332"/>
      <c r="AX65" s="1332"/>
      <c r="AY65" s="1332"/>
      <c r="AZ65" s="1332"/>
      <c r="BA65" s="1332"/>
      <c r="BB65" s="1332"/>
      <c r="BC65" s="1332"/>
      <c r="BD65" s="1332"/>
      <c r="BE65" s="1332"/>
      <c r="BF65" s="1332"/>
      <c r="BG65" s="1332"/>
      <c r="BH65" s="1332"/>
      <c r="BI65" s="1332"/>
      <c r="BJ65" s="1332"/>
      <c r="BK65" s="1332"/>
      <c r="BL65" s="1332"/>
      <c r="BM65" s="1332"/>
      <c r="BN65" s="1332"/>
      <c r="BO65" s="1332"/>
      <c r="BP65" s="1332"/>
      <c r="BQ65" s="1332"/>
      <c r="BR65" s="1332"/>
      <c r="BS65" s="1332"/>
      <c r="BT65" s="1332"/>
      <c r="BU65" s="1332"/>
      <c r="BV65" s="1332"/>
      <c r="BW65" s="1332"/>
      <c r="BX65" s="1332"/>
      <c r="BY65" s="1332"/>
      <c r="BZ65" s="1332"/>
      <c r="CA65" s="1332"/>
      <c r="CB65" s="1332"/>
      <c r="CC65" s="1332"/>
      <c r="CD65" s="1332"/>
      <c r="CE65" s="1332"/>
      <c r="CF65" s="1332"/>
      <c r="CG65" s="1332"/>
      <c r="CH65" s="1332"/>
      <c r="CI65" s="1332"/>
      <c r="CJ65" s="1332"/>
      <c r="CK65" s="1332"/>
      <c r="CL65" s="1332"/>
      <c r="CM65" s="1332"/>
      <c r="CN65" s="1332"/>
      <c r="CO65" s="1332"/>
      <c r="CP65" s="1332"/>
      <c r="CQ65" s="1332"/>
      <c r="CR65" s="1332"/>
      <c r="CS65" s="1332"/>
      <c r="CT65" s="1332"/>
      <c r="CU65" s="1332"/>
      <c r="CV65" s="1332"/>
      <c r="CW65" s="1332"/>
      <c r="CX65" s="1332"/>
      <c r="CY65" s="1332"/>
      <c r="CZ65" s="1332"/>
      <c r="DA65" s="1332"/>
      <c r="DB65" s="1332"/>
      <c r="DC65" s="1333"/>
    </row>
    <row r="66" spans="2:107">
      <c r="B66" s="397"/>
      <c r="AN66" s="1334"/>
      <c r="AO66" s="1335"/>
      <c r="AP66" s="1335"/>
      <c r="AQ66" s="1335"/>
      <c r="AR66" s="1335"/>
      <c r="AS66" s="1335"/>
      <c r="AT66" s="1335"/>
      <c r="AU66" s="1335"/>
      <c r="AV66" s="1335"/>
      <c r="AW66" s="1335"/>
      <c r="AX66" s="1335"/>
      <c r="AY66" s="1335"/>
      <c r="AZ66" s="1335"/>
      <c r="BA66" s="1335"/>
      <c r="BB66" s="1335"/>
      <c r="BC66" s="1335"/>
      <c r="BD66" s="1335"/>
      <c r="BE66" s="1335"/>
      <c r="BF66" s="1335"/>
      <c r="BG66" s="1335"/>
      <c r="BH66" s="1335"/>
      <c r="BI66" s="1335"/>
      <c r="BJ66" s="1335"/>
      <c r="BK66" s="1335"/>
      <c r="BL66" s="1335"/>
      <c r="BM66" s="1335"/>
      <c r="BN66" s="1335"/>
      <c r="BO66" s="1335"/>
      <c r="BP66" s="1335"/>
      <c r="BQ66" s="1335"/>
      <c r="BR66" s="1335"/>
      <c r="BS66" s="1335"/>
      <c r="BT66" s="1335"/>
      <c r="BU66" s="1335"/>
      <c r="BV66" s="1335"/>
      <c r="BW66" s="1335"/>
      <c r="BX66" s="1335"/>
      <c r="BY66" s="1335"/>
      <c r="BZ66" s="1335"/>
      <c r="CA66" s="1335"/>
      <c r="CB66" s="1335"/>
      <c r="CC66" s="1335"/>
      <c r="CD66" s="1335"/>
      <c r="CE66" s="1335"/>
      <c r="CF66" s="1335"/>
      <c r="CG66" s="1335"/>
      <c r="CH66" s="1335"/>
      <c r="CI66" s="1335"/>
      <c r="CJ66" s="1335"/>
      <c r="CK66" s="1335"/>
      <c r="CL66" s="1335"/>
      <c r="CM66" s="1335"/>
      <c r="CN66" s="1335"/>
      <c r="CO66" s="1335"/>
      <c r="CP66" s="1335"/>
      <c r="CQ66" s="1335"/>
      <c r="CR66" s="1335"/>
      <c r="CS66" s="1335"/>
      <c r="CT66" s="1335"/>
      <c r="CU66" s="1335"/>
      <c r="CV66" s="1335"/>
      <c r="CW66" s="1335"/>
      <c r="CX66" s="1335"/>
      <c r="CY66" s="1335"/>
      <c r="CZ66" s="1335"/>
      <c r="DA66" s="1335"/>
      <c r="DB66" s="1335"/>
      <c r="DC66" s="1336"/>
    </row>
    <row r="67" spans="2:107">
      <c r="B67" s="397"/>
      <c r="AN67" s="1334"/>
      <c r="AO67" s="1335"/>
      <c r="AP67" s="1335"/>
      <c r="AQ67" s="1335"/>
      <c r="AR67" s="1335"/>
      <c r="AS67" s="1335"/>
      <c r="AT67" s="1335"/>
      <c r="AU67" s="1335"/>
      <c r="AV67" s="1335"/>
      <c r="AW67" s="1335"/>
      <c r="AX67" s="1335"/>
      <c r="AY67" s="1335"/>
      <c r="AZ67" s="1335"/>
      <c r="BA67" s="1335"/>
      <c r="BB67" s="1335"/>
      <c r="BC67" s="1335"/>
      <c r="BD67" s="1335"/>
      <c r="BE67" s="1335"/>
      <c r="BF67" s="1335"/>
      <c r="BG67" s="1335"/>
      <c r="BH67" s="1335"/>
      <c r="BI67" s="1335"/>
      <c r="BJ67" s="1335"/>
      <c r="BK67" s="1335"/>
      <c r="BL67" s="1335"/>
      <c r="BM67" s="1335"/>
      <c r="BN67" s="1335"/>
      <c r="BO67" s="1335"/>
      <c r="BP67" s="1335"/>
      <c r="BQ67" s="1335"/>
      <c r="BR67" s="1335"/>
      <c r="BS67" s="1335"/>
      <c r="BT67" s="1335"/>
      <c r="BU67" s="1335"/>
      <c r="BV67" s="1335"/>
      <c r="BW67" s="1335"/>
      <c r="BX67" s="1335"/>
      <c r="BY67" s="1335"/>
      <c r="BZ67" s="1335"/>
      <c r="CA67" s="1335"/>
      <c r="CB67" s="1335"/>
      <c r="CC67" s="1335"/>
      <c r="CD67" s="1335"/>
      <c r="CE67" s="1335"/>
      <c r="CF67" s="1335"/>
      <c r="CG67" s="1335"/>
      <c r="CH67" s="1335"/>
      <c r="CI67" s="1335"/>
      <c r="CJ67" s="1335"/>
      <c r="CK67" s="1335"/>
      <c r="CL67" s="1335"/>
      <c r="CM67" s="1335"/>
      <c r="CN67" s="1335"/>
      <c r="CO67" s="1335"/>
      <c r="CP67" s="1335"/>
      <c r="CQ67" s="1335"/>
      <c r="CR67" s="1335"/>
      <c r="CS67" s="1335"/>
      <c r="CT67" s="1335"/>
      <c r="CU67" s="1335"/>
      <c r="CV67" s="1335"/>
      <c r="CW67" s="1335"/>
      <c r="CX67" s="1335"/>
      <c r="CY67" s="1335"/>
      <c r="CZ67" s="1335"/>
      <c r="DA67" s="1335"/>
      <c r="DB67" s="1335"/>
      <c r="DC67" s="1336"/>
    </row>
    <row r="68" spans="2:107">
      <c r="B68" s="397"/>
      <c r="AN68" s="1334"/>
      <c r="AO68" s="1335"/>
      <c r="AP68" s="1335"/>
      <c r="AQ68" s="1335"/>
      <c r="AR68" s="1335"/>
      <c r="AS68" s="1335"/>
      <c r="AT68" s="1335"/>
      <c r="AU68" s="1335"/>
      <c r="AV68" s="1335"/>
      <c r="AW68" s="1335"/>
      <c r="AX68" s="1335"/>
      <c r="AY68" s="1335"/>
      <c r="AZ68" s="1335"/>
      <c r="BA68" s="1335"/>
      <c r="BB68" s="1335"/>
      <c r="BC68" s="1335"/>
      <c r="BD68" s="1335"/>
      <c r="BE68" s="1335"/>
      <c r="BF68" s="1335"/>
      <c r="BG68" s="1335"/>
      <c r="BH68" s="1335"/>
      <c r="BI68" s="1335"/>
      <c r="BJ68" s="1335"/>
      <c r="BK68" s="1335"/>
      <c r="BL68" s="1335"/>
      <c r="BM68" s="1335"/>
      <c r="BN68" s="1335"/>
      <c r="BO68" s="1335"/>
      <c r="BP68" s="1335"/>
      <c r="BQ68" s="1335"/>
      <c r="BR68" s="1335"/>
      <c r="BS68" s="1335"/>
      <c r="BT68" s="1335"/>
      <c r="BU68" s="1335"/>
      <c r="BV68" s="1335"/>
      <c r="BW68" s="1335"/>
      <c r="BX68" s="1335"/>
      <c r="BY68" s="1335"/>
      <c r="BZ68" s="1335"/>
      <c r="CA68" s="1335"/>
      <c r="CB68" s="1335"/>
      <c r="CC68" s="1335"/>
      <c r="CD68" s="1335"/>
      <c r="CE68" s="1335"/>
      <c r="CF68" s="1335"/>
      <c r="CG68" s="1335"/>
      <c r="CH68" s="1335"/>
      <c r="CI68" s="1335"/>
      <c r="CJ68" s="1335"/>
      <c r="CK68" s="1335"/>
      <c r="CL68" s="1335"/>
      <c r="CM68" s="1335"/>
      <c r="CN68" s="1335"/>
      <c r="CO68" s="1335"/>
      <c r="CP68" s="1335"/>
      <c r="CQ68" s="1335"/>
      <c r="CR68" s="1335"/>
      <c r="CS68" s="1335"/>
      <c r="CT68" s="1335"/>
      <c r="CU68" s="1335"/>
      <c r="CV68" s="1335"/>
      <c r="CW68" s="1335"/>
      <c r="CX68" s="1335"/>
      <c r="CY68" s="1335"/>
      <c r="CZ68" s="1335"/>
      <c r="DA68" s="1335"/>
      <c r="DB68" s="1335"/>
      <c r="DC68" s="1336"/>
    </row>
    <row r="69" spans="2:107">
      <c r="B69" s="397"/>
      <c r="AN69" s="1337"/>
      <c r="AO69" s="1338"/>
      <c r="AP69" s="1338"/>
      <c r="AQ69" s="1338"/>
      <c r="AR69" s="1338"/>
      <c r="AS69" s="1338"/>
      <c r="AT69" s="1338"/>
      <c r="AU69" s="1338"/>
      <c r="AV69" s="1338"/>
      <c r="AW69" s="1338"/>
      <c r="AX69" s="1338"/>
      <c r="AY69" s="1338"/>
      <c r="AZ69" s="1338"/>
      <c r="BA69" s="1338"/>
      <c r="BB69" s="1338"/>
      <c r="BC69" s="1338"/>
      <c r="BD69" s="1338"/>
      <c r="BE69" s="1338"/>
      <c r="BF69" s="1338"/>
      <c r="BG69" s="1338"/>
      <c r="BH69" s="1338"/>
      <c r="BI69" s="1338"/>
      <c r="BJ69" s="1338"/>
      <c r="BK69" s="1338"/>
      <c r="BL69" s="1338"/>
      <c r="BM69" s="1338"/>
      <c r="BN69" s="1338"/>
      <c r="BO69" s="1338"/>
      <c r="BP69" s="1338"/>
      <c r="BQ69" s="1338"/>
      <c r="BR69" s="1338"/>
      <c r="BS69" s="1338"/>
      <c r="BT69" s="1338"/>
      <c r="BU69" s="1338"/>
      <c r="BV69" s="1338"/>
      <c r="BW69" s="1338"/>
      <c r="BX69" s="1338"/>
      <c r="BY69" s="1338"/>
      <c r="BZ69" s="1338"/>
      <c r="CA69" s="1338"/>
      <c r="CB69" s="1338"/>
      <c r="CC69" s="1338"/>
      <c r="CD69" s="1338"/>
      <c r="CE69" s="1338"/>
      <c r="CF69" s="1338"/>
      <c r="CG69" s="1338"/>
      <c r="CH69" s="1338"/>
      <c r="CI69" s="1338"/>
      <c r="CJ69" s="1338"/>
      <c r="CK69" s="1338"/>
      <c r="CL69" s="1338"/>
      <c r="CM69" s="1338"/>
      <c r="CN69" s="1338"/>
      <c r="CO69" s="1338"/>
      <c r="CP69" s="1338"/>
      <c r="CQ69" s="1338"/>
      <c r="CR69" s="1338"/>
      <c r="CS69" s="1338"/>
      <c r="CT69" s="1338"/>
      <c r="CU69" s="1338"/>
      <c r="CV69" s="1338"/>
      <c r="CW69" s="1338"/>
      <c r="CX69" s="1338"/>
      <c r="CY69" s="1338"/>
      <c r="CZ69" s="1338"/>
      <c r="DA69" s="1338"/>
      <c r="DB69" s="1338"/>
      <c r="DC69" s="1339"/>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610</v>
      </c>
    </row>
    <row r="72" spans="2:107">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568</v>
      </c>
      <c r="BQ72" s="1324"/>
      <c r="BR72" s="1324"/>
      <c r="BS72" s="1324"/>
      <c r="BT72" s="1324"/>
      <c r="BU72" s="1324"/>
      <c r="BV72" s="1324"/>
      <c r="BW72" s="1324"/>
      <c r="BX72" s="1324" t="s">
        <v>569</v>
      </c>
      <c r="BY72" s="1324"/>
      <c r="BZ72" s="1324"/>
      <c r="CA72" s="1324"/>
      <c r="CB72" s="1324"/>
      <c r="CC72" s="1324"/>
      <c r="CD72" s="1324"/>
      <c r="CE72" s="1324"/>
      <c r="CF72" s="1324" t="s">
        <v>570</v>
      </c>
      <c r="CG72" s="1324"/>
      <c r="CH72" s="1324"/>
      <c r="CI72" s="1324"/>
      <c r="CJ72" s="1324"/>
      <c r="CK72" s="1324"/>
      <c r="CL72" s="1324"/>
      <c r="CM72" s="1324"/>
      <c r="CN72" s="1324" t="s">
        <v>571</v>
      </c>
      <c r="CO72" s="1324"/>
      <c r="CP72" s="1324"/>
      <c r="CQ72" s="1324"/>
      <c r="CR72" s="1324"/>
      <c r="CS72" s="1324"/>
      <c r="CT72" s="1324"/>
      <c r="CU72" s="1324"/>
      <c r="CV72" s="1324" t="s">
        <v>572</v>
      </c>
      <c r="CW72" s="1324"/>
      <c r="CX72" s="1324"/>
      <c r="CY72" s="1324"/>
      <c r="CZ72" s="1324"/>
      <c r="DA72" s="1324"/>
      <c r="DB72" s="1324"/>
      <c r="DC72" s="1324"/>
    </row>
    <row r="73" spans="2:107">
      <c r="B73" s="397"/>
      <c r="G73" s="1330"/>
      <c r="H73" s="1330"/>
      <c r="I73" s="1330"/>
      <c r="J73" s="1330"/>
      <c r="K73" s="1340"/>
      <c r="L73" s="1340"/>
      <c r="M73" s="1340"/>
      <c r="N73" s="1340"/>
      <c r="AM73" s="406"/>
      <c r="AN73" s="1327" t="s">
        <v>611</v>
      </c>
      <c r="AO73" s="1327"/>
      <c r="AP73" s="1327"/>
      <c r="AQ73" s="1327"/>
      <c r="AR73" s="1327"/>
      <c r="AS73" s="1327"/>
      <c r="AT73" s="1327"/>
      <c r="AU73" s="1327"/>
      <c r="AV73" s="1327"/>
      <c r="AW73" s="1327"/>
      <c r="AX73" s="1327"/>
      <c r="AY73" s="1327"/>
      <c r="AZ73" s="1327"/>
      <c r="BA73" s="1327"/>
      <c r="BB73" s="1327" t="s">
        <v>612</v>
      </c>
      <c r="BC73" s="1327"/>
      <c r="BD73" s="1327"/>
      <c r="BE73" s="1327"/>
      <c r="BF73" s="1327"/>
      <c r="BG73" s="1327"/>
      <c r="BH73" s="1327"/>
      <c r="BI73" s="1327"/>
      <c r="BJ73" s="1327"/>
      <c r="BK73" s="1327"/>
      <c r="BL73" s="1327"/>
      <c r="BM73" s="1327"/>
      <c r="BN73" s="1327"/>
      <c r="BO73" s="1327"/>
      <c r="BP73" s="1325">
        <v>11.7</v>
      </c>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c r="B74" s="397"/>
      <c r="G74" s="1330"/>
      <c r="H74" s="1330"/>
      <c r="I74" s="1330"/>
      <c r="J74" s="1330"/>
      <c r="K74" s="1340"/>
      <c r="L74" s="1340"/>
      <c r="M74" s="1340"/>
      <c r="N74" s="1340"/>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616</v>
      </c>
      <c r="BC75" s="1327"/>
      <c r="BD75" s="1327"/>
      <c r="BE75" s="1327"/>
      <c r="BF75" s="1327"/>
      <c r="BG75" s="1327"/>
      <c r="BH75" s="1327"/>
      <c r="BI75" s="1327"/>
      <c r="BJ75" s="1327"/>
      <c r="BK75" s="1327"/>
      <c r="BL75" s="1327"/>
      <c r="BM75" s="1327"/>
      <c r="BN75" s="1327"/>
      <c r="BO75" s="1327"/>
      <c r="BP75" s="1325">
        <v>10.1</v>
      </c>
      <c r="BQ75" s="1325"/>
      <c r="BR75" s="1325"/>
      <c r="BS75" s="1325"/>
      <c r="BT75" s="1325"/>
      <c r="BU75" s="1325"/>
      <c r="BV75" s="1325"/>
      <c r="BW75" s="1325"/>
      <c r="BX75" s="1325">
        <v>9.6</v>
      </c>
      <c r="BY75" s="1325"/>
      <c r="BZ75" s="1325"/>
      <c r="CA75" s="1325"/>
      <c r="CB75" s="1325"/>
      <c r="CC75" s="1325"/>
      <c r="CD75" s="1325"/>
      <c r="CE75" s="1325"/>
      <c r="CF75" s="1325">
        <v>9.5</v>
      </c>
      <c r="CG75" s="1325"/>
      <c r="CH75" s="1325"/>
      <c r="CI75" s="1325"/>
      <c r="CJ75" s="1325"/>
      <c r="CK75" s="1325"/>
      <c r="CL75" s="1325"/>
      <c r="CM75" s="1325"/>
      <c r="CN75" s="1325">
        <v>9.6999999999999993</v>
      </c>
      <c r="CO75" s="1325"/>
      <c r="CP75" s="1325"/>
      <c r="CQ75" s="1325"/>
      <c r="CR75" s="1325"/>
      <c r="CS75" s="1325"/>
      <c r="CT75" s="1325"/>
      <c r="CU75" s="1325"/>
      <c r="CV75" s="1325">
        <v>9.8000000000000007</v>
      </c>
      <c r="CW75" s="1325"/>
      <c r="CX75" s="1325"/>
      <c r="CY75" s="1325"/>
      <c r="CZ75" s="1325"/>
      <c r="DA75" s="1325"/>
      <c r="DB75" s="1325"/>
      <c r="DC75" s="1325"/>
    </row>
    <row r="76" spans="2:107">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c r="B77" s="397"/>
      <c r="G77" s="1320"/>
      <c r="H77" s="1320"/>
      <c r="I77" s="1320"/>
      <c r="J77" s="1320"/>
      <c r="K77" s="1340"/>
      <c r="L77" s="1340"/>
      <c r="M77" s="1340"/>
      <c r="N77" s="1340"/>
      <c r="AN77" s="1324" t="s">
        <v>614</v>
      </c>
      <c r="AO77" s="1324"/>
      <c r="AP77" s="1324"/>
      <c r="AQ77" s="1324"/>
      <c r="AR77" s="1324"/>
      <c r="AS77" s="1324"/>
      <c r="AT77" s="1324"/>
      <c r="AU77" s="1324"/>
      <c r="AV77" s="1324"/>
      <c r="AW77" s="1324"/>
      <c r="AX77" s="1324"/>
      <c r="AY77" s="1324"/>
      <c r="AZ77" s="1324"/>
      <c r="BA77" s="1324"/>
      <c r="BB77" s="1327" t="s">
        <v>612</v>
      </c>
      <c r="BC77" s="1327"/>
      <c r="BD77" s="1327"/>
      <c r="BE77" s="1327"/>
      <c r="BF77" s="1327"/>
      <c r="BG77" s="1327"/>
      <c r="BH77" s="1327"/>
      <c r="BI77" s="1327"/>
      <c r="BJ77" s="1327"/>
      <c r="BK77" s="1327"/>
      <c r="BL77" s="1327"/>
      <c r="BM77" s="1327"/>
      <c r="BN77" s="1327"/>
      <c r="BO77" s="1327"/>
      <c r="BP77" s="1325">
        <v>0</v>
      </c>
      <c r="BQ77" s="1325"/>
      <c r="BR77" s="1325"/>
      <c r="BS77" s="1325"/>
      <c r="BT77" s="1325"/>
      <c r="BU77" s="1325"/>
      <c r="BV77" s="1325"/>
      <c r="BW77" s="1325"/>
      <c r="BX77" s="1325">
        <v>0</v>
      </c>
      <c r="BY77" s="1325"/>
      <c r="BZ77" s="1325"/>
      <c r="CA77" s="1325"/>
      <c r="CB77" s="1325"/>
      <c r="CC77" s="1325"/>
      <c r="CD77" s="1325"/>
      <c r="CE77" s="1325"/>
      <c r="CF77" s="1325">
        <v>0</v>
      </c>
      <c r="CG77" s="1325"/>
      <c r="CH77" s="1325"/>
      <c r="CI77" s="1325"/>
      <c r="CJ77" s="1325"/>
      <c r="CK77" s="1325"/>
      <c r="CL77" s="1325"/>
      <c r="CM77" s="1325"/>
      <c r="CN77" s="1325">
        <v>0</v>
      </c>
      <c r="CO77" s="1325"/>
      <c r="CP77" s="1325"/>
      <c r="CQ77" s="1325"/>
      <c r="CR77" s="1325"/>
      <c r="CS77" s="1325"/>
      <c r="CT77" s="1325"/>
      <c r="CU77" s="1325"/>
      <c r="CV77" s="1325">
        <v>0</v>
      </c>
      <c r="CW77" s="1325"/>
      <c r="CX77" s="1325"/>
      <c r="CY77" s="1325"/>
      <c r="CZ77" s="1325"/>
      <c r="DA77" s="1325"/>
      <c r="DB77" s="1325"/>
      <c r="DC77" s="1325"/>
    </row>
    <row r="78" spans="2:107">
      <c r="B78" s="397"/>
      <c r="G78" s="1320"/>
      <c r="H78" s="1320"/>
      <c r="I78" s="1320"/>
      <c r="J78" s="1320"/>
      <c r="K78" s="1340"/>
      <c r="L78" s="1340"/>
      <c r="M78" s="1340"/>
      <c r="N78" s="1340"/>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c r="B79" s="397"/>
      <c r="G79" s="1320"/>
      <c r="H79" s="1320"/>
      <c r="I79" s="1329"/>
      <c r="J79" s="1329"/>
      <c r="K79" s="1341"/>
      <c r="L79" s="1341"/>
      <c r="M79" s="1341"/>
      <c r="N79" s="1341"/>
      <c r="AN79" s="1324"/>
      <c r="AO79" s="1324"/>
      <c r="AP79" s="1324"/>
      <c r="AQ79" s="1324"/>
      <c r="AR79" s="1324"/>
      <c r="AS79" s="1324"/>
      <c r="AT79" s="1324"/>
      <c r="AU79" s="1324"/>
      <c r="AV79" s="1324"/>
      <c r="AW79" s="1324"/>
      <c r="AX79" s="1324"/>
      <c r="AY79" s="1324"/>
      <c r="AZ79" s="1324"/>
      <c r="BA79" s="1324"/>
      <c r="BB79" s="1327" t="s">
        <v>616</v>
      </c>
      <c r="BC79" s="1327"/>
      <c r="BD79" s="1327"/>
      <c r="BE79" s="1327"/>
      <c r="BF79" s="1327"/>
      <c r="BG79" s="1327"/>
      <c r="BH79" s="1327"/>
      <c r="BI79" s="1327"/>
      <c r="BJ79" s="1327"/>
      <c r="BK79" s="1327"/>
      <c r="BL79" s="1327"/>
      <c r="BM79" s="1327"/>
      <c r="BN79" s="1327"/>
      <c r="BO79" s="1327"/>
      <c r="BP79" s="1325">
        <v>8.5</v>
      </c>
      <c r="BQ79" s="1325"/>
      <c r="BR79" s="1325"/>
      <c r="BS79" s="1325"/>
      <c r="BT79" s="1325"/>
      <c r="BU79" s="1325"/>
      <c r="BV79" s="1325"/>
      <c r="BW79" s="1325"/>
      <c r="BX79" s="1325">
        <v>8.5</v>
      </c>
      <c r="BY79" s="1325"/>
      <c r="BZ79" s="1325"/>
      <c r="CA79" s="1325"/>
      <c r="CB79" s="1325"/>
      <c r="CC79" s="1325"/>
      <c r="CD79" s="1325"/>
      <c r="CE79" s="1325"/>
      <c r="CF79" s="1325">
        <v>8.6</v>
      </c>
      <c r="CG79" s="1325"/>
      <c r="CH79" s="1325"/>
      <c r="CI79" s="1325"/>
      <c r="CJ79" s="1325"/>
      <c r="CK79" s="1325"/>
      <c r="CL79" s="1325"/>
      <c r="CM79" s="1325"/>
      <c r="CN79" s="1325">
        <v>8.6</v>
      </c>
      <c r="CO79" s="1325"/>
      <c r="CP79" s="1325"/>
      <c r="CQ79" s="1325"/>
      <c r="CR79" s="1325"/>
      <c r="CS79" s="1325"/>
      <c r="CT79" s="1325"/>
      <c r="CU79" s="1325"/>
      <c r="CV79" s="1325">
        <v>8.9</v>
      </c>
      <c r="CW79" s="1325"/>
      <c r="CX79" s="1325"/>
      <c r="CY79" s="1325"/>
      <c r="CZ79" s="1325"/>
      <c r="DA79" s="1325"/>
      <c r="DB79" s="1325"/>
      <c r="DC79" s="1325"/>
    </row>
    <row r="80" spans="2:107">
      <c r="B80" s="397"/>
      <c r="G80" s="1320"/>
      <c r="H80" s="1320"/>
      <c r="I80" s="1329"/>
      <c r="J80" s="1329"/>
      <c r="K80" s="1341"/>
      <c r="L80" s="1341"/>
      <c r="M80" s="1341"/>
      <c r="N80" s="1341"/>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Jz1MZTO/bXd9V7OVNmLrjG812K/0frZTXDy/u8RV8z2phL63y81ERBb7JHVeaS7iOfJkXilsY1usoVV5p6N6uw==" saltValue="hwDaKipeJsE8Fdkl7vUaZ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617</v>
      </c>
    </row>
  </sheetData>
  <sheetProtection algorithmName="SHA-512" hashValue="tNeQ/XgJH4cK206X+KBugvAzNhnydTIU6qMzCGO1BoUFbfmao2CPogjY8YMLRHtr8Ldc4BSHrvfOGb/ydGcKVg==" saltValue="cgH382bGdVUGjV73a4g5g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618</v>
      </c>
    </row>
  </sheetData>
  <sheetProtection algorithmName="SHA-512" hashValue="cSwLvJ+RO6JX5jNqId2ttb1x90ey4fdtuTkn8ajs7q338RnzS0Gro9RYpIT9MhaJWsOYMS7gzj9kdHgRMtJgBQ==" saltValue="TKf/FwtpeyND1hkNjqmd6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565</v>
      </c>
      <c r="G2" s="157"/>
      <c r="H2" s="158"/>
    </row>
    <row r="3" spans="1:8">
      <c r="A3" s="154" t="s">
        <v>558</v>
      </c>
      <c r="B3" s="159"/>
      <c r="C3" s="160"/>
      <c r="D3" s="161">
        <v>271946</v>
      </c>
      <c r="E3" s="162"/>
      <c r="F3" s="163">
        <v>168868</v>
      </c>
      <c r="G3" s="164"/>
      <c r="H3" s="165"/>
    </row>
    <row r="4" spans="1:8">
      <c r="A4" s="166"/>
      <c r="B4" s="167"/>
      <c r="C4" s="168"/>
      <c r="D4" s="169">
        <v>26261</v>
      </c>
      <c r="E4" s="170"/>
      <c r="F4" s="171">
        <v>79360</v>
      </c>
      <c r="G4" s="172"/>
      <c r="H4" s="173"/>
    </row>
    <row r="5" spans="1:8">
      <c r="A5" s="154" t="s">
        <v>560</v>
      </c>
      <c r="B5" s="159"/>
      <c r="C5" s="160"/>
      <c r="D5" s="161">
        <v>126415</v>
      </c>
      <c r="E5" s="162"/>
      <c r="F5" s="163">
        <v>202870</v>
      </c>
      <c r="G5" s="164"/>
      <c r="H5" s="165"/>
    </row>
    <row r="6" spans="1:8">
      <c r="A6" s="166"/>
      <c r="B6" s="167"/>
      <c r="C6" s="168"/>
      <c r="D6" s="169">
        <v>21298</v>
      </c>
      <c r="E6" s="170"/>
      <c r="F6" s="171">
        <v>79735</v>
      </c>
      <c r="G6" s="172"/>
      <c r="H6" s="173"/>
    </row>
    <row r="7" spans="1:8">
      <c r="A7" s="154" t="s">
        <v>561</v>
      </c>
      <c r="B7" s="159"/>
      <c r="C7" s="160"/>
      <c r="D7" s="161">
        <v>192712</v>
      </c>
      <c r="E7" s="162"/>
      <c r="F7" s="163">
        <v>167497</v>
      </c>
      <c r="G7" s="164"/>
      <c r="H7" s="165"/>
    </row>
    <row r="8" spans="1:8">
      <c r="A8" s="166"/>
      <c r="B8" s="167"/>
      <c r="C8" s="168"/>
      <c r="D8" s="169">
        <v>34743</v>
      </c>
      <c r="E8" s="170"/>
      <c r="F8" s="171">
        <v>82571</v>
      </c>
      <c r="G8" s="172"/>
      <c r="H8" s="173"/>
    </row>
    <row r="9" spans="1:8">
      <c r="A9" s="154" t="s">
        <v>562</v>
      </c>
      <c r="B9" s="159"/>
      <c r="C9" s="160"/>
      <c r="D9" s="161">
        <v>284180</v>
      </c>
      <c r="E9" s="162"/>
      <c r="F9" s="163">
        <v>190274</v>
      </c>
      <c r="G9" s="164"/>
      <c r="H9" s="165"/>
    </row>
    <row r="10" spans="1:8">
      <c r="A10" s="166"/>
      <c r="B10" s="167"/>
      <c r="C10" s="168"/>
      <c r="D10" s="169">
        <v>26316</v>
      </c>
      <c r="E10" s="170"/>
      <c r="F10" s="171">
        <v>88584</v>
      </c>
      <c r="G10" s="172"/>
      <c r="H10" s="173"/>
    </row>
    <row r="11" spans="1:8">
      <c r="A11" s="154" t="s">
        <v>563</v>
      </c>
      <c r="B11" s="159"/>
      <c r="C11" s="160"/>
      <c r="D11" s="161">
        <v>302462</v>
      </c>
      <c r="E11" s="162"/>
      <c r="F11" s="163">
        <v>200194</v>
      </c>
      <c r="G11" s="164"/>
      <c r="H11" s="165"/>
    </row>
    <row r="12" spans="1:8">
      <c r="A12" s="166"/>
      <c r="B12" s="167"/>
      <c r="C12" s="174"/>
      <c r="D12" s="169">
        <v>112381</v>
      </c>
      <c r="E12" s="170"/>
      <c r="F12" s="171">
        <v>106422</v>
      </c>
      <c r="G12" s="172"/>
      <c r="H12" s="173"/>
    </row>
    <row r="13" spans="1:8">
      <c r="A13" s="154"/>
      <c r="B13" s="159"/>
      <c r="C13" s="175"/>
      <c r="D13" s="176">
        <v>235543</v>
      </c>
      <c r="E13" s="177"/>
      <c r="F13" s="178">
        <v>185941</v>
      </c>
      <c r="G13" s="179"/>
      <c r="H13" s="165"/>
    </row>
    <row r="14" spans="1:8">
      <c r="A14" s="166"/>
      <c r="B14" s="167"/>
      <c r="C14" s="168"/>
      <c r="D14" s="169">
        <v>44200</v>
      </c>
      <c r="E14" s="170"/>
      <c r="F14" s="171">
        <v>87334</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3.1</v>
      </c>
      <c r="C19" s="180">
        <f>ROUND(VALUE(SUBSTITUTE(実質収支比率等に係る経年分析!G$48,"▲","-")),2)</f>
        <v>1.87</v>
      </c>
      <c r="D19" s="180">
        <f>ROUND(VALUE(SUBSTITUTE(実質収支比率等に係る経年分析!H$48,"▲","-")),2)</f>
        <v>9.5399999999999991</v>
      </c>
      <c r="E19" s="180">
        <f>ROUND(VALUE(SUBSTITUTE(実質収支比率等に係る経年分析!I$48,"▲","-")),2)</f>
        <v>4.58</v>
      </c>
      <c r="F19" s="180">
        <f>ROUND(VALUE(SUBSTITUTE(実質収支比率等に係る経年分析!J$48,"▲","-")),2)</f>
        <v>2.2999999999999998</v>
      </c>
    </row>
    <row r="20" spans="1:11">
      <c r="A20" s="180" t="s">
        <v>55</v>
      </c>
      <c r="B20" s="180">
        <f>ROUND(VALUE(SUBSTITUTE(実質収支比率等に係る経年分析!F$47,"▲","-")),2)</f>
        <v>44.1</v>
      </c>
      <c r="C20" s="180">
        <f>ROUND(VALUE(SUBSTITUTE(実質収支比率等に係る経年分析!G$47,"▲","-")),2)</f>
        <v>45.8</v>
      </c>
      <c r="D20" s="180">
        <f>ROUND(VALUE(SUBSTITUTE(実質収支比率等に係る経年分析!H$47,"▲","-")),2)</f>
        <v>40.700000000000003</v>
      </c>
      <c r="E20" s="180">
        <f>ROUND(VALUE(SUBSTITUTE(実質収支比率等に係る経年分析!I$47,"▲","-")),2)</f>
        <v>45.64</v>
      </c>
      <c r="F20" s="180">
        <f>ROUND(VALUE(SUBSTITUTE(実質収支比率等に係る経年分析!J$47,"▲","-")),2)</f>
        <v>46.04</v>
      </c>
    </row>
    <row r="21" spans="1:11">
      <c r="A21" s="180" t="s">
        <v>56</v>
      </c>
      <c r="B21" s="180">
        <f>IF(ISNUMBER(VALUE(SUBSTITUTE(実質収支比率等に係る経年分析!F$49,"▲","-"))),ROUND(VALUE(SUBSTITUTE(実質収支比率等に係る経年分析!F$49,"▲","-")),2),NA())</f>
        <v>3.89</v>
      </c>
      <c r="C21" s="180">
        <f>IF(ISNUMBER(VALUE(SUBSTITUTE(実質収支比率等に係る経年分析!G$49,"▲","-"))),ROUND(VALUE(SUBSTITUTE(実質収支比率等に係る経年分析!G$49,"▲","-")),2),NA())</f>
        <v>-1.21</v>
      </c>
      <c r="D21" s="180">
        <f>IF(ISNUMBER(VALUE(SUBSTITUTE(実質収支比率等に係る経年分析!H$49,"▲","-"))),ROUND(VALUE(SUBSTITUTE(実質収支比率等に係る経年分析!H$49,"▲","-")),2),NA())</f>
        <v>2.21</v>
      </c>
      <c r="E21" s="180">
        <f>IF(ISNUMBER(VALUE(SUBSTITUTE(実質収支比率等に係る経年分析!I$49,"▲","-"))),ROUND(VALUE(SUBSTITUTE(実質収支比率等に係る経年分析!I$49,"▲","-")),2),NA())</f>
        <v>-4.95</v>
      </c>
      <c r="F21" s="180">
        <f>IF(ISNUMBER(VALUE(SUBSTITUTE(実質収支比率等に係る経年分析!J$49,"▲","-"))),ROUND(VALUE(SUBSTITUTE(実質収支比率等に係る経年分析!J$49,"▲","-")),2),NA())</f>
        <v>-2.0699999999999998</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7.0000000000000007E-2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5.43</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公共下水道事業特別会計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国民健康保険特別会計(国民健康保険診療所事業)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7.0000000000000007E-2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c r="A33" s="181" t="str">
        <f>IF(連結実質赤字比率に係る赤字・黒字の構成分析!C$37="",NA(),連結実質赤字比率に係る赤字・黒字の構成分析!C$37)</f>
        <v>国民健康保険特別会計(国民健康保険事業)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0.21</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1.07</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1.87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9.5399999999999991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4.58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2.29</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#VALUE!</v>
      </c>
      <c r="E36" s="181" t="e">
        <f>IF(ROUND(VALUE(SUBSTITUTE(連結実質赤字比率に係る赤字・黒字の構成分析!G$34,"▲", "-")), 2) &gt;= 0, ABS(ROUND(VALUE(SUBSTITUTE(連結実質赤字比率に係る赤字・黒字の構成分析!G$34,"▲", "-")), 2)), NA())</f>
        <v>#VALUE!</v>
      </c>
      <c r="F36" s="181" t="e">
        <f>IF(ROUND(VALUE(SUBSTITUTE(連結実質赤字比率に係る赤字・黒字の構成分析!H$34,"▲", "-")), 2) &lt; 0, ABS(ROUND(VALUE(SUBSTITUTE(連結実質赤字比率に係る赤字・黒字の構成分析!H$34,"▲", "-")), 2)), NA())</f>
        <v>#VALUE!</v>
      </c>
      <c r="G36" s="181" t="e">
        <f>IF(ROUND(VALUE(SUBSTITUTE(連結実質赤字比率に係る赤字・黒字の構成分析!H$34,"▲", "-")), 2) &gt;= 0, ABS(ROUND(VALUE(SUBSTITUTE(連結実質赤字比率に係る赤字・黒字の構成分析!H$34,"▲", "-")), 2)), NA())</f>
        <v>#VALUE!</v>
      </c>
      <c r="H36" s="181" t="e">
        <f>IF(ROUND(VALUE(SUBSTITUTE(連結実質赤字比率に係る赤字・黒字の構成分析!I$34,"▲", "-")), 2) &lt; 0, ABS(ROUND(VALUE(SUBSTITUTE(連結実質赤字比率に係る赤字・黒字の構成分析!I$34,"▲", "-")), 2)), NA())</f>
        <v>#VALUE!</v>
      </c>
      <c r="I36" s="181" t="e">
        <f>IF(ROUND(VALUE(SUBSTITUTE(連結実質赤字比率に係る赤字・黒字の構成分析!I$34,"▲", "-")), 2) &gt;= 0, ABS(ROUND(VALUE(SUBSTITUTE(連結実質赤字比率に係る赤字・黒字の構成分析!I$34,"▲", "-")), 2)), NA())</f>
        <v>#VALUE!</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4.53</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635</v>
      </c>
      <c r="E42" s="182"/>
      <c r="F42" s="182"/>
      <c r="G42" s="182">
        <f>'実質公債費比率（分子）の構造'!L$52</f>
        <v>691</v>
      </c>
      <c r="H42" s="182"/>
      <c r="I42" s="182"/>
      <c r="J42" s="182">
        <f>'実質公債費比率（分子）の構造'!M$52</f>
        <v>723</v>
      </c>
      <c r="K42" s="182"/>
      <c r="L42" s="182"/>
      <c r="M42" s="182">
        <f>'実質公債費比率（分子）の構造'!N$52</f>
        <v>720</v>
      </c>
      <c r="N42" s="182"/>
      <c r="O42" s="182"/>
      <c r="P42" s="182">
        <f>'実質公債費比率（分子）の構造'!O$52</f>
        <v>722</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274</v>
      </c>
      <c r="C46" s="182"/>
      <c r="D46" s="182"/>
      <c r="E46" s="182">
        <f>'実質公債費比率（分子）の構造'!L$48</f>
        <v>287</v>
      </c>
      <c r="F46" s="182"/>
      <c r="G46" s="182"/>
      <c r="H46" s="182">
        <f>'実質公債費比率（分子）の構造'!M$48</f>
        <v>304</v>
      </c>
      <c r="I46" s="182"/>
      <c r="J46" s="182"/>
      <c r="K46" s="182">
        <f>'実質公債費比率（分子）の構造'!N$48</f>
        <v>272</v>
      </c>
      <c r="L46" s="182"/>
      <c r="M46" s="182"/>
      <c r="N46" s="182">
        <f>'実質公債費比率（分子）の構造'!O$48</f>
        <v>275</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641</v>
      </c>
      <c r="C49" s="182"/>
      <c r="D49" s="182"/>
      <c r="E49" s="182">
        <f>'実質公債費比率（分子）の構造'!L$45</f>
        <v>698</v>
      </c>
      <c r="F49" s="182"/>
      <c r="G49" s="182"/>
      <c r="H49" s="182">
        <f>'実質公債費比率（分子）の構造'!M$45</f>
        <v>720</v>
      </c>
      <c r="I49" s="182"/>
      <c r="J49" s="182"/>
      <c r="K49" s="182">
        <f>'実質公債費比率（分子）の構造'!N$45</f>
        <v>741</v>
      </c>
      <c r="L49" s="182"/>
      <c r="M49" s="182"/>
      <c r="N49" s="182">
        <f>'実質公債費比率（分子）の構造'!O$45</f>
        <v>772</v>
      </c>
      <c r="O49" s="182"/>
      <c r="P49" s="182"/>
    </row>
    <row r="50" spans="1:16">
      <c r="A50" s="182" t="s">
        <v>71</v>
      </c>
      <c r="B50" s="182" t="e">
        <f>NA()</f>
        <v>#N/A</v>
      </c>
      <c r="C50" s="182">
        <f>IF(ISNUMBER('実質公債費比率（分子）の構造'!K$53),'実質公債費比率（分子）の構造'!K$53,NA())</f>
        <v>280</v>
      </c>
      <c r="D50" s="182" t="e">
        <f>NA()</f>
        <v>#N/A</v>
      </c>
      <c r="E50" s="182" t="e">
        <f>NA()</f>
        <v>#N/A</v>
      </c>
      <c r="F50" s="182">
        <f>IF(ISNUMBER('実質公債費比率（分子）の構造'!L$53),'実質公債費比率（分子）の構造'!L$53,NA())</f>
        <v>294</v>
      </c>
      <c r="G50" s="182" t="e">
        <f>NA()</f>
        <v>#N/A</v>
      </c>
      <c r="H50" s="182" t="e">
        <f>NA()</f>
        <v>#N/A</v>
      </c>
      <c r="I50" s="182">
        <f>IF(ISNUMBER('実質公債費比率（分子）の構造'!M$53),'実質公債費比率（分子）の構造'!M$53,NA())</f>
        <v>301</v>
      </c>
      <c r="J50" s="182" t="e">
        <f>NA()</f>
        <v>#N/A</v>
      </c>
      <c r="K50" s="182" t="e">
        <f>NA()</f>
        <v>#N/A</v>
      </c>
      <c r="L50" s="182">
        <f>IF(ISNUMBER('実質公債費比率（分子）の構造'!N$53),'実質公債費比率（分子）の構造'!N$53,NA())</f>
        <v>293</v>
      </c>
      <c r="M50" s="182" t="e">
        <f>NA()</f>
        <v>#N/A</v>
      </c>
      <c r="N50" s="182" t="e">
        <f>NA()</f>
        <v>#N/A</v>
      </c>
      <c r="O50" s="182">
        <f>IF(ISNUMBER('実質公債費比率（分子）の構造'!O$53),'実質公債費比率（分子）の構造'!O$53,NA())</f>
        <v>325</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6943</v>
      </c>
      <c r="E56" s="181"/>
      <c r="F56" s="181"/>
      <c r="G56" s="181">
        <f>'将来負担比率（分子）の構造'!J$52</f>
        <v>7035</v>
      </c>
      <c r="H56" s="181"/>
      <c r="I56" s="181"/>
      <c r="J56" s="181">
        <f>'将来負担比率（分子）の構造'!K$52</f>
        <v>7125</v>
      </c>
      <c r="K56" s="181"/>
      <c r="L56" s="181"/>
      <c r="M56" s="181">
        <f>'将来負担比率（分子）の構造'!L$52</f>
        <v>6888</v>
      </c>
      <c r="N56" s="181"/>
      <c r="O56" s="181"/>
      <c r="P56" s="181">
        <f>'将来負担比率（分子）の構造'!M$52</f>
        <v>6894</v>
      </c>
    </row>
    <row r="57" spans="1:16">
      <c r="A57" s="181" t="s">
        <v>42</v>
      </c>
      <c r="B57" s="181"/>
      <c r="C57" s="181"/>
      <c r="D57" s="181">
        <f>'将来負担比率（分子）の構造'!I$51</f>
        <v>258</v>
      </c>
      <c r="E57" s="181"/>
      <c r="F57" s="181"/>
      <c r="G57" s="181">
        <f>'将来負担比率（分子）の構造'!J$51</f>
        <v>276</v>
      </c>
      <c r="H57" s="181"/>
      <c r="I57" s="181"/>
      <c r="J57" s="181">
        <f>'将来負担比率（分子）の構造'!K$51</f>
        <v>392</v>
      </c>
      <c r="K57" s="181"/>
      <c r="L57" s="181"/>
      <c r="M57" s="181">
        <f>'将来負担比率（分子）の構造'!L$51</f>
        <v>448</v>
      </c>
      <c r="N57" s="181"/>
      <c r="O57" s="181"/>
      <c r="P57" s="181">
        <f>'将来負担比率（分子）の構造'!M$51</f>
        <v>450</v>
      </c>
    </row>
    <row r="58" spans="1:16">
      <c r="A58" s="181" t="s">
        <v>41</v>
      </c>
      <c r="B58" s="181"/>
      <c r="C58" s="181"/>
      <c r="D58" s="181">
        <f>'将来負担比率（分子）の構造'!I$50</f>
        <v>3262</v>
      </c>
      <c r="E58" s="181"/>
      <c r="F58" s="181"/>
      <c r="G58" s="181">
        <f>'将来負担比率（分子）の構造'!J$50</f>
        <v>3435</v>
      </c>
      <c r="H58" s="181"/>
      <c r="I58" s="181"/>
      <c r="J58" s="181">
        <f>'将来負担比率（分子）の構造'!K$50</f>
        <v>3206</v>
      </c>
      <c r="K58" s="181"/>
      <c r="L58" s="181"/>
      <c r="M58" s="181">
        <f>'将来負担比率（分子）の構造'!L$50</f>
        <v>3545</v>
      </c>
      <c r="N58" s="181"/>
      <c r="O58" s="181"/>
      <c r="P58" s="181">
        <f>'将来負担比率（分子）の構造'!M$50</f>
        <v>3601</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213</v>
      </c>
      <c r="C61" s="181"/>
      <c r="D61" s="181"/>
      <c r="E61" s="181">
        <f>'将来負担比率（分子）の構造'!J$46</f>
        <v>225</v>
      </c>
      <c r="F61" s="181"/>
      <c r="G61" s="181"/>
      <c r="H61" s="181">
        <f>'将来負担比率（分子）の構造'!K$46</f>
        <v>221</v>
      </c>
      <c r="I61" s="181"/>
      <c r="J61" s="181"/>
      <c r="K61" s="181">
        <f>'将来負担比率（分子）の構造'!L$46</f>
        <v>233</v>
      </c>
      <c r="L61" s="181"/>
      <c r="M61" s="181"/>
      <c r="N61" s="181">
        <f>'将来負担比率（分子）の構造'!M$46</f>
        <v>270</v>
      </c>
      <c r="O61" s="181"/>
      <c r="P61" s="181"/>
    </row>
    <row r="62" spans="1:16">
      <c r="A62" s="181" t="s">
        <v>35</v>
      </c>
      <c r="B62" s="181">
        <f>'将来負担比率（分子）の構造'!I$45</f>
        <v>562</v>
      </c>
      <c r="C62" s="181"/>
      <c r="D62" s="181"/>
      <c r="E62" s="181">
        <f>'将来負担比率（分子）の構造'!J$45</f>
        <v>536</v>
      </c>
      <c r="F62" s="181"/>
      <c r="G62" s="181"/>
      <c r="H62" s="181">
        <f>'将来負担比率（分子）の構造'!K$45</f>
        <v>492</v>
      </c>
      <c r="I62" s="181"/>
      <c r="J62" s="181"/>
      <c r="K62" s="181">
        <f>'将来負担比率（分子）の構造'!L$45</f>
        <v>463</v>
      </c>
      <c r="L62" s="181"/>
      <c r="M62" s="181"/>
      <c r="N62" s="181">
        <f>'将来負担比率（分子）の構造'!M$45</f>
        <v>420</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3310</v>
      </c>
      <c r="C64" s="181"/>
      <c r="D64" s="181"/>
      <c r="E64" s="181">
        <f>'将来負担比率（分子）の構造'!J$43</f>
        <v>3292</v>
      </c>
      <c r="F64" s="181"/>
      <c r="G64" s="181"/>
      <c r="H64" s="181">
        <f>'将来負担比率（分子）の構造'!K$43</f>
        <v>3271</v>
      </c>
      <c r="I64" s="181"/>
      <c r="J64" s="181"/>
      <c r="K64" s="181">
        <f>'将来負担比率（分子）の構造'!L$43</f>
        <v>3076</v>
      </c>
      <c r="L64" s="181"/>
      <c r="M64" s="181"/>
      <c r="N64" s="181">
        <f>'将来負担比率（分子）の構造'!M$43</f>
        <v>2926</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6743</v>
      </c>
      <c r="C66" s="181"/>
      <c r="D66" s="181"/>
      <c r="E66" s="181">
        <f>'将来負担比率（分子）の構造'!J$41</f>
        <v>6539</v>
      </c>
      <c r="F66" s="181"/>
      <c r="G66" s="181"/>
      <c r="H66" s="181">
        <f>'将来負担比率（分子）の構造'!K$41</f>
        <v>6656</v>
      </c>
      <c r="I66" s="181"/>
      <c r="J66" s="181"/>
      <c r="K66" s="181">
        <f>'将来負担比率（分子）の構造'!L$41</f>
        <v>6955</v>
      </c>
      <c r="L66" s="181"/>
      <c r="M66" s="181"/>
      <c r="N66" s="181">
        <f>'将来負担比率（分子）の構造'!M$41</f>
        <v>7160</v>
      </c>
      <c r="O66" s="181"/>
      <c r="P66" s="181"/>
    </row>
    <row r="67" spans="1:16">
      <c r="A67" s="181" t="s">
        <v>75</v>
      </c>
      <c r="B67" s="181" t="e">
        <f>NA()</f>
        <v>#N/A</v>
      </c>
      <c r="C67" s="181">
        <f>IF(ISNUMBER('将来負担比率（分子）の構造'!I$53), IF('将来負担比率（分子）の構造'!I$53 &lt; 0, 0, '将来負担比率（分子）の構造'!I$53), NA())</f>
        <v>365</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1527</v>
      </c>
      <c r="C72" s="185">
        <f>基金残高に係る経年分析!G55</f>
        <v>1708</v>
      </c>
      <c r="D72" s="185">
        <f>基金残高に係る経年分析!H55</f>
        <v>1795</v>
      </c>
    </row>
    <row r="73" spans="1:16">
      <c r="A73" s="184" t="s">
        <v>78</v>
      </c>
      <c r="B73" s="185">
        <f>基金残高に係る経年分析!F56</f>
        <v>734</v>
      </c>
      <c r="C73" s="185">
        <f>基金残高に係る経年分析!G56</f>
        <v>734</v>
      </c>
      <c r="D73" s="185">
        <f>基金残高に係る経年分析!H56</f>
        <v>735</v>
      </c>
    </row>
    <row r="74" spans="1:16">
      <c r="A74" s="184" t="s">
        <v>79</v>
      </c>
      <c r="B74" s="185">
        <f>基金残高に係る経年分析!F57</f>
        <v>867</v>
      </c>
      <c r="C74" s="185">
        <f>基金残高に係る経年分析!G57</f>
        <v>981</v>
      </c>
      <c r="D74" s="185">
        <f>基金残高に係る経年分析!H57</f>
        <v>909</v>
      </c>
    </row>
  </sheetData>
  <sheetProtection algorithmName="SHA-512" hashValue="yEwAE0EHKrd423jTryrxMFtYezwfgvqCeq5pIwCPaaAOBDqADr3jPuUz/qkgcc3ePFofqqHn8dBumFjmg7CN8g==" saltValue="WYcgwCCHTxZ70/bl9Qky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8" t="s">
        <v>225</v>
      </c>
      <c r="C5" s="749"/>
      <c r="D5" s="749"/>
      <c r="E5" s="749"/>
      <c r="F5" s="749"/>
      <c r="G5" s="749"/>
      <c r="H5" s="749"/>
      <c r="I5" s="749"/>
      <c r="J5" s="749"/>
      <c r="K5" s="749"/>
      <c r="L5" s="749"/>
      <c r="M5" s="749"/>
      <c r="N5" s="749"/>
      <c r="O5" s="749"/>
      <c r="P5" s="749"/>
      <c r="Q5" s="750"/>
      <c r="R5" s="735">
        <v>530989</v>
      </c>
      <c r="S5" s="736"/>
      <c r="T5" s="736"/>
      <c r="U5" s="736"/>
      <c r="V5" s="736"/>
      <c r="W5" s="736"/>
      <c r="X5" s="736"/>
      <c r="Y5" s="779"/>
      <c r="Z5" s="797">
        <v>6.4</v>
      </c>
      <c r="AA5" s="797"/>
      <c r="AB5" s="797"/>
      <c r="AC5" s="797"/>
      <c r="AD5" s="798">
        <v>530989</v>
      </c>
      <c r="AE5" s="798"/>
      <c r="AF5" s="798"/>
      <c r="AG5" s="798"/>
      <c r="AH5" s="798"/>
      <c r="AI5" s="798"/>
      <c r="AJ5" s="798"/>
      <c r="AK5" s="798"/>
      <c r="AL5" s="780">
        <v>13.9</v>
      </c>
      <c r="AM5" s="753"/>
      <c r="AN5" s="753"/>
      <c r="AO5" s="781"/>
      <c r="AP5" s="748" t="s">
        <v>226</v>
      </c>
      <c r="AQ5" s="749"/>
      <c r="AR5" s="749"/>
      <c r="AS5" s="749"/>
      <c r="AT5" s="749"/>
      <c r="AU5" s="749"/>
      <c r="AV5" s="749"/>
      <c r="AW5" s="749"/>
      <c r="AX5" s="749"/>
      <c r="AY5" s="749"/>
      <c r="AZ5" s="749"/>
      <c r="BA5" s="749"/>
      <c r="BB5" s="749"/>
      <c r="BC5" s="749"/>
      <c r="BD5" s="749"/>
      <c r="BE5" s="749"/>
      <c r="BF5" s="750"/>
      <c r="BG5" s="680">
        <v>530989</v>
      </c>
      <c r="BH5" s="681"/>
      <c r="BI5" s="681"/>
      <c r="BJ5" s="681"/>
      <c r="BK5" s="681"/>
      <c r="BL5" s="681"/>
      <c r="BM5" s="681"/>
      <c r="BN5" s="682"/>
      <c r="BO5" s="713">
        <v>100</v>
      </c>
      <c r="BP5" s="713"/>
      <c r="BQ5" s="713"/>
      <c r="BR5" s="713"/>
      <c r="BS5" s="714" t="s">
        <v>129</v>
      </c>
      <c r="BT5" s="714"/>
      <c r="BU5" s="714"/>
      <c r="BV5" s="714"/>
      <c r="BW5" s="714"/>
      <c r="BX5" s="714"/>
      <c r="BY5" s="714"/>
      <c r="BZ5" s="714"/>
      <c r="CA5" s="714"/>
      <c r="CB5" s="768"/>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c r="B6" s="677" t="s">
        <v>230</v>
      </c>
      <c r="C6" s="678"/>
      <c r="D6" s="678"/>
      <c r="E6" s="678"/>
      <c r="F6" s="678"/>
      <c r="G6" s="678"/>
      <c r="H6" s="678"/>
      <c r="I6" s="678"/>
      <c r="J6" s="678"/>
      <c r="K6" s="678"/>
      <c r="L6" s="678"/>
      <c r="M6" s="678"/>
      <c r="N6" s="678"/>
      <c r="O6" s="678"/>
      <c r="P6" s="678"/>
      <c r="Q6" s="679"/>
      <c r="R6" s="680">
        <v>54121</v>
      </c>
      <c r="S6" s="681"/>
      <c r="T6" s="681"/>
      <c r="U6" s="681"/>
      <c r="V6" s="681"/>
      <c r="W6" s="681"/>
      <c r="X6" s="681"/>
      <c r="Y6" s="682"/>
      <c r="Z6" s="713">
        <v>0.7</v>
      </c>
      <c r="AA6" s="713"/>
      <c r="AB6" s="713"/>
      <c r="AC6" s="713"/>
      <c r="AD6" s="714">
        <v>54121</v>
      </c>
      <c r="AE6" s="714"/>
      <c r="AF6" s="714"/>
      <c r="AG6" s="714"/>
      <c r="AH6" s="714"/>
      <c r="AI6" s="714"/>
      <c r="AJ6" s="714"/>
      <c r="AK6" s="714"/>
      <c r="AL6" s="683">
        <v>1.4</v>
      </c>
      <c r="AM6" s="684"/>
      <c r="AN6" s="684"/>
      <c r="AO6" s="715"/>
      <c r="AP6" s="677" t="s">
        <v>231</v>
      </c>
      <c r="AQ6" s="678"/>
      <c r="AR6" s="678"/>
      <c r="AS6" s="678"/>
      <c r="AT6" s="678"/>
      <c r="AU6" s="678"/>
      <c r="AV6" s="678"/>
      <c r="AW6" s="678"/>
      <c r="AX6" s="678"/>
      <c r="AY6" s="678"/>
      <c r="AZ6" s="678"/>
      <c r="BA6" s="678"/>
      <c r="BB6" s="678"/>
      <c r="BC6" s="678"/>
      <c r="BD6" s="678"/>
      <c r="BE6" s="678"/>
      <c r="BF6" s="679"/>
      <c r="BG6" s="680">
        <v>530989</v>
      </c>
      <c r="BH6" s="681"/>
      <c r="BI6" s="681"/>
      <c r="BJ6" s="681"/>
      <c r="BK6" s="681"/>
      <c r="BL6" s="681"/>
      <c r="BM6" s="681"/>
      <c r="BN6" s="682"/>
      <c r="BO6" s="713">
        <v>100</v>
      </c>
      <c r="BP6" s="713"/>
      <c r="BQ6" s="713"/>
      <c r="BR6" s="713"/>
      <c r="BS6" s="714" t="s">
        <v>129</v>
      </c>
      <c r="BT6" s="714"/>
      <c r="BU6" s="714"/>
      <c r="BV6" s="714"/>
      <c r="BW6" s="714"/>
      <c r="BX6" s="714"/>
      <c r="BY6" s="714"/>
      <c r="BZ6" s="714"/>
      <c r="CA6" s="714"/>
      <c r="CB6" s="768"/>
      <c r="CD6" s="738" t="s">
        <v>232</v>
      </c>
      <c r="CE6" s="739"/>
      <c r="CF6" s="739"/>
      <c r="CG6" s="739"/>
      <c r="CH6" s="739"/>
      <c r="CI6" s="739"/>
      <c r="CJ6" s="739"/>
      <c r="CK6" s="739"/>
      <c r="CL6" s="739"/>
      <c r="CM6" s="739"/>
      <c r="CN6" s="739"/>
      <c r="CO6" s="739"/>
      <c r="CP6" s="739"/>
      <c r="CQ6" s="740"/>
      <c r="CR6" s="680">
        <v>80513</v>
      </c>
      <c r="CS6" s="681"/>
      <c r="CT6" s="681"/>
      <c r="CU6" s="681"/>
      <c r="CV6" s="681"/>
      <c r="CW6" s="681"/>
      <c r="CX6" s="681"/>
      <c r="CY6" s="682"/>
      <c r="CZ6" s="780">
        <v>1</v>
      </c>
      <c r="DA6" s="753"/>
      <c r="DB6" s="753"/>
      <c r="DC6" s="783"/>
      <c r="DD6" s="686" t="s">
        <v>129</v>
      </c>
      <c r="DE6" s="681"/>
      <c r="DF6" s="681"/>
      <c r="DG6" s="681"/>
      <c r="DH6" s="681"/>
      <c r="DI6" s="681"/>
      <c r="DJ6" s="681"/>
      <c r="DK6" s="681"/>
      <c r="DL6" s="681"/>
      <c r="DM6" s="681"/>
      <c r="DN6" s="681"/>
      <c r="DO6" s="681"/>
      <c r="DP6" s="682"/>
      <c r="DQ6" s="686">
        <v>80513</v>
      </c>
      <c r="DR6" s="681"/>
      <c r="DS6" s="681"/>
      <c r="DT6" s="681"/>
      <c r="DU6" s="681"/>
      <c r="DV6" s="681"/>
      <c r="DW6" s="681"/>
      <c r="DX6" s="681"/>
      <c r="DY6" s="681"/>
      <c r="DZ6" s="681"/>
      <c r="EA6" s="681"/>
      <c r="EB6" s="681"/>
      <c r="EC6" s="726"/>
    </row>
    <row r="7" spans="2:143" ht="11.25" customHeight="1">
      <c r="B7" s="677" t="s">
        <v>233</v>
      </c>
      <c r="C7" s="678"/>
      <c r="D7" s="678"/>
      <c r="E7" s="678"/>
      <c r="F7" s="678"/>
      <c r="G7" s="678"/>
      <c r="H7" s="678"/>
      <c r="I7" s="678"/>
      <c r="J7" s="678"/>
      <c r="K7" s="678"/>
      <c r="L7" s="678"/>
      <c r="M7" s="678"/>
      <c r="N7" s="678"/>
      <c r="O7" s="678"/>
      <c r="P7" s="678"/>
      <c r="Q7" s="679"/>
      <c r="R7" s="680">
        <v>359</v>
      </c>
      <c r="S7" s="681"/>
      <c r="T7" s="681"/>
      <c r="U7" s="681"/>
      <c r="V7" s="681"/>
      <c r="W7" s="681"/>
      <c r="X7" s="681"/>
      <c r="Y7" s="682"/>
      <c r="Z7" s="713">
        <v>0</v>
      </c>
      <c r="AA7" s="713"/>
      <c r="AB7" s="713"/>
      <c r="AC7" s="713"/>
      <c r="AD7" s="714">
        <v>359</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212914</v>
      </c>
      <c r="BH7" s="681"/>
      <c r="BI7" s="681"/>
      <c r="BJ7" s="681"/>
      <c r="BK7" s="681"/>
      <c r="BL7" s="681"/>
      <c r="BM7" s="681"/>
      <c r="BN7" s="682"/>
      <c r="BO7" s="713">
        <v>40.1</v>
      </c>
      <c r="BP7" s="713"/>
      <c r="BQ7" s="713"/>
      <c r="BR7" s="713"/>
      <c r="BS7" s="714" t="s">
        <v>129</v>
      </c>
      <c r="BT7" s="714"/>
      <c r="BU7" s="714"/>
      <c r="BV7" s="714"/>
      <c r="BW7" s="714"/>
      <c r="BX7" s="714"/>
      <c r="BY7" s="714"/>
      <c r="BZ7" s="714"/>
      <c r="CA7" s="714"/>
      <c r="CB7" s="768"/>
      <c r="CD7" s="727" t="s">
        <v>235</v>
      </c>
      <c r="CE7" s="724"/>
      <c r="CF7" s="724"/>
      <c r="CG7" s="724"/>
      <c r="CH7" s="724"/>
      <c r="CI7" s="724"/>
      <c r="CJ7" s="724"/>
      <c r="CK7" s="724"/>
      <c r="CL7" s="724"/>
      <c r="CM7" s="724"/>
      <c r="CN7" s="724"/>
      <c r="CO7" s="724"/>
      <c r="CP7" s="724"/>
      <c r="CQ7" s="725"/>
      <c r="CR7" s="680">
        <v>1862639</v>
      </c>
      <c r="CS7" s="681"/>
      <c r="CT7" s="681"/>
      <c r="CU7" s="681"/>
      <c r="CV7" s="681"/>
      <c r="CW7" s="681"/>
      <c r="CX7" s="681"/>
      <c r="CY7" s="682"/>
      <c r="CZ7" s="713">
        <v>23</v>
      </c>
      <c r="DA7" s="713"/>
      <c r="DB7" s="713"/>
      <c r="DC7" s="713"/>
      <c r="DD7" s="686">
        <v>154047</v>
      </c>
      <c r="DE7" s="681"/>
      <c r="DF7" s="681"/>
      <c r="DG7" s="681"/>
      <c r="DH7" s="681"/>
      <c r="DI7" s="681"/>
      <c r="DJ7" s="681"/>
      <c r="DK7" s="681"/>
      <c r="DL7" s="681"/>
      <c r="DM7" s="681"/>
      <c r="DN7" s="681"/>
      <c r="DO7" s="681"/>
      <c r="DP7" s="682"/>
      <c r="DQ7" s="686">
        <v>888818</v>
      </c>
      <c r="DR7" s="681"/>
      <c r="DS7" s="681"/>
      <c r="DT7" s="681"/>
      <c r="DU7" s="681"/>
      <c r="DV7" s="681"/>
      <c r="DW7" s="681"/>
      <c r="DX7" s="681"/>
      <c r="DY7" s="681"/>
      <c r="DZ7" s="681"/>
      <c r="EA7" s="681"/>
      <c r="EB7" s="681"/>
      <c r="EC7" s="726"/>
    </row>
    <row r="8" spans="2:143" ht="11.25" customHeight="1">
      <c r="B8" s="677" t="s">
        <v>236</v>
      </c>
      <c r="C8" s="678"/>
      <c r="D8" s="678"/>
      <c r="E8" s="678"/>
      <c r="F8" s="678"/>
      <c r="G8" s="678"/>
      <c r="H8" s="678"/>
      <c r="I8" s="678"/>
      <c r="J8" s="678"/>
      <c r="K8" s="678"/>
      <c r="L8" s="678"/>
      <c r="M8" s="678"/>
      <c r="N8" s="678"/>
      <c r="O8" s="678"/>
      <c r="P8" s="678"/>
      <c r="Q8" s="679"/>
      <c r="R8" s="680">
        <v>1050</v>
      </c>
      <c r="S8" s="681"/>
      <c r="T8" s="681"/>
      <c r="U8" s="681"/>
      <c r="V8" s="681"/>
      <c r="W8" s="681"/>
      <c r="X8" s="681"/>
      <c r="Y8" s="682"/>
      <c r="Z8" s="713">
        <v>0</v>
      </c>
      <c r="AA8" s="713"/>
      <c r="AB8" s="713"/>
      <c r="AC8" s="713"/>
      <c r="AD8" s="714">
        <v>1050</v>
      </c>
      <c r="AE8" s="714"/>
      <c r="AF8" s="714"/>
      <c r="AG8" s="714"/>
      <c r="AH8" s="714"/>
      <c r="AI8" s="714"/>
      <c r="AJ8" s="714"/>
      <c r="AK8" s="714"/>
      <c r="AL8" s="683">
        <v>0</v>
      </c>
      <c r="AM8" s="684"/>
      <c r="AN8" s="684"/>
      <c r="AO8" s="715"/>
      <c r="AP8" s="677" t="s">
        <v>237</v>
      </c>
      <c r="AQ8" s="678"/>
      <c r="AR8" s="678"/>
      <c r="AS8" s="678"/>
      <c r="AT8" s="678"/>
      <c r="AU8" s="678"/>
      <c r="AV8" s="678"/>
      <c r="AW8" s="678"/>
      <c r="AX8" s="678"/>
      <c r="AY8" s="678"/>
      <c r="AZ8" s="678"/>
      <c r="BA8" s="678"/>
      <c r="BB8" s="678"/>
      <c r="BC8" s="678"/>
      <c r="BD8" s="678"/>
      <c r="BE8" s="678"/>
      <c r="BF8" s="679"/>
      <c r="BG8" s="680">
        <v>9275</v>
      </c>
      <c r="BH8" s="681"/>
      <c r="BI8" s="681"/>
      <c r="BJ8" s="681"/>
      <c r="BK8" s="681"/>
      <c r="BL8" s="681"/>
      <c r="BM8" s="681"/>
      <c r="BN8" s="682"/>
      <c r="BO8" s="713">
        <v>1.7</v>
      </c>
      <c r="BP8" s="713"/>
      <c r="BQ8" s="713"/>
      <c r="BR8" s="713"/>
      <c r="BS8" s="686" t="s">
        <v>129</v>
      </c>
      <c r="BT8" s="681"/>
      <c r="BU8" s="681"/>
      <c r="BV8" s="681"/>
      <c r="BW8" s="681"/>
      <c r="BX8" s="681"/>
      <c r="BY8" s="681"/>
      <c r="BZ8" s="681"/>
      <c r="CA8" s="681"/>
      <c r="CB8" s="726"/>
      <c r="CD8" s="727" t="s">
        <v>238</v>
      </c>
      <c r="CE8" s="724"/>
      <c r="CF8" s="724"/>
      <c r="CG8" s="724"/>
      <c r="CH8" s="724"/>
      <c r="CI8" s="724"/>
      <c r="CJ8" s="724"/>
      <c r="CK8" s="724"/>
      <c r="CL8" s="724"/>
      <c r="CM8" s="724"/>
      <c r="CN8" s="724"/>
      <c r="CO8" s="724"/>
      <c r="CP8" s="724"/>
      <c r="CQ8" s="725"/>
      <c r="CR8" s="680">
        <v>1393569</v>
      </c>
      <c r="CS8" s="681"/>
      <c r="CT8" s="681"/>
      <c r="CU8" s="681"/>
      <c r="CV8" s="681"/>
      <c r="CW8" s="681"/>
      <c r="CX8" s="681"/>
      <c r="CY8" s="682"/>
      <c r="CZ8" s="713">
        <v>17.2</v>
      </c>
      <c r="DA8" s="713"/>
      <c r="DB8" s="713"/>
      <c r="DC8" s="713"/>
      <c r="DD8" s="686">
        <v>129079</v>
      </c>
      <c r="DE8" s="681"/>
      <c r="DF8" s="681"/>
      <c r="DG8" s="681"/>
      <c r="DH8" s="681"/>
      <c r="DI8" s="681"/>
      <c r="DJ8" s="681"/>
      <c r="DK8" s="681"/>
      <c r="DL8" s="681"/>
      <c r="DM8" s="681"/>
      <c r="DN8" s="681"/>
      <c r="DO8" s="681"/>
      <c r="DP8" s="682"/>
      <c r="DQ8" s="686">
        <v>670765</v>
      </c>
      <c r="DR8" s="681"/>
      <c r="DS8" s="681"/>
      <c r="DT8" s="681"/>
      <c r="DU8" s="681"/>
      <c r="DV8" s="681"/>
      <c r="DW8" s="681"/>
      <c r="DX8" s="681"/>
      <c r="DY8" s="681"/>
      <c r="DZ8" s="681"/>
      <c r="EA8" s="681"/>
      <c r="EB8" s="681"/>
      <c r="EC8" s="726"/>
    </row>
    <row r="9" spans="2:143" ht="11.25" customHeight="1">
      <c r="B9" s="677" t="s">
        <v>239</v>
      </c>
      <c r="C9" s="678"/>
      <c r="D9" s="678"/>
      <c r="E9" s="678"/>
      <c r="F9" s="678"/>
      <c r="G9" s="678"/>
      <c r="H9" s="678"/>
      <c r="I9" s="678"/>
      <c r="J9" s="678"/>
      <c r="K9" s="678"/>
      <c r="L9" s="678"/>
      <c r="M9" s="678"/>
      <c r="N9" s="678"/>
      <c r="O9" s="678"/>
      <c r="P9" s="678"/>
      <c r="Q9" s="679"/>
      <c r="R9" s="680">
        <v>1060</v>
      </c>
      <c r="S9" s="681"/>
      <c r="T9" s="681"/>
      <c r="U9" s="681"/>
      <c r="V9" s="681"/>
      <c r="W9" s="681"/>
      <c r="X9" s="681"/>
      <c r="Y9" s="682"/>
      <c r="Z9" s="713">
        <v>0</v>
      </c>
      <c r="AA9" s="713"/>
      <c r="AB9" s="713"/>
      <c r="AC9" s="713"/>
      <c r="AD9" s="714">
        <v>1060</v>
      </c>
      <c r="AE9" s="714"/>
      <c r="AF9" s="714"/>
      <c r="AG9" s="714"/>
      <c r="AH9" s="714"/>
      <c r="AI9" s="714"/>
      <c r="AJ9" s="714"/>
      <c r="AK9" s="714"/>
      <c r="AL9" s="683">
        <v>0</v>
      </c>
      <c r="AM9" s="684"/>
      <c r="AN9" s="684"/>
      <c r="AO9" s="715"/>
      <c r="AP9" s="677" t="s">
        <v>240</v>
      </c>
      <c r="AQ9" s="678"/>
      <c r="AR9" s="678"/>
      <c r="AS9" s="678"/>
      <c r="AT9" s="678"/>
      <c r="AU9" s="678"/>
      <c r="AV9" s="678"/>
      <c r="AW9" s="678"/>
      <c r="AX9" s="678"/>
      <c r="AY9" s="678"/>
      <c r="AZ9" s="678"/>
      <c r="BA9" s="678"/>
      <c r="BB9" s="678"/>
      <c r="BC9" s="678"/>
      <c r="BD9" s="678"/>
      <c r="BE9" s="678"/>
      <c r="BF9" s="679"/>
      <c r="BG9" s="680">
        <v>179152</v>
      </c>
      <c r="BH9" s="681"/>
      <c r="BI9" s="681"/>
      <c r="BJ9" s="681"/>
      <c r="BK9" s="681"/>
      <c r="BL9" s="681"/>
      <c r="BM9" s="681"/>
      <c r="BN9" s="682"/>
      <c r="BO9" s="713">
        <v>33.700000000000003</v>
      </c>
      <c r="BP9" s="713"/>
      <c r="BQ9" s="713"/>
      <c r="BR9" s="713"/>
      <c r="BS9" s="686" t="s">
        <v>129</v>
      </c>
      <c r="BT9" s="681"/>
      <c r="BU9" s="681"/>
      <c r="BV9" s="681"/>
      <c r="BW9" s="681"/>
      <c r="BX9" s="681"/>
      <c r="BY9" s="681"/>
      <c r="BZ9" s="681"/>
      <c r="CA9" s="681"/>
      <c r="CB9" s="726"/>
      <c r="CD9" s="727" t="s">
        <v>241</v>
      </c>
      <c r="CE9" s="724"/>
      <c r="CF9" s="724"/>
      <c r="CG9" s="724"/>
      <c r="CH9" s="724"/>
      <c r="CI9" s="724"/>
      <c r="CJ9" s="724"/>
      <c r="CK9" s="724"/>
      <c r="CL9" s="724"/>
      <c r="CM9" s="724"/>
      <c r="CN9" s="724"/>
      <c r="CO9" s="724"/>
      <c r="CP9" s="724"/>
      <c r="CQ9" s="725"/>
      <c r="CR9" s="680">
        <v>1351130</v>
      </c>
      <c r="CS9" s="681"/>
      <c r="CT9" s="681"/>
      <c r="CU9" s="681"/>
      <c r="CV9" s="681"/>
      <c r="CW9" s="681"/>
      <c r="CX9" s="681"/>
      <c r="CY9" s="682"/>
      <c r="CZ9" s="713">
        <v>16.7</v>
      </c>
      <c r="DA9" s="713"/>
      <c r="DB9" s="713"/>
      <c r="DC9" s="713"/>
      <c r="DD9" s="686">
        <v>778305</v>
      </c>
      <c r="DE9" s="681"/>
      <c r="DF9" s="681"/>
      <c r="DG9" s="681"/>
      <c r="DH9" s="681"/>
      <c r="DI9" s="681"/>
      <c r="DJ9" s="681"/>
      <c r="DK9" s="681"/>
      <c r="DL9" s="681"/>
      <c r="DM9" s="681"/>
      <c r="DN9" s="681"/>
      <c r="DO9" s="681"/>
      <c r="DP9" s="682"/>
      <c r="DQ9" s="686">
        <v>540432</v>
      </c>
      <c r="DR9" s="681"/>
      <c r="DS9" s="681"/>
      <c r="DT9" s="681"/>
      <c r="DU9" s="681"/>
      <c r="DV9" s="681"/>
      <c r="DW9" s="681"/>
      <c r="DX9" s="681"/>
      <c r="DY9" s="681"/>
      <c r="DZ9" s="681"/>
      <c r="EA9" s="681"/>
      <c r="EB9" s="681"/>
      <c r="EC9" s="726"/>
    </row>
    <row r="10" spans="2:143" ht="11.25" customHeight="1">
      <c r="B10" s="677" t="s">
        <v>242</v>
      </c>
      <c r="C10" s="678"/>
      <c r="D10" s="678"/>
      <c r="E10" s="678"/>
      <c r="F10" s="678"/>
      <c r="G10" s="678"/>
      <c r="H10" s="678"/>
      <c r="I10" s="678"/>
      <c r="J10" s="678"/>
      <c r="K10" s="678"/>
      <c r="L10" s="678"/>
      <c r="M10" s="678"/>
      <c r="N10" s="678"/>
      <c r="O10" s="678"/>
      <c r="P10" s="678"/>
      <c r="Q10" s="679"/>
      <c r="R10" s="680" t="s">
        <v>129</v>
      </c>
      <c r="S10" s="681"/>
      <c r="T10" s="681"/>
      <c r="U10" s="681"/>
      <c r="V10" s="681"/>
      <c r="W10" s="681"/>
      <c r="X10" s="681"/>
      <c r="Y10" s="682"/>
      <c r="Z10" s="713" t="s">
        <v>129</v>
      </c>
      <c r="AA10" s="713"/>
      <c r="AB10" s="713"/>
      <c r="AC10" s="713"/>
      <c r="AD10" s="714" t="s">
        <v>129</v>
      </c>
      <c r="AE10" s="714"/>
      <c r="AF10" s="714"/>
      <c r="AG10" s="714"/>
      <c r="AH10" s="714"/>
      <c r="AI10" s="714"/>
      <c r="AJ10" s="714"/>
      <c r="AK10" s="714"/>
      <c r="AL10" s="683" t="s">
        <v>129</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11580</v>
      </c>
      <c r="BH10" s="681"/>
      <c r="BI10" s="681"/>
      <c r="BJ10" s="681"/>
      <c r="BK10" s="681"/>
      <c r="BL10" s="681"/>
      <c r="BM10" s="681"/>
      <c r="BN10" s="682"/>
      <c r="BO10" s="713">
        <v>2.2000000000000002</v>
      </c>
      <c r="BP10" s="713"/>
      <c r="BQ10" s="713"/>
      <c r="BR10" s="713"/>
      <c r="BS10" s="686" t="s">
        <v>129</v>
      </c>
      <c r="BT10" s="681"/>
      <c r="BU10" s="681"/>
      <c r="BV10" s="681"/>
      <c r="BW10" s="681"/>
      <c r="BX10" s="681"/>
      <c r="BY10" s="681"/>
      <c r="BZ10" s="681"/>
      <c r="CA10" s="681"/>
      <c r="CB10" s="726"/>
      <c r="CD10" s="727" t="s">
        <v>244</v>
      </c>
      <c r="CE10" s="724"/>
      <c r="CF10" s="724"/>
      <c r="CG10" s="724"/>
      <c r="CH10" s="724"/>
      <c r="CI10" s="724"/>
      <c r="CJ10" s="724"/>
      <c r="CK10" s="724"/>
      <c r="CL10" s="724"/>
      <c r="CM10" s="724"/>
      <c r="CN10" s="724"/>
      <c r="CO10" s="724"/>
      <c r="CP10" s="724"/>
      <c r="CQ10" s="725"/>
      <c r="CR10" s="680" t="s">
        <v>129</v>
      </c>
      <c r="CS10" s="681"/>
      <c r="CT10" s="681"/>
      <c r="CU10" s="681"/>
      <c r="CV10" s="681"/>
      <c r="CW10" s="681"/>
      <c r="CX10" s="681"/>
      <c r="CY10" s="682"/>
      <c r="CZ10" s="713" t="s">
        <v>129</v>
      </c>
      <c r="DA10" s="713"/>
      <c r="DB10" s="713"/>
      <c r="DC10" s="713"/>
      <c r="DD10" s="686" t="s">
        <v>138</v>
      </c>
      <c r="DE10" s="681"/>
      <c r="DF10" s="681"/>
      <c r="DG10" s="681"/>
      <c r="DH10" s="681"/>
      <c r="DI10" s="681"/>
      <c r="DJ10" s="681"/>
      <c r="DK10" s="681"/>
      <c r="DL10" s="681"/>
      <c r="DM10" s="681"/>
      <c r="DN10" s="681"/>
      <c r="DO10" s="681"/>
      <c r="DP10" s="682"/>
      <c r="DQ10" s="686" t="s">
        <v>129</v>
      </c>
      <c r="DR10" s="681"/>
      <c r="DS10" s="681"/>
      <c r="DT10" s="681"/>
      <c r="DU10" s="681"/>
      <c r="DV10" s="681"/>
      <c r="DW10" s="681"/>
      <c r="DX10" s="681"/>
      <c r="DY10" s="681"/>
      <c r="DZ10" s="681"/>
      <c r="EA10" s="681"/>
      <c r="EB10" s="681"/>
      <c r="EC10" s="726"/>
    </row>
    <row r="11" spans="2:143" ht="11.25" customHeight="1">
      <c r="B11" s="677" t="s">
        <v>245</v>
      </c>
      <c r="C11" s="678"/>
      <c r="D11" s="678"/>
      <c r="E11" s="678"/>
      <c r="F11" s="678"/>
      <c r="G11" s="678"/>
      <c r="H11" s="678"/>
      <c r="I11" s="678"/>
      <c r="J11" s="678"/>
      <c r="K11" s="678"/>
      <c r="L11" s="678"/>
      <c r="M11" s="678"/>
      <c r="N11" s="678"/>
      <c r="O11" s="678"/>
      <c r="P11" s="678"/>
      <c r="Q11" s="679"/>
      <c r="R11" s="680">
        <v>149734</v>
      </c>
      <c r="S11" s="681"/>
      <c r="T11" s="681"/>
      <c r="U11" s="681"/>
      <c r="V11" s="681"/>
      <c r="W11" s="681"/>
      <c r="X11" s="681"/>
      <c r="Y11" s="682"/>
      <c r="Z11" s="683">
        <v>1.8</v>
      </c>
      <c r="AA11" s="684"/>
      <c r="AB11" s="684"/>
      <c r="AC11" s="685"/>
      <c r="AD11" s="686">
        <v>149734</v>
      </c>
      <c r="AE11" s="681"/>
      <c r="AF11" s="681"/>
      <c r="AG11" s="681"/>
      <c r="AH11" s="681"/>
      <c r="AI11" s="681"/>
      <c r="AJ11" s="681"/>
      <c r="AK11" s="682"/>
      <c r="AL11" s="683">
        <v>3.9</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12907</v>
      </c>
      <c r="BH11" s="681"/>
      <c r="BI11" s="681"/>
      <c r="BJ11" s="681"/>
      <c r="BK11" s="681"/>
      <c r="BL11" s="681"/>
      <c r="BM11" s="681"/>
      <c r="BN11" s="682"/>
      <c r="BO11" s="713">
        <v>2.4</v>
      </c>
      <c r="BP11" s="713"/>
      <c r="BQ11" s="713"/>
      <c r="BR11" s="713"/>
      <c r="BS11" s="686" t="s">
        <v>129</v>
      </c>
      <c r="BT11" s="681"/>
      <c r="BU11" s="681"/>
      <c r="BV11" s="681"/>
      <c r="BW11" s="681"/>
      <c r="BX11" s="681"/>
      <c r="BY11" s="681"/>
      <c r="BZ11" s="681"/>
      <c r="CA11" s="681"/>
      <c r="CB11" s="726"/>
      <c r="CD11" s="727" t="s">
        <v>247</v>
      </c>
      <c r="CE11" s="724"/>
      <c r="CF11" s="724"/>
      <c r="CG11" s="724"/>
      <c r="CH11" s="724"/>
      <c r="CI11" s="724"/>
      <c r="CJ11" s="724"/>
      <c r="CK11" s="724"/>
      <c r="CL11" s="724"/>
      <c r="CM11" s="724"/>
      <c r="CN11" s="724"/>
      <c r="CO11" s="724"/>
      <c r="CP11" s="724"/>
      <c r="CQ11" s="725"/>
      <c r="CR11" s="680">
        <v>972768</v>
      </c>
      <c r="CS11" s="681"/>
      <c r="CT11" s="681"/>
      <c r="CU11" s="681"/>
      <c r="CV11" s="681"/>
      <c r="CW11" s="681"/>
      <c r="CX11" s="681"/>
      <c r="CY11" s="682"/>
      <c r="CZ11" s="713">
        <v>12</v>
      </c>
      <c r="DA11" s="713"/>
      <c r="DB11" s="713"/>
      <c r="DC11" s="713"/>
      <c r="DD11" s="686">
        <v>491103</v>
      </c>
      <c r="DE11" s="681"/>
      <c r="DF11" s="681"/>
      <c r="DG11" s="681"/>
      <c r="DH11" s="681"/>
      <c r="DI11" s="681"/>
      <c r="DJ11" s="681"/>
      <c r="DK11" s="681"/>
      <c r="DL11" s="681"/>
      <c r="DM11" s="681"/>
      <c r="DN11" s="681"/>
      <c r="DO11" s="681"/>
      <c r="DP11" s="682"/>
      <c r="DQ11" s="686">
        <v>412689</v>
      </c>
      <c r="DR11" s="681"/>
      <c r="DS11" s="681"/>
      <c r="DT11" s="681"/>
      <c r="DU11" s="681"/>
      <c r="DV11" s="681"/>
      <c r="DW11" s="681"/>
      <c r="DX11" s="681"/>
      <c r="DY11" s="681"/>
      <c r="DZ11" s="681"/>
      <c r="EA11" s="681"/>
      <c r="EB11" s="681"/>
      <c r="EC11" s="726"/>
    </row>
    <row r="12" spans="2:143" ht="11.25" customHeight="1">
      <c r="B12" s="677" t="s">
        <v>248</v>
      </c>
      <c r="C12" s="678"/>
      <c r="D12" s="678"/>
      <c r="E12" s="678"/>
      <c r="F12" s="678"/>
      <c r="G12" s="678"/>
      <c r="H12" s="678"/>
      <c r="I12" s="678"/>
      <c r="J12" s="678"/>
      <c r="K12" s="678"/>
      <c r="L12" s="678"/>
      <c r="M12" s="678"/>
      <c r="N12" s="678"/>
      <c r="O12" s="678"/>
      <c r="P12" s="678"/>
      <c r="Q12" s="679"/>
      <c r="R12" s="680" t="s">
        <v>138</v>
      </c>
      <c r="S12" s="681"/>
      <c r="T12" s="681"/>
      <c r="U12" s="681"/>
      <c r="V12" s="681"/>
      <c r="W12" s="681"/>
      <c r="X12" s="681"/>
      <c r="Y12" s="682"/>
      <c r="Z12" s="713" t="s">
        <v>129</v>
      </c>
      <c r="AA12" s="713"/>
      <c r="AB12" s="713"/>
      <c r="AC12" s="713"/>
      <c r="AD12" s="714" t="s">
        <v>129</v>
      </c>
      <c r="AE12" s="714"/>
      <c r="AF12" s="714"/>
      <c r="AG12" s="714"/>
      <c r="AH12" s="714"/>
      <c r="AI12" s="714"/>
      <c r="AJ12" s="714"/>
      <c r="AK12" s="714"/>
      <c r="AL12" s="683" t="s">
        <v>129</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221056</v>
      </c>
      <c r="BH12" s="681"/>
      <c r="BI12" s="681"/>
      <c r="BJ12" s="681"/>
      <c r="BK12" s="681"/>
      <c r="BL12" s="681"/>
      <c r="BM12" s="681"/>
      <c r="BN12" s="682"/>
      <c r="BO12" s="713">
        <v>41.6</v>
      </c>
      <c r="BP12" s="713"/>
      <c r="BQ12" s="713"/>
      <c r="BR12" s="713"/>
      <c r="BS12" s="686" t="s">
        <v>250</v>
      </c>
      <c r="BT12" s="681"/>
      <c r="BU12" s="681"/>
      <c r="BV12" s="681"/>
      <c r="BW12" s="681"/>
      <c r="BX12" s="681"/>
      <c r="BY12" s="681"/>
      <c r="BZ12" s="681"/>
      <c r="CA12" s="681"/>
      <c r="CB12" s="726"/>
      <c r="CD12" s="727" t="s">
        <v>251</v>
      </c>
      <c r="CE12" s="724"/>
      <c r="CF12" s="724"/>
      <c r="CG12" s="724"/>
      <c r="CH12" s="724"/>
      <c r="CI12" s="724"/>
      <c r="CJ12" s="724"/>
      <c r="CK12" s="724"/>
      <c r="CL12" s="724"/>
      <c r="CM12" s="724"/>
      <c r="CN12" s="724"/>
      <c r="CO12" s="724"/>
      <c r="CP12" s="724"/>
      <c r="CQ12" s="725"/>
      <c r="CR12" s="680">
        <v>62535</v>
      </c>
      <c r="CS12" s="681"/>
      <c r="CT12" s="681"/>
      <c r="CU12" s="681"/>
      <c r="CV12" s="681"/>
      <c r="CW12" s="681"/>
      <c r="CX12" s="681"/>
      <c r="CY12" s="682"/>
      <c r="CZ12" s="713">
        <v>0.8</v>
      </c>
      <c r="DA12" s="713"/>
      <c r="DB12" s="713"/>
      <c r="DC12" s="713"/>
      <c r="DD12" s="686">
        <v>3102</v>
      </c>
      <c r="DE12" s="681"/>
      <c r="DF12" s="681"/>
      <c r="DG12" s="681"/>
      <c r="DH12" s="681"/>
      <c r="DI12" s="681"/>
      <c r="DJ12" s="681"/>
      <c r="DK12" s="681"/>
      <c r="DL12" s="681"/>
      <c r="DM12" s="681"/>
      <c r="DN12" s="681"/>
      <c r="DO12" s="681"/>
      <c r="DP12" s="682"/>
      <c r="DQ12" s="686">
        <v>28402</v>
      </c>
      <c r="DR12" s="681"/>
      <c r="DS12" s="681"/>
      <c r="DT12" s="681"/>
      <c r="DU12" s="681"/>
      <c r="DV12" s="681"/>
      <c r="DW12" s="681"/>
      <c r="DX12" s="681"/>
      <c r="DY12" s="681"/>
      <c r="DZ12" s="681"/>
      <c r="EA12" s="681"/>
      <c r="EB12" s="681"/>
      <c r="EC12" s="726"/>
    </row>
    <row r="13" spans="2:143" ht="11.25" customHeight="1">
      <c r="B13" s="677" t="s">
        <v>252</v>
      </c>
      <c r="C13" s="678"/>
      <c r="D13" s="678"/>
      <c r="E13" s="678"/>
      <c r="F13" s="678"/>
      <c r="G13" s="678"/>
      <c r="H13" s="678"/>
      <c r="I13" s="678"/>
      <c r="J13" s="678"/>
      <c r="K13" s="678"/>
      <c r="L13" s="678"/>
      <c r="M13" s="678"/>
      <c r="N13" s="678"/>
      <c r="O13" s="678"/>
      <c r="P13" s="678"/>
      <c r="Q13" s="679"/>
      <c r="R13" s="680" t="s">
        <v>129</v>
      </c>
      <c r="S13" s="681"/>
      <c r="T13" s="681"/>
      <c r="U13" s="681"/>
      <c r="V13" s="681"/>
      <c r="W13" s="681"/>
      <c r="X13" s="681"/>
      <c r="Y13" s="682"/>
      <c r="Z13" s="713" t="s">
        <v>129</v>
      </c>
      <c r="AA13" s="713"/>
      <c r="AB13" s="713"/>
      <c r="AC13" s="713"/>
      <c r="AD13" s="714" t="s">
        <v>129</v>
      </c>
      <c r="AE13" s="714"/>
      <c r="AF13" s="714"/>
      <c r="AG13" s="714"/>
      <c r="AH13" s="714"/>
      <c r="AI13" s="714"/>
      <c r="AJ13" s="714"/>
      <c r="AK13" s="714"/>
      <c r="AL13" s="683" t="s">
        <v>129</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216259</v>
      </c>
      <c r="BH13" s="681"/>
      <c r="BI13" s="681"/>
      <c r="BJ13" s="681"/>
      <c r="BK13" s="681"/>
      <c r="BL13" s="681"/>
      <c r="BM13" s="681"/>
      <c r="BN13" s="682"/>
      <c r="BO13" s="713">
        <v>40.700000000000003</v>
      </c>
      <c r="BP13" s="713"/>
      <c r="BQ13" s="713"/>
      <c r="BR13" s="713"/>
      <c r="BS13" s="686" t="s">
        <v>129</v>
      </c>
      <c r="BT13" s="681"/>
      <c r="BU13" s="681"/>
      <c r="BV13" s="681"/>
      <c r="BW13" s="681"/>
      <c r="BX13" s="681"/>
      <c r="BY13" s="681"/>
      <c r="BZ13" s="681"/>
      <c r="CA13" s="681"/>
      <c r="CB13" s="726"/>
      <c r="CD13" s="727" t="s">
        <v>254</v>
      </c>
      <c r="CE13" s="724"/>
      <c r="CF13" s="724"/>
      <c r="CG13" s="724"/>
      <c r="CH13" s="724"/>
      <c r="CI13" s="724"/>
      <c r="CJ13" s="724"/>
      <c r="CK13" s="724"/>
      <c r="CL13" s="724"/>
      <c r="CM13" s="724"/>
      <c r="CN13" s="724"/>
      <c r="CO13" s="724"/>
      <c r="CP13" s="724"/>
      <c r="CQ13" s="725"/>
      <c r="CR13" s="680">
        <v>695610</v>
      </c>
      <c r="CS13" s="681"/>
      <c r="CT13" s="681"/>
      <c r="CU13" s="681"/>
      <c r="CV13" s="681"/>
      <c r="CW13" s="681"/>
      <c r="CX13" s="681"/>
      <c r="CY13" s="682"/>
      <c r="CZ13" s="713">
        <v>8.6</v>
      </c>
      <c r="DA13" s="713"/>
      <c r="DB13" s="713"/>
      <c r="DC13" s="713"/>
      <c r="DD13" s="686">
        <v>477506</v>
      </c>
      <c r="DE13" s="681"/>
      <c r="DF13" s="681"/>
      <c r="DG13" s="681"/>
      <c r="DH13" s="681"/>
      <c r="DI13" s="681"/>
      <c r="DJ13" s="681"/>
      <c r="DK13" s="681"/>
      <c r="DL13" s="681"/>
      <c r="DM13" s="681"/>
      <c r="DN13" s="681"/>
      <c r="DO13" s="681"/>
      <c r="DP13" s="682"/>
      <c r="DQ13" s="686">
        <v>180366</v>
      </c>
      <c r="DR13" s="681"/>
      <c r="DS13" s="681"/>
      <c r="DT13" s="681"/>
      <c r="DU13" s="681"/>
      <c r="DV13" s="681"/>
      <c r="DW13" s="681"/>
      <c r="DX13" s="681"/>
      <c r="DY13" s="681"/>
      <c r="DZ13" s="681"/>
      <c r="EA13" s="681"/>
      <c r="EB13" s="681"/>
      <c r="EC13" s="726"/>
    </row>
    <row r="14" spans="2:143" ht="11.25" customHeight="1">
      <c r="B14" s="677" t="s">
        <v>255</v>
      </c>
      <c r="C14" s="678"/>
      <c r="D14" s="678"/>
      <c r="E14" s="678"/>
      <c r="F14" s="678"/>
      <c r="G14" s="678"/>
      <c r="H14" s="678"/>
      <c r="I14" s="678"/>
      <c r="J14" s="678"/>
      <c r="K14" s="678"/>
      <c r="L14" s="678"/>
      <c r="M14" s="678"/>
      <c r="N14" s="678"/>
      <c r="O14" s="678"/>
      <c r="P14" s="678"/>
      <c r="Q14" s="679"/>
      <c r="R14" s="680" t="s">
        <v>129</v>
      </c>
      <c r="S14" s="681"/>
      <c r="T14" s="681"/>
      <c r="U14" s="681"/>
      <c r="V14" s="681"/>
      <c r="W14" s="681"/>
      <c r="X14" s="681"/>
      <c r="Y14" s="682"/>
      <c r="Z14" s="713" t="s">
        <v>129</v>
      </c>
      <c r="AA14" s="713"/>
      <c r="AB14" s="713"/>
      <c r="AC14" s="713"/>
      <c r="AD14" s="714" t="s">
        <v>129</v>
      </c>
      <c r="AE14" s="714"/>
      <c r="AF14" s="714"/>
      <c r="AG14" s="714"/>
      <c r="AH14" s="714"/>
      <c r="AI14" s="714"/>
      <c r="AJ14" s="714"/>
      <c r="AK14" s="714"/>
      <c r="AL14" s="683" t="s">
        <v>129</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35618</v>
      </c>
      <c r="BH14" s="681"/>
      <c r="BI14" s="681"/>
      <c r="BJ14" s="681"/>
      <c r="BK14" s="681"/>
      <c r="BL14" s="681"/>
      <c r="BM14" s="681"/>
      <c r="BN14" s="682"/>
      <c r="BO14" s="713">
        <v>6.7</v>
      </c>
      <c r="BP14" s="713"/>
      <c r="BQ14" s="713"/>
      <c r="BR14" s="713"/>
      <c r="BS14" s="686" t="s">
        <v>129</v>
      </c>
      <c r="BT14" s="681"/>
      <c r="BU14" s="681"/>
      <c r="BV14" s="681"/>
      <c r="BW14" s="681"/>
      <c r="BX14" s="681"/>
      <c r="BY14" s="681"/>
      <c r="BZ14" s="681"/>
      <c r="CA14" s="681"/>
      <c r="CB14" s="726"/>
      <c r="CD14" s="727" t="s">
        <v>257</v>
      </c>
      <c r="CE14" s="724"/>
      <c r="CF14" s="724"/>
      <c r="CG14" s="724"/>
      <c r="CH14" s="724"/>
      <c r="CI14" s="724"/>
      <c r="CJ14" s="724"/>
      <c r="CK14" s="724"/>
      <c r="CL14" s="724"/>
      <c r="CM14" s="724"/>
      <c r="CN14" s="724"/>
      <c r="CO14" s="724"/>
      <c r="CP14" s="724"/>
      <c r="CQ14" s="725"/>
      <c r="CR14" s="680">
        <v>173948</v>
      </c>
      <c r="CS14" s="681"/>
      <c r="CT14" s="681"/>
      <c r="CU14" s="681"/>
      <c r="CV14" s="681"/>
      <c r="CW14" s="681"/>
      <c r="CX14" s="681"/>
      <c r="CY14" s="682"/>
      <c r="CZ14" s="713">
        <v>2.1</v>
      </c>
      <c r="DA14" s="713"/>
      <c r="DB14" s="713"/>
      <c r="DC14" s="713"/>
      <c r="DD14" s="686" t="s">
        <v>129</v>
      </c>
      <c r="DE14" s="681"/>
      <c r="DF14" s="681"/>
      <c r="DG14" s="681"/>
      <c r="DH14" s="681"/>
      <c r="DI14" s="681"/>
      <c r="DJ14" s="681"/>
      <c r="DK14" s="681"/>
      <c r="DL14" s="681"/>
      <c r="DM14" s="681"/>
      <c r="DN14" s="681"/>
      <c r="DO14" s="681"/>
      <c r="DP14" s="682"/>
      <c r="DQ14" s="686">
        <v>171982</v>
      </c>
      <c r="DR14" s="681"/>
      <c r="DS14" s="681"/>
      <c r="DT14" s="681"/>
      <c r="DU14" s="681"/>
      <c r="DV14" s="681"/>
      <c r="DW14" s="681"/>
      <c r="DX14" s="681"/>
      <c r="DY14" s="681"/>
      <c r="DZ14" s="681"/>
      <c r="EA14" s="681"/>
      <c r="EB14" s="681"/>
      <c r="EC14" s="726"/>
    </row>
    <row r="15" spans="2:143" ht="11.25" customHeight="1">
      <c r="B15" s="677" t="s">
        <v>258</v>
      </c>
      <c r="C15" s="678"/>
      <c r="D15" s="678"/>
      <c r="E15" s="678"/>
      <c r="F15" s="678"/>
      <c r="G15" s="678"/>
      <c r="H15" s="678"/>
      <c r="I15" s="678"/>
      <c r="J15" s="678"/>
      <c r="K15" s="678"/>
      <c r="L15" s="678"/>
      <c r="M15" s="678"/>
      <c r="N15" s="678"/>
      <c r="O15" s="678"/>
      <c r="P15" s="678"/>
      <c r="Q15" s="679"/>
      <c r="R15" s="680" t="s">
        <v>129</v>
      </c>
      <c r="S15" s="681"/>
      <c r="T15" s="681"/>
      <c r="U15" s="681"/>
      <c r="V15" s="681"/>
      <c r="W15" s="681"/>
      <c r="X15" s="681"/>
      <c r="Y15" s="682"/>
      <c r="Z15" s="713" t="s">
        <v>129</v>
      </c>
      <c r="AA15" s="713"/>
      <c r="AB15" s="713"/>
      <c r="AC15" s="713"/>
      <c r="AD15" s="714" t="s">
        <v>129</v>
      </c>
      <c r="AE15" s="714"/>
      <c r="AF15" s="714"/>
      <c r="AG15" s="714"/>
      <c r="AH15" s="714"/>
      <c r="AI15" s="714"/>
      <c r="AJ15" s="714"/>
      <c r="AK15" s="714"/>
      <c r="AL15" s="683" t="s">
        <v>129</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61401</v>
      </c>
      <c r="BH15" s="681"/>
      <c r="BI15" s="681"/>
      <c r="BJ15" s="681"/>
      <c r="BK15" s="681"/>
      <c r="BL15" s="681"/>
      <c r="BM15" s="681"/>
      <c r="BN15" s="682"/>
      <c r="BO15" s="713">
        <v>11.6</v>
      </c>
      <c r="BP15" s="713"/>
      <c r="BQ15" s="713"/>
      <c r="BR15" s="713"/>
      <c r="BS15" s="686" t="s">
        <v>129</v>
      </c>
      <c r="BT15" s="681"/>
      <c r="BU15" s="681"/>
      <c r="BV15" s="681"/>
      <c r="BW15" s="681"/>
      <c r="BX15" s="681"/>
      <c r="BY15" s="681"/>
      <c r="BZ15" s="681"/>
      <c r="CA15" s="681"/>
      <c r="CB15" s="726"/>
      <c r="CD15" s="727" t="s">
        <v>260</v>
      </c>
      <c r="CE15" s="724"/>
      <c r="CF15" s="724"/>
      <c r="CG15" s="724"/>
      <c r="CH15" s="724"/>
      <c r="CI15" s="724"/>
      <c r="CJ15" s="724"/>
      <c r="CK15" s="724"/>
      <c r="CL15" s="724"/>
      <c r="CM15" s="724"/>
      <c r="CN15" s="724"/>
      <c r="CO15" s="724"/>
      <c r="CP15" s="724"/>
      <c r="CQ15" s="725"/>
      <c r="CR15" s="680">
        <v>697096</v>
      </c>
      <c r="CS15" s="681"/>
      <c r="CT15" s="681"/>
      <c r="CU15" s="681"/>
      <c r="CV15" s="681"/>
      <c r="CW15" s="681"/>
      <c r="CX15" s="681"/>
      <c r="CY15" s="682"/>
      <c r="CZ15" s="713">
        <v>8.6</v>
      </c>
      <c r="DA15" s="713"/>
      <c r="DB15" s="713"/>
      <c r="DC15" s="713"/>
      <c r="DD15" s="686">
        <v>44773</v>
      </c>
      <c r="DE15" s="681"/>
      <c r="DF15" s="681"/>
      <c r="DG15" s="681"/>
      <c r="DH15" s="681"/>
      <c r="DI15" s="681"/>
      <c r="DJ15" s="681"/>
      <c r="DK15" s="681"/>
      <c r="DL15" s="681"/>
      <c r="DM15" s="681"/>
      <c r="DN15" s="681"/>
      <c r="DO15" s="681"/>
      <c r="DP15" s="682"/>
      <c r="DQ15" s="686">
        <v>551742</v>
      </c>
      <c r="DR15" s="681"/>
      <c r="DS15" s="681"/>
      <c r="DT15" s="681"/>
      <c r="DU15" s="681"/>
      <c r="DV15" s="681"/>
      <c r="DW15" s="681"/>
      <c r="DX15" s="681"/>
      <c r="DY15" s="681"/>
      <c r="DZ15" s="681"/>
      <c r="EA15" s="681"/>
      <c r="EB15" s="681"/>
      <c r="EC15" s="726"/>
    </row>
    <row r="16" spans="2:143" ht="11.25" customHeight="1">
      <c r="B16" s="677" t="s">
        <v>261</v>
      </c>
      <c r="C16" s="678"/>
      <c r="D16" s="678"/>
      <c r="E16" s="678"/>
      <c r="F16" s="678"/>
      <c r="G16" s="678"/>
      <c r="H16" s="678"/>
      <c r="I16" s="678"/>
      <c r="J16" s="678"/>
      <c r="K16" s="678"/>
      <c r="L16" s="678"/>
      <c r="M16" s="678"/>
      <c r="N16" s="678"/>
      <c r="O16" s="678"/>
      <c r="P16" s="678"/>
      <c r="Q16" s="679"/>
      <c r="R16" s="680">
        <v>2248</v>
      </c>
      <c r="S16" s="681"/>
      <c r="T16" s="681"/>
      <c r="U16" s="681"/>
      <c r="V16" s="681"/>
      <c r="W16" s="681"/>
      <c r="X16" s="681"/>
      <c r="Y16" s="682"/>
      <c r="Z16" s="713">
        <v>0</v>
      </c>
      <c r="AA16" s="713"/>
      <c r="AB16" s="713"/>
      <c r="AC16" s="713"/>
      <c r="AD16" s="714">
        <v>2248</v>
      </c>
      <c r="AE16" s="714"/>
      <c r="AF16" s="714"/>
      <c r="AG16" s="714"/>
      <c r="AH16" s="714"/>
      <c r="AI16" s="714"/>
      <c r="AJ16" s="714"/>
      <c r="AK16" s="714"/>
      <c r="AL16" s="683">
        <v>0.1</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t="s">
        <v>250</v>
      </c>
      <c r="BH16" s="681"/>
      <c r="BI16" s="681"/>
      <c r="BJ16" s="681"/>
      <c r="BK16" s="681"/>
      <c r="BL16" s="681"/>
      <c r="BM16" s="681"/>
      <c r="BN16" s="682"/>
      <c r="BO16" s="713" t="s">
        <v>129</v>
      </c>
      <c r="BP16" s="713"/>
      <c r="BQ16" s="713"/>
      <c r="BR16" s="713"/>
      <c r="BS16" s="686" t="s">
        <v>129</v>
      </c>
      <c r="BT16" s="681"/>
      <c r="BU16" s="681"/>
      <c r="BV16" s="681"/>
      <c r="BW16" s="681"/>
      <c r="BX16" s="681"/>
      <c r="BY16" s="681"/>
      <c r="BZ16" s="681"/>
      <c r="CA16" s="681"/>
      <c r="CB16" s="726"/>
      <c r="CD16" s="727" t="s">
        <v>263</v>
      </c>
      <c r="CE16" s="724"/>
      <c r="CF16" s="724"/>
      <c r="CG16" s="724"/>
      <c r="CH16" s="724"/>
      <c r="CI16" s="724"/>
      <c r="CJ16" s="724"/>
      <c r="CK16" s="724"/>
      <c r="CL16" s="724"/>
      <c r="CM16" s="724"/>
      <c r="CN16" s="724"/>
      <c r="CO16" s="724"/>
      <c r="CP16" s="724"/>
      <c r="CQ16" s="725"/>
      <c r="CR16" s="680">
        <v>48879</v>
      </c>
      <c r="CS16" s="681"/>
      <c r="CT16" s="681"/>
      <c r="CU16" s="681"/>
      <c r="CV16" s="681"/>
      <c r="CW16" s="681"/>
      <c r="CX16" s="681"/>
      <c r="CY16" s="682"/>
      <c r="CZ16" s="713">
        <v>0.6</v>
      </c>
      <c r="DA16" s="713"/>
      <c r="DB16" s="713"/>
      <c r="DC16" s="713"/>
      <c r="DD16" s="686" t="s">
        <v>129</v>
      </c>
      <c r="DE16" s="681"/>
      <c r="DF16" s="681"/>
      <c r="DG16" s="681"/>
      <c r="DH16" s="681"/>
      <c r="DI16" s="681"/>
      <c r="DJ16" s="681"/>
      <c r="DK16" s="681"/>
      <c r="DL16" s="681"/>
      <c r="DM16" s="681"/>
      <c r="DN16" s="681"/>
      <c r="DO16" s="681"/>
      <c r="DP16" s="682"/>
      <c r="DQ16" s="686">
        <v>40675</v>
      </c>
      <c r="DR16" s="681"/>
      <c r="DS16" s="681"/>
      <c r="DT16" s="681"/>
      <c r="DU16" s="681"/>
      <c r="DV16" s="681"/>
      <c r="DW16" s="681"/>
      <c r="DX16" s="681"/>
      <c r="DY16" s="681"/>
      <c r="DZ16" s="681"/>
      <c r="EA16" s="681"/>
      <c r="EB16" s="681"/>
      <c r="EC16" s="726"/>
    </row>
    <row r="17" spans="2:133" ht="11.25" customHeight="1">
      <c r="B17" s="677" t="s">
        <v>264</v>
      </c>
      <c r="C17" s="678"/>
      <c r="D17" s="678"/>
      <c r="E17" s="678"/>
      <c r="F17" s="678"/>
      <c r="G17" s="678"/>
      <c r="H17" s="678"/>
      <c r="I17" s="678"/>
      <c r="J17" s="678"/>
      <c r="K17" s="678"/>
      <c r="L17" s="678"/>
      <c r="M17" s="678"/>
      <c r="N17" s="678"/>
      <c r="O17" s="678"/>
      <c r="P17" s="678"/>
      <c r="Q17" s="679"/>
      <c r="R17" s="680">
        <v>1910</v>
      </c>
      <c r="S17" s="681"/>
      <c r="T17" s="681"/>
      <c r="U17" s="681"/>
      <c r="V17" s="681"/>
      <c r="W17" s="681"/>
      <c r="X17" s="681"/>
      <c r="Y17" s="682"/>
      <c r="Z17" s="713">
        <v>0</v>
      </c>
      <c r="AA17" s="713"/>
      <c r="AB17" s="713"/>
      <c r="AC17" s="713"/>
      <c r="AD17" s="714">
        <v>1910</v>
      </c>
      <c r="AE17" s="714"/>
      <c r="AF17" s="714"/>
      <c r="AG17" s="714"/>
      <c r="AH17" s="714"/>
      <c r="AI17" s="714"/>
      <c r="AJ17" s="714"/>
      <c r="AK17" s="714"/>
      <c r="AL17" s="683">
        <v>0.1</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129</v>
      </c>
      <c r="BH17" s="681"/>
      <c r="BI17" s="681"/>
      <c r="BJ17" s="681"/>
      <c r="BK17" s="681"/>
      <c r="BL17" s="681"/>
      <c r="BM17" s="681"/>
      <c r="BN17" s="682"/>
      <c r="BO17" s="713" t="s">
        <v>129</v>
      </c>
      <c r="BP17" s="713"/>
      <c r="BQ17" s="713"/>
      <c r="BR17" s="713"/>
      <c r="BS17" s="686" t="s">
        <v>129</v>
      </c>
      <c r="BT17" s="681"/>
      <c r="BU17" s="681"/>
      <c r="BV17" s="681"/>
      <c r="BW17" s="681"/>
      <c r="BX17" s="681"/>
      <c r="BY17" s="681"/>
      <c r="BZ17" s="681"/>
      <c r="CA17" s="681"/>
      <c r="CB17" s="726"/>
      <c r="CD17" s="727" t="s">
        <v>266</v>
      </c>
      <c r="CE17" s="724"/>
      <c r="CF17" s="724"/>
      <c r="CG17" s="724"/>
      <c r="CH17" s="724"/>
      <c r="CI17" s="724"/>
      <c r="CJ17" s="724"/>
      <c r="CK17" s="724"/>
      <c r="CL17" s="724"/>
      <c r="CM17" s="724"/>
      <c r="CN17" s="724"/>
      <c r="CO17" s="724"/>
      <c r="CP17" s="724"/>
      <c r="CQ17" s="725"/>
      <c r="CR17" s="680">
        <v>772424</v>
      </c>
      <c r="CS17" s="681"/>
      <c r="CT17" s="681"/>
      <c r="CU17" s="681"/>
      <c r="CV17" s="681"/>
      <c r="CW17" s="681"/>
      <c r="CX17" s="681"/>
      <c r="CY17" s="682"/>
      <c r="CZ17" s="713">
        <v>9.5</v>
      </c>
      <c r="DA17" s="713"/>
      <c r="DB17" s="713"/>
      <c r="DC17" s="713"/>
      <c r="DD17" s="686" t="s">
        <v>129</v>
      </c>
      <c r="DE17" s="681"/>
      <c r="DF17" s="681"/>
      <c r="DG17" s="681"/>
      <c r="DH17" s="681"/>
      <c r="DI17" s="681"/>
      <c r="DJ17" s="681"/>
      <c r="DK17" s="681"/>
      <c r="DL17" s="681"/>
      <c r="DM17" s="681"/>
      <c r="DN17" s="681"/>
      <c r="DO17" s="681"/>
      <c r="DP17" s="682"/>
      <c r="DQ17" s="686">
        <v>736458</v>
      </c>
      <c r="DR17" s="681"/>
      <c r="DS17" s="681"/>
      <c r="DT17" s="681"/>
      <c r="DU17" s="681"/>
      <c r="DV17" s="681"/>
      <c r="DW17" s="681"/>
      <c r="DX17" s="681"/>
      <c r="DY17" s="681"/>
      <c r="DZ17" s="681"/>
      <c r="EA17" s="681"/>
      <c r="EB17" s="681"/>
      <c r="EC17" s="726"/>
    </row>
    <row r="18" spans="2:133" ht="11.25" customHeight="1">
      <c r="B18" s="677" t="s">
        <v>267</v>
      </c>
      <c r="C18" s="678"/>
      <c r="D18" s="678"/>
      <c r="E18" s="678"/>
      <c r="F18" s="678"/>
      <c r="G18" s="678"/>
      <c r="H18" s="678"/>
      <c r="I18" s="678"/>
      <c r="J18" s="678"/>
      <c r="K18" s="678"/>
      <c r="L18" s="678"/>
      <c r="M18" s="678"/>
      <c r="N18" s="678"/>
      <c r="O18" s="678"/>
      <c r="P18" s="678"/>
      <c r="Q18" s="679"/>
      <c r="R18" s="680">
        <v>2388</v>
      </c>
      <c r="S18" s="681"/>
      <c r="T18" s="681"/>
      <c r="U18" s="681"/>
      <c r="V18" s="681"/>
      <c r="W18" s="681"/>
      <c r="X18" s="681"/>
      <c r="Y18" s="682"/>
      <c r="Z18" s="713">
        <v>0</v>
      </c>
      <c r="AA18" s="713"/>
      <c r="AB18" s="713"/>
      <c r="AC18" s="713"/>
      <c r="AD18" s="714">
        <v>2388</v>
      </c>
      <c r="AE18" s="714"/>
      <c r="AF18" s="714"/>
      <c r="AG18" s="714"/>
      <c r="AH18" s="714"/>
      <c r="AI18" s="714"/>
      <c r="AJ18" s="714"/>
      <c r="AK18" s="714"/>
      <c r="AL18" s="683">
        <v>0.1</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129</v>
      </c>
      <c r="BH18" s="681"/>
      <c r="BI18" s="681"/>
      <c r="BJ18" s="681"/>
      <c r="BK18" s="681"/>
      <c r="BL18" s="681"/>
      <c r="BM18" s="681"/>
      <c r="BN18" s="682"/>
      <c r="BO18" s="713" t="s">
        <v>250</v>
      </c>
      <c r="BP18" s="713"/>
      <c r="BQ18" s="713"/>
      <c r="BR18" s="713"/>
      <c r="BS18" s="686" t="s">
        <v>129</v>
      </c>
      <c r="BT18" s="681"/>
      <c r="BU18" s="681"/>
      <c r="BV18" s="681"/>
      <c r="BW18" s="681"/>
      <c r="BX18" s="681"/>
      <c r="BY18" s="681"/>
      <c r="BZ18" s="681"/>
      <c r="CA18" s="681"/>
      <c r="CB18" s="726"/>
      <c r="CD18" s="727" t="s">
        <v>269</v>
      </c>
      <c r="CE18" s="724"/>
      <c r="CF18" s="724"/>
      <c r="CG18" s="724"/>
      <c r="CH18" s="724"/>
      <c r="CI18" s="724"/>
      <c r="CJ18" s="724"/>
      <c r="CK18" s="724"/>
      <c r="CL18" s="724"/>
      <c r="CM18" s="724"/>
      <c r="CN18" s="724"/>
      <c r="CO18" s="724"/>
      <c r="CP18" s="724"/>
      <c r="CQ18" s="725"/>
      <c r="CR18" s="680" t="s">
        <v>129</v>
      </c>
      <c r="CS18" s="681"/>
      <c r="CT18" s="681"/>
      <c r="CU18" s="681"/>
      <c r="CV18" s="681"/>
      <c r="CW18" s="681"/>
      <c r="CX18" s="681"/>
      <c r="CY18" s="682"/>
      <c r="CZ18" s="713" t="s">
        <v>250</v>
      </c>
      <c r="DA18" s="713"/>
      <c r="DB18" s="713"/>
      <c r="DC18" s="713"/>
      <c r="DD18" s="686" t="s">
        <v>129</v>
      </c>
      <c r="DE18" s="681"/>
      <c r="DF18" s="681"/>
      <c r="DG18" s="681"/>
      <c r="DH18" s="681"/>
      <c r="DI18" s="681"/>
      <c r="DJ18" s="681"/>
      <c r="DK18" s="681"/>
      <c r="DL18" s="681"/>
      <c r="DM18" s="681"/>
      <c r="DN18" s="681"/>
      <c r="DO18" s="681"/>
      <c r="DP18" s="682"/>
      <c r="DQ18" s="686" t="s">
        <v>129</v>
      </c>
      <c r="DR18" s="681"/>
      <c r="DS18" s="681"/>
      <c r="DT18" s="681"/>
      <c r="DU18" s="681"/>
      <c r="DV18" s="681"/>
      <c r="DW18" s="681"/>
      <c r="DX18" s="681"/>
      <c r="DY18" s="681"/>
      <c r="DZ18" s="681"/>
      <c r="EA18" s="681"/>
      <c r="EB18" s="681"/>
      <c r="EC18" s="726"/>
    </row>
    <row r="19" spans="2:133" ht="11.25" customHeight="1">
      <c r="B19" s="677" t="s">
        <v>270</v>
      </c>
      <c r="C19" s="678"/>
      <c r="D19" s="678"/>
      <c r="E19" s="678"/>
      <c r="F19" s="678"/>
      <c r="G19" s="678"/>
      <c r="H19" s="678"/>
      <c r="I19" s="678"/>
      <c r="J19" s="678"/>
      <c r="K19" s="678"/>
      <c r="L19" s="678"/>
      <c r="M19" s="678"/>
      <c r="N19" s="678"/>
      <c r="O19" s="678"/>
      <c r="P19" s="678"/>
      <c r="Q19" s="679"/>
      <c r="R19" s="680">
        <v>838</v>
      </c>
      <c r="S19" s="681"/>
      <c r="T19" s="681"/>
      <c r="U19" s="681"/>
      <c r="V19" s="681"/>
      <c r="W19" s="681"/>
      <c r="X19" s="681"/>
      <c r="Y19" s="682"/>
      <c r="Z19" s="713">
        <v>0</v>
      </c>
      <c r="AA19" s="713"/>
      <c r="AB19" s="713"/>
      <c r="AC19" s="713"/>
      <c r="AD19" s="714">
        <v>838</v>
      </c>
      <c r="AE19" s="714"/>
      <c r="AF19" s="714"/>
      <c r="AG19" s="714"/>
      <c r="AH19" s="714"/>
      <c r="AI19" s="714"/>
      <c r="AJ19" s="714"/>
      <c r="AK19" s="714"/>
      <c r="AL19" s="683">
        <v>0</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t="s">
        <v>129</v>
      </c>
      <c r="BH19" s="681"/>
      <c r="BI19" s="681"/>
      <c r="BJ19" s="681"/>
      <c r="BK19" s="681"/>
      <c r="BL19" s="681"/>
      <c r="BM19" s="681"/>
      <c r="BN19" s="682"/>
      <c r="BO19" s="713" t="s">
        <v>129</v>
      </c>
      <c r="BP19" s="713"/>
      <c r="BQ19" s="713"/>
      <c r="BR19" s="713"/>
      <c r="BS19" s="686" t="s">
        <v>129</v>
      </c>
      <c r="BT19" s="681"/>
      <c r="BU19" s="681"/>
      <c r="BV19" s="681"/>
      <c r="BW19" s="681"/>
      <c r="BX19" s="681"/>
      <c r="BY19" s="681"/>
      <c r="BZ19" s="681"/>
      <c r="CA19" s="681"/>
      <c r="CB19" s="726"/>
      <c r="CD19" s="727" t="s">
        <v>272</v>
      </c>
      <c r="CE19" s="724"/>
      <c r="CF19" s="724"/>
      <c r="CG19" s="724"/>
      <c r="CH19" s="724"/>
      <c r="CI19" s="724"/>
      <c r="CJ19" s="724"/>
      <c r="CK19" s="724"/>
      <c r="CL19" s="724"/>
      <c r="CM19" s="724"/>
      <c r="CN19" s="724"/>
      <c r="CO19" s="724"/>
      <c r="CP19" s="724"/>
      <c r="CQ19" s="725"/>
      <c r="CR19" s="680" t="s">
        <v>129</v>
      </c>
      <c r="CS19" s="681"/>
      <c r="CT19" s="681"/>
      <c r="CU19" s="681"/>
      <c r="CV19" s="681"/>
      <c r="CW19" s="681"/>
      <c r="CX19" s="681"/>
      <c r="CY19" s="682"/>
      <c r="CZ19" s="713" t="s">
        <v>129</v>
      </c>
      <c r="DA19" s="713"/>
      <c r="DB19" s="713"/>
      <c r="DC19" s="713"/>
      <c r="DD19" s="686" t="s">
        <v>129</v>
      </c>
      <c r="DE19" s="681"/>
      <c r="DF19" s="681"/>
      <c r="DG19" s="681"/>
      <c r="DH19" s="681"/>
      <c r="DI19" s="681"/>
      <c r="DJ19" s="681"/>
      <c r="DK19" s="681"/>
      <c r="DL19" s="681"/>
      <c r="DM19" s="681"/>
      <c r="DN19" s="681"/>
      <c r="DO19" s="681"/>
      <c r="DP19" s="682"/>
      <c r="DQ19" s="686" t="s">
        <v>129</v>
      </c>
      <c r="DR19" s="681"/>
      <c r="DS19" s="681"/>
      <c r="DT19" s="681"/>
      <c r="DU19" s="681"/>
      <c r="DV19" s="681"/>
      <c r="DW19" s="681"/>
      <c r="DX19" s="681"/>
      <c r="DY19" s="681"/>
      <c r="DZ19" s="681"/>
      <c r="EA19" s="681"/>
      <c r="EB19" s="681"/>
      <c r="EC19" s="726"/>
    </row>
    <row r="20" spans="2:133" ht="11.25" customHeight="1">
      <c r="B20" s="677" t="s">
        <v>273</v>
      </c>
      <c r="C20" s="678"/>
      <c r="D20" s="678"/>
      <c r="E20" s="678"/>
      <c r="F20" s="678"/>
      <c r="G20" s="678"/>
      <c r="H20" s="678"/>
      <c r="I20" s="678"/>
      <c r="J20" s="678"/>
      <c r="K20" s="678"/>
      <c r="L20" s="678"/>
      <c r="M20" s="678"/>
      <c r="N20" s="678"/>
      <c r="O20" s="678"/>
      <c r="P20" s="678"/>
      <c r="Q20" s="679"/>
      <c r="R20" s="680">
        <v>1191</v>
      </c>
      <c r="S20" s="681"/>
      <c r="T20" s="681"/>
      <c r="U20" s="681"/>
      <c r="V20" s="681"/>
      <c r="W20" s="681"/>
      <c r="X20" s="681"/>
      <c r="Y20" s="682"/>
      <c r="Z20" s="713">
        <v>0</v>
      </c>
      <c r="AA20" s="713"/>
      <c r="AB20" s="713"/>
      <c r="AC20" s="713"/>
      <c r="AD20" s="714">
        <v>1191</v>
      </c>
      <c r="AE20" s="714"/>
      <c r="AF20" s="714"/>
      <c r="AG20" s="714"/>
      <c r="AH20" s="714"/>
      <c r="AI20" s="714"/>
      <c r="AJ20" s="714"/>
      <c r="AK20" s="714"/>
      <c r="AL20" s="683">
        <v>0</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t="s">
        <v>129</v>
      </c>
      <c r="BH20" s="681"/>
      <c r="BI20" s="681"/>
      <c r="BJ20" s="681"/>
      <c r="BK20" s="681"/>
      <c r="BL20" s="681"/>
      <c r="BM20" s="681"/>
      <c r="BN20" s="682"/>
      <c r="BO20" s="713" t="s">
        <v>129</v>
      </c>
      <c r="BP20" s="713"/>
      <c r="BQ20" s="713"/>
      <c r="BR20" s="713"/>
      <c r="BS20" s="686" t="s">
        <v>129</v>
      </c>
      <c r="BT20" s="681"/>
      <c r="BU20" s="681"/>
      <c r="BV20" s="681"/>
      <c r="BW20" s="681"/>
      <c r="BX20" s="681"/>
      <c r="BY20" s="681"/>
      <c r="BZ20" s="681"/>
      <c r="CA20" s="681"/>
      <c r="CB20" s="726"/>
      <c r="CD20" s="727" t="s">
        <v>275</v>
      </c>
      <c r="CE20" s="724"/>
      <c r="CF20" s="724"/>
      <c r="CG20" s="724"/>
      <c r="CH20" s="724"/>
      <c r="CI20" s="724"/>
      <c r="CJ20" s="724"/>
      <c r="CK20" s="724"/>
      <c r="CL20" s="724"/>
      <c r="CM20" s="724"/>
      <c r="CN20" s="724"/>
      <c r="CO20" s="724"/>
      <c r="CP20" s="724"/>
      <c r="CQ20" s="725"/>
      <c r="CR20" s="680">
        <v>8111111</v>
      </c>
      <c r="CS20" s="681"/>
      <c r="CT20" s="681"/>
      <c r="CU20" s="681"/>
      <c r="CV20" s="681"/>
      <c r="CW20" s="681"/>
      <c r="CX20" s="681"/>
      <c r="CY20" s="682"/>
      <c r="CZ20" s="713">
        <v>100</v>
      </c>
      <c r="DA20" s="713"/>
      <c r="DB20" s="713"/>
      <c r="DC20" s="713"/>
      <c r="DD20" s="686">
        <v>2077915</v>
      </c>
      <c r="DE20" s="681"/>
      <c r="DF20" s="681"/>
      <c r="DG20" s="681"/>
      <c r="DH20" s="681"/>
      <c r="DI20" s="681"/>
      <c r="DJ20" s="681"/>
      <c r="DK20" s="681"/>
      <c r="DL20" s="681"/>
      <c r="DM20" s="681"/>
      <c r="DN20" s="681"/>
      <c r="DO20" s="681"/>
      <c r="DP20" s="682"/>
      <c r="DQ20" s="686">
        <v>4302842</v>
      </c>
      <c r="DR20" s="681"/>
      <c r="DS20" s="681"/>
      <c r="DT20" s="681"/>
      <c r="DU20" s="681"/>
      <c r="DV20" s="681"/>
      <c r="DW20" s="681"/>
      <c r="DX20" s="681"/>
      <c r="DY20" s="681"/>
      <c r="DZ20" s="681"/>
      <c r="EA20" s="681"/>
      <c r="EB20" s="681"/>
      <c r="EC20" s="726"/>
    </row>
    <row r="21" spans="2:133" ht="11.25" customHeight="1">
      <c r="B21" s="677" t="s">
        <v>276</v>
      </c>
      <c r="C21" s="678"/>
      <c r="D21" s="678"/>
      <c r="E21" s="678"/>
      <c r="F21" s="678"/>
      <c r="G21" s="678"/>
      <c r="H21" s="678"/>
      <c r="I21" s="678"/>
      <c r="J21" s="678"/>
      <c r="K21" s="678"/>
      <c r="L21" s="678"/>
      <c r="M21" s="678"/>
      <c r="N21" s="678"/>
      <c r="O21" s="678"/>
      <c r="P21" s="678"/>
      <c r="Q21" s="679"/>
      <c r="R21" s="680">
        <v>359</v>
      </c>
      <c r="S21" s="681"/>
      <c r="T21" s="681"/>
      <c r="U21" s="681"/>
      <c r="V21" s="681"/>
      <c r="W21" s="681"/>
      <c r="X21" s="681"/>
      <c r="Y21" s="682"/>
      <c r="Z21" s="713">
        <v>0</v>
      </c>
      <c r="AA21" s="713"/>
      <c r="AB21" s="713"/>
      <c r="AC21" s="713"/>
      <c r="AD21" s="714">
        <v>359</v>
      </c>
      <c r="AE21" s="714"/>
      <c r="AF21" s="714"/>
      <c r="AG21" s="714"/>
      <c r="AH21" s="714"/>
      <c r="AI21" s="714"/>
      <c r="AJ21" s="714"/>
      <c r="AK21" s="714"/>
      <c r="AL21" s="683">
        <v>0</v>
      </c>
      <c r="AM21" s="684"/>
      <c r="AN21" s="684"/>
      <c r="AO21" s="715"/>
      <c r="AP21" s="775" t="s">
        <v>277</v>
      </c>
      <c r="AQ21" s="782"/>
      <c r="AR21" s="782"/>
      <c r="AS21" s="782"/>
      <c r="AT21" s="782"/>
      <c r="AU21" s="782"/>
      <c r="AV21" s="782"/>
      <c r="AW21" s="782"/>
      <c r="AX21" s="782"/>
      <c r="AY21" s="782"/>
      <c r="AZ21" s="782"/>
      <c r="BA21" s="782"/>
      <c r="BB21" s="782"/>
      <c r="BC21" s="782"/>
      <c r="BD21" s="782"/>
      <c r="BE21" s="782"/>
      <c r="BF21" s="777"/>
      <c r="BG21" s="680" t="s">
        <v>129</v>
      </c>
      <c r="BH21" s="681"/>
      <c r="BI21" s="681"/>
      <c r="BJ21" s="681"/>
      <c r="BK21" s="681"/>
      <c r="BL21" s="681"/>
      <c r="BM21" s="681"/>
      <c r="BN21" s="682"/>
      <c r="BO21" s="713" t="s">
        <v>129</v>
      </c>
      <c r="BP21" s="713"/>
      <c r="BQ21" s="713"/>
      <c r="BR21" s="713"/>
      <c r="BS21" s="686" t="s">
        <v>129</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278</v>
      </c>
      <c r="C22" s="678"/>
      <c r="D22" s="678"/>
      <c r="E22" s="678"/>
      <c r="F22" s="678"/>
      <c r="G22" s="678"/>
      <c r="H22" s="678"/>
      <c r="I22" s="678"/>
      <c r="J22" s="678"/>
      <c r="K22" s="678"/>
      <c r="L22" s="678"/>
      <c r="M22" s="678"/>
      <c r="N22" s="678"/>
      <c r="O22" s="678"/>
      <c r="P22" s="678"/>
      <c r="Q22" s="679"/>
      <c r="R22" s="680">
        <v>3229783</v>
      </c>
      <c r="S22" s="681"/>
      <c r="T22" s="681"/>
      <c r="U22" s="681"/>
      <c r="V22" s="681"/>
      <c r="W22" s="681"/>
      <c r="X22" s="681"/>
      <c r="Y22" s="682"/>
      <c r="Z22" s="713">
        <v>39.1</v>
      </c>
      <c r="AA22" s="713"/>
      <c r="AB22" s="713"/>
      <c r="AC22" s="713"/>
      <c r="AD22" s="714">
        <v>3043915</v>
      </c>
      <c r="AE22" s="714"/>
      <c r="AF22" s="714"/>
      <c r="AG22" s="714"/>
      <c r="AH22" s="714"/>
      <c r="AI22" s="714"/>
      <c r="AJ22" s="714"/>
      <c r="AK22" s="714"/>
      <c r="AL22" s="683">
        <v>79.7</v>
      </c>
      <c r="AM22" s="684"/>
      <c r="AN22" s="684"/>
      <c r="AO22" s="715"/>
      <c r="AP22" s="775" t="s">
        <v>279</v>
      </c>
      <c r="AQ22" s="782"/>
      <c r="AR22" s="782"/>
      <c r="AS22" s="782"/>
      <c r="AT22" s="782"/>
      <c r="AU22" s="782"/>
      <c r="AV22" s="782"/>
      <c r="AW22" s="782"/>
      <c r="AX22" s="782"/>
      <c r="AY22" s="782"/>
      <c r="AZ22" s="782"/>
      <c r="BA22" s="782"/>
      <c r="BB22" s="782"/>
      <c r="BC22" s="782"/>
      <c r="BD22" s="782"/>
      <c r="BE22" s="782"/>
      <c r="BF22" s="777"/>
      <c r="BG22" s="680" t="s">
        <v>129</v>
      </c>
      <c r="BH22" s="681"/>
      <c r="BI22" s="681"/>
      <c r="BJ22" s="681"/>
      <c r="BK22" s="681"/>
      <c r="BL22" s="681"/>
      <c r="BM22" s="681"/>
      <c r="BN22" s="682"/>
      <c r="BO22" s="713" t="s">
        <v>129</v>
      </c>
      <c r="BP22" s="713"/>
      <c r="BQ22" s="713"/>
      <c r="BR22" s="713"/>
      <c r="BS22" s="686" t="s">
        <v>129</v>
      </c>
      <c r="BT22" s="681"/>
      <c r="BU22" s="681"/>
      <c r="BV22" s="681"/>
      <c r="BW22" s="681"/>
      <c r="BX22" s="681"/>
      <c r="BY22" s="681"/>
      <c r="BZ22" s="681"/>
      <c r="CA22" s="681"/>
      <c r="CB22" s="726"/>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281</v>
      </c>
      <c r="C23" s="678"/>
      <c r="D23" s="678"/>
      <c r="E23" s="678"/>
      <c r="F23" s="678"/>
      <c r="G23" s="678"/>
      <c r="H23" s="678"/>
      <c r="I23" s="678"/>
      <c r="J23" s="678"/>
      <c r="K23" s="678"/>
      <c r="L23" s="678"/>
      <c r="M23" s="678"/>
      <c r="N23" s="678"/>
      <c r="O23" s="678"/>
      <c r="P23" s="678"/>
      <c r="Q23" s="679"/>
      <c r="R23" s="680">
        <v>3043915</v>
      </c>
      <c r="S23" s="681"/>
      <c r="T23" s="681"/>
      <c r="U23" s="681"/>
      <c r="V23" s="681"/>
      <c r="W23" s="681"/>
      <c r="X23" s="681"/>
      <c r="Y23" s="682"/>
      <c r="Z23" s="713">
        <v>36.799999999999997</v>
      </c>
      <c r="AA23" s="713"/>
      <c r="AB23" s="713"/>
      <c r="AC23" s="713"/>
      <c r="AD23" s="714">
        <v>3043915</v>
      </c>
      <c r="AE23" s="714"/>
      <c r="AF23" s="714"/>
      <c r="AG23" s="714"/>
      <c r="AH23" s="714"/>
      <c r="AI23" s="714"/>
      <c r="AJ23" s="714"/>
      <c r="AK23" s="714"/>
      <c r="AL23" s="683">
        <v>79.7</v>
      </c>
      <c r="AM23" s="684"/>
      <c r="AN23" s="684"/>
      <c r="AO23" s="715"/>
      <c r="AP23" s="775" t="s">
        <v>282</v>
      </c>
      <c r="AQ23" s="782"/>
      <c r="AR23" s="782"/>
      <c r="AS23" s="782"/>
      <c r="AT23" s="782"/>
      <c r="AU23" s="782"/>
      <c r="AV23" s="782"/>
      <c r="AW23" s="782"/>
      <c r="AX23" s="782"/>
      <c r="AY23" s="782"/>
      <c r="AZ23" s="782"/>
      <c r="BA23" s="782"/>
      <c r="BB23" s="782"/>
      <c r="BC23" s="782"/>
      <c r="BD23" s="782"/>
      <c r="BE23" s="782"/>
      <c r="BF23" s="777"/>
      <c r="BG23" s="680" t="s">
        <v>129</v>
      </c>
      <c r="BH23" s="681"/>
      <c r="BI23" s="681"/>
      <c r="BJ23" s="681"/>
      <c r="BK23" s="681"/>
      <c r="BL23" s="681"/>
      <c r="BM23" s="681"/>
      <c r="BN23" s="682"/>
      <c r="BO23" s="713" t="s">
        <v>129</v>
      </c>
      <c r="BP23" s="713"/>
      <c r="BQ23" s="713"/>
      <c r="BR23" s="713"/>
      <c r="BS23" s="686" t="s">
        <v>129</v>
      </c>
      <c r="BT23" s="681"/>
      <c r="BU23" s="681"/>
      <c r="BV23" s="681"/>
      <c r="BW23" s="681"/>
      <c r="BX23" s="681"/>
      <c r="BY23" s="681"/>
      <c r="BZ23" s="681"/>
      <c r="CA23" s="681"/>
      <c r="CB23" s="726"/>
      <c r="CD23" s="784" t="s">
        <v>221</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c r="B24" s="677" t="s">
        <v>288</v>
      </c>
      <c r="C24" s="678"/>
      <c r="D24" s="678"/>
      <c r="E24" s="678"/>
      <c r="F24" s="678"/>
      <c r="G24" s="678"/>
      <c r="H24" s="678"/>
      <c r="I24" s="678"/>
      <c r="J24" s="678"/>
      <c r="K24" s="678"/>
      <c r="L24" s="678"/>
      <c r="M24" s="678"/>
      <c r="N24" s="678"/>
      <c r="O24" s="678"/>
      <c r="P24" s="678"/>
      <c r="Q24" s="679"/>
      <c r="R24" s="680">
        <v>185868</v>
      </c>
      <c r="S24" s="681"/>
      <c r="T24" s="681"/>
      <c r="U24" s="681"/>
      <c r="V24" s="681"/>
      <c r="W24" s="681"/>
      <c r="X24" s="681"/>
      <c r="Y24" s="682"/>
      <c r="Z24" s="713">
        <v>2.2000000000000002</v>
      </c>
      <c r="AA24" s="713"/>
      <c r="AB24" s="713"/>
      <c r="AC24" s="713"/>
      <c r="AD24" s="714" t="s">
        <v>129</v>
      </c>
      <c r="AE24" s="714"/>
      <c r="AF24" s="714"/>
      <c r="AG24" s="714"/>
      <c r="AH24" s="714"/>
      <c r="AI24" s="714"/>
      <c r="AJ24" s="714"/>
      <c r="AK24" s="714"/>
      <c r="AL24" s="683" t="s">
        <v>129</v>
      </c>
      <c r="AM24" s="684"/>
      <c r="AN24" s="684"/>
      <c r="AO24" s="715"/>
      <c r="AP24" s="775" t="s">
        <v>289</v>
      </c>
      <c r="AQ24" s="782"/>
      <c r="AR24" s="782"/>
      <c r="AS24" s="782"/>
      <c r="AT24" s="782"/>
      <c r="AU24" s="782"/>
      <c r="AV24" s="782"/>
      <c r="AW24" s="782"/>
      <c r="AX24" s="782"/>
      <c r="AY24" s="782"/>
      <c r="AZ24" s="782"/>
      <c r="BA24" s="782"/>
      <c r="BB24" s="782"/>
      <c r="BC24" s="782"/>
      <c r="BD24" s="782"/>
      <c r="BE24" s="782"/>
      <c r="BF24" s="777"/>
      <c r="BG24" s="680" t="s">
        <v>129</v>
      </c>
      <c r="BH24" s="681"/>
      <c r="BI24" s="681"/>
      <c r="BJ24" s="681"/>
      <c r="BK24" s="681"/>
      <c r="BL24" s="681"/>
      <c r="BM24" s="681"/>
      <c r="BN24" s="682"/>
      <c r="BO24" s="713" t="s">
        <v>129</v>
      </c>
      <c r="BP24" s="713"/>
      <c r="BQ24" s="713"/>
      <c r="BR24" s="713"/>
      <c r="BS24" s="686" t="s">
        <v>129</v>
      </c>
      <c r="BT24" s="681"/>
      <c r="BU24" s="681"/>
      <c r="BV24" s="681"/>
      <c r="BW24" s="681"/>
      <c r="BX24" s="681"/>
      <c r="BY24" s="681"/>
      <c r="BZ24" s="681"/>
      <c r="CA24" s="681"/>
      <c r="CB24" s="726"/>
      <c r="CD24" s="738" t="s">
        <v>290</v>
      </c>
      <c r="CE24" s="739"/>
      <c r="CF24" s="739"/>
      <c r="CG24" s="739"/>
      <c r="CH24" s="739"/>
      <c r="CI24" s="739"/>
      <c r="CJ24" s="739"/>
      <c r="CK24" s="739"/>
      <c r="CL24" s="739"/>
      <c r="CM24" s="739"/>
      <c r="CN24" s="739"/>
      <c r="CO24" s="739"/>
      <c r="CP24" s="739"/>
      <c r="CQ24" s="740"/>
      <c r="CR24" s="735">
        <v>2676687</v>
      </c>
      <c r="CS24" s="736"/>
      <c r="CT24" s="736"/>
      <c r="CU24" s="736"/>
      <c r="CV24" s="736"/>
      <c r="CW24" s="736"/>
      <c r="CX24" s="736"/>
      <c r="CY24" s="779"/>
      <c r="CZ24" s="780">
        <v>33</v>
      </c>
      <c r="DA24" s="753"/>
      <c r="DB24" s="753"/>
      <c r="DC24" s="783"/>
      <c r="DD24" s="778">
        <v>2082458</v>
      </c>
      <c r="DE24" s="736"/>
      <c r="DF24" s="736"/>
      <c r="DG24" s="736"/>
      <c r="DH24" s="736"/>
      <c r="DI24" s="736"/>
      <c r="DJ24" s="736"/>
      <c r="DK24" s="779"/>
      <c r="DL24" s="778">
        <v>2072171</v>
      </c>
      <c r="DM24" s="736"/>
      <c r="DN24" s="736"/>
      <c r="DO24" s="736"/>
      <c r="DP24" s="736"/>
      <c r="DQ24" s="736"/>
      <c r="DR24" s="736"/>
      <c r="DS24" s="736"/>
      <c r="DT24" s="736"/>
      <c r="DU24" s="736"/>
      <c r="DV24" s="779"/>
      <c r="DW24" s="780">
        <v>52.8</v>
      </c>
      <c r="DX24" s="753"/>
      <c r="DY24" s="753"/>
      <c r="DZ24" s="753"/>
      <c r="EA24" s="753"/>
      <c r="EB24" s="753"/>
      <c r="EC24" s="781"/>
    </row>
    <row r="25" spans="2:133" ht="11.25" customHeight="1">
      <c r="B25" s="677" t="s">
        <v>291</v>
      </c>
      <c r="C25" s="678"/>
      <c r="D25" s="678"/>
      <c r="E25" s="678"/>
      <c r="F25" s="678"/>
      <c r="G25" s="678"/>
      <c r="H25" s="678"/>
      <c r="I25" s="678"/>
      <c r="J25" s="678"/>
      <c r="K25" s="678"/>
      <c r="L25" s="678"/>
      <c r="M25" s="678"/>
      <c r="N25" s="678"/>
      <c r="O25" s="678"/>
      <c r="P25" s="678"/>
      <c r="Q25" s="679"/>
      <c r="R25" s="680" t="s">
        <v>129</v>
      </c>
      <c r="S25" s="681"/>
      <c r="T25" s="681"/>
      <c r="U25" s="681"/>
      <c r="V25" s="681"/>
      <c r="W25" s="681"/>
      <c r="X25" s="681"/>
      <c r="Y25" s="682"/>
      <c r="Z25" s="713" t="s">
        <v>129</v>
      </c>
      <c r="AA25" s="713"/>
      <c r="AB25" s="713"/>
      <c r="AC25" s="713"/>
      <c r="AD25" s="714" t="s">
        <v>129</v>
      </c>
      <c r="AE25" s="714"/>
      <c r="AF25" s="714"/>
      <c r="AG25" s="714"/>
      <c r="AH25" s="714"/>
      <c r="AI25" s="714"/>
      <c r="AJ25" s="714"/>
      <c r="AK25" s="714"/>
      <c r="AL25" s="683" t="s">
        <v>129</v>
      </c>
      <c r="AM25" s="684"/>
      <c r="AN25" s="684"/>
      <c r="AO25" s="715"/>
      <c r="AP25" s="775" t="s">
        <v>292</v>
      </c>
      <c r="AQ25" s="782"/>
      <c r="AR25" s="782"/>
      <c r="AS25" s="782"/>
      <c r="AT25" s="782"/>
      <c r="AU25" s="782"/>
      <c r="AV25" s="782"/>
      <c r="AW25" s="782"/>
      <c r="AX25" s="782"/>
      <c r="AY25" s="782"/>
      <c r="AZ25" s="782"/>
      <c r="BA25" s="782"/>
      <c r="BB25" s="782"/>
      <c r="BC25" s="782"/>
      <c r="BD25" s="782"/>
      <c r="BE25" s="782"/>
      <c r="BF25" s="777"/>
      <c r="BG25" s="680" t="s">
        <v>129</v>
      </c>
      <c r="BH25" s="681"/>
      <c r="BI25" s="681"/>
      <c r="BJ25" s="681"/>
      <c r="BK25" s="681"/>
      <c r="BL25" s="681"/>
      <c r="BM25" s="681"/>
      <c r="BN25" s="682"/>
      <c r="BO25" s="713" t="s">
        <v>129</v>
      </c>
      <c r="BP25" s="713"/>
      <c r="BQ25" s="713"/>
      <c r="BR25" s="713"/>
      <c r="BS25" s="686" t="s">
        <v>129</v>
      </c>
      <c r="BT25" s="681"/>
      <c r="BU25" s="681"/>
      <c r="BV25" s="681"/>
      <c r="BW25" s="681"/>
      <c r="BX25" s="681"/>
      <c r="BY25" s="681"/>
      <c r="BZ25" s="681"/>
      <c r="CA25" s="681"/>
      <c r="CB25" s="726"/>
      <c r="CD25" s="727" t="s">
        <v>293</v>
      </c>
      <c r="CE25" s="724"/>
      <c r="CF25" s="724"/>
      <c r="CG25" s="724"/>
      <c r="CH25" s="724"/>
      <c r="CI25" s="724"/>
      <c r="CJ25" s="724"/>
      <c r="CK25" s="724"/>
      <c r="CL25" s="724"/>
      <c r="CM25" s="724"/>
      <c r="CN25" s="724"/>
      <c r="CO25" s="724"/>
      <c r="CP25" s="724"/>
      <c r="CQ25" s="725"/>
      <c r="CR25" s="680">
        <v>1279522</v>
      </c>
      <c r="CS25" s="699"/>
      <c r="CT25" s="699"/>
      <c r="CU25" s="699"/>
      <c r="CV25" s="699"/>
      <c r="CW25" s="699"/>
      <c r="CX25" s="699"/>
      <c r="CY25" s="700"/>
      <c r="CZ25" s="683">
        <v>15.8</v>
      </c>
      <c r="DA25" s="701"/>
      <c r="DB25" s="701"/>
      <c r="DC25" s="702"/>
      <c r="DD25" s="686">
        <v>1190707</v>
      </c>
      <c r="DE25" s="699"/>
      <c r="DF25" s="699"/>
      <c r="DG25" s="699"/>
      <c r="DH25" s="699"/>
      <c r="DI25" s="699"/>
      <c r="DJ25" s="699"/>
      <c r="DK25" s="700"/>
      <c r="DL25" s="686">
        <v>1180485</v>
      </c>
      <c r="DM25" s="699"/>
      <c r="DN25" s="699"/>
      <c r="DO25" s="699"/>
      <c r="DP25" s="699"/>
      <c r="DQ25" s="699"/>
      <c r="DR25" s="699"/>
      <c r="DS25" s="699"/>
      <c r="DT25" s="699"/>
      <c r="DU25" s="699"/>
      <c r="DV25" s="700"/>
      <c r="DW25" s="683">
        <v>30.1</v>
      </c>
      <c r="DX25" s="701"/>
      <c r="DY25" s="701"/>
      <c r="DZ25" s="701"/>
      <c r="EA25" s="701"/>
      <c r="EB25" s="701"/>
      <c r="EC25" s="719"/>
    </row>
    <row r="26" spans="2:133" ht="11.25" customHeight="1">
      <c r="B26" s="677" t="s">
        <v>294</v>
      </c>
      <c r="C26" s="678"/>
      <c r="D26" s="678"/>
      <c r="E26" s="678"/>
      <c r="F26" s="678"/>
      <c r="G26" s="678"/>
      <c r="H26" s="678"/>
      <c r="I26" s="678"/>
      <c r="J26" s="678"/>
      <c r="K26" s="678"/>
      <c r="L26" s="678"/>
      <c r="M26" s="678"/>
      <c r="N26" s="678"/>
      <c r="O26" s="678"/>
      <c r="P26" s="678"/>
      <c r="Q26" s="679"/>
      <c r="R26" s="680">
        <v>3973642</v>
      </c>
      <c r="S26" s="681"/>
      <c r="T26" s="681"/>
      <c r="U26" s="681"/>
      <c r="V26" s="681"/>
      <c r="W26" s="681"/>
      <c r="X26" s="681"/>
      <c r="Y26" s="682"/>
      <c r="Z26" s="713">
        <v>48.1</v>
      </c>
      <c r="AA26" s="713"/>
      <c r="AB26" s="713"/>
      <c r="AC26" s="713"/>
      <c r="AD26" s="714">
        <v>3787774</v>
      </c>
      <c r="AE26" s="714"/>
      <c r="AF26" s="714"/>
      <c r="AG26" s="714"/>
      <c r="AH26" s="714"/>
      <c r="AI26" s="714"/>
      <c r="AJ26" s="714"/>
      <c r="AK26" s="714"/>
      <c r="AL26" s="683">
        <v>99.2</v>
      </c>
      <c r="AM26" s="684"/>
      <c r="AN26" s="684"/>
      <c r="AO26" s="715"/>
      <c r="AP26" s="775" t="s">
        <v>295</v>
      </c>
      <c r="AQ26" s="776"/>
      <c r="AR26" s="776"/>
      <c r="AS26" s="776"/>
      <c r="AT26" s="776"/>
      <c r="AU26" s="776"/>
      <c r="AV26" s="776"/>
      <c r="AW26" s="776"/>
      <c r="AX26" s="776"/>
      <c r="AY26" s="776"/>
      <c r="AZ26" s="776"/>
      <c r="BA26" s="776"/>
      <c r="BB26" s="776"/>
      <c r="BC26" s="776"/>
      <c r="BD26" s="776"/>
      <c r="BE26" s="776"/>
      <c r="BF26" s="777"/>
      <c r="BG26" s="680" t="s">
        <v>129</v>
      </c>
      <c r="BH26" s="681"/>
      <c r="BI26" s="681"/>
      <c r="BJ26" s="681"/>
      <c r="BK26" s="681"/>
      <c r="BL26" s="681"/>
      <c r="BM26" s="681"/>
      <c r="BN26" s="682"/>
      <c r="BO26" s="713" t="s">
        <v>129</v>
      </c>
      <c r="BP26" s="713"/>
      <c r="BQ26" s="713"/>
      <c r="BR26" s="713"/>
      <c r="BS26" s="686" t="s">
        <v>129</v>
      </c>
      <c r="BT26" s="681"/>
      <c r="BU26" s="681"/>
      <c r="BV26" s="681"/>
      <c r="BW26" s="681"/>
      <c r="BX26" s="681"/>
      <c r="BY26" s="681"/>
      <c r="BZ26" s="681"/>
      <c r="CA26" s="681"/>
      <c r="CB26" s="726"/>
      <c r="CD26" s="727" t="s">
        <v>296</v>
      </c>
      <c r="CE26" s="724"/>
      <c r="CF26" s="724"/>
      <c r="CG26" s="724"/>
      <c r="CH26" s="724"/>
      <c r="CI26" s="724"/>
      <c r="CJ26" s="724"/>
      <c r="CK26" s="724"/>
      <c r="CL26" s="724"/>
      <c r="CM26" s="724"/>
      <c r="CN26" s="724"/>
      <c r="CO26" s="724"/>
      <c r="CP26" s="724"/>
      <c r="CQ26" s="725"/>
      <c r="CR26" s="680">
        <v>772068</v>
      </c>
      <c r="CS26" s="681"/>
      <c r="CT26" s="681"/>
      <c r="CU26" s="681"/>
      <c r="CV26" s="681"/>
      <c r="CW26" s="681"/>
      <c r="CX26" s="681"/>
      <c r="CY26" s="682"/>
      <c r="CZ26" s="683">
        <v>9.5</v>
      </c>
      <c r="DA26" s="701"/>
      <c r="DB26" s="701"/>
      <c r="DC26" s="702"/>
      <c r="DD26" s="686">
        <v>704319</v>
      </c>
      <c r="DE26" s="681"/>
      <c r="DF26" s="681"/>
      <c r="DG26" s="681"/>
      <c r="DH26" s="681"/>
      <c r="DI26" s="681"/>
      <c r="DJ26" s="681"/>
      <c r="DK26" s="682"/>
      <c r="DL26" s="686" t="s">
        <v>129</v>
      </c>
      <c r="DM26" s="681"/>
      <c r="DN26" s="681"/>
      <c r="DO26" s="681"/>
      <c r="DP26" s="681"/>
      <c r="DQ26" s="681"/>
      <c r="DR26" s="681"/>
      <c r="DS26" s="681"/>
      <c r="DT26" s="681"/>
      <c r="DU26" s="681"/>
      <c r="DV26" s="682"/>
      <c r="DW26" s="683" t="s">
        <v>129</v>
      </c>
      <c r="DX26" s="701"/>
      <c r="DY26" s="701"/>
      <c r="DZ26" s="701"/>
      <c r="EA26" s="701"/>
      <c r="EB26" s="701"/>
      <c r="EC26" s="719"/>
    </row>
    <row r="27" spans="2:133" ht="11.25" customHeight="1">
      <c r="B27" s="677" t="s">
        <v>297</v>
      </c>
      <c r="C27" s="678"/>
      <c r="D27" s="678"/>
      <c r="E27" s="678"/>
      <c r="F27" s="678"/>
      <c r="G27" s="678"/>
      <c r="H27" s="678"/>
      <c r="I27" s="678"/>
      <c r="J27" s="678"/>
      <c r="K27" s="678"/>
      <c r="L27" s="678"/>
      <c r="M27" s="678"/>
      <c r="N27" s="678"/>
      <c r="O27" s="678"/>
      <c r="P27" s="678"/>
      <c r="Q27" s="679"/>
      <c r="R27" s="680">
        <v>555</v>
      </c>
      <c r="S27" s="681"/>
      <c r="T27" s="681"/>
      <c r="U27" s="681"/>
      <c r="V27" s="681"/>
      <c r="W27" s="681"/>
      <c r="X27" s="681"/>
      <c r="Y27" s="682"/>
      <c r="Z27" s="713">
        <v>0</v>
      </c>
      <c r="AA27" s="713"/>
      <c r="AB27" s="713"/>
      <c r="AC27" s="713"/>
      <c r="AD27" s="714">
        <v>555</v>
      </c>
      <c r="AE27" s="714"/>
      <c r="AF27" s="714"/>
      <c r="AG27" s="714"/>
      <c r="AH27" s="714"/>
      <c r="AI27" s="714"/>
      <c r="AJ27" s="714"/>
      <c r="AK27" s="714"/>
      <c r="AL27" s="683">
        <v>0</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530989</v>
      </c>
      <c r="BH27" s="681"/>
      <c r="BI27" s="681"/>
      <c r="BJ27" s="681"/>
      <c r="BK27" s="681"/>
      <c r="BL27" s="681"/>
      <c r="BM27" s="681"/>
      <c r="BN27" s="682"/>
      <c r="BO27" s="713">
        <v>100</v>
      </c>
      <c r="BP27" s="713"/>
      <c r="BQ27" s="713"/>
      <c r="BR27" s="713"/>
      <c r="BS27" s="686" t="s">
        <v>129</v>
      </c>
      <c r="BT27" s="681"/>
      <c r="BU27" s="681"/>
      <c r="BV27" s="681"/>
      <c r="BW27" s="681"/>
      <c r="BX27" s="681"/>
      <c r="BY27" s="681"/>
      <c r="BZ27" s="681"/>
      <c r="CA27" s="681"/>
      <c r="CB27" s="726"/>
      <c r="CD27" s="727" t="s">
        <v>299</v>
      </c>
      <c r="CE27" s="724"/>
      <c r="CF27" s="724"/>
      <c r="CG27" s="724"/>
      <c r="CH27" s="724"/>
      <c r="CI27" s="724"/>
      <c r="CJ27" s="724"/>
      <c r="CK27" s="724"/>
      <c r="CL27" s="724"/>
      <c r="CM27" s="724"/>
      <c r="CN27" s="724"/>
      <c r="CO27" s="724"/>
      <c r="CP27" s="724"/>
      <c r="CQ27" s="725"/>
      <c r="CR27" s="680">
        <v>624741</v>
      </c>
      <c r="CS27" s="699"/>
      <c r="CT27" s="699"/>
      <c r="CU27" s="699"/>
      <c r="CV27" s="699"/>
      <c r="CW27" s="699"/>
      <c r="CX27" s="699"/>
      <c r="CY27" s="700"/>
      <c r="CZ27" s="683">
        <v>7.7</v>
      </c>
      <c r="DA27" s="701"/>
      <c r="DB27" s="701"/>
      <c r="DC27" s="702"/>
      <c r="DD27" s="686">
        <v>155293</v>
      </c>
      <c r="DE27" s="699"/>
      <c r="DF27" s="699"/>
      <c r="DG27" s="699"/>
      <c r="DH27" s="699"/>
      <c r="DI27" s="699"/>
      <c r="DJ27" s="699"/>
      <c r="DK27" s="700"/>
      <c r="DL27" s="686">
        <v>155228</v>
      </c>
      <c r="DM27" s="699"/>
      <c r="DN27" s="699"/>
      <c r="DO27" s="699"/>
      <c r="DP27" s="699"/>
      <c r="DQ27" s="699"/>
      <c r="DR27" s="699"/>
      <c r="DS27" s="699"/>
      <c r="DT27" s="699"/>
      <c r="DU27" s="699"/>
      <c r="DV27" s="700"/>
      <c r="DW27" s="683">
        <v>4</v>
      </c>
      <c r="DX27" s="701"/>
      <c r="DY27" s="701"/>
      <c r="DZ27" s="701"/>
      <c r="EA27" s="701"/>
      <c r="EB27" s="701"/>
      <c r="EC27" s="719"/>
    </row>
    <row r="28" spans="2:133" ht="11.25" customHeight="1">
      <c r="B28" s="677" t="s">
        <v>300</v>
      </c>
      <c r="C28" s="678"/>
      <c r="D28" s="678"/>
      <c r="E28" s="678"/>
      <c r="F28" s="678"/>
      <c r="G28" s="678"/>
      <c r="H28" s="678"/>
      <c r="I28" s="678"/>
      <c r="J28" s="678"/>
      <c r="K28" s="678"/>
      <c r="L28" s="678"/>
      <c r="M28" s="678"/>
      <c r="N28" s="678"/>
      <c r="O28" s="678"/>
      <c r="P28" s="678"/>
      <c r="Q28" s="679"/>
      <c r="R28" s="680">
        <v>31293</v>
      </c>
      <c r="S28" s="681"/>
      <c r="T28" s="681"/>
      <c r="U28" s="681"/>
      <c r="V28" s="681"/>
      <c r="W28" s="681"/>
      <c r="X28" s="681"/>
      <c r="Y28" s="682"/>
      <c r="Z28" s="713">
        <v>0.4</v>
      </c>
      <c r="AA28" s="713"/>
      <c r="AB28" s="713"/>
      <c r="AC28" s="713"/>
      <c r="AD28" s="714" t="s">
        <v>129</v>
      </c>
      <c r="AE28" s="714"/>
      <c r="AF28" s="714"/>
      <c r="AG28" s="714"/>
      <c r="AH28" s="714"/>
      <c r="AI28" s="714"/>
      <c r="AJ28" s="714"/>
      <c r="AK28" s="714"/>
      <c r="AL28" s="683" t="s">
        <v>129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301</v>
      </c>
      <c r="CE28" s="724"/>
      <c r="CF28" s="724"/>
      <c r="CG28" s="724"/>
      <c r="CH28" s="724"/>
      <c r="CI28" s="724"/>
      <c r="CJ28" s="724"/>
      <c r="CK28" s="724"/>
      <c r="CL28" s="724"/>
      <c r="CM28" s="724"/>
      <c r="CN28" s="724"/>
      <c r="CO28" s="724"/>
      <c r="CP28" s="724"/>
      <c r="CQ28" s="725"/>
      <c r="CR28" s="680">
        <v>772424</v>
      </c>
      <c r="CS28" s="681"/>
      <c r="CT28" s="681"/>
      <c r="CU28" s="681"/>
      <c r="CV28" s="681"/>
      <c r="CW28" s="681"/>
      <c r="CX28" s="681"/>
      <c r="CY28" s="682"/>
      <c r="CZ28" s="683">
        <v>9.5</v>
      </c>
      <c r="DA28" s="701"/>
      <c r="DB28" s="701"/>
      <c r="DC28" s="702"/>
      <c r="DD28" s="686">
        <v>736458</v>
      </c>
      <c r="DE28" s="681"/>
      <c r="DF28" s="681"/>
      <c r="DG28" s="681"/>
      <c r="DH28" s="681"/>
      <c r="DI28" s="681"/>
      <c r="DJ28" s="681"/>
      <c r="DK28" s="682"/>
      <c r="DL28" s="686">
        <v>736458</v>
      </c>
      <c r="DM28" s="681"/>
      <c r="DN28" s="681"/>
      <c r="DO28" s="681"/>
      <c r="DP28" s="681"/>
      <c r="DQ28" s="681"/>
      <c r="DR28" s="681"/>
      <c r="DS28" s="681"/>
      <c r="DT28" s="681"/>
      <c r="DU28" s="681"/>
      <c r="DV28" s="682"/>
      <c r="DW28" s="683">
        <v>18.8</v>
      </c>
      <c r="DX28" s="701"/>
      <c r="DY28" s="701"/>
      <c r="DZ28" s="701"/>
      <c r="EA28" s="701"/>
      <c r="EB28" s="701"/>
      <c r="EC28" s="719"/>
    </row>
    <row r="29" spans="2:133" ht="11.25" customHeight="1">
      <c r="B29" s="677" t="s">
        <v>302</v>
      </c>
      <c r="C29" s="678"/>
      <c r="D29" s="678"/>
      <c r="E29" s="678"/>
      <c r="F29" s="678"/>
      <c r="G29" s="678"/>
      <c r="H29" s="678"/>
      <c r="I29" s="678"/>
      <c r="J29" s="678"/>
      <c r="K29" s="678"/>
      <c r="L29" s="678"/>
      <c r="M29" s="678"/>
      <c r="N29" s="678"/>
      <c r="O29" s="678"/>
      <c r="P29" s="678"/>
      <c r="Q29" s="679"/>
      <c r="R29" s="680">
        <v>53286</v>
      </c>
      <c r="S29" s="681"/>
      <c r="T29" s="681"/>
      <c r="U29" s="681"/>
      <c r="V29" s="681"/>
      <c r="W29" s="681"/>
      <c r="X29" s="681"/>
      <c r="Y29" s="682"/>
      <c r="Z29" s="713">
        <v>0.6</v>
      </c>
      <c r="AA29" s="713"/>
      <c r="AB29" s="713"/>
      <c r="AC29" s="713"/>
      <c r="AD29" s="714">
        <v>724</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303</v>
      </c>
      <c r="CE29" s="770"/>
      <c r="CF29" s="727" t="s">
        <v>304</v>
      </c>
      <c r="CG29" s="724"/>
      <c r="CH29" s="724"/>
      <c r="CI29" s="724"/>
      <c r="CJ29" s="724"/>
      <c r="CK29" s="724"/>
      <c r="CL29" s="724"/>
      <c r="CM29" s="724"/>
      <c r="CN29" s="724"/>
      <c r="CO29" s="724"/>
      <c r="CP29" s="724"/>
      <c r="CQ29" s="725"/>
      <c r="CR29" s="680">
        <v>772315</v>
      </c>
      <c r="CS29" s="699"/>
      <c r="CT29" s="699"/>
      <c r="CU29" s="699"/>
      <c r="CV29" s="699"/>
      <c r="CW29" s="699"/>
      <c r="CX29" s="699"/>
      <c r="CY29" s="700"/>
      <c r="CZ29" s="683">
        <v>9.5</v>
      </c>
      <c r="DA29" s="701"/>
      <c r="DB29" s="701"/>
      <c r="DC29" s="702"/>
      <c r="DD29" s="686">
        <v>736349</v>
      </c>
      <c r="DE29" s="699"/>
      <c r="DF29" s="699"/>
      <c r="DG29" s="699"/>
      <c r="DH29" s="699"/>
      <c r="DI29" s="699"/>
      <c r="DJ29" s="699"/>
      <c r="DK29" s="700"/>
      <c r="DL29" s="686">
        <v>736349</v>
      </c>
      <c r="DM29" s="699"/>
      <c r="DN29" s="699"/>
      <c r="DO29" s="699"/>
      <c r="DP29" s="699"/>
      <c r="DQ29" s="699"/>
      <c r="DR29" s="699"/>
      <c r="DS29" s="699"/>
      <c r="DT29" s="699"/>
      <c r="DU29" s="699"/>
      <c r="DV29" s="700"/>
      <c r="DW29" s="683">
        <v>18.8</v>
      </c>
      <c r="DX29" s="701"/>
      <c r="DY29" s="701"/>
      <c r="DZ29" s="701"/>
      <c r="EA29" s="701"/>
      <c r="EB29" s="701"/>
      <c r="EC29" s="719"/>
    </row>
    <row r="30" spans="2:133" ht="11.25" customHeight="1">
      <c r="B30" s="677" t="s">
        <v>305</v>
      </c>
      <c r="C30" s="678"/>
      <c r="D30" s="678"/>
      <c r="E30" s="678"/>
      <c r="F30" s="678"/>
      <c r="G30" s="678"/>
      <c r="H30" s="678"/>
      <c r="I30" s="678"/>
      <c r="J30" s="678"/>
      <c r="K30" s="678"/>
      <c r="L30" s="678"/>
      <c r="M30" s="678"/>
      <c r="N30" s="678"/>
      <c r="O30" s="678"/>
      <c r="P30" s="678"/>
      <c r="Q30" s="679"/>
      <c r="R30" s="680">
        <v>16436</v>
      </c>
      <c r="S30" s="681"/>
      <c r="T30" s="681"/>
      <c r="U30" s="681"/>
      <c r="V30" s="681"/>
      <c r="W30" s="681"/>
      <c r="X30" s="681"/>
      <c r="Y30" s="682"/>
      <c r="Z30" s="713">
        <v>0.2</v>
      </c>
      <c r="AA30" s="713"/>
      <c r="AB30" s="713"/>
      <c r="AC30" s="713"/>
      <c r="AD30" s="714" t="s">
        <v>129</v>
      </c>
      <c r="AE30" s="714"/>
      <c r="AF30" s="714"/>
      <c r="AG30" s="714"/>
      <c r="AH30" s="714"/>
      <c r="AI30" s="714"/>
      <c r="AJ30" s="714"/>
      <c r="AK30" s="714"/>
      <c r="AL30" s="683" t="s">
        <v>129</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306</v>
      </c>
      <c r="BH30" s="766"/>
      <c r="BI30" s="766"/>
      <c r="BJ30" s="766"/>
      <c r="BK30" s="766"/>
      <c r="BL30" s="766"/>
      <c r="BM30" s="766"/>
      <c r="BN30" s="766"/>
      <c r="BO30" s="766"/>
      <c r="BP30" s="766"/>
      <c r="BQ30" s="767"/>
      <c r="BR30" s="741" t="s">
        <v>307</v>
      </c>
      <c r="BS30" s="766"/>
      <c r="BT30" s="766"/>
      <c r="BU30" s="766"/>
      <c r="BV30" s="766"/>
      <c r="BW30" s="766"/>
      <c r="BX30" s="766"/>
      <c r="BY30" s="766"/>
      <c r="BZ30" s="766"/>
      <c r="CA30" s="766"/>
      <c r="CB30" s="767"/>
      <c r="CD30" s="771"/>
      <c r="CE30" s="772"/>
      <c r="CF30" s="727" t="s">
        <v>308</v>
      </c>
      <c r="CG30" s="724"/>
      <c r="CH30" s="724"/>
      <c r="CI30" s="724"/>
      <c r="CJ30" s="724"/>
      <c r="CK30" s="724"/>
      <c r="CL30" s="724"/>
      <c r="CM30" s="724"/>
      <c r="CN30" s="724"/>
      <c r="CO30" s="724"/>
      <c r="CP30" s="724"/>
      <c r="CQ30" s="725"/>
      <c r="CR30" s="680">
        <v>743809</v>
      </c>
      <c r="CS30" s="681"/>
      <c r="CT30" s="681"/>
      <c r="CU30" s="681"/>
      <c r="CV30" s="681"/>
      <c r="CW30" s="681"/>
      <c r="CX30" s="681"/>
      <c r="CY30" s="682"/>
      <c r="CZ30" s="683">
        <v>9.1999999999999993</v>
      </c>
      <c r="DA30" s="701"/>
      <c r="DB30" s="701"/>
      <c r="DC30" s="702"/>
      <c r="DD30" s="686">
        <v>709007</v>
      </c>
      <c r="DE30" s="681"/>
      <c r="DF30" s="681"/>
      <c r="DG30" s="681"/>
      <c r="DH30" s="681"/>
      <c r="DI30" s="681"/>
      <c r="DJ30" s="681"/>
      <c r="DK30" s="682"/>
      <c r="DL30" s="686">
        <v>709007</v>
      </c>
      <c r="DM30" s="681"/>
      <c r="DN30" s="681"/>
      <c r="DO30" s="681"/>
      <c r="DP30" s="681"/>
      <c r="DQ30" s="681"/>
      <c r="DR30" s="681"/>
      <c r="DS30" s="681"/>
      <c r="DT30" s="681"/>
      <c r="DU30" s="681"/>
      <c r="DV30" s="682"/>
      <c r="DW30" s="683">
        <v>18.100000000000001</v>
      </c>
      <c r="DX30" s="701"/>
      <c r="DY30" s="701"/>
      <c r="DZ30" s="701"/>
      <c r="EA30" s="701"/>
      <c r="EB30" s="701"/>
      <c r="EC30" s="719"/>
    </row>
    <row r="31" spans="2:133" ht="11.25" customHeight="1">
      <c r="B31" s="677" t="s">
        <v>309</v>
      </c>
      <c r="C31" s="678"/>
      <c r="D31" s="678"/>
      <c r="E31" s="678"/>
      <c r="F31" s="678"/>
      <c r="G31" s="678"/>
      <c r="H31" s="678"/>
      <c r="I31" s="678"/>
      <c r="J31" s="678"/>
      <c r="K31" s="678"/>
      <c r="L31" s="678"/>
      <c r="M31" s="678"/>
      <c r="N31" s="678"/>
      <c r="O31" s="678"/>
      <c r="P31" s="678"/>
      <c r="Q31" s="679"/>
      <c r="R31" s="680">
        <v>1907928</v>
      </c>
      <c r="S31" s="681"/>
      <c r="T31" s="681"/>
      <c r="U31" s="681"/>
      <c r="V31" s="681"/>
      <c r="W31" s="681"/>
      <c r="X31" s="681"/>
      <c r="Y31" s="682"/>
      <c r="Z31" s="713">
        <v>23.1</v>
      </c>
      <c r="AA31" s="713"/>
      <c r="AB31" s="713"/>
      <c r="AC31" s="713"/>
      <c r="AD31" s="714" t="s">
        <v>129</v>
      </c>
      <c r="AE31" s="714"/>
      <c r="AF31" s="714"/>
      <c r="AG31" s="714"/>
      <c r="AH31" s="714"/>
      <c r="AI31" s="714"/>
      <c r="AJ31" s="714"/>
      <c r="AK31" s="714"/>
      <c r="AL31" s="683" t="s">
        <v>129</v>
      </c>
      <c r="AM31" s="684"/>
      <c r="AN31" s="684"/>
      <c r="AO31" s="715"/>
      <c r="AP31" s="755" t="s">
        <v>310</v>
      </c>
      <c r="AQ31" s="756"/>
      <c r="AR31" s="756"/>
      <c r="AS31" s="756"/>
      <c r="AT31" s="761" t="s">
        <v>311</v>
      </c>
      <c r="AU31" s="231"/>
      <c r="AV31" s="231"/>
      <c r="AW31" s="231"/>
      <c r="AX31" s="748" t="s">
        <v>187</v>
      </c>
      <c r="AY31" s="749"/>
      <c r="AZ31" s="749"/>
      <c r="BA31" s="749"/>
      <c r="BB31" s="749"/>
      <c r="BC31" s="749"/>
      <c r="BD31" s="749"/>
      <c r="BE31" s="749"/>
      <c r="BF31" s="750"/>
      <c r="BG31" s="751">
        <v>98.8</v>
      </c>
      <c r="BH31" s="752"/>
      <c r="BI31" s="752"/>
      <c r="BJ31" s="752"/>
      <c r="BK31" s="752"/>
      <c r="BL31" s="752"/>
      <c r="BM31" s="753">
        <v>95.2</v>
      </c>
      <c r="BN31" s="752"/>
      <c r="BO31" s="752"/>
      <c r="BP31" s="752"/>
      <c r="BQ31" s="754"/>
      <c r="BR31" s="751">
        <v>98.6</v>
      </c>
      <c r="BS31" s="752"/>
      <c r="BT31" s="752"/>
      <c r="BU31" s="752"/>
      <c r="BV31" s="752"/>
      <c r="BW31" s="752"/>
      <c r="BX31" s="753">
        <v>94.5</v>
      </c>
      <c r="BY31" s="752"/>
      <c r="BZ31" s="752"/>
      <c r="CA31" s="752"/>
      <c r="CB31" s="754"/>
      <c r="CD31" s="771"/>
      <c r="CE31" s="772"/>
      <c r="CF31" s="727" t="s">
        <v>312</v>
      </c>
      <c r="CG31" s="724"/>
      <c r="CH31" s="724"/>
      <c r="CI31" s="724"/>
      <c r="CJ31" s="724"/>
      <c r="CK31" s="724"/>
      <c r="CL31" s="724"/>
      <c r="CM31" s="724"/>
      <c r="CN31" s="724"/>
      <c r="CO31" s="724"/>
      <c r="CP31" s="724"/>
      <c r="CQ31" s="725"/>
      <c r="CR31" s="680">
        <v>28506</v>
      </c>
      <c r="CS31" s="699"/>
      <c r="CT31" s="699"/>
      <c r="CU31" s="699"/>
      <c r="CV31" s="699"/>
      <c r="CW31" s="699"/>
      <c r="CX31" s="699"/>
      <c r="CY31" s="700"/>
      <c r="CZ31" s="683">
        <v>0.4</v>
      </c>
      <c r="DA31" s="701"/>
      <c r="DB31" s="701"/>
      <c r="DC31" s="702"/>
      <c r="DD31" s="686">
        <v>27342</v>
      </c>
      <c r="DE31" s="699"/>
      <c r="DF31" s="699"/>
      <c r="DG31" s="699"/>
      <c r="DH31" s="699"/>
      <c r="DI31" s="699"/>
      <c r="DJ31" s="699"/>
      <c r="DK31" s="700"/>
      <c r="DL31" s="686">
        <v>27342</v>
      </c>
      <c r="DM31" s="699"/>
      <c r="DN31" s="699"/>
      <c r="DO31" s="699"/>
      <c r="DP31" s="699"/>
      <c r="DQ31" s="699"/>
      <c r="DR31" s="699"/>
      <c r="DS31" s="699"/>
      <c r="DT31" s="699"/>
      <c r="DU31" s="699"/>
      <c r="DV31" s="700"/>
      <c r="DW31" s="683">
        <v>0.7</v>
      </c>
      <c r="DX31" s="701"/>
      <c r="DY31" s="701"/>
      <c r="DZ31" s="701"/>
      <c r="EA31" s="701"/>
      <c r="EB31" s="701"/>
      <c r="EC31" s="719"/>
    </row>
    <row r="32" spans="2:133" ht="11.25" customHeight="1">
      <c r="B32" s="744" t="s">
        <v>313</v>
      </c>
      <c r="C32" s="745"/>
      <c r="D32" s="745"/>
      <c r="E32" s="745"/>
      <c r="F32" s="745"/>
      <c r="G32" s="745"/>
      <c r="H32" s="745"/>
      <c r="I32" s="745"/>
      <c r="J32" s="745"/>
      <c r="K32" s="745"/>
      <c r="L32" s="745"/>
      <c r="M32" s="745"/>
      <c r="N32" s="745"/>
      <c r="O32" s="745"/>
      <c r="P32" s="745"/>
      <c r="Q32" s="746"/>
      <c r="R32" s="680">
        <v>14287</v>
      </c>
      <c r="S32" s="681"/>
      <c r="T32" s="681"/>
      <c r="U32" s="681"/>
      <c r="V32" s="681"/>
      <c r="W32" s="681"/>
      <c r="X32" s="681"/>
      <c r="Y32" s="682"/>
      <c r="Z32" s="713">
        <v>0.2</v>
      </c>
      <c r="AA32" s="713"/>
      <c r="AB32" s="713"/>
      <c r="AC32" s="713"/>
      <c r="AD32" s="714">
        <v>14287</v>
      </c>
      <c r="AE32" s="714"/>
      <c r="AF32" s="714"/>
      <c r="AG32" s="714"/>
      <c r="AH32" s="714"/>
      <c r="AI32" s="714"/>
      <c r="AJ32" s="714"/>
      <c r="AK32" s="714"/>
      <c r="AL32" s="683">
        <v>0.4</v>
      </c>
      <c r="AM32" s="684"/>
      <c r="AN32" s="684"/>
      <c r="AO32" s="715"/>
      <c r="AP32" s="757"/>
      <c r="AQ32" s="758"/>
      <c r="AR32" s="758"/>
      <c r="AS32" s="758"/>
      <c r="AT32" s="762"/>
      <c r="AU32" s="230" t="s">
        <v>314</v>
      </c>
      <c r="AV32" s="230"/>
      <c r="AW32" s="230"/>
      <c r="AX32" s="677" t="s">
        <v>315</v>
      </c>
      <c r="AY32" s="678"/>
      <c r="AZ32" s="678"/>
      <c r="BA32" s="678"/>
      <c r="BB32" s="678"/>
      <c r="BC32" s="678"/>
      <c r="BD32" s="678"/>
      <c r="BE32" s="678"/>
      <c r="BF32" s="679"/>
      <c r="BG32" s="764">
        <v>99.1</v>
      </c>
      <c r="BH32" s="699"/>
      <c r="BI32" s="699"/>
      <c r="BJ32" s="699"/>
      <c r="BK32" s="699"/>
      <c r="BL32" s="699"/>
      <c r="BM32" s="684">
        <v>96.3</v>
      </c>
      <c r="BN32" s="765"/>
      <c r="BO32" s="765"/>
      <c r="BP32" s="765"/>
      <c r="BQ32" s="723"/>
      <c r="BR32" s="764">
        <v>98.5</v>
      </c>
      <c r="BS32" s="699"/>
      <c r="BT32" s="699"/>
      <c r="BU32" s="699"/>
      <c r="BV32" s="699"/>
      <c r="BW32" s="699"/>
      <c r="BX32" s="684">
        <v>95.8</v>
      </c>
      <c r="BY32" s="765"/>
      <c r="BZ32" s="765"/>
      <c r="CA32" s="765"/>
      <c r="CB32" s="723"/>
      <c r="CD32" s="773"/>
      <c r="CE32" s="774"/>
      <c r="CF32" s="727" t="s">
        <v>316</v>
      </c>
      <c r="CG32" s="724"/>
      <c r="CH32" s="724"/>
      <c r="CI32" s="724"/>
      <c r="CJ32" s="724"/>
      <c r="CK32" s="724"/>
      <c r="CL32" s="724"/>
      <c r="CM32" s="724"/>
      <c r="CN32" s="724"/>
      <c r="CO32" s="724"/>
      <c r="CP32" s="724"/>
      <c r="CQ32" s="725"/>
      <c r="CR32" s="680">
        <v>109</v>
      </c>
      <c r="CS32" s="681"/>
      <c r="CT32" s="681"/>
      <c r="CU32" s="681"/>
      <c r="CV32" s="681"/>
      <c r="CW32" s="681"/>
      <c r="CX32" s="681"/>
      <c r="CY32" s="682"/>
      <c r="CZ32" s="683">
        <v>0</v>
      </c>
      <c r="DA32" s="701"/>
      <c r="DB32" s="701"/>
      <c r="DC32" s="702"/>
      <c r="DD32" s="686">
        <v>109</v>
      </c>
      <c r="DE32" s="681"/>
      <c r="DF32" s="681"/>
      <c r="DG32" s="681"/>
      <c r="DH32" s="681"/>
      <c r="DI32" s="681"/>
      <c r="DJ32" s="681"/>
      <c r="DK32" s="682"/>
      <c r="DL32" s="686">
        <v>109</v>
      </c>
      <c r="DM32" s="681"/>
      <c r="DN32" s="681"/>
      <c r="DO32" s="681"/>
      <c r="DP32" s="681"/>
      <c r="DQ32" s="681"/>
      <c r="DR32" s="681"/>
      <c r="DS32" s="681"/>
      <c r="DT32" s="681"/>
      <c r="DU32" s="681"/>
      <c r="DV32" s="682"/>
      <c r="DW32" s="683">
        <v>0</v>
      </c>
      <c r="DX32" s="701"/>
      <c r="DY32" s="701"/>
      <c r="DZ32" s="701"/>
      <c r="EA32" s="701"/>
      <c r="EB32" s="701"/>
      <c r="EC32" s="719"/>
    </row>
    <row r="33" spans="2:133" ht="11.25" customHeight="1">
      <c r="B33" s="677" t="s">
        <v>317</v>
      </c>
      <c r="C33" s="678"/>
      <c r="D33" s="678"/>
      <c r="E33" s="678"/>
      <c r="F33" s="678"/>
      <c r="G33" s="678"/>
      <c r="H33" s="678"/>
      <c r="I33" s="678"/>
      <c r="J33" s="678"/>
      <c r="K33" s="678"/>
      <c r="L33" s="678"/>
      <c r="M33" s="678"/>
      <c r="N33" s="678"/>
      <c r="O33" s="678"/>
      <c r="P33" s="678"/>
      <c r="Q33" s="679"/>
      <c r="R33" s="680">
        <v>734769</v>
      </c>
      <c r="S33" s="681"/>
      <c r="T33" s="681"/>
      <c r="U33" s="681"/>
      <c r="V33" s="681"/>
      <c r="W33" s="681"/>
      <c r="X33" s="681"/>
      <c r="Y33" s="682"/>
      <c r="Z33" s="713">
        <v>8.9</v>
      </c>
      <c r="AA33" s="713"/>
      <c r="AB33" s="713"/>
      <c r="AC33" s="713"/>
      <c r="AD33" s="714" t="s">
        <v>129</v>
      </c>
      <c r="AE33" s="714"/>
      <c r="AF33" s="714"/>
      <c r="AG33" s="714"/>
      <c r="AH33" s="714"/>
      <c r="AI33" s="714"/>
      <c r="AJ33" s="714"/>
      <c r="AK33" s="714"/>
      <c r="AL33" s="683" t="s">
        <v>129</v>
      </c>
      <c r="AM33" s="684"/>
      <c r="AN33" s="684"/>
      <c r="AO33" s="715"/>
      <c r="AP33" s="759"/>
      <c r="AQ33" s="760"/>
      <c r="AR33" s="760"/>
      <c r="AS33" s="760"/>
      <c r="AT33" s="763"/>
      <c r="AU33" s="232"/>
      <c r="AV33" s="232"/>
      <c r="AW33" s="232"/>
      <c r="AX33" s="661" t="s">
        <v>318</v>
      </c>
      <c r="AY33" s="662"/>
      <c r="AZ33" s="662"/>
      <c r="BA33" s="662"/>
      <c r="BB33" s="662"/>
      <c r="BC33" s="662"/>
      <c r="BD33" s="662"/>
      <c r="BE33" s="662"/>
      <c r="BF33" s="663"/>
      <c r="BG33" s="747">
        <v>98.3</v>
      </c>
      <c r="BH33" s="665"/>
      <c r="BI33" s="665"/>
      <c r="BJ33" s="665"/>
      <c r="BK33" s="665"/>
      <c r="BL33" s="665"/>
      <c r="BM33" s="707">
        <v>93.2</v>
      </c>
      <c r="BN33" s="665"/>
      <c r="BO33" s="665"/>
      <c r="BP33" s="665"/>
      <c r="BQ33" s="709"/>
      <c r="BR33" s="747">
        <v>98.3</v>
      </c>
      <c r="BS33" s="665"/>
      <c r="BT33" s="665"/>
      <c r="BU33" s="665"/>
      <c r="BV33" s="665"/>
      <c r="BW33" s="665"/>
      <c r="BX33" s="707">
        <v>91.9</v>
      </c>
      <c r="BY33" s="665"/>
      <c r="BZ33" s="665"/>
      <c r="CA33" s="665"/>
      <c r="CB33" s="709"/>
      <c r="CD33" s="727" t="s">
        <v>319</v>
      </c>
      <c r="CE33" s="724"/>
      <c r="CF33" s="724"/>
      <c r="CG33" s="724"/>
      <c r="CH33" s="724"/>
      <c r="CI33" s="724"/>
      <c r="CJ33" s="724"/>
      <c r="CK33" s="724"/>
      <c r="CL33" s="724"/>
      <c r="CM33" s="724"/>
      <c r="CN33" s="724"/>
      <c r="CO33" s="724"/>
      <c r="CP33" s="724"/>
      <c r="CQ33" s="725"/>
      <c r="CR33" s="680">
        <v>3307630</v>
      </c>
      <c r="CS33" s="699"/>
      <c r="CT33" s="699"/>
      <c r="CU33" s="699"/>
      <c r="CV33" s="699"/>
      <c r="CW33" s="699"/>
      <c r="CX33" s="699"/>
      <c r="CY33" s="700"/>
      <c r="CZ33" s="683">
        <v>40.799999999999997</v>
      </c>
      <c r="DA33" s="701"/>
      <c r="DB33" s="701"/>
      <c r="DC33" s="702"/>
      <c r="DD33" s="686">
        <v>1829547</v>
      </c>
      <c r="DE33" s="699"/>
      <c r="DF33" s="699"/>
      <c r="DG33" s="699"/>
      <c r="DH33" s="699"/>
      <c r="DI33" s="699"/>
      <c r="DJ33" s="699"/>
      <c r="DK33" s="700"/>
      <c r="DL33" s="686">
        <v>1238075</v>
      </c>
      <c r="DM33" s="699"/>
      <c r="DN33" s="699"/>
      <c r="DO33" s="699"/>
      <c r="DP33" s="699"/>
      <c r="DQ33" s="699"/>
      <c r="DR33" s="699"/>
      <c r="DS33" s="699"/>
      <c r="DT33" s="699"/>
      <c r="DU33" s="699"/>
      <c r="DV33" s="700"/>
      <c r="DW33" s="683">
        <v>31.6</v>
      </c>
      <c r="DX33" s="701"/>
      <c r="DY33" s="701"/>
      <c r="DZ33" s="701"/>
      <c r="EA33" s="701"/>
      <c r="EB33" s="701"/>
      <c r="EC33" s="719"/>
    </row>
    <row r="34" spans="2:133" ht="11.25" customHeight="1">
      <c r="B34" s="677" t="s">
        <v>320</v>
      </c>
      <c r="C34" s="678"/>
      <c r="D34" s="678"/>
      <c r="E34" s="678"/>
      <c r="F34" s="678"/>
      <c r="G34" s="678"/>
      <c r="H34" s="678"/>
      <c r="I34" s="678"/>
      <c r="J34" s="678"/>
      <c r="K34" s="678"/>
      <c r="L34" s="678"/>
      <c r="M34" s="678"/>
      <c r="N34" s="678"/>
      <c r="O34" s="678"/>
      <c r="P34" s="678"/>
      <c r="Q34" s="679"/>
      <c r="R34" s="680">
        <v>81637</v>
      </c>
      <c r="S34" s="681"/>
      <c r="T34" s="681"/>
      <c r="U34" s="681"/>
      <c r="V34" s="681"/>
      <c r="W34" s="681"/>
      <c r="X34" s="681"/>
      <c r="Y34" s="682"/>
      <c r="Z34" s="713">
        <v>1</v>
      </c>
      <c r="AA34" s="713"/>
      <c r="AB34" s="713"/>
      <c r="AC34" s="713"/>
      <c r="AD34" s="714">
        <v>13832</v>
      </c>
      <c r="AE34" s="714"/>
      <c r="AF34" s="714"/>
      <c r="AG34" s="714"/>
      <c r="AH34" s="714"/>
      <c r="AI34" s="714"/>
      <c r="AJ34" s="714"/>
      <c r="AK34" s="714"/>
      <c r="AL34" s="683">
        <v>0.4</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321</v>
      </c>
      <c r="CE34" s="724"/>
      <c r="CF34" s="724"/>
      <c r="CG34" s="724"/>
      <c r="CH34" s="724"/>
      <c r="CI34" s="724"/>
      <c r="CJ34" s="724"/>
      <c r="CK34" s="724"/>
      <c r="CL34" s="724"/>
      <c r="CM34" s="724"/>
      <c r="CN34" s="724"/>
      <c r="CO34" s="724"/>
      <c r="CP34" s="724"/>
      <c r="CQ34" s="725"/>
      <c r="CR34" s="680">
        <v>1031199</v>
      </c>
      <c r="CS34" s="681"/>
      <c r="CT34" s="681"/>
      <c r="CU34" s="681"/>
      <c r="CV34" s="681"/>
      <c r="CW34" s="681"/>
      <c r="CX34" s="681"/>
      <c r="CY34" s="682"/>
      <c r="CZ34" s="683">
        <v>12.7</v>
      </c>
      <c r="DA34" s="701"/>
      <c r="DB34" s="701"/>
      <c r="DC34" s="702"/>
      <c r="DD34" s="686">
        <v>582274</v>
      </c>
      <c r="DE34" s="681"/>
      <c r="DF34" s="681"/>
      <c r="DG34" s="681"/>
      <c r="DH34" s="681"/>
      <c r="DI34" s="681"/>
      <c r="DJ34" s="681"/>
      <c r="DK34" s="682"/>
      <c r="DL34" s="686">
        <v>461396</v>
      </c>
      <c r="DM34" s="681"/>
      <c r="DN34" s="681"/>
      <c r="DO34" s="681"/>
      <c r="DP34" s="681"/>
      <c r="DQ34" s="681"/>
      <c r="DR34" s="681"/>
      <c r="DS34" s="681"/>
      <c r="DT34" s="681"/>
      <c r="DU34" s="681"/>
      <c r="DV34" s="682"/>
      <c r="DW34" s="683">
        <v>11.8</v>
      </c>
      <c r="DX34" s="701"/>
      <c r="DY34" s="701"/>
      <c r="DZ34" s="701"/>
      <c r="EA34" s="701"/>
      <c r="EB34" s="701"/>
      <c r="EC34" s="719"/>
    </row>
    <row r="35" spans="2:133" ht="11.25" customHeight="1">
      <c r="B35" s="677" t="s">
        <v>322</v>
      </c>
      <c r="C35" s="678"/>
      <c r="D35" s="678"/>
      <c r="E35" s="678"/>
      <c r="F35" s="678"/>
      <c r="G35" s="678"/>
      <c r="H35" s="678"/>
      <c r="I35" s="678"/>
      <c r="J35" s="678"/>
      <c r="K35" s="678"/>
      <c r="L35" s="678"/>
      <c r="M35" s="678"/>
      <c r="N35" s="678"/>
      <c r="O35" s="678"/>
      <c r="P35" s="678"/>
      <c r="Q35" s="679"/>
      <c r="R35" s="680">
        <v>120971</v>
      </c>
      <c r="S35" s="681"/>
      <c r="T35" s="681"/>
      <c r="U35" s="681"/>
      <c r="V35" s="681"/>
      <c r="W35" s="681"/>
      <c r="X35" s="681"/>
      <c r="Y35" s="682"/>
      <c r="Z35" s="713">
        <v>1.5</v>
      </c>
      <c r="AA35" s="713"/>
      <c r="AB35" s="713"/>
      <c r="AC35" s="713"/>
      <c r="AD35" s="714" t="s">
        <v>129</v>
      </c>
      <c r="AE35" s="714"/>
      <c r="AF35" s="714"/>
      <c r="AG35" s="714"/>
      <c r="AH35" s="714"/>
      <c r="AI35" s="714"/>
      <c r="AJ35" s="714"/>
      <c r="AK35" s="714"/>
      <c r="AL35" s="683" t="s">
        <v>129</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325</v>
      </c>
      <c r="CE35" s="724"/>
      <c r="CF35" s="724"/>
      <c r="CG35" s="724"/>
      <c r="CH35" s="724"/>
      <c r="CI35" s="724"/>
      <c r="CJ35" s="724"/>
      <c r="CK35" s="724"/>
      <c r="CL35" s="724"/>
      <c r="CM35" s="724"/>
      <c r="CN35" s="724"/>
      <c r="CO35" s="724"/>
      <c r="CP35" s="724"/>
      <c r="CQ35" s="725"/>
      <c r="CR35" s="680">
        <v>54242</v>
      </c>
      <c r="CS35" s="699"/>
      <c r="CT35" s="699"/>
      <c r="CU35" s="699"/>
      <c r="CV35" s="699"/>
      <c r="CW35" s="699"/>
      <c r="CX35" s="699"/>
      <c r="CY35" s="700"/>
      <c r="CZ35" s="683">
        <v>0.7</v>
      </c>
      <c r="DA35" s="701"/>
      <c r="DB35" s="701"/>
      <c r="DC35" s="702"/>
      <c r="DD35" s="686">
        <v>37148</v>
      </c>
      <c r="DE35" s="699"/>
      <c r="DF35" s="699"/>
      <c r="DG35" s="699"/>
      <c r="DH35" s="699"/>
      <c r="DI35" s="699"/>
      <c r="DJ35" s="699"/>
      <c r="DK35" s="700"/>
      <c r="DL35" s="686">
        <v>37148</v>
      </c>
      <c r="DM35" s="699"/>
      <c r="DN35" s="699"/>
      <c r="DO35" s="699"/>
      <c r="DP35" s="699"/>
      <c r="DQ35" s="699"/>
      <c r="DR35" s="699"/>
      <c r="DS35" s="699"/>
      <c r="DT35" s="699"/>
      <c r="DU35" s="699"/>
      <c r="DV35" s="700"/>
      <c r="DW35" s="683">
        <v>0.9</v>
      </c>
      <c r="DX35" s="701"/>
      <c r="DY35" s="701"/>
      <c r="DZ35" s="701"/>
      <c r="EA35" s="701"/>
      <c r="EB35" s="701"/>
      <c r="EC35" s="719"/>
    </row>
    <row r="36" spans="2:133" ht="11.25" customHeight="1">
      <c r="B36" s="677" t="s">
        <v>326</v>
      </c>
      <c r="C36" s="678"/>
      <c r="D36" s="678"/>
      <c r="E36" s="678"/>
      <c r="F36" s="678"/>
      <c r="G36" s="678"/>
      <c r="H36" s="678"/>
      <c r="I36" s="678"/>
      <c r="J36" s="678"/>
      <c r="K36" s="678"/>
      <c r="L36" s="678"/>
      <c r="M36" s="678"/>
      <c r="N36" s="678"/>
      <c r="O36" s="678"/>
      <c r="P36" s="678"/>
      <c r="Q36" s="679"/>
      <c r="R36" s="680">
        <v>108420</v>
      </c>
      <c r="S36" s="681"/>
      <c r="T36" s="681"/>
      <c r="U36" s="681"/>
      <c r="V36" s="681"/>
      <c r="W36" s="681"/>
      <c r="X36" s="681"/>
      <c r="Y36" s="682"/>
      <c r="Z36" s="713">
        <v>1.3</v>
      </c>
      <c r="AA36" s="713"/>
      <c r="AB36" s="713"/>
      <c r="AC36" s="713"/>
      <c r="AD36" s="714" t="s">
        <v>129</v>
      </c>
      <c r="AE36" s="714"/>
      <c r="AF36" s="714"/>
      <c r="AG36" s="714"/>
      <c r="AH36" s="714"/>
      <c r="AI36" s="714"/>
      <c r="AJ36" s="714"/>
      <c r="AK36" s="714"/>
      <c r="AL36" s="683" t="s">
        <v>129</v>
      </c>
      <c r="AM36" s="684"/>
      <c r="AN36" s="684"/>
      <c r="AO36" s="715"/>
      <c r="AP36" s="235"/>
      <c r="AQ36" s="732" t="s">
        <v>327</v>
      </c>
      <c r="AR36" s="733"/>
      <c r="AS36" s="733"/>
      <c r="AT36" s="733"/>
      <c r="AU36" s="733"/>
      <c r="AV36" s="733"/>
      <c r="AW36" s="733"/>
      <c r="AX36" s="733"/>
      <c r="AY36" s="734"/>
      <c r="AZ36" s="735">
        <v>911933</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8486</v>
      </c>
      <c r="BW36" s="736"/>
      <c r="BX36" s="736"/>
      <c r="BY36" s="736"/>
      <c r="BZ36" s="736"/>
      <c r="CA36" s="736"/>
      <c r="CB36" s="737"/>
      <c r="CD36" s="727" t="s">
        <v>329</v>
      </c>
      <c r="CE36" s="724"/>
      <c r="CF36" s="724"/>
      <c r="CG36" s="724"/>
      <c r="CH36" s="724"/>
      <c r="CI36" s="724"/>
      <c r="CJ36" s="724"/>
      <c r="CK36" s="724"/>
      <c r="CL36" s="724"/>
      <c r="CM36" s="724"/>
      <c r="CN36" s="724"/>
      <c r="CO36" s="724"/>
      <c r="CP36" s="724"/>
      <c r="CQ36" s="725"/>
      <c r="CR36" s="680">
        <v>1549323</v>
      </c>
      <c r="CS36" s="681"/>
      <c r="CT36" s="681"/>
      <c r="CU36" s="681"/>
      <c r="CV36" s="681"/>
      <c r="CW36" s="681"/>
      <c r="CX36" s="681"/>
      <c r="CY36" s="682"/>
      <c r="CZ36" s="683">
        <v>19.100000000000001</v>
      </c>
      <c r="DA36" s="701"/>
      <c r="DB36" s="701"/>
      <c r="DC36" s="702"/>
      <c r="DD36" s="686">
        <v>648256</v>
      </c>
      <c r="DE36" s="681"/>
      <c r="DF36" s="681"/>
      <c r="DG36" s="681"/>
      <c r="DH36" s="681"/>
      <c r="DI36" s="681"/>
      <c r="DJ36" s="681"/>
      <c r="DK36" s="682"/>
      <c r="DL36" s="686">
        <v>296526</v>
      </c>
      <c r="DM36" s="681"/>
      <c r="DN36" s="681"/>
      <c r="DO36" s="681"/>
      <c r="DP36" s="681"/>
      <c r="DQ36" s="681"/>
      <c r="DR36" s="681"/>
      <c r="DS36" s="681"/>
      <c r="DT36" s="681"/>
      <c r="DU36" s="681"/>
      <c r="DV36" s="682"/>
      <c r="DW36" s="683">
        <v>7.6</v>
      </c>
      <c r="DX36" s="701"/>
      <c r="DY36" s="701"/>
      <c r="DZ36" s="701"/>
      <c r="EA36" s="701"/>
      <c r="EB36" s="701"/>
      <c r="EC36" s="719"/>
    </row>
    <row r="37" spans="2:133" ht="11.25" customHeight="1">
      <c r="B37" s="677" t="s">
        <v>330</v>
      </c>
      <c r="C37" s="678"/>
      <c r="D37" s="678"/>
      <c r="E37" s="678"/>
      <c r="F37" s="678"/>
      <c r="G37" s="678"/>
      <c r="H37" s="678"/>
      <c r="I37" s="678"/>
      <c r="J37" s="678"/>
      <c r="K37" s="678"/>
      <c r="L37" s="678"/>
      <c r="M37" s="678"/>
      <c r="N37" s="678"/>
      <c r="O37" s="678"/>
      <c r="P37" s="678"/>
      <c r="Q37" s="679"/>
      <c r="R37" s="680">
        <v>157783</v>
      </c>
      <c r="S37" s="681"/>
      <c r="T37" s="681"/>
      <c r="U37" s="681"/>
      <c r="V37" s="681"/>
      <c r="W37" s="681"/>
      <c r="X37" s="681"/>
      <c r="Y37" s="682"/>
      <c r="Z37" s="713">
        <v>1.9</v>
      </c>
      <c r="AA37" s="713"/>
      <c r="AB37" s="713"/>
      <c r="AC37" s="713"/>
      <c r="AD37" s="714" t="s">
        <v>129</v>
      </c>
      <c r="AE37" s="714"/>
      <c r="AF37" s="714"/>
      <c r="AG37" s="714"/>
      <c r="AH37" s="714"/>
      <c r="AI37" s="714"/>
      <c r="AJ37" s="714"/>
      <c r="AK37" s="714"/>
      <c r="AL37" s="683" t="s">
        <v>129</v>
      </c>
      <c r="AM37" s="684"/>
      <c r="AN37" s="684"/>
      <c r="AO37" s="715"/>
      <c r="AQ37" s="720" t="s">
        <v>331</v>
      </c>
      <c r="AR37" s="721"/>
      <c r="AS37" s="721"/>
      <c r="AT37" s="721"/>
      <c r="AU37" s="721"/>
      <c r="AV37" s="721"/>
      <c r="AW37" s="721"/>
      <c r="AX37" s="721"/>
      <c r="AY37" s="722"/>
      <c r="AZ37" s="680">
        <v>304892</v>
      </c>
      <c r="BA37" s="681"/>
      <c r="BB37" s="681"/>
      <c r="BC37" s="681"/>
      <c r="BD37" s="699"/>
      <c r="BE37" s="699"/>
      <c r="BF37" s="723"/>
      <c r="BG37" s="727" t="s">
        <v>332</v>
      </c>
      <c r="BH37" s="724"/>
      <c r="BI37" s="724"/>
      <c r="BJ37" s="724"/>
      <c r="BK37" s="724"/>
      <c r="BL37" s="724"/>
      <c r="BM37" s="724"/>
      <c r="BN37" s="724"/>
      <c r="BO37" s="724"/>
      <c r="BP37" s="724"/>
      <c r="BQ37" s="724"/>
      <c r="BR37" s="724"/>
      <c r="BS37" s="724"/>
      <c r="BT37" s="724"/>
      <c r="BU37" s="725"/>
      <c r="BV37" s="680">
        <v>-8707</v>
      </c>
      <c r="BW37" s="681"/>
      <c r="BX37" s="681"/>
      <c r="BY37" s="681"/>
      <c r="BZ37" s="681"/>
      <c r="CA37" s="681"/>
      <c r="CB37" s="726"/>
      <c r="CD37" s="727" t="s">
        <v>333</v>
      </c>
      <c r="CE37" s="724"/>
      <c r="CF37" s="724"/>
      <c r="CG37" s="724"/>
      <c r="CH37" s="724"/>
      <c r="CI37" s="724"/>
      <c r="CJ37" s="724"/>
      <c r="CK37" s="724"/>
      <c r="CL37" s="724"/>
      <c r="CM37" s="724"/>
      <c r="CN37" s="724"/>
      <c r="CO37" s="724"/>
      <c r="CP37" s="724"/>
      <c r="CQ37" s="725"/>
      <c r="CR37" s="680">
        <v>152792</v>
      </c>
      <c r="CS37" s="699"/>
      <c r="CT37" s="699"/>
      <c r="CU37" s="699"/>
      <c r="CV37" s="699"/>
      <c r="CW37" s="699"/>
      <c r="CX37" s="699"/>
      <c r="CY37" s="700"/>
      <c r="CZ37" s="683">
        <v>1.9</v>
      </c>
      <c r="DA37" s="701"/>
      <c r="DB37" s="701"/>
      <c r="DC37" s="702"/>
      <c r="DD37" s="686">
        <v>147878</v>
      </c>
      <c r="DE37" s="699"/>
      <c r="DF37" s="699"/>
      <c r="DG37" s="699"/>
      <c r="DH37" s="699"/>
      <c r="DI37" s="699"/>
      <c r="DJ37" s="699"/>
      <c r="DK37" s="700"/>
      <c r="DL37" s="686">
        <v>146426</v>
      </c>
      <c r="DM37" s="699"/>
      <c r="DN37" s="699"/>
      <c r="DO37" s="699"/>
      <c r="DP37" s="699"/>
      <c r="DQ37" s="699"/>
      <c r="DR37" s="699"/>
      <c r="DS37" s="699"/>
      <c r="DT37" s="699"/>
      <c r="DU37" s="699"/>
      <c r="DV37" s="700"/>
      <c r="DW37" s="683">
        <v>3.7</v>
      </c>
      <c r="DX37" s="701"/>
      <c r="DY37" s="701"/>
      <c r="DZ37" s="701"/>
      <c r="EA37" s="701"/>
      <c r="EB37" s="701"/>
      <c r="EC37" s="719"/>
    </row>
    <row r="38" spans="2:133" ht="11.25" customHeight="1">
      <c r="B38" s="677" t="s">
        <v>334</v>
      </c>
      <c r="C38" s="678"/>
      <c r="D38" s="678"/>
      <c r="E38" s="678"/>
      <c r="F38" s="678"/>
      <c r="G38" s="678"/>
      <c r="H38" s="678"/>
      <c r="I38" s="678"/>
      <c r="J38" s="678"/>
      <c r="K38" s="678"/>
      <c r="L38" s="678"/>
      <c r="M38" s="678"/>
      <c r="N38" s="678"/>
      <c r="O38" s="678"/>
      <c r="P38" s="678"/>
      <c r="Q38" s="679"/>
      <c r="R38" s="680">
        <v>119417</v>
      </c>
      <c r="S38" s="681"/>
      <c r="T38" s="681"/>
      <c r="U38" s="681"/>
      <c r="V38" s="681"/>
      <c r="W38" s="681"/>
      <c r="X38" s="681"/>
      <c r="Y38" s="682"/>
      <c r="Z38" s="713">
        <v>1.4</v>
      </c>
      <c r="AA38" s="713"/>
      <c r="AB38" s="713"/>
      <c r="AC38" s="713"/>
      <c r="AD38" s="714">
        <v>1</v>
      </c>
      <c r="AE38" s="714"/>
      <c r="AF38" s="714"/>
      <c r="AG38" s="714"/>
      <c r="AH38" s="714"/>
      <c r="AI38" s="714"/>
      <c r="AJ38" s="714"/>
      <c r="AK38" s="714"/>
      <c r="AL38" s="683">
        <v>0</v>
      </c>
      <c r="AM38" s="684"/>
      <c r="AN38" s="684"/>
      <c r="AO38" s="715"/>
      <c r="AQ38" s="720" t="s">
        <v>335</v>
      </c>
      <c r="AR38" s="721"/>
      <c r="AS38" s="721"/>
      <c r="AT38" s="721"/>
      <c r="AU38" s="721"/>
      <c r="AV38" s="721"/>
      <c r="AW38" s="721"/>
      <c r="AX38" s="721"/>
      <c r="AY38" s="722"/>
      <c r="AZ38" s="680">
        <v>175578</v>
      </c>
      <c r="BA38" s="681"/>
      <c r="BB38" s="681"/>
      <c r="BC38" s="681"/>
      <c r="BD38" s="699"/>
      <c r="BE38" s="699"/>
      <c r="BF38" s="723"/>
      <c r="BG38" s="727" t="s">
        <v>336</v>
      </c>
      <c r="BH38" s="724"/>
      <c r="BI38" s="724"/>
      <c r="BJ38" s="724"/>
      <c r="BK38" s="724"/>
      <c r="BL38" s="724"/>
      <c r="BM38" s="724"/>
      <c r="BN38" s="724"/>
      <c r="BO38" s="724"/>
      <c r="BP38" s="724"/>
      <c r="BQ38" s="724"/>
      <c r="BR38" s="724"/>
      <c r="BS38" s="724"/>
      <c r="BT38" s="724"/>
      <c r="BU38" s="725"/>
      <c r="BV38" s="680">
        <v>1440</v>
      </c>
      <c r="BW38" s="681"/>
      <c r="BX38" s="681"/>
      <c r="BY38" s="681"/>
      <c r="BZ38" s="681"/>
      <c r="CA38" s="681"/>
      <c r="CB38" s="726"/>
      <c r="CD38" s="727" t="s">
        <v>337</v>
      </c>
      <c r="CE38" s="724"/>
      <c r="CF38" s="724"/>
      <c r="CG38" s="724"/>
      <c r="CH38" s="724"/>
      <c r="CI38" s="724"/>
      <c r="CJ38" s="724"/>
      <c r="CK38" s="724"/>
      <c r="CL38" s="724"/>
      <c r="CM38" s="724"/>
      <c r="CN38" s="724"/>
      <c r="CO38" s="724"/>
      <c r="CP38" s="724"/>
      <c r="CQ38" s="725"/>
      <c r="CR38" s="680">
        <v>607041</v>
      </c>
      <c r="CS38" s="681"/>
      <c r="CT38" s="681"/>
      <c r="CU38" s="681"/>
      <c r="CV38" s="681"/>
      <c r="CW38" s="681"/>
      <c r="CX38" s="681"/>
      <c r="CY38" s="682"/>
      <c r="CZ38" s="683">
        <v>7.5</v>
      </c>
      <c r="DA38" s="701"/>
      <c r="DB38" s="701"/>
      <c r="DC38" s="702"/>
      <c r="DD38" s="686">
        <v>504763</v>
      </c>
      <c r="DE38" s="681"/>
      <c r="DF38" s="681"/>
      <c r="DG38" s="681"/>
      <c r="DH38" s="681"/>
      <c r="DI38" s="681"/>
      <c r="DJ38" s="681"/>
      <c r="DK38" s="682"/>
      <c r="DL38" s="686">
        <v>443005</v>
      </c>
      <c r="DM38" s="681"/>
      <c r="DN38" s="681"/>
      <c r="DO38" s="681"/>
      <c r="DP38" s="681"/>
      <c r="DQ38" s="681"/>
      <c r="DR38" s="681"/>
      <c r="DS38" s="681"/>
      <c r="DT38" s="681"/>
      <c r="DU38" s="681"/>
      <c r="DV38" s="682"/>
      <c r="DW38" s="683">
        <v>11.3</v>
      </c>
      <c r="DX38" s="701"/>
      <c r="DY38" s="701"/>
      <c r="DZ38" s="701"/>
      <c r="EA38" s="701"/>
      <c r="EB38" s="701"/>
      <c r="EC38" s="719"/>
    </row>
    <row r="39" spans="2:133" ht="11.25" customHeight="1">
      <c r="B39" s="677" t="s">
        <v>338</v>
      </c>
      <c r="C39" s="678"/>
      <c r="D39" s="678"/>
      <c r="E39" s="678"/>
      <c r="F39" s="678"/>
      <c r="G39" s="678"/>
      <c r="H39" s="678"/>
      <c r="I39" s="678"/>
      <c r="J39" s="678"/>
      <c r="K39" s="678"/>
      <c r="L39" s="678"/>
      <c r="M39" s="678"/>
      <c r="N39" s="678"/>
      <c r="O39" s="678"/>
      <c r="P39" s="678"/>
      <c r="Q39" s="679"/>
      <c r="R39" s="680">
        <v>948714</v>
      </c>
      <c r="S39" s="681"/>
      <c r="T39" s="681"/>
      <c r="U39" s="681"/>
      <c r="V39" s="681"/>
      <c r="W39" s="681"/>
      <c r="X39" s="681"/>
      <c r="Y39" s="682"/>
      <c r="Z39" s="713">
        <v>11.5</v>
      </c>
      <c r="AA39" s="713"/>
      <c r="AB39" s="713"/>
      <c r="AC39" s="713"/>
      <c r="AD39" s="714" t="s">
        <v>129</v>
      </c>
      <c r="AE39" s="714"/>
      <c r="AF39" s="714"/>
      <c r="AG39" s="714"/>
      <c r="AH39" s="714"/>
      <c r="AI39" s="714"/>
      <c r="AJ39" s="714"/>
      <c r="AK39" s="714"/>
      <c r="AL39" s="683" t="s">
        <v>129</v>
      </c>
      <c r="AM39" s="684"/>
      <c r="AN39" s="684"/>
      <c r="AO39" s="715"/>
      <c r="AQ39" s="720" t="s">
        <v>339</v>
      </c>
      <c r="AR39" s="721"/>
      <c r="AS39" s="721"/>
      <c r="AT39" s="721"/>
      <c r="AU39" s="721"/>
      <c r="AV39" s="721"/>
      <c r="AW39" s="721"/>
      <c r="AX39" s="721"/>
      <c r="AY39" s="722"/>
      <c r="AZ39" s="680" t="s">
        <v>129</v>
      </c>
      <c r="BA39" s="681"/>
      <c r="BB39" s="681"/>
      <c r="BC39" s="681"/>
      <c r="BD39" s="699"/>
      <c r="BE39" s="699"/>
      <c r="BF39" s="723"/>
      <c r="BG39" s="727" t="s">
        <v>340</v>
      </c>
      <c r="BH39" s="724"/>
      <c r="BI39" s="724"/>
      <c r="BJ39" s="724"/>
      <c r="BK39" s="724"/>
      <c r="BL39" s="724"/>
      <c r="BM39" s="724"/>
      <c r="BN39" s="724"/>
      <c r="BO39" s="724"/>
      <c r="BP39" s="724"/>
      <c r="BQ39" s="724"/>
      <c r="BR39" s="724"/>
      <c r="BS39" s="724"/>
      <c r="BT39" s="724"/>
      <c r="BU39" s="725"/>
      <c r="BV39" s="680">
        <v>2150</v>
      </c>
      <c r="BW39" s="681"/>
      <c r="BX39" s="681"/>
      <c r="BY39" s="681"/>
      <c r="BZ39" s="681"/>
      <c r="CA39" s="681"/>
      <c r="CB39" s="726"/>
      <c r="CD39" s="727" t="s">
        <v>341</v>
      </c>
      <c r="CE39" s="724"/>
      <c r="CF39" s="724"/>
      <c r="CG39" s="724"/>
      <c r="CH39" s="724"/>
      <c r="CI39" s="724"/>
      <c r="CJ39" s="724"/>
      <c r="CK39" s="724"/>
      <c r="CL39" s="724"/>
      <c r="CM39" s="724"/>
      <c r="CN39" s="724"/>
      <c r="CO39" s="724"/>
      <c r="CP39" s="724"/>
      <c r="CQ39" s="725"/>
      <c r="CR39" s="680">
        <v>38239</v>
      </c>
      <c r="CS39" s="699"/>
      <c r="CT39" s="699"/>
      <c r="CU39" s="699"/>
      <c r="CV39" s="699"/>
      <c r="CW39" s="699"/>
      <c r="CX39" s="699"/>
      <c r="CY39" s="700"/>
      <c r="CZ39" s="683">
        <v>0.5</v>
      </c>
      <c r="DA39" s="701"/>
      <c r="DB39" s="701"/>
      <c r="DC39" s="702"/>
      <c r="DD39" s="686">
        <v>30000</v>
      </c>
      <c r="DE39" s="699"/>
      <c r="DF39" s="699"/>
      <c r="DG39" s="699"/>
      <c r="DH39" s="699"/>
      <c r="DI39" s="699"/>
      <c r="DJ39" s="699"/>
      <c r="DK39" s="700"/>
      <c r="DL39" s="686" t="s">
        <v>129</v>
      </c>
      <c r="DM39" s="699"/>
      <c r="DN39" s="699"/>
      <c r="DO39" s="699"/>
      <c r="DP39" s="699"/>
      <c r="DQ39" s="699"/>
      <c r="DR39" s="699"/>
      <c r="DS39" s="699"/>
      <c r="DT39" s="699"/>
      <c r="DU39" s="699"/>
      <c r="DV39" s="700"/>
      <c r="DW39" s="683" t="s">
        <v>250</v>
      </c>
      <c r="DX39" s="701"/>
      <c r="DY39" s="701"/>
      <c r="DZ39" s="701"/>
      <c r="EA39" s="701"/>
      <c r="EB39" s="701"/>
      <c r="EC39" s="719"/>
    </row>
    <row r="40" spans="2:133" ht="11.25" customHeight="1">
      <c r="B40" s="677" t="s">
        <v>342</v>
      </c>
      <c r="C40" s="678"/>
      <c r="D40" s="678"/>
      <c r="E40" s="678"/>
      <c r="F40" s="678"/>
      <c r="G40" s="678"/>
      <c r="H40" s="678"/>
      <c r="I40" s="678"/>
      <c r="J40" s="678"/>
      <c r="K40" s="678"/>
      <c r="L40" s="678"/>
      <c r="M40" s="678"/>
      <c r="N40" s="678"/>
      <c r="O40" s="678"/>
      <c r="P40" s="678"/>
      <c r="Q40" s="679"/>
      <c r="R40" s="680" t="s">
        <v>129</v>
      </c>
      <c r="S40" s="681"/>
      <c r="T40" s="681"/>
      <c r="U40" s="681"/>
      <c r="V40" s="681"/>
      <c r="W40" s="681"/>
      <c r="X40" s="681"/>
      <c r="Y40" s="682"/>
      <c r="Z40" s="713" t="s">
        <v>129</v>
      </c>
      <c r="AA40" s="713"/>
      <c r="AB40" s="713"/>
      <c r="AC40" s="713"/>
      <c r="AD40" s="714" t="s">
        <v>129</v>
      </c>
      <c r="AE40" s="714"/>
      <c r="AF40" s="714"/>
      <c r="AG40" s="714"/>
      <c r="AH40" s="714"/>
      <c r="AI40" s="714"/>
      <c r="AJ40" s="714"/>
      <c r="AK40" s="714"/>
      <c r="AL40" s="683" t="s">
        <v>129</v>
      </c>
      <c r="AM40" s="684"/>
      <c r="AN40" s="684"/>
      <c r="AO40" s="715"/>
      <c r="AQ40" s="720" t="s">
        <v>343</v>
      </c>
      <c r="AR40" s="721"/>
      <c r="AS40" s="721"/>
      <c r="AT40" s="721"/>
      <c r="AU40" s="721"/>
      <c r="AV40" s="721"/>
      <c r="AW40" s="721"/>
      <c r="AX40" s="721"/>
      <c r="AY40" s="722"/>
      <c r="AZ40" s="680" t="s">
        <v>129</v>
      </c>
      <c r="BA40" s="681"/>
      <c r="BB40" s="681"/>
      <c r="BC40" s="681"/>
      <c r="BD40" s="699"/>
      <c r="BE40" s="699"/>
      <c r="BF40" s="723"/>
      <c r="BG40" s="728" t="s">
        <v>344</v>
      </c>
      <c r="BH40" s="729"/>
      <c r="BI40" s="729"/>
      <c r="BJ40" s="729"/>
      <c r="BK40" s="729"/>
      <c r="BL40" s="236"/>
      <c r="BM40" s="724" t="s">
        <v>345</v>
      </c>
      <c r="BN40" s="724"/>
      <c r="BO40" s="724"/>
      <c r="BP40" s="724"/>
      <c r="BQ40" s="724"/>
      <c r="BR40" s="724"/>
      <c r="BS40" s="724"/>
      <c r="BT40" s="724"/>
      <c r="BU40" s="725"/>
      <c r="BV40" s="680">
        <v>66</v>
      </c>
      <c r="BW40" s="681"/>
      <c r="BX40" s="681"/>
      <c r="BY40" s="681"/>
      <c r="BZ40" s="681"/>
      <c r="CA40" s="681"/>
      <c r="CB40" s="726"/>
      <c r="CD40" s="727" t="s">
        <v>346</v>
      </c>
      <c r="CE40" s="724"/>
      <c r="CF40" s="724"/>
      <c r="CG40" s="724"/>
      <c r="CH40" s="724"/>
      <c r="CI40" s="724"/>
      <c r="CJ40" s="724"/>
      <c r="CK40" s="724"/>
      <c r="CL40" s="724"/>
      <c r="CM40" s="724"/>
      <c r="CN40" s="724"/>
      <c r="CO40" s="724"/>
      <c r="CP40" s="724"/>
      <c r="CQ40" s="725"/>
      <c r="CR40" s="680">
        <v>27586</v>
      </c>
      <c r="CS40" s="681"/>
      <c r="CT40" s="681"/>
      <c r="CU40" s="681"/>
      <c r="CV40" s="681"/>
      <c r="CW40" s="681"/>
      <c r="CX40" s="681"/>
      <c r="CY40" s="682"/>
      <c r="CZ40" s="683">
        <v>0.3</v>
      </c>
      <c r="DA40" s="701"/>
      <c r="DB40" s="701"/>
      <c r="DC40" s="702"/>
      <c r="DD40" s="686">
        <v>27106</v>
      </c>
      <c r="DE40" s="681"/>
      <c r="DF40" s="681"/>
      <c r="DG40" s="681"/>
      <c r="DH40" s="681"/>
      <c r="DI40" s="681"/>
      <c r="DJ40" s="681"/>
      <c r="DK40" s="682"/>
      <c r="DL40" s="686" t="s">
        <v>129</v>
      </c>
      <c r="DM40" s="681"/>
      <c r="DN40" s="681"/>
      <c r="DO40" s="681"/>
      <c r="DP40" s="681"/>
      <c r="DQ40" s="681"/>
      <c r="DR40" s="681"/>
      <c r="DS40" s="681"/>
      <c r="DT40" s="681"/>
      <c r="DU40" s="681"/>
      <c r="DV40" s="682"/>
      <c r="DW40" s="683" t="s">
        <v>129</v>
      </c>
      <c r="DX40" s="701"/>
      <c r="DY40" s="701"/>
      <c r="DZ40" s="701"/>
      <c r="EA40" s="701"/>
      <c r="EB40" s="701"/>
      <c r="EC40" s="719"/>
    </row>
    <row r="41" spans="2:133" ht="11.25" customHeight="1">
      <c r="B41" s="677" t="s">
        <v>347</v>
      </c>
      <c r="C41" s="678"/>
      <c r="D41" s="678"/>
      <c r="E41" s="678"/>
      <c r="F41" s="678"/>
      <c r="G41" s="678"/>
      <c r="H41" s="678"/>
      <c r="I41" s="678"/>
      <c r="J41" s="678"/>
      <c r="K41" s="678"/>
      <c r="L41" s="678"/>
      <c r="M41" s="678"/>
      <c r="N41" s="678"/>
      <c r="O41" s="678"/>
      <c r="P41" s="678"/>
      <c r="Q41" s="679"/>
      <c r="R41" s="680" t="s">
        <v>129</v>
      </c>
      <c r="S41" s="681"/>
      <c r="T41" s="681"/>
      <c r="U41" s="681"/>
      <c r="V41" s="681"/>
      <c r="W41" s="681"/>
      <c r="X41" s="681"/>
      <c r="Y41" s="682"/>
      <c r="Z41" s="713" t="s">
        <v>129</v>
      </c>
      <c r="AA41" s="713"/>
      <c r="AB41" s="713"/>
      <c r="AC41" s="713"/>
      <c r="AD41" s="714" t="s">
        <v>129</v>
      </c>
      <c r="AE41" s="714"/>
      <c r="AF41" s="714"/>
      <c r="AG41" s="714"/>
      <c r="AH41" s="714"/>
      <c r="AI41" s="714"/>
      <c r="AJ41" s="714"/>
      <c r="AK41" s="714"/>
      <c r="AL41" s="683" t="s">
        <v>129</v>
      </c>
      <c r="AM41" s="684"/>
      <c r="AN41" s="684"/>
      <c r="AO41" s="715"/>
      <c r="AQ41" s="720" t="s">
        <v>348</v>
      </c>
      <c r="AR41" s="721"/>
      <c r="AS41" s="721"/>
      <c r="AT41" s="721"/>
      <c r="AU41" s="721"/>
      <c r="AV41" s="721"/>
      <c r="AW41" s="721"/>
      <c r="AX41" s="721"/>
      <c r="AY41" s="722"/>
      <c r="AZ41" s="680">
        <v>129366</v>
      </c>
      <c r="BA41" s="681"/>
      <c r="BB41" s="681"/>
      <c r="BC41" s="681"/>
      <c r="BD41" s="699"/>
      <c r="BE41" s="699"/>
      <c r="BF41" s="723"/>
      <c r="BG41" s="728"/>
      <c r="BH41" s="729"/>
      <c r="BI41" s="729"/>
      <c r="BJ41" s="729"/>
      <c r="BK41" s="729"/>
      <c r="BL41" s="236"/>
      <c r="BM41" s="724" t="s">
        <v>349</v>
      </c>
      <c r="BN41" s="724"/>
      <c r="BO41" s="724"/>
      <c r="BP41" s="724"/>
      <c r="BQ41" s="724"/>
      <c r="BR41" s="724"/>
      <c r="BS41" s="724"/>
      <c r="BT41" s="724"/>
      <c r="BU41" s="725"/>
      <c r="BV41" s="680" t="s">
        <v>129</v>
      </c>
      <c r="BW41" s="681"/>
      <c r="BX41" s="681"/>
      <c r="BY41" s="681"/>
      <c r="BZ41" s="681"/>
      <c r="CA41" s="681"/>
      <c r="CB41" s="726"/>
      <c r="CD41" s="727" t="s">
        <v>350</v>
      </c>
      <c r="CE41" s="724"/>
      <c r="CF41" s="724"/>
      <c r="CG41" s="724"/>
      <c r="CH41" s="724"/>
      <c r="CI41" s="724"/>
      <c r="CJ41" s="724"/>
      <c r="CK41" s="724"/>
      <c r="CL41" s="724"/>
      <c r="CM41" s="724"/>
      <c r="CN41" s="724"/>
      <c r="CO41" s="724"/>
      <c r="CP41" s="724"/>
      <c r="CQ41" s="725"/>
      <c r="CR41" s="680" t="s">
        <v>129</v>
      </c>
      <c r="CS41" s="699"/>
      <c r="CT41" s="699"/>
      <c r="CU41" s="699"/>
      <c r="CV41" s="699"/>
      <c r="CW41" s="699"/>
      <c r="CX41" s="699"/>
      <c r="CY41" s="700"/>
      <c r="CZ41" s="683" t="s">
        <v>129</v>
      </c>
      <c r="DA41" s="701"/>
      <c r="DB41" s="701"/>
      <c r="DC41" s="702"/>
      <c r="DD41" s="686" t="s">
        <v>129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351</v>
      </c>
      <c r="C42" s="678"/>
      <c r="D42" s="678"/>
      <c r="E42" s="678"/>
      <c r="F42" s="678"/>
      <c r="G42" s="678"/>
      <c r="H42" s="678"/>
      <c r="I42" s="678"/>
      <c r="J42" s="678"/>
      <c r="K42" s="678"/>
      <c r="L42" s="678"/>
      <c r="M42" s="678"/>
      <c r="N42" s="678"/>
      <c r="O42" s="678"/>
      <c r="P42" s="678"/>
      <c r="Q42" s="679"/>
      <c r="R42" s="680">
        <v>103712</v>
      </c>
      <c r="S42" s="681"/>
      <c r="T42" s="681"/>
      <c r="U42" s="681"/>
      <c r="V42" s="681"/>
      <c r="W42" s="681"/>
      <c r="X42" s="681"/>
      <c r="Y42" s="682"/>
      <c r="Z42" s="713">
        <v>1.3</v>
      </c>
      <c r="AA42" s="713"/>
      <c r="AB42" s="713"/>
      <c r="AC42" s="713"/>
      <c r="AD42" s="714" t="s">
        <v>129</v>
      </c>
      <c r="AE42" s="714"/>
      <c r="AF42" s="714"/>
      <c r="AG42" s="714"/>
      <c r="AH42" s="714"/>
      <c r="AI42" s="714"/>
      <c r="AJ42" s="714"/>
      <c r="AK42" s="714"/>
      <c r="AL42" s="683" t="s">
        <v>129</v>
      </c>
      <c r="AM42" s="684"/>
      <c r="AN42" s="684"/>
      <c r="AO42" s="715"/>
      <c r="AQ42" s="716" t="s">
        <v>352</v>
      </c>
      <c r="AR42" s="717"/>
      <c r="AS42" s="717"/>
      <c r="AT42" s="717"/>
      <c r="AU42" s="717"/>
      <c r="AV42" s="717"/>
      <c r="AW42" s="717"/>
      <c r="AX42" s="717"/>
      <c r="AY42" s="718"/>
      <c r="AZ42" s="664">
        <v>302097</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329</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2126794</v>
      </c>
      <c r="CS42" s="681"/>
      <c r="CT42" s="681"/>
      <c r="CU42" s="681"/>
      <c r="CV42" s="681"/>
      <c r="CW42" s="681"/>
      <c r="CX42" s="681"/>
      <c r="CY42" s="682"/>
      <c r="CZ42" s="683">
        <v>26.2</v>
      </c>
      <c r="DA42" s="684"/>
      <c r="DB42" s="684"/>
      <c r="DC42" s="685"/>
      <c r="DD42" s="686">
        <v>390837</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355</v>
      </c>
      <c r="C43" s="662"/>
      <c r="D43" s="662"/>
      <c r="E43" s="662"/>
      <c r="F43" s="662"/>
      <c r="G43" s="662"/>
      <c r="H43" s="662"/>
      <c r="I43" s="662"/>
      <c r="J43" s="662"/>
      <c r="K43" s="662"/>
      <c r="L43" s="662"/>
      <c r="M43" s="662"/>
      <c r="N43" s="662"/>
      <c r="O43" s="662"/>
      <c r="P43" s="662"/>
      <c r="Q43" s="663"/>
      <c r="R43" s="664">
        <v>8269138</v>
      </c>
      <c r="S43" s="703"/>
      <c r="T43" s="703"/>
      <c r="U43" s="703"/>
      <c r="V43" s="703"/>
      <c r="W43" s="703"/>
      <c r="X43" s="703"/>
      <c r="Y43" s="704"/>
      <c r="Z43" s="705">
        <v>100</v>
      </c>
      <c r="AA43" s="705"/>
      <c r="AB43" s="705"/>
      <c r="AC43" s="705"/>
      <c r="AD43" s="706">
        <v>3817173</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v>55303</v>
      </c>
      <c r="CS43" s="699"/>
      <c r="CT43" s="699"/>
      <c r="CU43" s="699"/>
      <c r="CV43" s="699"/>
      <c r="CW43" s="699"/>
      <c r="CX43" s="699"/>
      <c r="CY43" s="700"/>
      <c r="CZ43" s="683">
        <v>0.7</v>
      </c>
      <c r="DA43" s="701"/>
      <c r="DB43" s="701"/>
      <c r="DC43" s="702"/>
      <c r="DD43" s="686">
        <v>38526</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357</v>
      </c>
      <c r="CG44" s="678"/>
      <c r="CH44" s="678"/>
      <c r="CI44" s="678"/>
      <c r="CJ44" s="678"/>
      <c r="CK44" s="678"/>
      <c r="CL44" s="678"/>
      <c r="CM44" s="678"/>
      <c r="CN44" s="678"/>
      <c r="CO44" s="678"/>
      <c r="CP44" s="678"/>
      <c r="CQ44" s="679"/>
      <c r="CR44" s="680">
        <v>2077915</v>
      </c>
      <c r="CS44" s="681"/>
      <c r="CT44" s="681"/>
      <c r="CU44" s="681"/>
      <c r="CV44" s="681"/>
      <c r="CW44" s="681"/>
      <c r="CX44" s="681"/>
      <c r="CY44" s="682"/>
      <c r="CZ44" s="683">
        <v>25.6</v>
      </c>
      <c r="DA44" s="684"/>
      <c r="DB44" s="684"/>
      <c r="DC44" s="685"/>
      <c r="DD44" s="686">
        <v>350162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1257375</v>
      </c>
      <c r="CS45" s="699"/>
      <c r="CT45" s="699"/>
      <c r="CU45" s="699"/>
      <c r="CV45" s="699"/>
      <c r="CW45" s="699"/>
      <c r="CX45" s="699"/>
      <c r="CY45" s="700"/>
      <c r="CZ45" s="683">
        <v>15.5</v>
      </c>
      <c r="DA45" s="701"/>
      <c r="DB45" s="701"/>
      <c r="DC45" s="702"/>
      <c r="DD45" s="686">
        <v>33544</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772058</v>
      </c>
      <c r="CS46" s="681"/>
      <c r="CT46" s="681"/>
      <c r="CU46" s="681"/>
      <c r="CV46" s="681"/>
      <c r="CW46" s="681"/>
      <c r="CX46" s="681"/>
      <c r="CY46" s="682"/>
      <c r="CZ46" s="683">
        <v>9.5</v>
      </c>
      <c r="DA46" s="684"/>
      <c r="DB46" s="684"/>
      <c r="DC46" s="685"/>
      <c r="DD46" s="686">
        <v>303471</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v>48879</v>
      </c>
      <c r="CS47" s="699"/>
      <c r="CT47" s="699"/>
      <c r="CU47" s="699"/>
      <c r="CV47" s="699"/>
      <c r="CW47" s="699"/>
      <c r="CX47" s="699"/>
      <c r="CY47" s="700"/>
      <c r="CZ47" s="683">
        <v>0.6</v>
      </c>
      <c r="DA47" s="701"/>
      <c r="DB47" s="701"/>
      <c r="DC47" s="702"/>
      <c r="DD47" s="686">
        <v>40675</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129</v>
      </c>
      <c r="CS48" s="681"/>
      <c r="CT48" s="681"/>
      <c r="CU48" s="681"/>
      <c r="CV48" s="681"/>
      <c r="CW48" s="681"/>
      <c r="CX48" s="681"/>
      <c r="CY48" s="682"/>
      <c r="CZ48" s="683" t="s">
        <v>129</v>
      </c>
      <c r="DA48" s="684"/>
      <c r="DB48" s="684"/>
      <c r="DC48" s="685"/>
      <c r="DD48" s="686" t="s">
        <v>129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8111111</v>
      </c>
      <c r="CS49" s="665"/>
      <c r="CT49" s="665"/>
      <c r="CU49" s="665"/>
      <c r="CV49" s="665"/>
      <c r="CW49" s="665"/>
      <c r="CX49" s="665"/>
      <c r="CY49" s="666"/>
      <c r="CZ49" s="667">
        <v>100</v>
      </c>
      <c r="DA49" s="668"/>
      <c r="DB49" s="668"/>
      <c r="DC49" s="669"/>
      <c r="DD49" s="670">
        <v>4302842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gfM7faB0wnVUjSnCmKQuaML4v+NUvWOUg+yDdgQsPlhEypBIJRcuem7TvgNXC2AWVAf2s81Jd9HnJjKz6luqZg==" saltValue="ZR5cZ2r4qSJiujfpb/3jH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367</v>
      </c>
      <c r="DK2" s="1206"/>
      <c r="DL2" s="1206"/>
      <c r="DM2" s="1206"/>
      <c r="DN2" s="1206"/>
      <c r="DO2" s="1207"/>
      <c r="DP2" s="251"/>
      <c r="DQ2" s="1205" t="s">
        <v>368</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369</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8"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3" t="s">
        <v>385</v>
      </c>
      <c r="DH5" s="1194"/>
      <c r="DI5" s="1194"/>
      <c r="DJ5" s="1194"/>
      <c r="DK5" s="1195"/>
      <c r="DL5" s="1193" t="s">
        <v>386</v>
      </c>
      <c r="DM5" s="1194"/>
      <c r="DN5" s="1194"/>
      <c r="DO5" s="1194"/>
      <c r="DP5" s="1195"/>
      <c r="DQ5" s="1096" t="s">
        <v>387</v>
      </c>
      <c r="DR5" s="1097"/>
      <c r="DS5" s="1097"/>
      <c r="DT5" s="1097"/>
      <c r="DU5" s="1098"/>
      <c r="DV5" s="1096" t="s">
        <v>378</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388</v>
      </c>
      <c r="C7" s="1146"/>
      <c r="D7" s="1146"/>
      <c r="E7" s="1146"/>
      <c r="F7" s="1146"/>
      <c r="G7" s="1146"/>
      <c r="H7" s="1146"/>
      <c r="I7" s="1146"/>
      <c r="J7" s="1146"/>
      <c r="K7" s="1146"/>
      <c r="L7" s="1146"/>
      <c r="M7" s="1146"/>
      <c r="N7" s="1146"/>
      <c r="O7" s="1146"/>
      <c r="P7" s="1147"/>
      <c r="Q7" s="1199">
        <v>8274</v>
      </c>
      <c r="R7" s="1200"/>
      <c r="S7" s="1200"/>
      <c r="T7" s="1200"/>
      <c r="U7" s="1200"/>
      <c r="V7" s="1200">
        <v>8116</v>
      </c>
      <c r="W7" s="1200"/>
      <c r="X7" s="1200"/>
      <c r="Y7" s="1200"/>
      <c r="Z7" s="1200"/>
      <c r="AA7" s="1200">
        <v>158</v>
      </c>
      <c r="AB7" s="1200"/>
      <c r="AC7" s="1200"/>
      <c r="AD7" s="1200"/>
      <c r="AE7" s="1201"/>
      <c r="AF7" s="1202">
        <v>90</v>
      </c>
      <c r="AG7" s="1203"/>
      <c r="AH7" s="1203"/>
      <c r="AI7" s="1203"/>
      <c r="AJ7" s="1204"/>
      <c r="AK7" s="1186" t="s">
        <v>592</v>
      </c>
      <c r="AL7" s="1187"/>
      <c r="AM7" s="1187"/>
      <c r="AN7" s="1187"/>
      <c r="AO7" s="1187"/>
      <c r="AP7" s="1187">
        <v>7160</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c r="A8" s="263">
        <v>2</v>
      </c>
      <c r="B8" s="1126"/>
      <c r="C8" s="1127"/>
      <c r="D8" s="1127"/>
      <c r="E8" s="1127"/>
      <c r="F8" s="1127"/>
      <c r="G8" s="1127"/>
      <c r="H8" s="1127"/>
      <c r="I8" s="1127"/>
      <c r="J8" s="1127"/>
      <c r="K8" s="1127"/>
      <c r="L8" s="1127"/>
      <c r="M8" s="1127"/>
      <c r="N8" s="1127"/>
      <c r="O8" s="1127"/>
      <c r="P8" s="1128"/>
      <c r="Q8" s="1138"/>
      <c r="R8" s="1139"/>
      <c r="S8" s="1139"/>
      <c r="T8" s="1139"/>
      <c r="U8" s="1139"/>
      <c r="V8" s="1139"/>
      <c r="W8" s="1139"/>
      <c r="X8" s="1139"/>
      <c r="Y8" s="1139"/>
      <c r="Z8" s="1139"/>
      <c r="AA8" s="1139"/>
      <c r="AB8" s="1139"/>
      <c r="AC8" s="1139"/>
      <c r="AD8" s="1139"/>
      <c r="AE8" s="1140"/>
      <c r="AF8" s="1132"/>
      <c r="AG8" s="1133"/>
      <c r="AH8" s="1133"/>
      <c r="AI8" s="1133"/>
      <c r="AJ8" s="1134"/>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c r="A9" s="263">
        <v>3</v>
      </c>
      <c r="B9" s="1126"/>
      <c r="C9" s="1127"/>
      <c r="D9" s="1127"/>
      <c r="E9" s="1127"/>
      <c r="F9" s="1127"/>
      <c r="G9" s="1127"/>
      <c r="H9" s="1127"/>
      <c r="I9" s="1127"/>
      <c r="J9" s="1127"/>
      <c r="K9" s="1127"/>
      <c r="L9" s="1127"/>
      <c r="M9" s="1127"/>
      <c r="N9" s="1127"/>
      <c r="O9" s="1127"/>
      <c r="P9" s="1128"/>
      <c r="Q9" s="1138"/>
      <c r="R9" s="1139"/>
      <c r="S9" s="1139"/>
      <c r="T9" s="1139"/>
      <c r="U9" s="1139"/>
      <c r="V9" s="1139"/>
      <c r="W9" s="1139"/>
      <c r="X9" s="1139"/>
      <c r="Y9" s="1139"/>
      <c r="Z9" s="1139"/>
      <c r="AA9" s="1139"/>
      <c r="AB9" s="1139"/>
      <c r="AC9" s="1139"/>
      <c r="AD9" s="1139"/>
      <c r="AE9" s="1140"/>
      <c r="AF9" s="1132"/>
      <c r="AG9" s="1133"/>
      <c r="AH9" s="1133"/>
      <c r="AI9" s="1133"/>
      <c r="AJ9" s="1134"/>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c r="A10" s="263">
        <v>4</v>
      </c>
      <c r="B10" s="1126"/>
      <c r="C10" s="1127"/>
      <c r="D10" s="1127"/>
      <c r="E10" s="1127"/>
      <c r="F10" s="1127"/>
      <c r="G10" s="1127"/>
      <c r="H10" s="1127"/>
      <c r="I10" s="1127"/>
      <c r="J10" s="1127"/>
      <c r="K10" s="1127"/>
      <c r="L10" s="1127"/>
      <c r="M10" s="1127"/>
      <c r="N10" s="1127"/>
      <c r="O10" s="1127"/>
      <c r="P10" s="1128"/>
      <c r="Q10" s="1138"/>
      <c r="R10" s="1139"/>
      <c r="S10" s="1139"/>
      <c r="T10" s="1139"/>
      <c r="U10" s="1139"/>
      <c r="V10" s="1139"/>
      <c r="W10" s="1139"/>
      <c r="X10" s="1139"/>
      <c r="Y10" s="1139"/>
      <c r="Z10" s="1139"/>
      <c r="AA10" s="1139"/>
      <c r="AB10" s="1139"/>
      <c r="AC10" s="1139"/>
      <c r="AD10" s="1139"/>
      <c r="AE10" s="1140"/>
      <c r="AF10" s="1132"/>
      <c r="AG10" s="1133"/>
      <c r="AH10" s="1133"/>
      <c r="AI10" s="1133"/>
      <c r="AJ10" s="1134"/>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26"/>
      <c r="C11" s="1127"/>
      <c r="D11" s="1127"/>
      <c r="E11" s="1127"/>
      <c r="F11" s="1127"/>
      <c r="G11" s="1127"/>
      <c r="H11" s="1127"/>
      <c r="I11" s="1127"/>
      <c r="J11" s="1127"/>
      <c r="K11" s="1127"/>
      <c r="L11" s="1127"/>
      <c r="M11" s="1127"/>
      <c r="N11" s="1127"/>
      <c r="O11" s="1127"/>
      <c r="P11" s="1128"/>
      <c r="Q11" s="1138"/>
      <c r="R11" s="1139"/>
      <c r="S11" s="1139"/>
      <c r="T11" s="1139"/>
      <c r="U11" s="1139"/>
      <c r="V11" s="1139"/>
      <c r="W11" s="1139"/>
      <c r="X11" s="1139"/>
      <c r="Y11" s="1139"/>
      <c r="Z11" s="1139"/>
      <c r="AA11" s="1139"/>
      <c r="AB11" s="1139"/>
      <c r="AC11" s="1139"/>
      <c r="AD11" s="1139"/>
      <c r="AE11" s="1140"/>
      <c r="AF11" s="1132"/>
      <c r="AG11" s="1133"/>
      <c r="AH11" s="1133"/>
      <c r="AI11" s="1133"/>
      <c r="AJ11" s="1134"/>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26"/>
      <c r="C12" s="1127"/>
      <c r="D12" s="1127"/>
      <c r="E12" s="1127"/>
      <c r="F12" s="1127"/>
      <c r="G12" s="1127"/>
      <c r="H12" s="1127"/>
      <c r="I12" s="1127"/>
      <c r="J12" s="1127"/>
      <c r="K12" s="1127"/>
      <c r="L12" s="1127"/>
      <c r="M12" s="1127"/>
      <c r="N12" s="1127"/>
      <c r="O12" s="1127"/>
      <c r="P12" s="1128"/>
      <c r="Q12" s="1138"/>
      <c r="R12" s="1139"/>
      <c r="S12" s="1139"/>
      <c r="T12" s="1139"/>
      <c r="U12" s="1139"/>
      <c r="V12" s="1139"/>
      <c r="W12" s="1139"/>
      <c r="X12" s="1139"/>
      <c r="Y12" s="1139"/>
      <c r="Z12" s="1139"/>
      <c r="AA12" s="1139"/>
      <c r="AB12" s="1139"/>
      <c r="AC12" s="1139"/>
      <c r="AD12" s="1139"/>
      <c r="AE12" s="1140"/>
      <c r="AF12" s="1132"/>
      <c r="AG12" s="1133"/>
      <c r="AH12" s="1133"/>
      <c r="AI12" s="1133"/>
      <c r="AJ12" s="1134"/>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26"/>
      <c r="C13" s="1127"/>
      <c r="D13" s="1127"/>
      <c r="E13" s="1127"/>
      <c r="F13" s="1127"/>
      <c r="G13" s="1127"/>
      <c r="H13" s="1127"/>
      <c r="I13" s="1127"/>
      <c r="J13" s="1127"/>
      <c r="K13" s="1127"/>
      <c r="L13" s="1127"/>
      <c r="M13" s="1127"/>
      <c r="N13" s="1127"/>
      <c r="O13" s="1127"/>
      <c r="P13" s="1128"/>
      <c r="Q13" s="1138"/>
      <c r="R13" s="1139"/>
      <c r="S13" s="1139"/>
      <c r="T13" s="1139"/>
      <c r="U13" s="1139"/>
      <c r="V13" s="1139"/>
      <c r="W13" s="1139"/>
      <c r="X13" s="1139"/>
      <c r="Y13" s="1139"/>
      <c r="Z13" s="1139"/>
      <c r="AA13" s="1139"/>
      <c r="AB13" s="1139"/>
      <c r="AC13" s="1139"/>
      <c r="AD13" s="1139"/>
      <c r="AE13" s="1140"/>
      <c r="AF13" s="1132"/>
      <c r="AG13" s="1133"/>
      <c r="AH13" s="1133"/>
      <c r="AI13" s="1133"/>
      <c r="AJ13" s="1134"/>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26"/>
      <c r="C14" s="1127"/>
      <c r="D14" s="1127"/>
      <c r="E14" s="1127"/>
      <c r="F14" s="1127"/>
      <c r="G14" s="1127"/>
      <c r="H14" s="1127"/>
      <c r="I14" s="1127"/>
      <c r="J14" s="1127"/>
      <c r="K14" s="1127"/>
      <c r="L14" s="1127"/>
      <c r="M14" s="1127"/>
      <c r="N14" s="1127"/>
      <c r="O14" s="1127"/>
      <c r="P14" s="1128"/>
      <c r="Q14" s="1138"/>
      <c r="R14" s="1139"/>
      <c r="S14" s="1139"/>
      <c r="T14" s="1139"/>
      <c r="U14" s="1139"/>
      <c r="V14" s="1139"/>
      <c r="W14" s="1139"/>
      <c r="X14" s="1139"/>
      <c r="Y14" s="1139"/>
      <c r="Z14" s="1139"/>
      <c r="AA14" s="1139"/>
      <c r="AB14" s="1139"/>
      <c r="AC14" s="1139"/>
      <c r="AD14" s="1139"/>
      <c r="AE14" s="1140"/>
      <c r="AF14" s="1132"/>
      <c r="AG14" s="1133"/>
      <c r="AH14" s="1133"/>
      <c r="AI14" s="1133"/>
      <c r="AJ14" s="1134"/>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26"/>
      <c r="C15" s="1127"/>
      <c r="D15" s="1127"/>
      <c r="E15" s="1127"/>
      <c r="F15" s="1127"/>
      <c r="G15" s="1127"/>
      <c r="H15" s="1127"/>
      <c r="I15" s="1127"/>
      <c r="J15" s="1127"/>
      <c r="K15" s="1127"/>
      <c r="L15" s="1127"/>
      <c r="M15" s="1127"/>
      <c r="N15" s="1127"/>
      <c r="O15" s="1127"/>
      <c r="P15" s="1128"/>
      <c r="Q15" s="1138"/>
      <c r="R15" s="1139"/>
      <c r="S15" s="1139"/>
      <c r="T15" s="1139"/>
      <c r="U15" s="1139"/>
      <c r="V15" s="1139"/>
      <c r="W15" s="1139"/>
      <c r="X15" s="1139"/>
      <c r="Y15" s="1139"/>
      <c r="Z15" s="1139"/>
      <c r="AA15" s="1139"/>
      <c r="AB15" s="1139"/>
      <c r="AC15" s="1139"/>
      <c r="AD15" s="1139"/>
      <c r="AE15" s="1140"/>
      <c r="AF15" s="1132"/>
      <c r="AG15" s="1133"/>
      <c r="AH15" s="1133"/>
      <c r="AI15" s="1133"/>
      <c r="AJ15" s="1134"/>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26"/>
      <c r="C16" s="1127"/>
      <c r="D16" s="1127"/>
      <c r="E16" s="1127"/>
      <c r="F16" s="1127"/>
      <c r="G16" s="1127"/>
      <c r="H16" s="1127"/>
      <c r="I16" s="1127"/>
      <c r="J16" s="1127"/>
      <c r="K16" s="1127"/>
      <c r="L16" s="1127"/>
      <c r="M16" s="1127"/>
      <c r="N16" s="1127"/>
      <c r="O16" s="1127"/>
      <c r="P16" s="1128"/>
      <c r="Q16" s="1138"/>
      <c r="R16" s="1139"/>
      <c r="S16" s="1139"/>
      <c r="T16" s="1139"/>
      <c r="U16" s="1139"/>
      <c r="V16" s="1139"/>
      <c r="W16" s="1139"/>
      <c r="X16" s="1139"/>
      <c r="Y16" s="1139"/>
      <c r="Z16" s="1139"/>
      <c r="AA16" s="1139"/>
      <c r="AB16" s="1139"/>
      <c r="AC16" s="1139"/>
      <c r="AD16" s="1139"/>
      <c r="AE16" s="1140"/>
      <c r="AF16" s="1132"/>
      <c r="AG16" s="1133"/>
      <c r="AH16" s="1133"/>
      <c r="AI16" s="1133"/>
      <c r="AJ16" s="1134"/>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26"/>
      <c r="C17" s="1127"/>
      <c r="D17" s="1127"/>
      <c r="E17" s="1127"/>
      <c r="F17" s="1127"/>
      <c r="G17" s="1127"/>
      <c r="H17" s="1127"/>
      <c r="I17" s="1127"/>
      <c r="J17" s="1127"/>
      <c r="K17" s="1127"/>
      <c r="L17" s="1127"/>
      <c r="M17" s="1127"/>
      <c r="N17" s="1127"/>
      <c r="O17" s="1127"/>
      <c r="P17" s="1128"/>
      <c r="Q17" s="1138"/>
      <c r="R17" s="1139"/>
      <c r="S17" s="1139"/>
      <c r="T17" s="1139"/>
      <c r="U17" s="1139"/>
      <c r="V17" s="1139"/>
      <c r="W17" s="1139"/>
      <c r="X17" s="1139"/>
      <c r="Y17" s="1139"/>
      <c r="Z17" s="1139"/>
      <c r="AA17" s="1139"/>
      <c r="AB17" s="1139"/>
      <c r="AC17" s="1139"/>
      <c r="AD17" s="1139"/>
      <c r="AE17" s="1140"/>
      <c r="AF17" s="1132"/>
      <c r="AG17" s="1133"/>
      <c r="AH17" s="1133"/>
      <c r="AI17" s="1133"/>
      <c r="AJ17" s="1134"/>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26"/>
      <c r="C18" s="1127"/>
      <c r="D18" s="1127"/>
      <c r="E18" s="1127"/>
      <c r="F18" s="1127"/>
      <c r="G18" s="1127"/>
      <c r="H18" s="1127"/>
      <c r="I18" s="1127"/>
      <c r="J18" s="1127"/>
      <c r="K18" s="1127"/>
      <c r="L18" s="1127"/>
      <c r="M18" s="1127"/>
      <c r="N18" s="1127"/>
      <c r="O18" s="1127"/>
      <c r="P18" s="1128"/>
      <c r="Q18" s="1138"/>
      <c r="R18" s="1139"/>
      <c r="S18" s="1139"/>
      <c r="T18" s="1139"/>
      <c r="U18" s="1139"/>
      <c r="V18" s="1139"/>
      <c r="W18" s="1139"/>
      <c r="X18" s="1139"/>
      <c r="Y18" s="1139"/>
      <c r="Z18" s="1139"/>
      <c r="AA18" s="1139"/>
      <c r="AB18" s="1139"/>
      <c r="AC18" s="1139"/>
      <c r="AD18" s="1139"/>
      <c r="AE18" s="1140"/>
      <c r="AF18" s="1132"/>
      <c r="AG18" s="1133"/>
      <c r="AH18" s="1133"/>
      <c r="AI18" s="1133"/>
      <c r="AJ18" s="1134"/>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26"/>
      <c r="C19" s="1127"/>
      <c r="D19" s="1127"/>
      <c r="E19" s="1127"/>
      <c r="F19" s="1127"/>
      <c r="G19" s="1127"/>
      <c r="H19" s="1127"/>
      <c r="I19" s="1127"/>
      <c r="J19" s="1127"/>
      <c r="K19" s="1127"/>
      <c r="L19" s="1127"/>
      <c r="M19" s="1127"/>
      <c r="N19" s="1127"/>
      <c r="O19" s="1127"/>
      <c r="P19" s="1128"/>
      <c r="Q19" s="1138"/>
      <c r="R19" s="1139"/>
      <c r="S19" s="1139"/>
      <c r="T19" s="1139"/>
      <c r="U19" s="1139"/>
      <c r="V19" s="1139"/>
      <c r="W19" s="1139"/>
      <c r="X19" s="1139"/>
      <c r="Y19" s="1139"/>
      <c r="Z19" s="1139"/>
      <c r="AA19" s="1139"/>
      <c r="AB19" s="1139"/>
      <c r="AC19" s="1139"/>
      <c r="AD19" s="1139"/>
      <c r="AE19" s="1140"/>
      <c r="AF19" s="1132"/>
      <c r="AG19" s="1133"/>
      <c r="AH19" s="1133"/>
      <c r="AI19" s="1133"/>
      <c r="AJ19" s="1134"/>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26"/>
      <c r="C20" s="1127"/>
      <c r="D20" s="1127"/>
      <c r="E20" s="1127"/>
      <c r="F20" s="1127"/>
      <c r="G20" s="1127"/>
      <c r="H20" s="1127"/>
      <c r="I20" s="1127"/>
      <c r="J20" s="1127"/>
      <c r="K20" s="1127"/>
      <c r="L20" s="1127"/>
      <c r="M20" s="1127"/>
      <c r="N20" s="1127"/>
      <c r="O20" s="1127"/>
      <c r="P20" s="1128"/>
      <c r="Q20" s="1138"/>
      <c r="R20" s="1139"/>
      <c r="S20" s="1139"/>
      <c r="T20" s="1139"/>
      <c r="U20" s="1139"/>
      <c r="V20" s="1139"/>
      <c r="W20" s="1139"/>
      <c r="X20" s="1139"/>
      <c r="Y20" s="1139"/>
      <c r="Z20" s="1139"/>
      <c r="AA20" s="1139"/>
      <c r="AB20" s="1139"/>
      <c r="AC20" s="1139"/>
      <c r="AD20" s="1139"/>
      <c r="AE20" s="1140"/>
      <c r="AF20" s="1132"/>
      <c r="AG20" s="1133"/>
      <c r="AH20" s="1133"/>
      <c r="AI20" s="1133"/>
      <c r="AJ20" s="1134"/>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26"/>
      <c r="C21" s="1127"/>
      <c r="D21" s="1127"/>
      <c r="E21" s="1127"/>
      <c r="F21" s="1127"/>
      <c r="G21" s="1127"/>
      <c r="H21" s="1127"/>
      <c r="I21" s="1127"/>
      <c r="J21" s="1127"/>
      <c r="K21" s="1127"/>
      <c r="L21" s="1127"/>
      <c r="M21" s="1127"/>
      <c r="N21" s="1127"/>
      <c r="O21" s="1127"/>
      <c r="P21" s="1128"/>
      <c r="Q21" s="1138"/>
      <c r="R21" s="1139"/>
      <c r="S21" s="1139"/>
      <c r="T21" s="1139"/>
      <c r="U21" s="1139"/>
      <c r="V21" s="1139"/>
      <c r="W21" s="1139"/>
      <c r="X21" s="1139"/>
      <c r="Y21" s="1139"/>
      <c r="Z21" s="1139"/>
      <c r="AA21" s="1139"/>
      <c r="AB21" s="1139"/>
      <c r="AC21" s="1139"/>
      <c r="AD21" s="1139"/>
      <c r="AE21" s="1140"/>
      <c r="AF21" s="1132"/>
      <c r="AG21" s="1133"/>
      <c r="AH21" s="1133"/>
      <c r="AI21" s="1133"/>
      <c r="AJ21" s="1134"/>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26"/>
      <c r="C22" s="1127"/>
      <c r="D22" s="1127"/>
      <c r="E22" s="1127"/>
      <c r="F22" s="1127"/>
      <c r="G22" s="1127"/>
      <c r="H22" s="1127"/>
      <c r="I22" s="1127"/>
      <c r="J22" s="1127"/>
      <c r="K22" s="1127"/>
      <c r="L22" s="1127"/>
      <c r="M22" s="1127"/>
      <c r="N22" s="1127"/>
      <c r="O22" s="1127"/>
      <c r="P22" s="1128"/>
      <c r="Q22" s="1176"/>
      <c r="R22" s="1177"/>
      <c r="S22" s="1177"/>
      <c r="T22" s="1177"/>
      <c r="U22" s="1177"/>
      <c r="V22" s="1177"/>
      <c r="W22" s="1177"/>
      <c r="X22" s="1177"/>
      <c r="Y22" s="1177"/>
      <c r="Z22" s="1177"/>
      <c r="AA22" s="1177"/>
      <c r="AB22" s="1177"/>
      <c r="AC22" s="1177"/>
      <c r="AD22" s="1177"/>
      <c r="AE22" s="1178"/>
      <c r="AF22" s="1132"/>
      <c r="AG22" s="1133"/>
      <c r="AH22" s="1133"/>
      <c r="AI22" s="1133"/>
      <c r="AJ22" s="1134"/>
      <c r="AK22" s="1172"/>
      <c r="AL22" s="1173"/>
      <c r="AM22" s="1173"/>
      <c r="AN22" s="1173"/>
      <c r="AO22" s="1173"/>
      <c r="AP22" s="1173"/>
      <c r="AQ22" s="1173"/>
      <c r="AR22" s="1173"/>
      <c r="AS22" s="1173"/>
      <c r="AT22" s="1173"/>
      <c r="AU22" s="1174"/>
      <c r="AV22" s="1174"/>
      <c r="AW22" s="1174"/>
      <c r="AX22" s="1174"/>
      <c r="AY22" s="1175"/>
      <c r="AZ22" s="1124" t="s">
        <v>389</v>
      </c>
      <c r="BA22" s="1124"/>
      <c r="BB22" s="1124"/>
      <c r="BC22" s="1124"/>
      <c r="BD22" s="1125"/>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390</v>
      </c>
      <c r="B23" s="1039" t="s">
        <v>391</v>
      </c>
      <c r="C23" s="1040"/>
      <c r="D23" s="1040"/>
      <c r="E23" s="1040"/>
      <c r="F23" s="1040"/>
      <c r="G23" s="1040"/>
      <c r="H23" s="1040"/>
      <c r="I23" s="1040"/>
      <c r="J23" s="1040"/>
      <c r="K23" s="1040"/>
      <c r="L23" s="1040"/>
      <c r="M23" s="1040"/>
      <c r="N23" s="1040"/>
      <c r="O23" s="1040"/>
      <c r="P23" s="1041"/>
      <c r="Q23" s="1163">
        <v>8269</v>
      </c>
      <c r="R23" s="1164"/>
      <c r="S23" s="1164"/>
      <c r="T23" s="1164"/>
      <c r="U23" s="1164"/>
      <c r="V23" s="1164">
        <v>8111</v>
      </c>
      <c r="W23" s="1164"/>
      <c r="X23" s="1164"/>
      <c r="Y23" s="1164"/>
      <c r="Z23" s="1164"/>
      <c r="AA23" s="1164">
        <v>158</v>
      </c>
      <c r="AB23" s="1164"/>
      <c r="AC23" s="1164"/>
      <c r="AD23" s="1164"/>
      <c r="AE23" s="1165"/>
      <c r="AF23" s="1166">
        <v>90</v>
      </c>
      <c r="AG23" s="1164"/>
      <c r="AH23" s="1164"/>
      <c r="AI23" s="1164"/>
      <c r="AJ23" s="1167"/>
      <c r="AK23" s="1168"/>
      <c r="AL23" s="1169"/>
      <c r="AM23" s="1169"/>
      <c r="AN23" s="1169"/>
      <c r="AO23" s="1169"/>
      <c r="AP23" s="1164">
        <v>7160</v>
      </c>
      <c r="AQ23" s="1164"/>
      <c r="AR23" s="1164"/>
      <c r="AS23" s="1164"/>
      <c r="AT23" s="1164"/>
      <c r="AU23" s="1170"/>
      <c r="AV23" s="1170"/>
      <c r="AW23" s="1170"/>
      <c r="AX23" s="1170"/>
      <c r="AY23" s="1171"/>
      <c r="AZ23" s="1160" t="s">
        <v>392</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371</v>
      </c>
      <c r="B26" s="1091"/>
      <c r="C26" s="1091"/>
      <c r="D26" s="1091"/>
      <c r="E26" s="1091"/>
      <c r="F26" s="1091"/>
      <c r="G26" s="1091"/>
      <c r="H26" s="1091"/>
      <c r="I26" s="1091"/>
      <c r="J26" s="1091"/>
      <c r="K26" s="1091"/>
      <c r="L26" s="1091"/>
      <c r="M26" s="1091"/>
      <c r="N26" s="1091"/>
      <c r="O26" s="1091"/>
      <c r="P26" s="1092"/>
      <c r="Q26" s="1096" t="s">
        <v>395</v>
      </c>
      <c r="R26" s="1097"/>
      <c r="S26" s="1097"/>
      <c r="T26" s="1097"/>
      <c r="U26" s="1098"/>
      <c r="V26" s="1096" t="s">
        <v>396</v>
      </c>
      <c r="W26" s="1097"/>
      <c r="X26" s="1097"/>
      <c r="Y26" s="1097"/>
      <c r="Z26" s="1098"/>
      <c r="AA26" s="1096" t="s">
        <v>397</v>
      </c>
      <c r="AB26" s="1097"/>
      <c r="AC26" s="1097"/>
      <c r="AD26" s="1097"/>
      <c r="AE26" s="1097"/>
      <c r="AF26" s="1154" t="s">
        <v>398</v>
      </c>
      <c r="AG26" s="1103"/>
      <c r="AH26" s="1103"/>
      <c r="AI26" s="1103"/>
      <c r="AJ26" s="1155"/>
      <c r="AK26" s="1097" t="s">
        <v>399</v>
      </c>
      <c r="AL26" s="1097"/>
      <c r="AM26" s="1097"/>
      <c r="AN26" s="1097"/>
      <c r="AO26" s="1098"/>
      <c r="AP26" s="1096" t="s">
        <v>400</v>
      </c>
      <c r="AQ26" s="1097"/>
      <c r="AR26" s="1097"/>
      <c r="AS26" s="1097"/>
      <c r="AT26" s="1098"/>
      <c r="AU26" s="1096" t="s">
        <v>401</v>
      </c>
      <c r="AV26" s="1097"/>
      <c r="AW26" s="1097"/>
      <c r="AX26" s="1097"/>
      <c r="AY26" s="1098"/>
      <c r="AZ26" s="1096" t="s">
        <v>402</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403</v>
      </c>
      <c r="C28" s="1146"/>
      <c r="D28" s="1146"/>
      <c r="E28" s="1146"/>
      <c r="F28" s="1146"/>
      <c r="G28" s="1146"/>
      <c r="H28" s="1146"/>
      <c r="I28" s="1146"/>
      <c r="J28" s="1146"/>
      <c r="K28" s="1146"/>
      <c r="L28" s="1146"/>
      <c r="M28" s="1146"/>
      <c r="N28" s="1146"/>
      <c r="O28" s="1146"/>
      <c r="P28" s="1147"/>
      <c r="Q28" s="1148">
        <v>1027</v>
      </c>
      <c r="R28" s="1149"/>
      <c r="S28" s="1149"/>
      <c r="T28" s="1149"/>
      <c r="U28" s="1149"/>
      <c r="V28" s="1149">
        <v>1019</v>
      </c>
      <c r="W28" s="1149"/>
      <c r="X28" s="1149"/>
      <c r="Y28" s="1149"/>
      <c r="Z28" s="1149"/>
      <c r="AA28" s="1149">
        <v>8</v>
      </c>
      <c r="AB28" s="1149"/>
      <c r="AC28" s="1149"/>
      <c r="AD28" s="1149"/>
      <c r="AE28" s="1150"/>
      <c r="AF28" s="1151">
        <v>8</v>
      </c>
      <c r="AG28" s="1149"/>
      <c r="AH28" s="1149"/>
      <c r="AI28" s="1149"/>
      <c r="AJ28" s="1152"/>
      <c r="AK28" s="1153">
        <v>121</v>
      </c>
      <c r="AL28" s="1141"/>
      <c r="AM28" s="1141"/>
      <c r="AN28" s="1141"/>
      <c r="AO28" s="1141"/>
      <c r="AP28" s="1141" t="s">
        <v>592</v>
      </c>
      <c r="AQ28" s="1141"/>
      <c r="AR28" s="1141"/>
      <c r="AS28" s="1141"/>
      <c r="AT28" s="1141"/>
      <c r="AU28" s="1141" t="s">
        <v>592</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26" t="s">
        <v>404</v>
      </c>
      <c r="C29" s="1127"/>
      <c r="D29" s="1127"/>
      <c r="E29" s="1127"/>
      <c r="F29" s="1127"/>
      <c r="G29" s="1127"/>
      <c r="H29" s="1127"/>
      <c r="I29" s="1127"/>
      <c r="J29" s="1127"/>
      <c r="K29" s="1127"/>
      <c r="L29" s="1127"/>
      <c r="M29" s="1127"/>
      <c r="N29" s="1127"/>
      <c r="O29" s="1127"/>
      <c r="P29" s="1128"/>
      <c r="Q29" s="1138">
        <v>28</v>
      </c>
      <c r="R29" s="1139"/>
      <c r="S29" s="1139"/>
      <c r="T29" s="1139"/>
      <c r="U29" s="1139"/>
      <c r="V29" s="1139">
        <v>28</v>
      </c>
      <c r="W29" s="1139"/>
      <c r="X29" s="1139"/>
      <c r="Y29" s="1139"/>
      <c r="Z29" s="1139"/>
      <c r="AA29" s="1139" t="s">
        <v>592</v>
      </c>
      <c r="AB29" s="1139"/>
      <c r="AC29" s="1139"/>
      <c r="AD29" s="1139"/>
      <c r="AE29" s="1140"/>
      <c r="AF29" s="1132" t="s">
        <v>405</v>
      </c>
      <c r="AG29" s="1133"/>
      <c r="AH29" s="1133"/>
      <c r="AI29" s="1133"/>
      <c r="AJ29" s="1134"/>
      <c r="AK29" s="1075">
        <v>9</v>
      </c>
      <c r="AL29" s="1066"/>
      <c r="AM29" s="1066"/>
      <c r="AN29" s="1066"/>
      <c r="AO29" s="1066"/>
      <c r="AP29" s="1066" t="s">
        <v>592</v>
      </c>
      <c r="AQ29" s="1066"/>
      <c r="AR29" s="1066"/>
      <c r="AS29" s="1066"/>
      <c r="AT29" s="1066"/>
      <c r="AU29" s="1066" t="s">
        <v>592</v>
      </c>
      <c r="AV29" s="1066"/>
      <c r="AW29" s="1066"/>
      <c r="AX29" s="1066"/>
      <c r="AY29" s="1066"/>
      <c r="AZ29" s="1137"/>
      <c r="BA29" s="1137"/>
      <c r="BB29" s="1137"/>
      <c r="BC29" s="1137"/>
      <c r="BD29" s="1137"/>
      <c r="BE29" s="1121"/>
      <c r="BF29" s="1121"/>
      <c r="BG29" s="1121"/>
      <c r="BH29" s="1121"/>
      <c r="BI29" s="1122"/>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26" t="s">
        <v>406</v>
      </c>
      <c r="C30" s="1127"/>
      <c r="D30" s="1127"/>
      <c r="E30" s="1127"/>
      <c r="F30" s="1127"/>
      <c r="G30" s="1127"/>
      <c r="H30" s="1127"/>
      <c r="I30" s="1127"/>
      <c r="J30" s="1127"/>
      <c r="K30" s="1127"/>
      <c r="L30" s="1127"/>
      <c r="M30" s="1127"/>
      <c r="N30" s="1127"/>
      <c r="O30" s="1127"/>
      <c r="P30" s="1128"/>
      <c r="Q30" s="1138">
        <v>908</v>
      </c>
      <c r="R30" s="1139"/>
      <c r="S30" s="1139"/>
      <c r="T30" s="1139"/>
      <c r="U30" s="1139"/>
      <c r="V30" s="1139">
        <v>866</v>
      </c>
      <c r="W30" s="1139"/>
      <c r="X30" s="1139"/>
      <c r="Y30" s="1139"/>
      <c r="Z30" s="1139"/>
      <c r="AA30" s="1139">
        <v>42</v>
      </c>
      <c r="AB30" s="1139"/>
      <c r="AC30" s="1139"/>
      <c r="AD30" s="1139"/>
      <c r="AE30" s="1140"/>
      <c r="AF30" s="1132">
        <v>42</v>
      </c>
      <c r="AG30" s="1133"/>
      <c r="AH30" s="1133"/>
      <c r="AI30" s="1133"/>
      <c r="AJ30" s="1134"/>
      <c r="AK30" s="1075">
        <v>161</v>
      </c>
      <c r="AL30" s="1066"/>
      <c r="AM30" s="1066"/>
      <c r="AN30" s="1066"/>
      <c r="AO30" s="1066"/>
      <c r="AP30" s="1066" t="s">
        <v>592</v>
      </c>
      <c r="AQ30" s="1066"/>
      <c r="AR30" s="1066"/>
      <c r="AS30" s="1066"/>
      <c r="AT30" s="1066"/>
      <c r="AU30" s="1066" t="s">
        <v>592</v>
      </c>
      <c r="AV30" s="1066"/>
      <c r="AW30" s="1066"/>
      <c r="AX30" s="1066"/>
      <c r="AY30" s="1066"/>
      <c r="AZ30" s="1137"/>
      <c r="BA30" s="1137"/>
      <c r="BB30" s="1137"/>
      <c r="BC30" s="1137"/>
      <c r="BD30" s="1137"/>
      <c r="BE30" s="1121"/>
      <c r="BF30" s="1121"/>
      <c r="BG30" s="1121"/>
      <c r="BH30" s="1121"/>
      <c r="BI30" s="1122"/>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26" t="s">
        <v>407</v>
      </c>
      <c r="C31" s="1127"/>
      <c r="D31" s="1127"/>
      <c r="E31" s="1127"/>
      <c r="F31" s="1127"/>
      <c r="G31" s="1127"/>
      <c r="H31" s="1127"/>
      <c r="I31" s="1127"/>
      <c r="J31" s="1127"/>
      <c r="K31" s="1127"/>
      <c r="L31" s="1127"/>
      <c r="M31" s="1127"/>
      <c r="N31" s="1127"/>
      <c r="O31" s="1127"/>
      <c r="P31" s="1128"/>
      <c r="Q31" s="1138">
        <v>110</v>
      </c>
      <c r="R31" s="1139"/>
      <c r="S31" s="1139"/>
      <c r="T31" s="1139"/>
      <c r="U31" s="1139"/>
      <c r="V31" s="1139">
        <v>109</v>
      </c>
      <c r="W31" s="1139"/>
      <c r="X31" s="1139"/>
      <c r="Y31" s="1139"/>
      <c r="Z31" s="1139"/>
      <c r="AA31" s="1139">
        <v>1</v>
      </c>
      <c r="AB31" s="1139"/>
      <c r="AC31" s="1139"/>
      <c r="AD31" s="1139"/>
      <c r="AE31" s="1140"/>
      <c r="AF31" s="1132">
        <v>1</v>
      </c>
      <c r="AG31" s="1133"/>
      <c r="AH31" s="1133"/>
      <c r="AI31" s="1133"/>
      <c r="AJ31" s="1134"/>
      <c r="AK31" s="1075">
        <v>45</v>
      </c>
      <c r="AL31" s="1066"/>
      <c r="AM31" s="1066"/>
      <c r="AN31" s="1066"/>
      <c r="AO31" s="1066"/>
      <c r="AP31" s="1066" t="s">
        <v>592</v>
      </c>
      <c r="AQ31" s="1066"/>
      <c r="AR31" s="1066"/>
      <c r="AS31" s="1066"/>
      <c r="AT31" s="1066"/>
      <c r="AU31" s="1066" t="s">
        <v>592</v>
      </c>
      <c r="AV31" s="1066"/>
      <c r="AW31" s="1066"/>
      <c r="AX31" s="1066"/>
      <c r="AY31" s="1066"/>
      <c r="AZ31" s="1137"/>
      <c r="BA31" s="1137"/>
      <c r="BB31" s="1137"/>
      <c r="BC31" s="1137"/>
      <c r="BD31" s="1137"/>
      <c r="BE31" s="1121"/>
      <c r="BF31" s="1121"/>
      <c r="BG31" s="1121"/>
      <c r="BH31" s="1121"/>
      <c r="BI31" s="1122"/>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26" t="s">
        <v>408</v>
      </c>
      <c r="C32" s="1127"/>
      <c r="D32" s="1127"/>
      <c r="E32" s="1127"/>
      <c r="F32" s="1127"/>
      <c r="G32" s="1127"/>
      <c r="H32" s="1127"/>
      <c r="I32" s="1127"/>
      <c r="J32" s="1127"/>
      <c r="K32" s="1127"/>
      <c r="L32" s="1127"/>
      <c r="M32" s="1127"/>
      <c r="N32" s="1127"/>
      <c r="O32" s="1127"/>
      <c r="P32" s="1128"/>
      <c r="Q32" s="1138">
        <v>536</v>
      </c>
      <c r="R32" s="1139"/>
      <c r="S32" s="1139"/>
      <c r="T32" s="1139"/>
      <c r="U32" s="1139"/>
      <c r="V32" s="1139">
        <v>517</v>
      </c>
      <c r="W32" s="1139"/>
      <c r="X32" s="1139"/>
      <c r="Y32" s="1139"/>
      <c r="Z32" s="1139"/>
      <c r="AA32" s="1139">
        <v>19</v>
      </c>
      <c r="AB32" s="1139"/>
      <c r="AC32" s="1139"/>
      <c r="AD32" s="1139"/>
      <c r="AE32" s="1140"/>
      <c r="AF32" s="1132">
        <v>177</v>
      </c>
      <c r="AG32" s="1133"/>
      <c r="AH32" s="1133"/>
      <c r="AI32" s="1133"/>
      <c r="AJ32" s="1134"/>
      <c r="AK32" s="1075">
        <v>305</v>
      </c>
      <c r="AL32" s="1066"/>
      <c r="AM32" s="1066"/>
      <c r="AN32" s="1066"/>
      <c r="AO32" s="1066"/>
      <c r="AP32" s="1066">
        <v>2478</v>
      </c>
      <c r="AQ32" s="1066"/>
      <c r="AR32" s="1066"/>
      <c r="AS32" s="1066"/>
      <c r="AT32" s="1066"/>
      <c r="AU32" s="1066">
        <v>1747</v>
      </c>
      <c r="AV32" s="1066"/>
      <c r="AW32" s="1066"/>
      <c r="AX32" s="1066"/>
      <c r="AY32" s="1066"/>
      <c r="AZ32" s="1137"/>
      <c r="BA32" s="1137"/>
      <c r="BB32" s="1137"/>
      <c r="BC32" s="1137"/>
      <c r="BD32" s="1137"/>
      <c r="BE32" s="1121" t="s">
        <v>409</v>
      </c>
      <c r="BF32" s="1121"/>
      <c r="BG32" s="1121"/>
      <c r="BH32" s="1121"/>
      <c r="BI32" s="1122"/>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26" t="s">
        <v>410</v>
      </c>
      <c r="C33" s="1127"/>
      <c r="D33" s="1127"/>
      <c r="E33" s="1127"/>
      <c r="F33" s="1127"/>
      <c r="G33" s="1127"/>
      <c r="H33" s="1127"/>
      <c r="I33" s="1127"/>
      <c r="J33" s="1127"/>
      <c r="K33" s="1127"/>
      <c r="L33" s="1127"/>
      <c r="M33" s="1127"/>
      <c r="N33" s="1127"/>
      <c r="O33" s="1127"/>
      <c r="P33" s="1128"/>
      <c r="Q33" s="1138">
        <v>127</v>
      </c>
      <c r="R33" s="1139"/>
      <c r="S33" s="1139"/>
      <c r="T33" s="1139"/>
      <c r="U33" s="1139"/>
      <c r="V33" s="1139">
        <v>127</v>
      </c>
      <c r="W33" s="1139"/>
      <c r="X33" s="1139"/>
      <c r="Y33" s="1139"/>
      <c r="Z33" s="1139"/>
      <c r="AA33" s="1139" t="s">
        <v>592</v>
      </c>
      <c r="AB33" s="1139"/>
      <c r="AC33" s="1139"/>
      <c r="AD33" s="1139"/>
      <c r="AE33" s="1140"/>
      <c r="AF33" s="1132" t="s">
        <v>411</v>
      </c>
      <c r="AG33" s="1133"/>
      <c r="AH33" s="1133"/>
      <c r="AI33" s="1133"/>
      <c r="AJ33" s="1134"/>
      <c r="AK33" s="1075">
        <v>30</v>
      </c>
      <c r="AL33" s="1066"/>
      <c r="AM33" s="1066"/>
      <c r="AN33" s="1066"/>
      <c r="AO33" s="1066"/>
      <c r="AP33" s="1066">
        <v>274</v>
      </c>
      <c r="AQ33" s="1066"/>
      <c r="AR33" s="1066"/>
      <c r="AS33" s="1066"/>
      <c r="AT33" s="1066"/>
      <c r="AU33" s="1066">
        <v>274</v>
      </c>
      <c r="AV33" s="1066"/>
      <c r="AW33" s="1066"/>
      <c r="AX33" s="1066"/>
      <c r="AY33" s="1066"/>
      <c r="AZ33" s="1137"/>
      <c r="BA33" s="1137"/>
      <c r="BB33" s="1137"/>
      <c r="BC33" s="1137"/>
      <c r="BD33" s="1137"/>
      <c r="BE33" s="1121" t="s">
        <v>412</v>
      </c>
      <c r="BF33" s="1121"/>
      <c r="BG33" s="1121"/>
      <c r="BH33" s="1121"/>
      <c r="BI33" s="1122"/>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26" t="s">
        <v>413</v>
      </c>
      <c r="C34" s="1127"/>
      <c r="D34" s="1127"/>
      <c r="E34" s="1127"/>
      <c r="F34" s="1127"/>
      <c r="G34" s="1127"/>
      <c r="H34" s="1127"/>
      <c r="I34" s="1127"/>
      <c r="J34" s="1127"/>
      <c r="K34" s="1127"/>
      <c r="L34" s="1127"/>
      <c r="M34" s="1127"/>
      <c r="N34" s="1127"/>
      <c r="O34" s="1127"/>
      <c r="P34" s="1128"/>
      <c r="Q34" s="1138">
        <v>214</v>
      </c>
      <c r="R34" s="1139"/>
      <c r="S34" s="1139"/>
      <c r="T34" s="1139"/>
      <c r="U34" s="1139"/>
      <c r="V34" s="1139">
        <v>214</v>
      </c>
      <c r="W34" s="1139"/>
      <c r="X34" s="1139"/>
      <c r="Y34" s="1139"/>
      <c r="Z34" s="1139"/>
      <c r="AA34" s="1139" t="s">
        <v>592</v>
      </c>
      <c r="AB34" s="1139"/>
      <c r="AC34" s="1139"/>
      <c r="AD34" s="1139"/>
      <c r="AE34" s="1140"/>
      <c r="AF34" s="1132" t="s">
        <v>411</v>
      </c>
      <c r="AG34" s="1133"/>
      <c r="AH34" s="1133"/>
      <c r="AI34" s="1133"/>
      <c r="AJ34" s="1134"/>
      <c r="AK34" s="1075">
        <v>145</v>
      </c>
      <c r="AL34" s="1066"/>
      <c r="AM34" s="1066"/>
      <c r="AN34" s="1066"/>
      <c r="AO34" s="1066"/>
      <c r="AP34" s="1066">
        <v>905</v>
      </c>
      <c r="AQ34" s="1066"/>
      <c r="AR34" s="1066"/>
      <c r="AS34" s="1066"/>
      <c r="AT34" s="1066"/>
      <c r="AU34" s="1066">
        <v>905</v>
      </c>
      <c r="AV34" s="1066"/>
      <c r="AW34" s="1066"/>
      <c r="AX34" s="1066"/>
      <c r="AY34" s="1066"/>
      <c r="AZ34" s="1137"/>
      <c r="BA34" s="1137"/>
      <c r="BB34" s="1137"/>
      <c r="BC34" s="1137"/>
      <c r="BD34" s="1137"/>
      <c r="BE34" s="1121" t="s">
        <v>414</v>
      </c>
      <c r="BF34" s="1121"/>
      <c r="BG34" s="1121"/>
      <c r="BH34" s="1121"/>
      <c r="BI34" s="1122"/>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26"/>
      <c r="C35" s="1127"/>
      <c r="D35" s="1127"/>
      <c r="E35" s="1127"/>
      <c r="F35" s="1127"/>
      <c r="G35" s="1127"/>
      <c r="H35" s="1127"/>
      <c r="I35" s="1127"/>
      <c r="J35" s="1127"/>
      <c r="K35" s="1127"/>
      <c r="L35" s="1127"/>
      <c r="M35" s="1127"/>
      <c r="N35" s="1127"/>
      <c r="O35" s="1127"/>
      <c r="P35" s="1128"/>
      <c r="Q35" s="1138"/>
      <c r="R35" s="1139"/>
      <c r="S35" s="1139"/>
      <c r="T35" s="1139"/>
      <c r="U35" s="1139"/>
      <c r="V35" s="1139"/>
      <c r="W35" s="1139"/>
      <c r="X35" s="1139"/>
      <c r="Y35" s="1139"/>
      <c r="Z35" s="1139"/>
      <c r="AA35" s="1139"/>
      <c r="AB35" s="1139"/>
      <c r="AC35" s="1139"/>
      <c r="AD35" s="1139"/>
      <c r="AE35" s="1140"/>
      <c r="AF35" s="1132"/>
      <c r="AG35" s="1133"/>
      <c r="AH35" s="1133"/>
      <c r="AI35" s="1133"/>
      <c r="AJ35" s="1134"/>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1"/>
      <c r="BF35" s="1121"/>
      <c r="BG35" s="1121"/>
      <c r="BH35" s="1121"/>
      <c r="BI35" s="1122"/>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26"/>
      <c r="C36" s="1127"/>
      <c r="D36" s="1127"/>
      <c r="E36" s="1127"/>
      <c r="F36" s="1127"/>
      <c r="G36" s="1127"/>
      <c r="H36" s="1127"/>
      <c r="I36" s="1127"/>
      <c r="J36" s="1127"/>
      <c r="K36" s="1127"/>
      <c r="L36" s="1127"/>
      <c r="M36" s="1127"/>
      <c r="N36" s="1127"/>
      <c r="O36" s="1127"/>
      <c r="P36" s="1128"/>
      <c r="Q36" s="1138"/>
      <c r="R36" s="1139"/>
      <c r="S36" s="1139"/>
      <c r="T36" s="1139"/>
      <c r="U36" s="1139"/>
      <c r="V36" s="1139"/>
      <c r="W36" s="1139"/>
      <c r="X36" s="1139"/>
      <c r="Y36" s="1139"/>
      <c r="Z36" s="1139"/>
      <c r="AA36" s="1139"/>
      <c r="AB36" s="1139"/>
      <c r="AC36" s="1139"/>
      <c r="AD36" s="1139"/>
      <c r="AE36" s="1140"/>
      <c r="AF36" s="1132"/>
      <c r="AG36" s="1133"/>
      <c r="AH36" s="1133"/>
      <c r="AI36" s="1133"/>
      <c r="AJ36" s="1134"/>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1"/>
      <c r="BF36" s="1121"/>
      <c r="BG36" s="1121"/>
      <c r="BH36" s="1121"/>
      <c r="BI36" s="1122"/>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26"/>
      <c r="C37" s="1127"/>
      <c r="D37" s="1127"/>
      <c r="E37" s="1127"/>
      <c r="F37" s="1127"/>
      <c r="G37" s="1127"/>
      <c r="H37" s="1127"/>
      <c r="I37" s="1127"/>
      <c r="J37" s="1127"/>
      <c r="K37" s="1127"/>
      <c r="L37" s="1127"/>
      <c r="M37" s="1127"/>
      <c r="N37" s="1127"/>
      <c r="O37" s="1127"/>
      <c r="P37" s="1128"/>
      <c r="Q37" s="1138"/>
      <c r="R37" s="1139"/>
      <c r="S37" s="1139"/>
      <c r="T37" s="1139"/>
      <c r="U37" s="1139"/>
      <c r="V37" s="1139"/>
      <c r="W37" s="1139"/>
      <c r="X37" s="1139"/>
      <c r="Y37" s="1139"/>
      <c r="Z37" s="1139"/>
      <c r="AA37" s="1139"/>
      <c r="AB37" s="1139"/>
      <c r="AC37" s="1139"/>
      <c r="AD37" s="1139"/>
      <c r="AE37" s="1140"/>
      <c r="AF37" s="1132"/>
      <c r="AG37" s="1133"/>
      <c r="AH37" s="1133"/>
      <c r="AI37" s="1133"/>
      <c r="AJ37" s="1134"/>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1"/>
      <c r="BF37" s="1121"/>
      <c r="BG37" s="1121"/>
      <c r="BH37" s="1121"/>
      <c r="BI37" s="1122"/>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26"/>
      <c r="C38" s="1127"/>
      <c r="D38" s="1127"/>
      <c r="E38" s="1127"/>
      <c r="F38" s="1127"/>
      <c r="G38" s="1127"/>
      <c r="H38" s="1127"/>
      <c r="I38" s="1127"/>
      <c r="J38" s="1127"/>
      <c r="K38" s="1127"/>
      <c r="L38" s="1127"/>
      <c r="M38" s="1127"/>
      <c r="N38" s="1127"/>
      <c r="O38" s="1127"/>
      <c r="P38" s="1128"/>
      <c r="Q38" s="1138"/>
      <c r="R38" s="1139"/>
      <c r="S38" s="1139"/>
      <c r="T38" s="1139"/>
      <c r="U38" s="1139"/>
      <c r="V38" s="1139"/>
      <c r="W38" s="1139"/>
      <c r="X38" s="1139"/>
      <c r="Y38" s="1139"/>
      <c r="Z38" s="1139"/>
      <c r="AA38" s="1139"/>
      <c r="AB38" s="1139"/>
      <c r="AC38" s="1139"/>
      <c r="AD38" s="1139"/>
      <c r="AE38" s="1140"/>
      <c r="AF38" s="1132"/>
      <c r="AG38" s="1133"/>
      <c r="AH38" s="1133"/>
      <c r="AI38" s="1133"/>
      <c r="AJ38" s="1134"/>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1"/>
      <c r="BF38" s="1121"/>
      <c r="BG38" s="1121"/>
      <c r="BH38" s="1121"/>
      <c r="BI38" s="1122"/>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26"/>
      <c r="C39" s="1127"/>
      <c r="D39" s="1127"/>
      <c r="E39" s="1127"/>
      <c r="F39" s="1127"/>
      <c r="G39" s="1127"/>
      <c r="H39" s="1127"/>
      <c r="I39" s="1127"/>
      <c r="J39" s="1127"/>
      <c r="K39" s="1127"/>
      <c r="L39" s="1127"/>
      <c r="M39" s="1127"/>
      <c r="N39" s="1127"/>
      <c r="O39" s="1127"/>
      <c r="P39" s="1128"/>
      <c r="Q39" s="1138"/>
      <c r="R39" s="1139"/>
      <c r="S39" s="1139"/>
      <c r="T39" s="1139"/>
      <c r="U39" s="1139"/>
      <c r="V39" s="1139"/>
      <c r="W39" s="1139"/>
      <c r="X39" s="1139"/>
      <c r="Y39" s="1139"/>
      <c r="Z39" s="1139"/>
      <c r="AA39" s="1139"/>
      <c r="AB39" s="1139"/>
      <c r="AC39" s="1139"/>
      <c r="AD39" s="1139"/>
      <c r="AE39" s="1140"/>
      <c r="AF39" s="1132"/>
      <c r="AG39" s="1133"/>
      <c r="AH39" s="1133"/>
      <c r="AI39" s="1133"/>
      <c r="AJ39" s="1134"/>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1"/>
      <c r="BF39" s="1121"/>
      <c r="BG39" s="1121"/>
      <c r="BH39" s="1121"/>
      <c r="BI39" s="1122"/>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26"/>
      <c r="C40" s="1127"/>
      <c r="D40" s="1127"/>
      <c r="E40" s="1127"/>
      <c r="F40" s="1127"/>
      <c r="G40" s="1127"/>
      <c r="H40" s="1127"/>
      <c r="I40" s="1127"/>
      <c r="J40" s="1127"/>
      <c r="K40" s="1127"/>
      <c r="L40" s="1127"/>
      <c r="M40" s="1127"/>
      <c r="N40" s="1127"/>
      <c r="O40" s="1127"/>
      <c r="P40" s="1128"/>
      <c r="Q40" s="1138"/>
      <c r="R40" s="1139"/>
      <c r="S40" s="1139"/>
      <c r="T40" s="1139"/>
      <c r="U40" s="1139"/>
      <c r="V40" s="1139"/>
      <c r="W40" s="1139"/>
      <c r="X40" s="1139"/>
      <c r="Y40" s="1139"/>
      <c r="Z40" s="1139"/>
      <c r="AA40" s="1139"/>
      <c r="AB40" s="1139"/>
      <c r="AC40" s="1139"/>
      <c r="AD40" s="1139"/>
      <c r="AE40" s="1140"/>
      <c r="AF40" s="1132"/>
      <c r="AG40" s="1133"/>
      <c r="AH40" s="1133"/>
      <c r="AI40" s="1133"/>
      <c r="AJ40" s="1134"/>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1"/>
      <c r="BF40" s="1121"/>
      <c r="BG40" s="1121"/>
      <c r="BH40" s="1121"/>
      <c r="BI40" s="1122"/>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26"/>
      <c r="C41" s="1127"/>
      <c r="D41" s="1127"/>
      <c r="E41" s="1127"/>
      <c r="F41" s="1127"/>
      <c r="G41" s="1127"/>
      <c r="H41" s="1127"/>
      <c r="I41" s="1127"/>
      <c r="J41" s="1127"/>
      <c r="K41" s="1127"/>
      <c r="L41" s="1127"/>
      <c r="M41" s="1127"/>
      <c r="N41" s="1127"/>
      <c r="O41" s="1127"/>
      <c r="P41" s="1128"/>
      <c r="Q41" s="1138"/>
      <c r="R41" s="1139"/>
      <c r="S41" s="1139"/>
      <c r="T41" s="1139"/>
      <c r="U41" s="1139"/>
      <c r="V41" s="1139"/>
      <c r="W41" s="1139"/>
      <c r="X41" s="1139"/>
      <c r="Y41" s="1139"/>
      <c r="Z41" s="1139"/>
      <c r="AA41" s="1139"/>
      <c r="AB41" s="1139"/>
      <c r="AC41" s="1139"/>
      <c r="AD41" s="1139"/>
      <c r="AE41" s="1140"/>
      <c r="AF41" s="1132"/>
      <c r="AG41" s="1133"/>
      <c r="AH41" s="1133"/>
      <c r="AI41" s="1133"/>
      <c r="AJ41" s="1134"/>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1"/>
      <c r="BF41" s="1121"/>
      <c r="BG41" s="1121"/>
      <c r="BH41" s="1121"/>
      <c r="BI41" s="1122"/>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26"/>
      <c r="C42" s="1127"/>
      <c r="D42" s="1127"/>
      <c r="E42" s="1127"/>
      <c r="F42" s="1127"/>
      <c r="G42" s="1127"/>
      <c r="H42" s="1127"/>
      <c r="I42" s="1127"/>
      <c r="J42" s="1127"/>
      <c r="K42" s="1127"/>
      <c r="L42" s="1127"/>
      <c r="M42" s="1127"/>
      <c r="N42" s="1127"/>
      <c r="O42" s="1127"/>
      <c r="P42" s="1128"/>
      <c r="Q42" s="1138"/>
      <c r="R42" s="1139"/>
      <c r="S42" s="1139"/>
      <c r="T42" s="1139"/>
      <c r="U42" s="1139"/>
      <c r="V42" s="1139"/>
      <c r="W42" s="1139"/>
      <c r="X42" s="1139"/>
      <c r="Y42" s="1139"/>
      <c r="Z42" s="1139"/>
      <c r="AA42" s="1139"/>
      <c r="AB42" s="1139"/>
      <c r="AC42" s="1139"/>
      <c r="AD42" s="1139"/>
      <c r="AE42" s="1140"/>
      <c r="AF42" s="1132"/>
      <c r="AG42" s="1133"/>
      <c r="AH42" s="1133"/>
      <c r="AI42" s="1133"/>
      <c r="AJ42" s="1134"/>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1"/>
      <c r="BF42" s="1121"/>
      <c r="BG42" s="1121"/>
      <c r="BH42" s="1121"/>
      <c r="BI42" s="1122"/>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26"/>
      <c r="C43" s="1127"/>
      <c r="D43" s="1127"/>
      <c r="E43" s="1127"/>
      <c r="F43" s="1127"/>
      <c r="G43" s="1127"/>
      <c r="H43" s="1127"/>
      <c r="I43" s="1127"/>
      <c r="J43" s="1127"/>
      <c r="K43" s="1127"/>
      <c r="L43" s="1127"/>
      <c r="M43" s="1127"/>
      <c r="N43" s="1127"/>
      <c r="O43" s="1127"/>
      <c r="P43" s="1128"/>
      <c r="Q43" s="1138"/>
      <c r="R43" s="1139"/>
      <c r="S43" s="1139"/>
      <c r="T43" s="1139"/>
      <c r="U43" s="1139"/>
      <c r="V43" s="1139"/>
      <c r="W43" s="1139"/>
      <c r="X43" s="1139"/>
      <c r="Y43" s="1139"/>
      <c r="Z43" s="1139"/>
      <c r="AA43" s="1139"/>
      <c r="AB43" s="1139"/>
      <c r="AC43" s="1139"/>
      <c r="AD43" s="1139"/>
      <c r="AE43" s="1140"/>
      <c r="AF43" s="1132"/>
      <c r="AG43" s="1133"/>
      <c r="AH43" s="1133"/>
      <c r="AI43" s="1133"/>
      <c r="AJ43" s="1134"/>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1"/>
      <c r="BF43" s="1121"/>
      <c r="BG43" s="1121"/>
      <c r="BH43" s="1121"/>
      <c r="BI43" s="1122"/>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26"/>
      <c r="C44" s="1127"/>
      <c r="D44" s="1127"/>
      <c r="E44" s="1127"/>
      <c r="F44" s="1127"/>
      <c r="G44" s="1127"/>
      <c r="H44" s="1127"/>
      <c r="I44" s="1127"/>
      <c r="J44" s="1127"/>
      <c r="K44" s="1127"/>
      <c r="L44" s="1127"/>
      <c r="M44" s="1127"/>
      <c r="N44" s="1127"/>
      <c r="O44" s="1127"/>
      <c r="P44" s="1128"/>
      <c r="Q44" s="1138"/>
      <c r="R44" s="1139"/>
      <c r="S44" s="1139"/>
      <c r="T44" s="1139"/>
      <c r="U44" s="1139"/>
      <c r="V44" s="1139"/>
      <c r="W44" s="1139"/>
      <c r="X44" s="1139"/>
      <c r="Y44" s="1139"/>
      <c r="Z44" s="1139"/>
      <c r="AA44" s="1139"/>
      <c r="AB44" s="1139"/>
      <c r="AC44" s="1139"/>
      <c r="AD44" s="1139"/>
      <c r="AE44" s="1140"/>
      <c r="AF44" s="1132"/>
      <c r="AG44" s="1133"/>
      <c r="AH44" s="1133"/>
      <c r="AI44" s="1133"/>
      <c r="AJ44" s="1134"/>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1"/>
      <c r="BF44" s="1121"/>
      <c r="BG44" s="1121"/>
      <c r="BH44" s="1121"/>
      <c r="BI44" s="1122"/>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26"/>
      <c r="C45" s="1127"/>
      <c r="D45" s="1127"/>
      <c r="E45" s="1127"/>
      <c r="F45" s="1127"/>
      <c r="G45" s="1127"/>
      <c r="H45" s="1127"/>
      <c r="I45" s="1127"/>
      <c r="J45" s="1127"/>
      <c r="K45" s="1127"/>
      <c r="L45" s="1127"/>
      <c r="M45" s="1127"/>
      <c r="N45" s="1127"/>
      <c r="O45" s="1127"/>
      <c r="P45" s="1128"/>
      <c r="Q45" s="1138"/>
      <c r="R45" s="1139"/>
      <c r="S45" s="1139"/>
      <c r="T45" s="1139"/>
      <c r="U45" s="1139"/>
      <c r="V45" s="1139"/>
      <c r="W45" s="1139"/>
      <c r="X45" s="1139"/>
      <c r="Y45" s="1139"/>
      <c r="Z45" s="1139"/>
      <c r="AA45" s="1139"/>
      <c r="AB45" s="1139"/>
      <c r="AC45" s="1139"/>
      <c r="AD45" s="1139"/>
      <c r="AE45" s="1140"/>
      <c r="AF45" s="1132"/>
      <c r="AG45" s="1133"/>
      <c r="AH45" s="1133"/>
      <c r="AI45" s="1133"/>
      <c r="AJ45" s="1134"/>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1"/>
      <c r="BF45" s="1121"/>
      <c r="BG45" s="1121"/>
      <c r="BH45" s="1121"/>
      <c r="BI45" s="1122"/>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26"/>
      <c r="C46" s="1127"/>
      <c r="D46" s="1127"/>
      <c r="E46" s="1127"/>
      <c r="F46" s="1127"/>
      <c r="G46" s="1127"/>
      <c r="H46" s="1127"/>
      <c r="I46" s="1127"/>
      <c r="J46" s="1127"/>
      <c r="K46" s="1127"/>
      <c r="L46" s="1127"/>
      <c r="M46" s="1127"/>
      <c r="N46" s="1127"/>
      <c r="O46" s="1127"/>
      <c r="P46" s="1128"/>
      <c r="Q46" s="1138"/>
      <c r="R46" s="1139"/>
      <c r="S46" s="1139"/>
      <c r="T46" s="1139"/>
      <c r="U46" s="1139"/>
      <c r="V46" s="1139"/>
      <c r="W46" s="1139"/>
      <c r="X46" s="1139"/>
      <c r="Y46" s="1139"/>
      <c r="Z46" s="1139"/>
      <c r="AA46" s="1139"/>
      <c r="AB46" s="1139"/>
      <c r="AC46" s="1139"/>
      <c r="AD46" s="1139"/>
      <c r="AE46" s="1140"/>
      <c r="AF46" s="1132"/>
      <c r="AG46" s="1133"/>
      <c r="AH46" s="1133"/>
      <c r="AI46" s="1133"/>
      <c r="AJ46" s="1134"/>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1"/>
      <c r="BF46" s="1121"/>
      <c r="BG46" s="1121"/>
      <c r="BH46" s="1121"/>
      <c r="BI46" s="1122"/>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26"/>
      <c r="C47" s="1127"/>
      <c r="D47" s="1127"/>
      <c r="E47" s="1127"/>
      <c r="F47" s="1127"/>
      <c r="G47" s="1127"/>
      <c r="H47" s="1127"/>
      <c r="I47" s="1127"/>
      <c r="J47" s="1127"/>
      <c r="K47" s="1127"/>
      <c r="L47" s="1127"/>
      <c r="M47" s="1127"/>
      <c r="N47" s="1127"/>
      <c r="O47" s="1127"/>
      <c r="P47" s="1128"/>
      <c r="Q47" s="1138"/>
      <c r="R47" s="1139"/>
      <c r="S47" s="1139"/>
      <c r="T47" s="1139"/>
      <c r="U47" s="1139"/>
      <c r="V47" s="1139"/>
      <c r="W47" s="1139"/>
      <c r="X47" s="1139"/>
      <c r="Y47" s="1139"/>
      <c r="Z47" s="1139"/>
      <c r="AA47" s="1139"/>
      <c r="AB47" s="1139"/>
      <c r="AC47" s="1139"/>
      <c r="AD47" s="1139"/>
      <c r="AE47" s="1140"/>
      <c r="AF47" s="1132"/>
      <c r="AG47" s="1133"/>
      <c r="AH47" s="1133"/>
      <c r="AI47" s="1133"/>
      <c r="AJ47" s="1134"/>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1"/>
      <c r="BF47" s="1121"/>
      <c r="BG47" s="1121"/>
      <c r="BH47" s="1121"/>
      <c r="BI47" s="1122"/>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26"/>
      <c r="C48" s="1127"/>
      <c r="D48" s="1127"/>
      <c r="E48" s="1127"/>
      <c r="F48" s="1127"/>
      <c r="G48" s="1127"/>
      <c r="H48" s="1127"/>
      <c r="I48" s="1127"/>
      <c r="J48" s="1127"/>
      <c r="K48" s="1127"/>
      <c r="L48" s="1127"/>
      <c r="M48" s="1127"/>
      <c r="N48" s="1127"/>
      <c r="O48" s="1127"/>
      <c r="P48" s="1128"/>
      <c r="Q48" s="1138"/>
      <c r="R48" s="1139"/>
      <c r="S48" s="1139"/>
      <c r="T48" s="1139"/>
      <c r="U48" s="1139"/>
      <c r="V48" s="1139"/>
      <c r="W48" s="1139"/>
      <c r="X48" s="1139"/>
      <c r="Y48" s="1139"/>
      <c r="Z48" s="1139"/>
      <c r="AA48" s="1139"/>
      <c r="AB48" s="1139"/>
      <c r="AC48" s="1139"/>
      <c r="AD48" s="1139"/>
      <c r="AE48" s="1140"/>
      <c r="AF48" s="1132"/>
      <c r="AG48" s="1133"/>
      <c r="AH48" s="1133"/>
      <c r="AI48" s="1133"/>
      <c r="AJ48" s="1134"/>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1"/>
      <c r="BF48" s="1121"/>
      <c r="BG48" s="1121"/>
      <c r="BH48" s="1121"/>
      <c r="BI48" s="1122"/>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26"/>
      <c r="C49" s="1127"/>
      <c r="D49" s="1127"/>
      <c r="E49" s="1127"/>
      <c r="F49" s="1127"/>
      <c r="G49" s="1127"/>
      <c r="H49" s="1127"/>
      <c r="I49" s="1127"/>
      <c r="J49" s="1127"/>
      <c r="K49" s="1127"/>
      <c r="L49" s="1127"/>
      <c r="M49" s="1127"/>
      <c r="N49" s="1127"/>
      <c r="O49" s="1127"/>
      <c r="P49" s="1128"/>
      <c r="Q49" s="1138"/>
      <c r="R49" s="1139"/>
      <c r="S49" s="1139"/>
      <c r="T49" s="1139"/>
      <c r="U49" s="1139"/>
      <c r="V49" s="1139"/>
      <c r="W49" s="1139"/>
      <c r="X49" s="1139"/>
      <c r="Y49" s="1139"/>
      <c r="Z49" s="1139"/>
      <c r="AA49" s="1139"/>
      <c r="AB49" s="1139"/>
      <c r="AC49" s="1139"/>
      <c r="AD49" s="1139"/>
      <c r="AE49" s="1140"/>
      <c r="AF49" s="1132"/>
      <c r="AG49" s="1133"/>
      <c r="AH49" s="1133"/>
      <c r="AI49" s="1133"/>
      <c r="AJ49" s="1134"/>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1"/>
      <c r="BF49" s="1121"/>
      <c r="BG49" s="1121"/>
      <c r="BH49" s="1121"/>
      <c r="BI49" s="1122"/>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26"/>
      <c r="C50" s="1127"/>
      <c r="D50" s="1127"/>
      <c r="E50" s="1127"/>
      <c r="F50" s="1127"/>
      <c r="G50" s="1127"/>
      <c r="H50" s="1127"/>
      <c r="I50" s="1127"/>
      <c r="J50" s="1127"/>
      <c r="K50" s="1127"/>
      <c r="L50" s="1127"/>
      <c r="M50" s="1127"/>
      <c r="N50" s="1127"/>
      <c r="O50" s="1127"/>
      <c r="P50" s="1128"/>
      <c r="Q50" s="1129"/>
      <c r="R50" s="1130"/>
      <c r="S50" s="1130"/>
      <c r="T50" s="1130"/>
      <c r="U50" s="1130"/>
      <c r="V50" s="1130"/>
      <c r="W50" s="1130"/>
      <c r="X50" s="1130"/>
      <c r="Y50" s="1130"/>
      <c r="Z50" s="1130"/>
      <c r="AA50" s="1130"/>
      <c r="AB50" s="1130"/>
      <c r="AC50" s="1130"/>
      <c r="AD50" s="1130"/>
      <c r="AE50" s="1131"/>
      <c r="AF50" s="1132"/>
      <c r="AG50" s="1133"/>
      <c r="AH50" s="1133"/>
      <c r="AI50" s="1133"/>
      <c r="AJ50" s="1134"/>
      <c r="AK50" s="1135"/>
      <c r="AL50" s="1130"/>
      <c r="AM50" s="1130"/>
      <c r="AN50" s="1130"/>
      <c r="AO50" s="1130"/>
      <c r="AP50" s="1130"/>
      <c r="AQ50" s="1130"/>
      <c r="AR50" s="1130"/>
      <c r="AS50" s="1130"/>
      <c r="AT50" s="1130"/>
      <c r="AU50" s="1130"/>
      <c r="AV50" s="1130"/>
      <c r="AW50" s="1130"/>
      <c r="AX50" s="1130"/>
      <c r="AY50" s="1130"/>
      <c r="AZ50" s="1136"/>
      <c r="BA50" s="1136"/>
      <c r="BB50" s="1136"/>
      <c r="BC50" s="1136"/>
      <c r="BD50" s="1136"/>
      <c r="BE50" s="1121"/>
      <c r="BF50" s="1121"/>
      <c r="BG50" s="1121"/>
      <c r="BH50" s="1121"/>
      <c r="BI50" s="1122"/>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26"/>
      <c r="C51" s="1127"/>
      <c r="D51" s="1127"/>
      <c r="E51" s="1127"/>
      <c r="F51" s="1127"/>
      <c r="G51" s="1127"/>
      <c r="H51" s="1127"/>
      <c r="I51" s="1127"/>
      <c r="J51" s="1127"/>
      <c r="K51" s="1127"/>
      <c r="L51" s="1127"/>
      <c r="M51" s="1127"/>
      <c r="N51" s="1127"/>
      <c r="O51" s="1127"/>
      <c r="P51" s="1128"/>
      <c r="Q51" s="1129"/>
      <c r="R51" s="1130"/>
      <c r="S51" s="1130"/>
      <c r="T51" s="1130"/>
      <c r="U51" s="1130"/>
      <c r="V51" s="1130"/>
      <c r="W51" s="1130"/>
      <c r="X51" s="1130"/>
      <c r="Y51" s="1130"/>
      <c r="Z51" s="1130"/>
      <c r="AA51" s="1130"/>
      <c r="AB51" s="1130"/>
      <c r="AC51" s="1130"/>
      <c r="AD51" s="1130"/>
      <c r="AE51" s="1131"/>
      <c r="AF51" s="1132"/>
      <c r="AG51" s="1133"/>
      <c r="AH51" s="1133"/>
      <c r="AI51" s="1133"/>
      <c r="AJ51" s="1134"/>
      <c r="AK51" s="1135"/>
      <c r="AL51" s="1130"/>
      <c r="AM51" s="1130"/>
      <c r="AN51" s="1130"/>
      <c r="AO51" s="1130"/>
      <c r="AP51" s="1130"/>
      <c r="AQ51" s="1130"/>
      <c r="AR51" s="1130"/>
      <c r="AS51" s="1130"/>
      <c r="AT51" s="1130"/>
      <c r="AU51" s="1130"/>
      <c r="AV51" s="1130"/>
      <c r="AW51" s="1130"/>
      <c r="AX51" s="1130"/>
      <c r="AY51" s="1130"/>
      <c r="AZ51" s="1136"/>
      <c r="BA51" s="1136"/>
      <c r="BB51" s="1136"/>
      <c r="BC51" s="1136"/>
      <c r="BD51" s="1136"/>
      <c r="BE51" s="1121"/>
      <c r="BF51" s="1121"/>
      <c r="BG51" s="1121"/>
      <c r="BH51" s="1121"/>
      <c r="BI51" s="1122"/>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26"/>
      <c r="C52" s="1127"/>
      <c r="D52" s="1127"/>
      <c r="E52" s="1127"/>
      <c r="F52" s="1127"/>
      <c r="G52" s="1127"/>
      <c r="H52" s="1127"/>
      <c r="I52" s="1127"/>
      <c r="J52" s="1127"/>
      <c r="K52" s="1127"/>
      <c r="L52" s="1127"/>
      <c r="M52" s="1127"/>
      <c r="N52" s="1127"/>
      <c r="O52" s="1127"/>
      <c r="P52" s="1128"/>
      <c r="Q52" s="1129"/>
      <c r="R52" s="1130"/>
      <c r="S52" s="1130"/>
      <c r="T52" s="1130"/>
      <c r="U52" s="1130"/>
      <c r="V52" s="1130"/>
      <c r="W52" s="1130"/>
      <c r="X52" s="1130"/>
      <c r="Y52" s="1130"/>
      <c r="Z52" s="1130"/>
      <c r="AA52" s="1130"/>
      <c r="AB52" s="1130"/>
      <c r="AC52" s="1130"/>
      <c r="AD52" s="1130"/>
      <c r="AE52" s="1131"/>
      <c r="AF52" s="1132"/>
      <c r="AG52" s="1133"/>
      <c r="AH52" s="1133"/>
      <c r="AI52" s="1133"/>
      <c r="AJ52" s="1134"/>
      <c r="AK52" s="1135"/>
      <c r="AL52" s="1130"/>
      <c r="AM52" s="1130"/>
      <c r="AN52" s="1130"/>
      <c r="AO52" s="1130"/>
      <c r="AP52" s="1130"/>
      <c r="AQ52" s="1130"/>
      <c r="AR52" s="1130"/>
      <c r="AS52" s="1130"/>
      <c r="AT52" s="1130"/>
      <c r="AU52" s="1130"/>
      <c r="AV52" s="1130"/>
      <c r="AW52" s="1130"/>
      <c r="AX52" s="1130"/>
      <c r="AY52" s="1130"/>
      <c r="AZ52" s="1136"/>
      <c r="BA52" s="1136"/>
      <c r="BB52" s="1136"/>
      <c r="BC52" s="1136"/>
      <c r="BD52" s="1136"/>
      <c r="BE52" s="1121"/>
      <c r="BF52" s="1121"/>
      <c r="BG52" s="1121"/>
      <c r="BH52" s="1121"/>
      <c r="BI52" s="1122"/>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26"/>
      <c r="C53" s="1127"/>
      <c r="D53" s="1127"/>
      <c r="E53" s="1127"/>
      <c r="F53" s="1127"/>
      <c r="G53" s="1127"/>
      <c r="H53" s="1127"/>
      <c r="I53" s="1127"/>
      <c r="J53" s="1127"/>
      <c r="K53" s="1127"/>
      <c r="L53" s="1127"/>
      <c r="M53" s="1127"/>
      <c r="N53" s="1127"/>
      <c r="O53" s="1127"/>
      <c r="P53" s="1128"/>
      <c r="Q53" s="1129"/>
      <c r="R53" s="1130"/>
      <c r="S53" s="1130"/>
      <c r="T53" s="1130"/>
      <c r="U53" s="1130"/>
      <c r="V53" s="1130"/>
      <c r="W53" s="1130"/>
      <c r="X53" s="1130"/>
      <c r="Y53" s="1130"/>
      <c r="Z53" s="1130"/>
      <c r="AA53" s="1130"/>
      <c r="AB53" s="1130"/>
      <c r="AC53" s="1130"/>
      <c r="AD53" s="1130"/>
      <c r="AE53" s="1131"/>
      <c r="AF53" s="1132"/>
      <c r="AG53" s="1133"/>
      <c r="AH53" s="1133"/>
      <c r="AI53" s="1133"/>
      <c r="AJ53" s="1134"/>
      <c r="AK53" s="1135"/>
      <c r="AL53" s="1130"/>
      <c r="AM53" s="1130"/>
      <c r="AN53" s="1130"/>
      <c r="AO53" s="1130"/>
      <c r="AP53" s="1130"/>
      <c r="AQ53" s="1130"/>
      <c r="AR53" s="1130"/>
      <c r="AS53" s="1130"/>
      <c r="AT53" s="1130"/>
      <c r="AU53" s="1130"/>
      <c r="AV53" s="1130"/>
      <c r="AW53" s="1130"/>
      <c r="AX53" s="1130"/>
      <c r="AY53" s="1130"/>
      <c r="AZ53" s="1136"/>
      <c r="BA53" s="1136"/>
      <c r="BB53" s="1136"/>
      <c r="BC53" s="1136"/>
      <c r="BD53" s="1136"/>
      <c r="BE53" s="1121"/>
      <c r="BF53" s="1121"/>
      <c r="BG53" s="1121"/>
      <c r="BH53" s="1121"/>
      <c r="BI53" s="1122"/>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26"/>
      <c r="C54" s="1127"/>
      <c r="D54" s="1127"/>
      <c r="E54" s="1127"/>
      <c r="F54" s="1127"/>
      <c r="G54" s="1127"/>
      <c r="H54" s="1127"/>
      <c r="I54" s="1127"/>
      <c r="J54" s="1127"/>
      <c r="K54" s="1127"/>
      <c r="L54" s="1127"/>
      <c r="M54" s="1127"/>
      <c r="N54" s="1127"/>
      <c r="O54" s="1127"/>
      <c r="P54" s="1128"/>
      <c r="Q54" s="1129"/>
      <c r="R54" s="1130"/>
      <c r="S54" s="1130"/>
      <c r="T54" s="1130"/>
      <c r="U54" s="1130"/>
      <c r="V54" s="1130"/>
      <c r="W54" s="1130"/>
      <c r="X54" s="1130"/>
      <c r="Y54" s="1130"/>
      <c r="Z54" s="1130"/>
      <c r="AA54" s="1130"/>
      <c r="AB54" s="1130"/>
      <c r="AC54" s="1130"/>
      <c r="AD54" s="1130"/>
      <c r="AE54" s="1131"/>
      <c r="AF54" s="1132"/>
      <c r="AG54" s="1133"/>
      <c r="AH54" s="1133"/>
      <c r="AI54" s="1133"/>
      <c r="AJ54" s="1134"/>
      <c r="AK54" s="1135"/>
      <c r="AL54" s="1130"/>
      <c r="AM54" s="1130"/>
      <c r="AN54" s="1130"/>
      <c r="AO54" s="1130"/>
      <c r="AP54" s="1130"/>
      <c r="AQ54" s="1130"/>
      <c r="AR54" s="1130"/>
      <c r="AS54" s="1130"/>
      <c r="AT54" s="1130"/>
      <c r="AU54" s="1130"/>
      <c r="AV54" s="1130"/>
      <c r="AW54" s="1130"/>
      <c r="AX54" s="1130"/>
      <c r="AY54" s="1130"/>
      <c r="AZ54" s="1136"/>
      <c r="BA54" s="1136"/>
      <c r="BB54" s="1136"/>
      <c r="BC54" s="1136"/>
      <c r="BD54" s="1136"/>
      <c r="BE54" s="1121"/>
      <c r="BF54" s="1121"/>
      <c r="BG54" s="1121"/>
      <c r="BH54" s="1121"/>
      <c r="BI54" s="1122"/>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26"/>
      <c r="C55" s="1127"/>
      <c r="D55" s="1127"/>
      <c r="E55" s="1127"/>
      <c r="F55" s="1127"/>
      <c r="G55" s="1127"/>
      <c r="H55" s="1127"/>
      <c r="I55" s="1127"/>
      <c r="J55" s="1127"/>
      <c r="K55" s="1127"/>
      <c r="L55" s="1127"/>
      <c r="M55" s="1127"/>
      <c r="N55" s="1127"/>
      <c r="O55" s="1127"/>
      <c r="P55" s="1128"/>
      <c r="Q55" s="1129"/>
      <c r="R55" s="1130"/>
      <c r="S55" s="1130"/>
      <c r="T55" s="1130"/>
      <c r="U55" s="1130"/>
      <c r="V55" s="1130"/>
      <c r="W55" s="1130"/>
      <c r="X55" s="1130"/>
      <c r="Y55" s="1130"/>
      <c r="Z55" s="1130"/>
      <c r="AA55" s="1130"/>
      <c r="AB55" s="1130"/>
      <c r="AC55" s="1130"/>
      <c r="AD55" s="1130"/>
      <c r="AE55" s="1131"/>
      <c r="AF55" s="1132"/>
      <c r="AG55" s="1133"/>
      <c r="AH55" s="1133"/>
      <c r="AI55" s="1133"/>
      <c r="AJ55" s="1134"/>
      <c r="AK55" s="1135"/>
      <c r="AL55" s="1130"/>
      <c r="AM55" s="1130"/>
      <c r="AN55" s="1130"/>
      <c r="AO55" s="1130"/>
      <c r="AP55" s="1130"/>
      <c r="AQ55" s="1130"/>
      <c r="AR55" s="1130"/>
      <c r="AS55" s="1130"/>
      <c r="AT55" s="1130"/>
      <c r="AU55" s="1130"/>
      <c r="AV55" s="1130"/>
      <c r="AW55" s="1130"/>
      <c r="AX55" s="1130"/>
      <c r="AY55" s="1130"/>
      <c r="AZ55" s="1136"/>
      <c r="BA55" s="1136"/>
      <c r="BB55" s="1136"/>
      <c r="BC55" s="1136"/>
      <c r="BD55" s="1136"/>
      <c r="BE55" s="1121"/>
      <c r="BF55" s="1121"/>
      <c r="BG55" s="1121"/>
      <c r="BH55" s="1121"/>
      <c r="BI55" s="1122"/>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26"/>
      <c r="C56" s="1127"/>
      <c r="D56" s="1127"/>
      <c r="E56" s="1127"/>
      <c r="F56" s="1127"/>
      <c r="G56" s="1127"/>
      <c r="H56" s="1127"/>
      <c r="I56" s="1127"/>
      <c r="J56" s="1127"/>
      <c r="K56" s="1127"/>
      <c r="L56" s="1127"/>
      <c r="M56" s="1127"/>
      <c r="N56" s="1127"/>
      <c r="O56" s="1127"/>
      <c r="P56" s="1128"/>
      <c r="Q56" s="1129"/>
      <c r="R56" s="1130"/>
      <c r="S56" s="1130"/>
      <c r="T56" s="1130"/>
      <c r="U56" s="1130"/>
      <c r="V56" s="1130"/>
      <c r="W56" s="1130"/>
      <c r="X56" s="1130"/>
      <c r="Y56" s="1130"/>
      <c r="Z56" s="1130"/>
      <c r="AA56" s="1130"/>
      <c r="AB56" s="1130"/>
      <c r="AC56" s="1130"/>
      <c r="AD56" s="1130"/>
      <c r="AE56" s="1131"/>
      <c r="AF56" s="1132"/>
      <c r="AG56" s="1133"/>
      <c r="AH56" s="1133"/>
      <c r="AI56" s="1133"/>
      <c r="AJ56" s="1134"/>
      <c r="AK56" s="1135"/>
      <c r="AL56" s="1130"/>
      <c r="AM56" s="1130"/>
      <c r="AN56" s="1130"/>
      <c r="AO56" s="1130"/>
      <c r="AP56" s="1130"/>
      <c r="AQ56" s="1130"/>
      <c r="AR56" s="1130"/>
      <c r="AS56" s="1130"/>
      <c r="AT56" s="1130"/>
      <c r="AU56" s="1130"/>
      <c r="AV56" s="1130"/>
      <c r="AW56" s="1130"/>
      <c r="AX56" s="1130"/>
      <c r="AY56" s="1130"/>
      <c r="AZ56" s="1136"/>
      <c r="BA56" s="1136"/>
      <c r="BB56" s="1136"/>
      <c r="BC56" s="1136"/>
      <c r="BD56" s="1136"/>
      <c r="BE56" s="1121"/>
      <c r="BF56" s="1121"/>
      <c r="BG56" s="1121"/>
      <c r="BH56" s="1121"/>
      <c r="BI56" s="1122"/>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26"/>
      <c r="C57" s="1127"/>
      <c r="D57" s="1127"/>
      <c r="E57" s="1127"/>
      <c r="F57" s="1127"/>
      <c r="G57" s="1127"/>
      <c r="H57" s="1127"/>
      <c r="I57" s="1127"/>
      <c r="J57" s="1127"/>
      <c r="K57" s="1127"/>
      <c r="L57" s="1127"/>
      <c r="M57" s="1127"/>
      <c r="N57" s="1127"/>
      <c r="O57" s="1127"/>
      <c r="P57" s="1128"/>
      <c r="Q57" s="1129"/>
      <c r="R57" s="1130"/>
      <c r="S57" s="1130"/>
      <c r="T57" s="1130"/>
      <c r="U57" s="1130"/>
      <c r="V57" s="1130"/>
      <c r="W57" s="1130"/>
      <c r="X57" s="1130"/>
      <c r="Y57" s="1130"/>
      <c r="Z57" s="1130"/>
      <c r="AA57" s="1130"/>
      <c r="AB57" s="1130"/>
      <c r="AC57" s="1130"/>
      <c r="AD57" s="1130"/>
      <c r="AE57" s="1131"/>
      <c r="AF57" s="1132"/>
      <c r="AG57" s="1133"/>
      <c r="AH57" s="1133"/>
      <c r="AI57" s="1133"/>
      <c r="AJ57" s="1134"/>
      <c r="AK57" s="1135"/>
      <c r="AL57" s="1130"/>
      <c r="AM57" s="1130"/>
      <c r="AN57" s="1130"/>
      <c r="AO57" s="1130"/>
      <c r="AP57" s="1130"/>
      <c r="AQ57" s="1130"/>
      <c r="AR57" s="1130"/>
      <c r="AS57" s="1130"/>
      <c r="AT57" s="1130"/>
      <c r="AU57" s="1130"/>
      <c r="AV57" s="1130"/>
      <c r="AW57" s="1130"/>
      <c r="AX57" s="1130"/>
      <c r="AY57" s="1130"/>
      <c r="AZ57" s="1136"/>
      <c r="BA57" s="1136"/>
      <c r="BB57" s="1136"/>
      <c r="BC57" s="1136"/>
      <c r="BD57" s="1136"/>
      <c r="BE57" s="1121"/>
      <c r="BF57" s="1121"/>
      <c r="BG57" s="1121"/>
      <c r="BH57" s="1121"/>
      <c r="BI57" s="1122"/>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26"/>
      <c r="C58" s="1127"/>
      <c r="D58" s="1127"/>
      <c r="E58" s="1127"/>
      <c r="F58" s="1127"/>
      <c r="G58" s="1127"/>
      <c r="H58" s="1127"/>
      <c r="I58" s="1127"/>
      <c r="J58" s="1127"/>
      <c r="K58" s="1127"/>
      <c r="L58" s="1127"/>
      <c r="M58" s="1127"/>
      <c r="N58" s="1127"/>
      <c r="O58" s="1127"/>
      <c r="P58" s="1128"/>
      <c r="Q58" s="1129"/>
      <c r="R58" s="1130"/>
      <c r="S58" s="1130"/>
      <c r="T58" s="1130"/>
      <c r="U58" s="1130"/>
      <c r="V58" s="1130"/>
      <c r="W58" s="1130"/>
      <c r="X58" s="1130"/>
      <c r="Y58" s="1130"/>
      <c r="Z58" s="1130"/>
      <c r="AA58" s="1130"/>
      <c r="AB58" s="1130"/>
      <c r="AC58" s="1130"/>
      <c r="AD58" s="1130"/>
      <c r="AE58" s="1131"/>
      <c r="AF58" s="1132"/>
      <c r="AG58" s="1133"/>
      <c r="AH58" s="1133"/>
      <c r="AI58" s="1133"/>
      <c r="AJ58" s="1134"/>
      <c r="AK58" s="1135"/>
      <c r="AL58" s="1130"/>
      <c r="AM58" s="1130"/>
      <c r="AN58" s="1130"/>
      <c r="AO58" s="1130"/>
      <c r="AP58" s="1130"/>
      <c r="AQ58" s="1130"/>
      <c r="AR58" s="1130"/>
      <c r="AS58" s="1130"/>
      <c r="AT58" s="1130"/>
      <c r="AU58" s="1130"/>
      <c r="AV58" s="1130"/>
      <c r="AW58" s="1130"/>
      <c r="AX58" s="1130"/>
      <c r="AY58" s="1130"/>
      <c r="AZ58" s="1136"/>
      <c r="BA58" s="1136"/>
      <c r="BB58" s="1136"/>
      <c r="BC58" s="1136"/>
      <c r="BD58" s="1136"/>
      <c r="BE58" s="1121"/>
      <c r="BF58" s="1121"/>
      <c r="BG58" s="1121"/>
      <c r="BH58" s="1121"/>
      <c r="BI58" s="1122"/>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26"/>
      <c r="C59" s="1127"/>
      <c r="D59" s="1127"/>
      <c r="E59" s="1127"/>
      <c r="F59" s="1127"/>
      <c r="G59" s="1127"/>
      <c r="H59" s="1127"/>
      <c r="I59" s="1127"/>
      <c r="J59" s="1127"/>
      <c r="K59" s="1127"/>
      <c r="L59" s="1127"/>
      <c r="M59" s="1127"/>
      <c r="N59" s="1127"/>
      <c r="O59" s="1127"/>
      <c r="P59" s="1128"/>
      <c r="Q59" s="1129"/>
      <c r="R59" s="1130"/>
      <c r="S59" s="1130"/>
      <c r="T59" s="1130"/>
      <c r="U59" s="1130"/>
      <c r="V59" s="1130"/>
      <c r="W59" s="1130"/>
      <c r="X59" s="1130"/>
      <c r="Y59" s="1130"/>
      <c r="Z59" s="1130"/>
      <c r="AA59" s="1130"/>
      <c r="AB59" s="1130"/>
      <c r="AC59" s="1130"/>
      <c r="AD59" s="1130"/>
      <c r="AE59" s="1131"/>
      <c r="AF59" s="1132"/>
      <c r="AG59" s="1133"/>
      <c r="AH59" s="1133"/>
      <c r="AI59" s="1133"/>
      <c r="AJ59" s="1134"/>
      <c r="AK59" s="1135"/>
      <c r="AL59" s="1130"/>
      <c r="AM59" s="1130"/>
      <c r="AN59" s="1130"/>
      <c r="AO59" s="1130"/>
      <c r="AP59" s="1130"/>
      <c r="AQ59" s="1130"/>
      <c r="AR59" s="1130"/>
      <c r="AS59" s="1130"/>
      <c r="AT59" s="1130"/>
      <c r="AU59" s="1130"/>
      <c r="AV59" s="1130"/>
      <c r="AW59" s="1130"/>
      <c r="AX59" s="1130"/>
      <c r="AY59" s="1130"/>
      <c r="AZ59" s="1136"/>
      <c r="BA59" s="1136"/>
      <c r="BB59" s="1136"/>
      <c r="BC59" s="1136"/>
      <c r="BD59" s="1136"/>
      <c r="BE59" s="1121"/>
      <c r="BF59" s="1121"/>
      <c r="BG59" s="1121"/>
      <c r="BH59" s="1121"/>
      <c r="BI59" s="1122"/>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26"/>
      <c r="C60" s="1127"/>
      <c r="D60" s="1127"/>
      <c r="E60" s="1127"/>
      <c r="F60" s="1127"/>
      <c r="G60" s="1127"/>
      <c r="H60" s="1127"/>
      <c r="I60" s="1127"/>
      <c r="J60" s="1127"/>
      <c r="K60" s="1127"/>
      <c r="L60" s="1127"/>
      <c r="M60" s="1127"/>
      <c r="N60" s="1127"/>
      <c r="O60" s="1127"/>
      <c r="P60" s="1128"/>
      <c r="Q60" s="1129"/>
      <c r="R60" s="1130"/>
      <c r="S60" s="1130"/>
      <c r="T60" s="1130"/>
      <c r="U60" s="1130"/>
      <c r="V60" s="1130"/>
      <c r="W60" s="1130"/>
      <c r="X60" s="1130"/>
      <c r="Y60" s="1130"/>
      <c r="Z60" s="1130"/>
      <c r="AA60" s="1130"/>
      <c r="AB60" s="1130"/>
      <c r="AC60" s="1130"/>
      <c r="AD60" s="1130"/>
      <c r="AE60" s="1131"/>
      <c r="AF60" s="1132"/>
      <c r="AG60" s="1133"/>
      <c r="AH60" s="1133"/>
      <c r="AI60" s="1133"/>
      <c r="AJ60" s="1134"/>
      <c r="AK60" s="1135"/>
      <c r="AL60" s="1130"/>
      <c r="AM60" s="1130"/>
      <c r="AN60" s="1130"/>
      <c r="AO60" s="1130"/>
      <c r="AP60" s="1130"/>
      <c r="AQ60" s="1130"/>
      <c r="AR60" s="1130"/>
      <c r="AS60" s="1130"/>
      <c r="AT60" s="1130"/>
      <c r="AU60" s="1130"/>
      <c r="AV60" s="1130"/>
      <c r="AW60" s="1130"/>
      <c r="AX60" s="1130"/>
      <c r="AY60" s="1130"/>
      <c r="AZ60" s="1136"/>
      <c r="BA60" s="1136"/>
      <c r="BB60" s="1136"/>
      <c r="BC60" s="1136"/>
      <c r="BD60" s="1136"/>
      <c r="BE60" s="1121"/>
      <c r="BF60" s="1121"/>
      <c r="BG60" s="1121"/>
      <c r="BH60" s="1121"/>
      <c r="BI60" s="1122"/>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26"/>
      <c r="C61" s="1127"/>
      <c r="D61" s="1127"/>
      <c r="E61" s="1127"/>
      <c r="F61" s="1127"/>
      <c r="G61" s="1127"/>
      <c r="H61" s="1127"/>
      <c r="I61" s="1127"/>
      <c r="J61" s="1127"/>
      <c r="K61" s="1127"/>
      <c r="L61" s="1127"/>
      <c r="M61" s="1127"/>
      <c r="N61" s="1127"/>
      <c r="O61" s="1127"/>
      <c r="P61" s="1128"/>
      <c r="Q61" s="1129"/>
      <c r="R61" s="1130"/>
      <c r="S61" s="1130"/>
      <c r="T61" s="1130"/>
      <c r="U61" s="1130"/>
      <c r="V61" s="1130"/>
      <c r="W61" s="1130"/>
      <c r="X61" s="1130"/>
      <c r="Y61" s="1130"/>
      <c r="Z61" s="1130"/>
      <c r="AA61" s="1130"/>
      <c r="AB61" s="1130"/>
      <c r="AC61" s="1130"/>
      <c r="AD61" s="1130"/>
      <c r="AE61" s="1131"/>
      <c r="AF61" s="1132"/>
      <c r="AG61" s="1133"/>
      <c r="AH61" s="1133"/>
      <c r="AI61" s="1133"/>
      <c r="AJ61" s="1134"/>
      <c r="AK61" s="1135"/>
      <c r="AL61" s="1130"/>
      <c r="AM61" s="1130"/>
      <c r="AN61" s="1130"/>
      <c r="AO61" s="1130"/>
      <c r="AP61" s="1130"/>
      <c r="AQ61" s="1130"/>
      <c r="AR61" s="1130"/>
      <c r="AS61" s="1130"/>
      <c r="AT61" s="1130"/>
      <c r="AU61" s="1130"/>
      <c r="AV61" s="1130"/>
      <c r="AW61" s="1130"/>
      <c r="AX61" s="1130"/>
      <c r="AY61" s="1130"/>
      <c r="AZ61" s="1136"/>
      <c r="BA61" s="1136"/>
      <c r="BB61" s="1136"/>
      <c r="BC61" s="1136"/>
      <c r="BD61" s="1136"/>
      <c r="BE61" s="1121"/>
      <c r="BF61" s="1121"/>
      <c r="BG61" s="1121"/>
      <c r="BH61" s="1121"/>
      <c r="BI61" s="1122"/>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26"/>
      <c r="C62" s="1127"/>
      <c r="D62" s="1127"/>
      <c r="E62" s="1127"/>
      <c r="F62" s="1127"/>
      <c r="G62" s="1127"/>
      <c r="H62" s="1127"/>
      <c r="I62" s="1127"/>
      <c r="J62" s="1127"/>
      <c r="K62" s="1127"/>
      <c r="L62" s="1127"/>
      <c r="M62" s="1127"/>
      <c r="N62" s="1127"/>
      <c r="O62" s="1127"/>
      <c r="P62" s="1128"/>
      <c r="Q62" s="1129"/>
      <c r="R62" s="1130"/>
      <c r="S62" s="1130"/>
      <c r="T62" s="1130"/>
      <c r="U62" s="1130"/>
      <c r="V62" s="1130"/>
      <c r="W62" s="1130"/>
      <c r="X62" s="1130"/>
      <c r="Y62" s="1130"/>
      <c r="Z62" s="1130"/>
      <c r="AA62" s="1130"/>
      <c r="AB62" s="1130"/>
      <c r="AC62" s="1130"/>
      <c r="AD62" s="1130"/>
      <c r="AE62" s="1131"/>
      <c r="AF62" s="1132"/>
      <c r="AG62" s="1133"/>
      <c r="AH62" s="1133"/>
      <c r="AI62" s="1133"/>
      <c r="AJ62" s="1134"/>
      <c r="AK62" s="1135"/>
      <c r="AL62" s="1130"/>
      <c r="AM62" s="1130"/>
      <c r="AN62" s="1130"/>
      <c r="AO62" s="1130"/>
      <c r="AP62" s="1130"/>
      <c r="AQ62" s="1130"/>
      <c r="AR62" s="1130"/>
      <c r="AS62" s="1130"/>
      <c r="AT62" s="1130"/>
      <c r="AU62" s="1130"/>
      <c r="AV62" s="1130"/>
      <c r="AW62" s="1130"/>
      <c r="AX62" s="1130"/>
      <c r="AY62" s="1130"/>
      <c r="AZ62" s="1136"/>
      <c r="BA62" s="1136"/>
      <c r="BB62" s="1136"/>
      <c r="BC62" s="1136"/>
      <c r="BD62" s="1136"/>
      <c r="BE62" s="1121"/>
      <c r="BF62" s="1121"/>
      <c r="BG62" s="1121"/>
      <c r="BH62" s="1121"/>
      <c r="BI62" s="1122"/>
      <c r="BJ62" s="1123" t="s">
        <v>415</v>
      </c>
      <c r="BK62" s="1124"/>
      <c r="BL62" s="1124"/>
      <c r="BM62" s="1124"/>
      <c r="BN62" s="1125"/>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390</v>
      </c>
      <c r="B63" s="1039" t="s">
        <v>416</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17"/>
      <c r="AF63" s="1118">
        <v>229</v>
      </c>
      <c r="AG63" s="1054"/>
      <c r="AH63" s="1054"/>
      <c r="AI63" s="1054"/>
      <c r="AJ63" s="1119"/>
      <c r="AK63" s="1120"/>
      <c r="AL63" s="1058"/>
      <c r="AM63" s="1058"/>
      <c r="AN63" s="1058"/>
      <c r="AO63" s="1058"/>
      <c r="AP63" s="1054">
        <v>3657</v>
      </c>
      <c r="AQ63" s="1054"/>
      <c r="AR63" s="1054"/>
      <c r="AS63" s="1054"/>
      <c r="AT63" s="1054"/>
      <c r="AU63" s="1054">
        <v>2926</v>
      </c>
      <c r="AV63" s="1054"/>
      <c r="AW63" s="1054"/>
      <c r="AX63" s="1054"/>
      <c r="AY63" s="1054"/>
      <c r="AZ63" s="1114"/>
      <c r="BA63" s="1114"/>
      <c r="BB63" s="1114"/>
      <c r="BC63" s="1114"/>
      <c r="BD63" s="1114"/>
      <c r="BE63" s="1055"/>
      <c r="BF63" s="1055"/>
      <c r="BG63" s="1055"/>
      <c r="BH63" s="1055"/>
      <c r="BI63" s="1056"/>
      <c r="BJ63" s="1115" t="s">
        <v>405</v>
      </c>
      <c r="BK63" s="1046"/>
      <c r="BL63" s="1046"/>
      <c r="BM63" s="1046"/>
      <c r="BN63" s="1116"/>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418</v>
      </c>
      <c r="B66" s="1091"/>
      <c r="C66" s="1091"/>
      <c r="D66" s="1091"/>
      <c r="E66" s="1091"/>
      <c r="F66" s="1091"/>
      <c r="G66" s="1091"/>
      <c r="H66" s="1091"/>
      <c r="I66" s="1091"/>
      <c r="J66" s="1091"/>
      <c r="K66" s="1091"/>
      <c r="L66" s="1091"/>
      <c r="M66" s="1091"/>
      <c r="N66" s="1091"/>
      <c r="O66" s="1091"/>
      <c r="P66" s="1092"/>
      <c r="Q66" s="1096" t="s">
        <v>419</v>
      </c>
      <c r="R66" s="1097"/>
      <c r="S66" s="1097"/>
      <c r="T66" s="1097"/>
      <c r="U66" s="1098"/>
      <c r="V66" s="1096" t="s">
        <v>420</v>
      </c>
      <c r="W66" s="1097"/>
      <c r="X66" s="1097"/>
      <c r="Y66" s="1097"/>
      <c r="Z66" s="1098"/>
      <c r="AA66" s="1096" t="s">
        <v>421</v>
      </c>
      <c r="AB66" s="1097"/>
      <c r="AC66" s="1097"/>
      <c r="AD66" s="1097"/>
      <c r="AE66" s="1098"/>
      <c r="AF66" s="1102" t="s">
        <v>422</v>
      </c>
      <c r="AG66" s="1103"/>
      <c r="AH66" s="1103"/>
      <c r="AI66" s="1103"/>
      <c r="AJ66" s="1104"/>
      <c r="AK66" s="1096" t="s">
        <v>423</v>
      </c>
      <c r="AL66" s="1091"/>
      <c r="AM66" s="1091"/>
      <c r="AN66" s="1091"/>
      <c r="AO66" s="1092"/>
      <c r="AP66" s="1096" t="s">
        <v>424</v>
      </c>
      <c r="AQ66" s="1097"/>
      <c r="AR66" s="1097"/>
      <c r="AS66" s="1097"/>
      <c r="AT66" s="1098"/>
      <c r="AU66" s="1096" t="s">
        <v>425</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593</v>
      </c>
      <c r="C68" s="1081"/>
      <c r="D68" s="1081"/>
      <c r="E68" s="1081"/>
      <c r="F68" s="1081"/>
      <c r="G68" s="1081"/>
      <c r="H68" s="1081"/>
      <c r="I68" s="1081"/>
      <c r="J68" s="1081"/>
      <c r="K68" s="1081"/>
      <c r="L68" s="1081"/>
      <c r="M68" s="1081"/>
      <c r="N68" s="1081"/>
      <c r="O68" s="1081"/>
      <c r="P68" s="1082"/>
      <c r="Q68" s="1083">
        <v>12990</v>
      </c>
      <c r="R68" s="1077"/>
      <c r="S68" s="1077"/>
      <c r="T68" s="1077"/>
      <c r="U68" s="1077"/>
      <c r="V68" s="1077">
        <v>12426</v>
      </c>
      <c r="W68" s="1077"/>
      <c r="X68" s="1077"/>
      <c r="Y68" s="1077"/>
      <c r="Z68" s="1077"/>
      <c r="AA68" s="1077">
        <v>564</v>
      </c>
      <c r="AB68" s="1077"/>
      <c r="AC68" s="1077"/>
      <c r="AD68" s="1077"/>
      <c r="AE68" s="1077"/>
      <c r="AF68" s="1077">
        <v>564</v>
      </c>
      <c r="AG68" s="1077"/>
      <c r="AH68" s="1077"/>
      <c r="AI68" s="1077"/>
      <c r="AJ68" s="1077"/>
      <c r="AK68" s="1077">
        <v>408</v>
      </c>
      <c r="AL68" s="1077"/>
      <c r="AM68" s="1077"/>
      <c r="AN68" s="1077"/>
      <c r="AO68" s="1077"/>
      <c r="AP68" s="1077" t="s">
        <v>592</v>
      </c>
      <c r="AQ68" s="1077"/>
      <c r="AR68" s="1077"/>
      <c r="AS68" s="1077"/>
      <c r="AT68" s="1077"/>
      <c r="AU68" s="1077" t="s">
        <v>592</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594</v>
      </c>
      <c r="C69" s="1070"/>
      <c r="D69" s="1070"/>
      <c r="E69" s="1070"/>
      <c r="F69" s="1070"/>
      <c r="G69" s="1070"/>
      <c r="H69" s="1070"/>
      <c r="I69" s="1070"/>
      <c r="J69" s="1070"/>
      <c r="K69" s="1070"/>
      <c r="L69" s="1070"/>
      <c r="M69" s="1070"/>
      <c r="N69" s="1070"/>
      <c r="O69" s="1070"/>
      <c r="P69" s="1071"/>
      <c r="Q69" s="1072">
        <v>1363</v>
      </c>
      <c r="R69" s="1066"/>
      <c r="S69" s="1066"/>
      <c r="T69" s="1066"/>
      <c r="U69" s="1066"/>
      <c r="V69" s="1066">
        <v>1344</v>
      </c>
      <c r="W69" s="1066"/>
      <c r="X69" s="1066"/>
      <c r="Y69" s="1066"/>
      <c r="Z69" s="1066"/>
      <c r="AA69" s="1066">
        <v>19</v>
      </c>
      <c r="AB69" s="1066"/>
      <c r="AC69" s="1066"/>
      <c r="AD69" s="1066"/>
      <c r="AE69" s="1066"/>
      <c r="AF69" s="1066">
        <v>19</v>
      </c>
      <c r="AG69" s="1066"/>
      <c r="AH69" s="1066"/>
      <c r="AI69" s="1066"/>
      <c r="AJ69" s="1066"/>
      <c r="AK69" s="1066">
        <v>3</v>
      </c>
      <c r="AL69" s="1066"/>
      <c r="AM69" s="1066"/>
      <c r="AN69" s="1066"/>
      <c r="AO69" s="1066"/>
      <c r="AP69" s="1066" t="s">
        <v>592</v>
      </c>
      <c r="AQ69" s="1066"/>
      <c r="AR69" s="1066"/>
      <c r="AS69" s="1066"/>
      <c r="AT69" s="1066"/>
      <c r="AU69" s="1066" t="s">
        <v>592</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595</v>
      </c>
      <c r="C70" s="1070"/>
      <c r="D70" s="1070"/>
      <c r="E70" s="1070"/>
      <c r="F70" s="1070"/>
      <c r="G70" s="1070"/>
      <c r="H70" s="1070"/>
      <c r="I70" s="1070"/>
      <c r="J70" s="1070"/>
      <c r="K70" s="1070"/>
      <c r="L70" s="1070"/>
      <c r="M70" s="1070"/>
      <c r="N70" s="1070"/>
      <c r="O70" s="1070"/>
      <c r="P70" s="1071"/>
      <c r="Q70" s="1072">
        <v>479</v>
      </c>
      <c r="R70" s="1066"/>
      <c r="S70" s="1066"/>
      <c r="T70" s="1066"/>
      <c r="U70" s="1066"/>
      <c r="V70" s="1066">
        <v>448</v>
      </c>
      <c r="W70" s="1066"/>
      <c r="X70" s="1066"/>
      <c r="Y70" s="1066"/>
      <c r="Z70" s="1066"/>
      <c r="AA70" s="1066">
        <v>31</v>
      </c>
      <c r="AB70" s="1066"/>
      <c r="AC70" s="1066"/>
      <c r="AD70" s="1066"/>
      <c r="AE70" s="1066"/>
      <c r="AF70" s="1066">
        <v>31</v>
      </c>
      <c r="AG70" s="1066"/>
      <c r="AH70" s="1066"/>
      <c r="AI70" s="1066"/>
      <c r="AJ70" s="1066"/>
      <c r="AK70" s="1066">
        <v>13</v>
      </c>
      <c r="AL70" s="1066"/>
      <c r="AM70" s="1066"/>
      <c r="AN70" s="1066"/>
      <c r="AO70" s="1066"/>
      <c r="AP70" s="1066" t="s">
        <v>592</v>
      </c>
      <c r="AQ70" s="1066"/>
      <c r="AR70" s="1066"/>
      <c r="AS70" s="1066"/>
      <c r="AT70" s="1066"/>
      <c r="AU70" s="1066" t="s">
        <v>592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596</v>
      </c>
      <c r="C71" s="1070"/>
      <c r="D71" s="1070"/>
      <c r="E71" s="1070"/>
      <c r="F71" s="1070"/>
      <c r="G71" s="1070"/>
      <c r="H71" s="1070"/>
      <c r="I71" s="1070"/>
      <c r="J71" s="1070"/>
      <c r="K71" s="1070"/>
      <c r="L71" s="1070"/>
      <c r="M71" s="1070"/>
      <c r="N71" s="1070"/>
      <c r="O71" s="1070"/>
      <c r="P71" s="1071"/>
      <c r="Q71" s="1072">
        <v>230</v>
      </c>
      <c r="R71" s="1066"/>
      <c r="S71" s="1066"/>
      <c r="T71" s="1066"/>
      <c r="U71" s="1066"/>
      <c r="V71" s="1066">
        <v>226</v>
      </c>
      <c r="W71" s="1066"/>
      <c r="X71" s="1066"/>
      <c r="Y71" s="1066"/>
      <c r="Z71" s="1066"/>
      <c r="AA71" s="1066">
        <v>4</v>
      </c>
      <c r="AB71" s="1066"/>
      <c r="AC71" s="1066"/>
      <c r="AD71" s="1066"/>
      <c r="AE71" s="1066"/>
      <c r="AF71" s="1066">
        <v>-21</v>
      </c>
      <c r="AG71" s="1066"/>
      <c r="AH71" s="1066"/>
      <c r="AI71" s="1066"/>
      <c r="AJ71" s="1066"/>
      <c r="AK71" s="1066">
        <v>32</v>
      </c>
      <c r="AL71" s="1066"/>
      <c r="AM71" s="1066"/>
      <c r="AN71" s="1066"/>
      <c r="AO71" s="1066"/>
      <c r="AP71" s="1066" t="s">
        <v>592</v>
      </c>
      <c r="AQ71" s="1066"/>
      <c r="AR71" s="1066"/>
      <c r="AS71" s="1066"/>
      <c r="AT71" s="1066"/>
      <c r="AU71" s="1066" t="s">
        <v>592</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597</v>
      </c>
      <c r="C72" s="1070"/>
      <c r="D72" s="1070"/>
      <c r="E72" s="1070"/>
      <c r="F72" s="1070"/>
      <c r="G72" s="1070"/>
      <c r="H72" s="1070"/>
      <c r="I72" s="1070"/>
      <c r="J72" s="1070"/>
      <c r="K72" s="1070"/>
      <c r="L72" s="1070"/>
      <c r="M72" s="1070"/>
      <c r="N72" s="1070"/>
      <c r="O72" s="1070"/>
      <c r="P72" s="1071"/>
      <c r="Q72" s="1072">
        <v>55</v>
      </c>
      <c r="R72" s="1066"/>
      <c r="S72" s="1066"/>
      <c r="T72" s="1066"/>
      <c r="U72" s="1066"/>
      <c r="V72" s="1066">
        <v>51</v>
      </c>
      <c r="W72" s="1066"/>
      <c r="X72" s="1066"/>
      <c r="Y72" s="1066"/>
      <c r="Z72" s="1066"/>
      <c r="AA72" s="1066">
        <v>4</v>
      </c>
      <c r="AB72" s="1066"/>
      <c r="AC72" s="1066"/>
      <c r="AD72" s="1066"/>
      <c r="AE72" s="1066"/>
      <c r="AF72" s="1066">
        <v>4</v>
      </c>
      <c r="AG72" s="1066"/>
      <c r="AH72" s="1066"/>
      <c r="AI72" s="1066"/>
      <c r="AJ72" s="1066"/>
      <c r="AK72" s="1066">
        <v>1</v>
      </c>
      <c r="AL72" s="1066"/>
      <c r="AM72" s="1066"/>
      <c r="AN72" s="1066"/>
      <c r="AO72" s="1066"/>
      <c r="AP72" s="1066" t="s">
        <v>592</v>
      </c>
      <c r="AQ72" s="1066"/>
      <c r="AR72" s="1066"/>
      <c r="AS72" s="1066"/>
      <c r="AT72" s="1066"/>
      <c r="AU72" s="1066" t="s">
        <v>592</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598</v>
      </c>
      <c r="C73" s="1070"/>
      <c r="D73" s="1070"/>
      <c r="E73" s="1070"/>
      <c r="F73" s="1070"/>
      <c r="G73" s="1070"/>
      <c r="H73" s="1070"/>
      <c r="I73" s="1070"/>
      <c r="J73" s="1070"/>
      <c r="K73" s="1070"/>
      <c r="L73" s="1070"/>
      <c r="M73" s="1070"/>
      <c r="N73" s="1070"/>
      <c r="O73" s="1070"/>
      <c r="P73" s="1071"/>
      <c r="Q73" s="1072">
        <v>430</v>
      </c>
      <c r="R73" s="1066"/>
      <c r="S73" s="1066"/>
      <c r="T73" s="1066"/>
      <c r="U73" s="1066"/>
      <c r="V73" s="1066">
        <v>425</v>
      </c>
      <c r="W73" s="1066"/>
      <c r="X73" s="1066"/>
      <c r="Y73" s="1066"/>
      <c r="Z73" s="1066"/>
      <c r="AA73" s="1066">
        <v>5</v>
      </c>
      <c r="AB73" s="1066"/>
      <c r="AC73" s="1066"/>
      <c r="AD73" s="1066"/>
      <c r="AE73" s="1066"/>
      <c r="AF73" s="1066">
        <v>5</v>
      </c>
      <c r="AG73" s="1066"/>
      <c r="AH73" s="1066"/>
      <c r="AI73" s="1066"/>
      <c r="AJ73" s="1066"/>
      <c r="AK73" s="1066" t="s">
        <v>592</v>
      </c>
      <c r="AL73" s="1066"/>
      <c r="AM73" s="1066"/>
      <c r="AN73" s="1066"/>
      <c r="AO73" s="1066"/>
      <c r="AP73" s="1066" t="s">
        <v>592</v>
      </c>
      <c r="AQ73" s="1066"/>
      <c r="AR73" s="1066"/>
      <c r="AS73" s="1066"/>
      <c r="AT73" s="1066"/>
      <c r="AU73" s="1066" t="s">
        <v>592</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599</v>
      </c>
      <c r="C74" s="1070"/>
      <c r="D74" s="1070"/>
      <c r="E74" s="1070"/>
      <c r="F74" s="1070"/>
      <c r="G74" s="1070"/>
      <c r="H74" s="1070"/>
      <c r="I74" s="1070"/>
      <c r="J74" s="1070"/>
      <c r="K74" s="1070"/>
      <c r="L74" s="1070"/>
      <c r="M74" s="1070"/>
      <c r="N74" s="1070"/>
      <c r="O74" s="1070"/>
      <c r="P74" s="1071"/>
      <c r="Q74" s="1072">
        <v>285091</v>
      </c>
      <c r="R74" s="1066"/>
      <c r="S74" s="1066"/>
      <c r="T74" s="1066"/>
      <c r="U74" s="1066"/>
      <c r="V74" s="1066">
        <v>273242</v>
      </c>
      <c r="W74" s="1066"/>
      <c r="X74" s="1066"/>
      <c r="Y74" s="1066"/>
      <c r="Z74" s="1066"/>
      <c r="AA74" s="1066">
        <v>11849</v>
      </c>
      <c r="AB74" s="1066"/>
      <c r="AC74" s="1066"/>
      <c r="AD74" s="1066"/>
      <c r="AE74" s="1066"/>
      <c r="AF74" s="1066">
        <v>11849</v>
      </c>
      <c r="AG74" s="1066"/>
      <c r="AH74" s="1066"/>
      <c r="AI74" s="1066"/>
      <c r="AJ74" s="1066"/>
      <c r="AK74" s="1066">
        <v>343</v>
      </c>
      <c r="AL74" s="1066"/>
      <c r="AM74" s="1066"/>
      <c r="AN74" s="1066"/>
      <c r="AO74" s="1066"/>
      <c r="AP74" s="1066" t="s">
        <v>592</v>
      </c>
      <c r="AQ74" s="1066"/>
      <c r="AR74" s="1066"/>
      <c r="AS74" s="1066"/>
      <c r="AT74" s="1066"/>
      <c r="AU74" s="1066" t="s">
        <v>592</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390</v>
      </c>
      <c r="B88" s="1039" t="s">
        <v>426</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12451</v>
      </c>
      <c r="AG88" s="1054"/>
      <c r="AH88" s="1054"/>
      <c r="AI88" s="1054"/>
      <c r="AJ88" s="1054"/>
      <c r="AK88" s="1058"/>
      <c r="AL88" s="1058"/>
      <c r="AM88" s="1058"/>
      <c r="AN88" s="1058"/>
      <c r="AO88" s="1058"/>
      <c r="AP88" s="1054" t="s">
        <v>592</v>
      </c>
      <c r="AQ88" s="1054"/>
      <c r="AR88" s="1054"/>
      <c r="AS88" s="1054"/>
      <c r="AT88" s="1054"/>
      <c r="AU88" s="1054" t="s">
        <v>592</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427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432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434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435</v>
      </c>
      <c r="AB109" s="989"/>
      <c r="AC109" s="989"/>
      <c r="AD109" s="989"/>
      <c r="AE109" s="990"/>
      <c r="AF109" s="991" t="s">
        <v>436</v>
      </c>
      <c r="AG109" s="989"/>
      <c r="AH109" s="989"/>
      <c r="AI109" s="989"/>
      <c r="AJ109" s="990"/>
      <c r="AK109" s="991" t="s">
        <v>306</v>
      </c>
      <c r="AL109" s="989"/>
      <c r="AM109" s="989"/>
      <c r="AN109" s="989"/>
      <c r="AO109" s="990"/>
      <c r="AP109" s="991" t="s">
        <v>437</v>
      </c>
      <c r="AQ109" s="989"/>
      <c r="AR109" s="989"/>
      <c r="AS109" s="989"/>
      <c r="AT109" s="1020"/>
      <c r="AU109" s="988" t="s">
        <v>434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435</v>
      </c>
      <c r="BR109" s="989"/>
      <c r="BS109" s="989"/>
      <c r="BT109" s="989"/>
      <c r="BU109" s="990"/>
      <c r="BV109" s="991" t="s">
        <v>436</v>
      </c>
      <c r="BW109" s="989"/>
      <c r="BX109" s="989"/>
      <c r="BY109" s="989"/>
      <c r="BZ109" s="990"/>
      <c r="CA109" s="991" t="s">
        <v>306</v>
      </c>
      <c r="CB109" s="989"/>
      <c r="CC109" s="989"/>
      <c r="CD109" s="989"/>
      <c r="CE109" s="990"/>
      <c r="CF109" s="1027" t="s">
        <v>437</v>
      </c>
      <c r="CG109" s="1027"/>
      <c r="CH109" s="1027"/>
      <c r="CI109" s="1027"/>
      <c r="CJ109" s="1027"/>
      <c r="CK109" s="991" t="s">
        <v>438</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435</v>
      </c>
      <c r="DH109" s="989"/>
      <c r="DI109" s="989"/>
      <c r="DJ109" s="989"/>
      <c r="DK109" s="990"/>
      <c r="DL109" s="991" t="s">
        <v>436</v>
      </c>
      <c r="DM109" s="989"/>
      <c r="DN109" s="989"/>
      <c r="DO109" s="989"/>
      <c r="DP109" s="990"/>
      <c r="DQ109" s="991" t="s">
        <v>306</v>
      </c>
      <c r="DR109" s="989"/>
      <c r="DS109" s="989"/>
      <c r="DT109" s="989"/>
      <c r="DU109" s="990"/>
      <c r="DV109" s="991" t="s">
        <v>437</v>
      </c>
      <c r="DW109" s="989"/>
      <c r="DX109" s="989"/>
      <c r="DY109" s="989"/>
      <c r="DZ109" s="1020"/>
    </row>
    <row r="110" spans="1:131" s="248" customFormat="1" ht="26.25" customHeight="1">
      <c r="A110" s="891" t="s">
        <v>439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719616</v>
      </c>
      <c r="AB110" s="982"/>
      <c r="AC110" s="982"/>
      <c r="AD110" s="982"/>
      <c r="AE110" s="983"/>
      <c r="AF110" s="984">
        <v>741135</v>
      </c>
      <c r="AG110" s="982"/>
      <c r="AH110" s="982"/>
      <c r="AI110" s="982"/>
      <c r="AJ110" s="983"/>
      <c r="AK110" s="984">
        <v>772315</v>
      </c>
      <c r="AL110" s="982"/>
      <c r="AM110" s="982"/>
      <c r="AN110" s="982"/>
      <c r="AO110" s="983"/>
      <c r="AP110" s="985">
        <v>24.1</v>
      </c>
      <c r="AQ110" s="986"/>
      <c r="AR110" s="986"/>
      <c r="AS110" s="986"/>
      <c r="AT110" s="987"/>
      <c r="AU110" s="1021" t="s">
        <v>73</v>
      </c>
      <c r="AV110" s="1022"/>
      <c r="AW110" s="1022"/>
      <c r="AX110" s="1022"/>
      <c r="AY110" s="1022"/>
      <c r="AZ110" s="947" t="s">
        <v>440</v>
      </c>
      <c r="BA110" s="892"/>
      <c r="BB110" s="892"/>
      <c r="BC110" s="892"/>
      <c r="BD110" s="892"/>
      <c r="BE110" s="892"/>
      <c r="BF110" s="892"/>
      <c r="BG110" s="892"/>
      <c r="BH110" s="892"/>
      <c r="BI110" s="892"/>
      <c r="BJ110" s="892"/>
      <c r="BK110" s="892"/>
      <c r="BL110" s="892"/>
      <c r="BM110" s="892"/>
      <c r="BN110" s="892"/>
      <c r="BO110" s="892"/>
      <c r="BP110" s="893"/>
      <c r="BQ110" s="948">
        <v>6655534</v>
      </c>
      <c r="BR110" s="929"/>
      <c r="BS110" s="929"/>
      <c r="BT110" s="929"/>
      <c r="BU110" s="929"/>
      <c r="BV110" s="929">
        <v>6954731</v>
      </c>
      <c r="BW110" s="929"/>
      <c r="BX110" s="929"/>
      <c r="BY110" s="929"/>
      <c r="BZ110" s="929"/>
      <c r="CA110" s="929">
        <v>7159636</v>
      </c>
      <c r="CB110" s="929"/>
      <c r="CC110" s="929"/>
      <c r="CD110" s="929"/>
      <c r="CE110" s="929"/>
      <c r="CF110" s="953">
        <v>223.4</v>
      </c>
      <c r="CG110" s="954"/>
      <c r="CH110" s="954"/>
      <c r="CI110" s="954"/>
      <c r="CJ110" s="954"/>
      <c r="CK110" s="1017" t="s">
        <v>441</v>
      </c>
      <c r="CL110" s="903"/>
      <c r="CM110" s="978" t="s">
        <v>442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443</v>
      </c>
      <c r="DH110" s="929"/>
      <c r="DI110" s="929"/>
      <c r="DJ110" s="929"/>
      <c r="DK110" s="929"/>
      <c r="DL110" s="929" t="s">
        <v>444</v>
      </c>
      <c r="DM110" s="929"/>
      <c r="DN110" s="929"/>
      <c r="DO110" s="929"/>
      <c r="DP110" s="929"/>
      <c r="DQ110" s="929" t="s">
        <v>445</v>
      </c>
      <c r="DR110" s="929"/>
      <c r="DS110" s="929"/>
      <c r="DT110" s="929"/>
      <c r="DU110" s="929"/>
      <c r="DV110" s="930" t="s">
        <v>446</v>
      </c>
      <c r="DW110" s="930"/>
      <c r="DX110" s="930"/>
      <c r="DY110" s="930"/>
      <c r="DZ110" s="931"/>
    </row>
    <row r="111" spans="1:131" s="248" customFormat="1" ht="26.25" customHeight="1">
      <c r="A111" s="858" t="s">
        <v>447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405</v>
      </c>
      <c r="AB111" s="1010"/>
      <c r="AC111" s="1010"/>
      <c r="AD111" s="1010"/>
      <c r="AE111" s="1011"/>
      <c r="AF111" s="1012" t="s">
        <v>445</v>
      </c>
      <c r="AG111" s="1010"/>
      <c r="AH111" s="1010"/>
      <c r="AI111" s="1010"/>
      <c r="AJ111" s="1011"/>
      <c r="AK111" s="1012" t="s">
        <v>448</v>
      </c>
      <c r="AL111" s="1010"/>
      <c r="AM111" s="1010"/>
      <c r="AN111" s="1010"/>
      <c r="AO111" s="1011"/>
      <c r="AP111" s="1013" t="s">
        <v>444</v>
      </c>
      <c r="AQ111" s="1014"/>
      <c r="AR111" s="1014"/>
      <c r="AS111" s="1014"/>
      <c r="AT111" s="1015"/>
      <c r="AU111" s="1023"/>
      <c r="AV111" s="1024"/>
      <c r="AW111" s="1024"/>
      <c r="AX111" s="1024"/>
      <c r="AY111" s="1024"/>
      <c r="AZ111" s="899" t="s">
        <v>449</v>
      </c>
      <c r="BA111" s="834"/>
      <c r="BB111" s="834"/>
      <c r="BC111" s="834"/>
      <c r="BD111" s="834"/>
      <c r="BE111" s="834"/>
      <c r="BF111" s="834"/>
      <c r="BG111" s="834"/>
      <c r="BH111" s="834"/>
      <c r="BI111" s="834"/>
      <c r="BJ111" s="834"/>
      <c r="BK111" s="834"/>
      <c r="BL111" s="834"/>
      <c r="BM111" s="834"/>
      <c r="BN111" s="834"/>
      <c r="BO111" s="834"/>
      <c r="BP111" s="835"/>
      <c r="BQ111" s="900" t="s">
        <v>450</v>
      </c>
      <c r="BR111" s="901"/>
      <c r="BS111" s="901"/>
      <c r="BT111" s="901"/>
      <c r="BU111" s="901"/>
      <c r="BV111" s="901" t="s">
        <v>443</v>
      </c>
      <c r="BW111" s="901"/>
      <c r="BX111" s="901"/>
      <c r="BY111" s="901"/>
      <c r="BZ111" s="901"/>
      <c r="CA111" s="901" t="s">
        <v>405</v>
      </c>
      <c r="CB111" s="901"/>
      <c r="CC111" s="901"/>
      <c r="CD111" s="901"/>
      <c r="CE111" s="901"/>
      <c r="CF111" s="962" t="s">
        <v>446</v>
      </c>
      <c r="CG111" s="963"/>
      <c r="CH111" s="963"/>
      <c r="CI111" s="963"/>
      <c r="CJ111" s="963"/>
      <c r="CK111" s="1018"/>
      <c r="CL111" s="905"/>
      <c r="CM111" s="908" t="s">
        <v>451</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446</v>
      </c>
      <c r="DH111" s="901"/>
      <c r="DI111" s="901"/>
      <c r="DJ111" s="901"/>
      <c r="DK111" s="901"/>
      <c r="DL111" s="901" t="s">
        <v>392</v>
      </c>
      <c r="DM111" s="901"/>
      <c r="DN111" s="901"/>
      <c r="DO111" s="901"/>
      <c r="DP111" s="901"/>
      <c r="DQ111" s="901" t="s">
        <v>446</v>
      </c>
      <c r="DR111" s="901"/>
      <c r="DS111" s="901"/>
      <c r="DT111" s="901"/>
      <c r="DU111" s="901"/>
      <c r="DV111" s="878" t="s">
        <v>452</v>
      </c>
      <c r="DW111" s="878"/>
      <c r="DX111" s="878"/>
      <c r="DY111" s="878"/>
      <c r="DZ111" s="879"/>
    </row>
    <row r="112" spans="1:131" s="248" customFormat="1" ht="26.25" customHeight="1">
      <c r="A112" s="1003" t="s">
        <v>453</v>
      </c>
      <c r="B112" s="1004"/>
      <c r="C112" s="834" t="s">
        <v>454</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452</v>
      </c>
      <c r="AB112" s="864"/>
      <c r="AC112" s="864"/>
      <c r="AD112" s="864"/>
      <c r="AE112" s="865"/>
      <c r="AF112" s="866" t="s">
        <v>450</v>
      </c>
      <c r="AG112" s="864"/>
      <c r="AH112" s="864"/>
      <c r="AI112" s="864"/>
      <c r="AJ112" s="865"/>
      <c r="AK112" s="866" t="s">
        <v>444</v>
      </c>
      <c r="AL112" s="864"/>
      <c r="AM112" s="864"/>
      <c r="AN112" s="864"/>
      <c r="AO112" s="865"/>
      <c r="AP112" s="911" t="s">
        <v>455</v>
      </c>
      <c r="AQ112" s="912"/>
      <c r="AR112" s="912"/>
      <c r="AS112" s="912"/>
      <c r="AT112" s="913"/>
      <c r="AU112" s="1023"/>
      <c r="AV112" s="1024"/>
      <c r="AW112" s="1024"/>
      <c r="AX112" s="1024"/>
      <c r="AY112" s="1024"/>
      <c r="AZ112" s="899" t="s">
        <v>456</v>
      </c>
      <c r="BA112" s="834"/>
      <c r="BB112" s="834"/>
      <c r="BC112" s="834"/>
      <c r="BD112" s="834"/>
      <c r="BE112" s="834"/>
      <c r="BF112" s="834"/>
      <c r="BG112" s="834"/>
      <c r="BH112" s="834"/>
      <c r="BI112" s="834"/>
      <c r="BJ112" s="834"/>
      <c r="BK112" s="834"/>
      <c r="BL112" s="834"/>
      <c r="BM112" s="834"/>
      <c r="BN112" s="834"/>
      <c r="BO112" s="834"/>
      <c r="BP112" s="835"/>
      <c r="BQ112" s="900">
        <v>3271082</v>
      </c>
      <c r="BR112" s="901"/>
      <c r="BS112" s="901"/>
      <c r="BT112" s="901"/>
      <c r="BU112" s="901"/>
      <c r="BV112" s="901">
        <v>3076321</v>
      </c>
      <c r="BW112" s="901"/>
      <c r="BX112" s="901"/>
      <c r="BY112" s="901"/>
      <c r="BZ112" s="901"/>
      <c r="CA112" s="901">
        <v>2926396</v>
      </c>
      <c r="CB112" s="901"/>
      <c r="CC112" s="901"/>
      <c r="CD112" s="901"/>
      <c r="CE112" s="901"/>
      <c r="CF112" s="962">
        <v>91.3</v>
      </c>
      <c r="CG112" s="963"/>
      <c r="CH112" s="963"/>
      <c r="CI112" s="963"/>
      <c r="CJ112" s="963"/>
      <c r="CK112" s="1018"/>
      <c r="CL112" s="905"/>
      <c r="CM112" s="908" t="s">
        <v>457</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443</v>
      </c>
      <c r="DH112" s="901"/>
      <c r="DI112" s="901"/>
      <c r="DJ112" s="901"/>
      <c r="DK112" s="901"/>
      <c r="DL112" s="901" t="s">
        <v>444</v>
      </c>
      <c r="DM112" s="901"/>
      <c r="DN112" s="901"/>
      <c r="DO112" s="901"/>
      <c r="DP112" s="901"/>
      <c r="DQ112" s="901" t="s">
        <v>458</v>
      </c>
      <c r="DR112" s="901"/>
      <c r="DS112" s="901"/>
      <c r="DT112" s="901"/>
      <c r="DU112" s="901"/>
      <c r="DV112" s="878" t="s">
        <v>446</v>
      </c>
      <c r="DW112" s="878"/>
      <c r="DX112" s="878"/>
      <c r="DY112" s="878"/>
      <c r="DZ112" s="879"/>
    </row>
    <row r="113" spans="1:130" s="248" customFormat="1" ht="26.25" customHeight="1">
      <c r="A113" s="1005"/>
      <c r="B113" s="1006"/>
      <c r="C113" s="834" t="s">
        <v>459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304320</v>
      </c>
      <c r="AB113" s="1010"/>
      <c r="AC113" s="1010"/>
      <c r="AD113" s="1010"/>
      <c r="AE113" s="1011"/>
      <c r="AF113" s="1012">
        <v>272287</v>
      </c>
      <c r="AG113" s="1010"/>
      <c r="AH113" s="1010"/>
      <c r="AI113" s="1010"/>
      <c r="AJ113" s="1011"/>
      <c r="AK113" s="1012">
        <v>275144</v>
      </c>
      <c r="AL113" s="1010"/>
      <c r="AM113" s="1010"/>
      <c r="AN113" s="1010"/>
      <c r="AO113" s="1011"/>
      <c r="AP113" s="1013">
        <v>8.6</v>
      </c>
      <c r="AQ113" s="1014"/>
      <c r="AR113" s="1014"/>
      <c r="AS113" s="1014"/>
      <c r="AT113" s="1015"/>
      <c r="AU113" s="1023"/>
      <c r="AV113" s="1024"/>
      <c r="AW113" s="1024"/>
      <c r="AX113" s="1024"/>
      <c r="AY113" s="1024"/>
      <c r="AZ113" s="899" t="s">
        <v>460</v>
      </c>
      <c r="BA113" s="834"/>
      <c r="BB113" s="834"/>
      <c r="BC113" s="834"/>
      <c r="BD113" s="834"/>
      <c r="BE113" s="834"/>
      <c r="BF113" s="834"/>
      <c r="BG113" s="834"/>
      <c r="BH113" s="834"/>
      <c r="BI113" s="834"/>
      <c r="BJ113" s="834"/>
      <c r="BK113" s="834"/>
      <c r="BL113" s="834"/>
      <c r="BM113" s="834"/>
      <c r="BN113" s="834"/>
      <c r="BO113" s="834"/>
      <c r="BP113" s="835"/>
      <c r="BQ113" s="900" t="s">
        <v>461</v>
      </c>
      <c r="BR113" s="901"/>
      <c r="BS113" s="901"/>
      <c r="BT113" s="901"/>
      <c r="BU113" s="901"/>
      <c r="BV113" s="901" t="s">
        <v>446</v>
      </c>
      <c r="BW113" s="901"/>
      <c r="BX113" s="901"/>
      <c r="BY113" s="901"/>
      <c r="BZ113" s="901"/>
      <c r="CA113" s="901" t="s">
        <v>458</v>
      </c>
      <c r="CB113" s="901"/>
      <c r="CC113" s="901"/>
      <c r="CD113" s="901"/>
      <c r="CE113" s="901"/>
      <c r="CF113" s="962" t="s">
        <v>446</v>
      </c>
      <c r="CG113" s="963"/>
      <c r="CH113" s="963"/>
      <c r="CI113" s="963"/>
      <c r="CJ113" s="963"/>
      <c r="CK113" s="1018"/>
      <c r="CL113" s="905"/>
      <c r="CM113" s="908" t="s">
        <v>462</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444</v>
      </c>
      <c r="DH113" s="864"/>
      <c r="DI113" s="864"/>
      <c r="DJ113" s="864"/>
      <c r="DK113" s="865"/>
      <c r="DL113" s="866" t="s">
        <v>446</v>
      </c>
      <c r="DM113" s="864"/>
      <c r="DN113" s="864"/>
      <c r="DO113" s="864"/>
      <c r="DP113" s="865"/>
      <c r="DQ113" s="866" t="s">
        <v>446</v>
      </c>
      <c r="DR113" s="864"/>
      <c r="DS113" s="864"/>
      <c r="DT113" s="864"/>
      <c r="DU113" s="865"/>
      <c r="DV113" s="911" t="s">
        <v>450</v>
      </c>
      <c r="DW113" s="912"/>
      <c r="DX113" s="912"/>
      <c r="DY113" s="912"/>
      <c r="DZ113" s="913"/>
    </row>
    <row r="114" spans="1:130" s="248" customFormat="1" ht="26.25" customHeight="1">
      <c r="A114" s="1005"/>
      <c r="B114" s="1006"/>
      <c r="C114" s="834" t="s">
        <v>463</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458</v>
      </c>
      <c r="AB114" s="864"/>
      <c r="AC114" s="864"/>
      <c r="AD114" s="864"/>
      <c r="AE114" s="865"/>
      <c r="AF114" s="866" t="s">
        <v>446</v>
      </c>
      <c r="AG114" s="864"/>
      <c r="AH114" s="864"/>
      <c r="AI114" s="864"/>
      <c r="AJ114" s="865"/>
      <c r="AK114" s="866" t="s">
        <v>446</v>
      </c>
      <c r="AL114" s="864"/>
      <c r="AM114" s="864"/>
      <c r="AN114" s="864"/>
      <c r="AO114" s="865"/>
      <c r="AP114" s="911" t="s">
        <v>444</v>
      </c>
      <c r="AQ114" s="912"/>
      <c r="AR114" s="912"/>
      <c r="AS114" s="912"/>
      <c r="AT114" s="913"/>
      <c r="AU114" s="1023"/>
      <c r="AV114" s="1024"/>
      <c r="AW114" s="1024"/>
      <c r="AX114" s="1024"/>
      <c r="AY114" s="1024"/>
      <c r="AZ114" s="899" t="s">
        <v>464</v>
      </c>
      <c r="BA114" s="834"/>
      <c r="BB114" s="834"/>
      <c r="BC114" s="834"/>
      <c r="BD114" s="834"/>
      <c r="BE114" s="834"/>
      <c r="BF114" s="834"/>
      <c r="BG114" s="834"/>
      <c r="BH114" s="834"/>
      <c r="BI114" s="834"/>
      <c r="BJ114" s="834"/>
      <c r="BK114" s="834"/>
      <c r="BL114" s="834"/>
      <c r="BM114" s="834"/>
      <c r="BN114" s="834"/>
      <c r="BO114" s="834"/>
      <c r="BP114" s="835"/>
      <c r="BQ114" s="900">
        <v>491635</v>
      </c>
      <c r="BR114" s="901"/>
      <c r="BS114" s="901"/>
      <c r="BT114" s="901"/>
      <c r="BU114" s="901"/>
      <c r="BV114" s="901">
        <v>462569</v>
      </c>
      <c r="BW114" s="901"/>
      <c r="BX114" s="901"/>
      <c r="BY114" s="901"/>
      <c r="BZ114" s="901"/>
      <c r="CA114" s="901">
        <v>420054</v>
      </c>
      <c r="CB114" s="901"/>
      <c r="CC114" s="901"/>
      <c r="CD114" s="901"/>
      <c r="CE114" s="901"/>
      <c r="CF114" s="962">
        <v>13.1</v>
      </c>
      <c r="CG114" s="963"/>
      <c r="CH114" s="963"/>
      <c r="CI114" s="963"/>
      <c r="CJ114" s="963"/>
      <c r="CK114" s="1018"/>
      <c r="CL114" s="905"/>
      <c r="CM114" s="908" t="s">
        <v>465</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444</v>
      </c>
      <c r="DH114" s="864"/>
      <c r="DI114" s="864"/>
      <c r="DJ114" s="864"/>
      <c r="DK114" s="865"/>
      <c r="DL114" s="866" t="s">
        <v>446</v>
      </c>
      <c r="DM114" s="864"/>
      <c r="DN114" s="864"/>
      <c r="DO114" s="864"/>
      <c r="DP114" s="865"/>
      <c r="DQ114" s="866" t="s">
        <v>446</v>
      </c>
      <c r="DR114" s="864"/>
      <c r="DS114" s="864"/>
      <c r="DT114" s="864"/>
      <c r="DU114" s="865"/>
      <c r="DV114" s="911" t="s">
        <v>444</v>
      </c>
      <c r="DW114" s="912"/>
      <c r="DX114" s="912"/>
      <c r="DY114" s="912"/>
      <c r="DZ114" s="913"/>
    </row>
    <row r="115" spans="1:130" s="248" customFormat="1" ht="26.25" customHeight="1">
      <c r="A115" s="1005"/>
      <c r="B115" s="1006"/>
      <c r="C115" s="834" t="s">
        <v>466</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405</v>
      </c>
      <c r="AB115" s="1010"/>
      <c r="AC115" s="1010"/>
      <c r="AD115" s="1010"/>
      <c r="AE115" s="1011"/>
      <c r="AF115" s="1012" t="s">
        <v>446</v>
      </c>
      <c r="AG115" s="1010"/>
      <c r="AH115" s="1010"/>
      <c r="AI115" s="1010"/>
      <c r="AJ115" s="1011"/>
      <c r="AK115" s="1012" t="s">
        <v>461</v>
      </c>
      <c r="AL115" s="1010"/>
      <c r="AM115" s="1010"/>
      <c r="AN115" s="1010"/>
      <c r="AO115" s="1011"/>
      <c r="AP115" s="1013" t="s">
        <v>452</v>
      </c>
      <c r="AQ115" s="1014"/>
      <c r="AR115" s="1014"/>
      <c r="AS115" s="1014"/>
      <c r="AT115" s="1015"/>
      <c r="AU115" s="1023"/>
      <c r="AV115" s="1024"/>
      <c r="AW115" s="1024"/>
      <c r="AX115" s="1024"/>
      <c r="AY115" s="1024"/>
      <c r="AZ115" s="899" t="s">
        <v>467</v>
      </c>
      <c r="BA115" s="834"/>
      <c r="BB115" s="834"/>
      <c r="BC115" s="834"/>
      <c r="BD115" s="834"/>
      <c r="BE115" s="834"/>
      <c r="BF115" s="834"/>
      <c r="BG115" s="834"/>
      <c r="BH115" s="834"/>
      <c r="BI115" s="834"/>
      <c r="BJ115" s="834"/>
      <c r="BK115" s="834"/>
      <c r="BL115" s="834"/>
      <c r="BM115" s="834"/>
      <c r="BN115" s="834"/>
      <c r="BO115" s="834"/>
      <c r="BP115" s="835"/>
      <c r="BQ115" s="900">
        <v>221400</v>
      </c>
      <c r="BR115" s="901"/>
      <c r="BS115" s="901"/>
      <c r="BT115" s="901"/>
      <c r="BU115" s="901"/>
      <c r="BV115" s="901">
        <v>233100</v>
      </c>
      <c r="BW115" s="901"/>
      <c r="BX115" s="901"/>
      <c r="BY115" s="901"/>
      <c r="BZ115" s="901"/>
      <c r="CA115" s="901">
        <v>270000</v>
      </c>
      <c r="CB115" s="901"/>
      <c r="CC115" s="901"/>
      <c r="CD115" s="901"/>
      <c r="CE115" s="901"/>
      <c r="CF115" s="962">
        <v>8.4</v>
      </c>
      <c r="CG115" s="963"/>
      <c r="CH115" s="963"/>
      <c r="CI115" s="963"/>
      <c r="CJ115" s="963"/>
      <c r="CK115" s="1018"/>
      <c r="CL115" s="905"/>
      <c r="CM115" s="899" t="s">
        <v>468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446</v>
      </c>
      <c r="DH115" s="864"/>
      <c r="DI115" s="864"/>
      <c r="DJ115" s="864"/>
      <c r="DK115" s="865"/>
      <c r="DL115" s="866" t="s">
        <v>448</v>
      </c>
      <c r="DM115" s="864"/>
      <c r="DN115" s="864"/>
      <c r="DO115" s="864"/>
      <c r="DP115" s="865"/>
      <c r="DQ115" s="866" t="s">
        <v>461</v>
      </c>
      <c r="DR115" s="864"/>
      <c r="DS115" s="864"/>
      <c r="DT115" s="864"/>
      <c r="DU115" s="865"/>
      <c r="DV115" s="911" t="s">
        <v>446</v>
      </c>
      <c r="DW115" s="912"/>
      <c r="DX115" s="912"/>
      <c r="DY115" s="912"/>
      <c r="DZ115" s="913"/>
    </row>
    <row r="116" spans="1:130" s="248" customFormat="1" ht="26.25" customHeight="1">
      <c r="A116" s="1007"/>
      <c r="B116" s="1008"/>
      <c r="C116" s="967" t="s">
        <v>469</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443</v>
      </c>
      <c r="AB116" s="864"/>
      <c r="AC116" s="864"/>
      <c r="AD116" s="864"/>
      <c r="AE116" s="865"/>
      <c r="AF116" s="866" t="s">
        <v>446</v>
      </c>
      <c r="AG116" s="864"/>
      <c r="AH116" s="864"/>
      <c r="AI116" s="864"/>
      <c r="AJ116" s="865"/>
      <c r="AK116" s="866" t="s">
        <v>444</v>
      </c>
      <c r="AL116" s="864"/>
      <c r="AM116" s="864"/>
      <c r="AN116" s="864"/>
      <c r="AO116" s="865"/>
      <c r="AP116" s="911" t="s">
        <v>444</v>
      </c>
      <c r="AQ116" s="912"/>
      <c r="AR116" s="912"/>
      <c r="AS116" s="912"/>
      <c r="AT116" s="913"/>
      <c r="AU116" s="1023"/>
      <c r="AV116" s="1024"/>
      <c r="AW116" s="1024"/>
      <c r="AX116" s="1024"/>
      <c r="AY116" s="1024"/>
      <c r="AZ116" s="950" t="s">
        <v>470</v>
      </c>
      <c r="BA116" s="951"/>
      <c r="BB116" s="951"/>
      <c r="BC116" s="951"/>
      <c r="BD116" s="951"/>
      <c r="BE116" s="951"/>
      <c r="BF116" s="951"/>
      <c r="BG116" s="951"/>
      <c r="BH116" s="951"/>
      <c r="BI116" s="951"/>
      <c r="BJ116" s="951"/>
      <c r="BK116" s="951"/>
      <c r="BL116" s="951"/>
      <c r="BM116" s="951"/>
      <c r="BN116" s="951"/>
      <c r="BO116" s="951"/>
      <c r="BP116" s="952"/>
      <c r="BQ116" s="900" t="s">
        <v>461</v>
      </c>
      <c r="BR116" s="901"/>
      <c r="BS116" s="901"/>
      <c r="BT116" s="901"/>
      <c r="BU116" s="901"/>
      <c r="BV116" s="901" t="s">
        <v>446</v>
      </c>
      <c r="BW116" s="901"/>
      <c r="BX116" s="901"/>
      <c r="BY116" s="901"/>
      <c r="BZ116" s="901"/>
      <c r="CA116" s="901" t="s">
        <v>446</v>
      </c>
      <c r="CB116" s="901"/>
      <c r="CC116" s="901"/>
      <c r="CD116" s="901"/>
      <c r="CE116" s="901"/>
      <c r="CF116" s="962" t="s">
        <v>446</v>
      </c>
      <c r="CG116" s="963"/>
      <c r="CH116" s="963"/>
      <c r="CI116" s="963"/>
      <c r="CJ116" s="963"/>
      <c r="CK116" s="1018"/>
      <c r="CL116" s="905"/>
      <c r="CM116" s="908" t="s">
        <v>471</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405</v>
      </c>
      <c r="DH116" s="864"/>
      <c r="DI116" s="864"/>
      <c r="DJ116" s="864"/>
      <c r="DK116" s="865"/>
      <c r="DL116" s="866" t="s">
        <v>392</v>
      </c>
      <c r="DM116" s="864"/>
      <c r="DN116" s="864"/>
      <c r="DO116" s="864"/>
      <c r="DP116" s="865"/>
      <c r="DQ116" s="866" t="s">
        <v>444</v>
      </c>
      <c r="DR116" s="864"/>
      <c r="DS116" s="864"/>
      <c r="DT116" s="864"/>
      <c r="DU116" s="865"/>
      <c r="DV116" s="911" t="s">
        <v>452</v>
      </c>
      <c r="DW116" s="912"/>
      <c r="DX116" s="912"/>
      <c r="DY116" s="912"/>
      <c r="DZ116" s="913"/>
    </row>
    <row r="117" spans="1:130" s="248" customFormat="1" ht="26.25" customHeight="1">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472</v>
      </c>
      <c r="Z117" s="990"/>
      <c r="AA117" s="995">
        <v>1023936</v>
      </c>
      <c r="AB117" s="996"/>
      <c r="AC117" s="996"/>
      <c r="AD117" s="996"/>
      <c r="AE117" s="997"/>
      <c r="AF117" s="998">
        <v>1013422</v>
      </c>
      <c r="AG117" s="996"/>
      <c r="AH117" s="996"/>
      <c r="AI117" s="996"/>
      <c r="AJ117" s="997"/>
      <c r="AK117" s="998">
        <v>1047459</v>
      </c>
      <c r="AL117" s="996"/>
      <c r="AM117" s="996"/>
      <c r="AN117" s="996"/>
      <c r="AO117" s="997"/>
      <c r="AP117" s="999"/>
      <c r="AQ117" s="1000"/>
      <c r="AR117" s="1000"/>
      <c r="AS117" s="1000"/>
      <c r="AT117" s="1001"/>
      <c r="AU117" s="1023"/>
      <c r="AV117" s="1024"/>
      <c r="AW117" s="1024"/>
      <c r="AX117" s="1024"/>
      <c r="AY117" s="1024"/>
      <c r="AZ117" s="950" t="s">
        <v>473</v>
      </c>
      <c r="BA117" s="951"/>
      <c r="BB117" s="951"/>
      <c r="BC117" s="951"/>
      <c r="BD117" s="951"/>
      <c r="BE117" s="951"/>
      <c r="BF117" s="951"/>
      <c r="BG117" s="951"/>
      <c r="BH117" s="951"/>
      <c r="BI117" s="951"/>
      <c r="BJ117" s="951"/>
      <c r="BK117" s="951"/>
      <c r="BL117" s="951"/>
      <c r="BM117" s="951"/>
      <c r="BN117" s="951"/>
      <c r="BO117" s="951"/>
      <c r="BP117" s="952"/>
      <c r="BQ117" s="900" t="s">
        <v>458</v>
      </c>
      <c r="BR117" s="901"/>
      <c r="BS117" s="901"/>
      <c r="BT117" s="901"/>
      <c r="BU117" s="901"/>
      <c r="BV117" s="901" t="s">
        <v>448</v>
      </c>
      <c r="BW117" s="901"/>
      <c r="BX117" s="901"/>
      <c r="BY117" s="901"/>
      <c r="BZ117" s="901"/>
      <c r="CA117" s="901" t="s">
        <v>446</v>
      </c>
      <c r="CB117" s="901"/>
      <c r="CC117" s="901"/>
      <c r="CD117" s="901"/>
      <c r="CE117" s="901"/>
      <c r="CF117" s="962" t="s">
        <v>446</v>
      </c>
      <c r="CG117" s="963"/>
      <c r="CH117" s="963"/>
      <c r="CI117" s="963"/>
      <c r="CJ117" s="963"/>
      <c r="CK117" s="1018"/>
      <c r="CL117" s="905"/>
      <c r="CM117" s="908" t="s">
        <v>474</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446</v>
      </c>
      <c r="DH117" s="864"/>
      <c r="DI117" s="864"/>
      <c r="DJ117" s="864"/>
      <c r="DK117" s="865"/>
      <c r="DL117" s="866" t="s">
        <v>392</v>
      </c>
      <c r="DM117" s="864"/>
      <c r="DN117" s="864"/>
      <c r="DO117" s="864"/>
      <c r="DP117" s="865"/>
      <c r="DQ117" s="866" t="s">
        <v>446</v>
      </c>
      <c r="DR117" s="864"/>
      <c r="DS117" s="864"/>
      <c r="DT117" s="864"/>
      <c r="DU117" s="865"/>
      <c r="DV117" s="911" t="s">
        <v>461</v>
      </c>
      <c r="DW117" s="912"/>
      <c r="DX117" s="912"/>
      <c r="DY117" s="912"/>
      <c r="DZ117" s="913"/>
    </row>
    <row r="118" spans="1:130" s="248" customFormat="1" ht="26.25" customHeight="1">
      <c r="A118" s="988" t="s">
        <v>438</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435</v>
      </c>
      <c r="AB118" s="989"/>
      <c r="AC118" s="989"/>
      <c r="AD118" s="989"/>
      <c r="AE118" s="990"/>
      <c r="AF118" s="991" t="s">
        <v>436</v>
      </c>
      <c r="AG118" s="989"/>
      <c r="AH118" s="989"/>
      <c r="AI118" s="989"/>
      <c r="AJ118" s="990"/>
      <c r="AK118" s="991" t="s">
        <v>306</v>
      </c>
      <c r="AL118" s="989"/>
      <c r="AM118" s="989"/>
      <c r="AN118" s="989"/>
      <c r="AO118" s="990"/>
      <c r="AP118" s="992" t="s">
        <v>437</v>
      </c>
      <c r="AQ118" s="993"/>
      <c r="AR118" s="993"/>
      <c r="AS118" s="993"/>
      <c r="AT118" s="994"/>
      <c r="AU118" s="1023"/>
      <c r="AV118" s="1024"/>
      <c r="AW118" s="1024"/>
      <c r="AX118" s="1024"/>
      <c r="AY118" s="1024"/>
      <c r="AZ118" s="966" t="s">
        <v>475</v>
      </c>
      <c r="BA118" s="967"/>
      <c r="BB118" s="967"/>
      <c r="BC118" s="967"/>
      <c r="BD118" s="967"/>
      <c r="BE118" s="967"/>
      <c r="BF118" s="967"/>
      <c r="BG118" s="967"/>
      <c r="BH118" s="967"/>
      <c r="BI118" s="967"/>
      <c r="BJ118" s="967"/>
      <c r="BK118" s="967"/>
      <c r="BL118" s="967"/>
      <c r="BM118" s="967"/>
      <c r="BN118" s="967"/>
      <c r="BO118" s="967"/>
      <c r="BP118" s="968"/>
      <c r="BQ118" s="969" t="s">
        <v>446</v>
      </c>
      <c r="BR118" s="932"/>
      <c r="BS118" s="932"/>
      <c r="BT118" s="932"/>
      <c r="BU118" s="932"/>
      <c r="BV118" s="932" t="s">
        <v>392</v>
      </c>
      <c r="BW118" s="932"/>
      <c r="BX118" s="932"/>
      <c r="BY118" s="932"/>
      <c r="BZ118" s="932"/>
      <c r="CA118" s="932" t="s">
        <v>405</v>
      </c>
      <c r="CB118" s="932"/>
      <c r="CC118" s="932"/>
      <c r="CD118" s="932"/>
      <c r="CE118" s="932"/>
      <c r="CF118" s="962" t="s">
        <v>476</v>
      </c>
      <c r="CG118" s="963"/>
      <c r="CH118" s="963"/>
      <c r="CI118" s="963"/>
      <c r="CJ118" s="963"/>
      <c r="CK118" s="1018"/>
      <c r="CL118" s="905"/>
      <c r="CM118" s="908" t="s">
        <v>477</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450</v>
      </c>
      <c r="DH118" s="864"/>
      <c r="DI118" s="864"/>
      <c r="DJ118" s="864"/>
      <c r="DK118" s="865"/>
      <c r="DL118" s="866" t="s">
        <v>405</v>
      </c>
      <c r="DM118" s="864"/>
      <c r="DN118" s="864"/>
      <c r="DO118" s="864"/>
      <c r="DP118" s="865"/>
      <c r="DQ118" s="866" t="s">
        <v>446</v>
      </c>
      <c r="DR118" s="864"/>
      <c r="DS118" s="864"/>
      <c r="DT118" s="864"/>
      <c r="DU118" s="865"/>
      <c r="DV118" s="911" t="s">
        <v>405</v>
      </c>
      <c r="DW118" s="912"/>
      <c r="DX118" s="912"/>
      <c r="DY118" s="912"/>
      <c r="DZ118" s="913"/>
    </row>
    <row r="119" spans="1:130" s="248" customFormat="1" ht="26.25" customHeight="1">
      <c r="A119" s="902" t="s">
        <v>441</v>
      </c>
      <c r="B119" s="903"/>
      <c r="C119" s="978" t="s">
        <v>442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461</v>
      </c>
      <c r="AB119" s="982"/>
      <c r="AC119" s="982"/>
      <c r="AD119" s="982"/>
      <c r="AE119" s="983"/>
      <c r="AF119" s="984" t="s">
        <v>458</v>
      </c>
      <c r="AG119" s="982"/>
      <c r="AH119" s="982"/>
      <c r="AI119" s="982"/>
      <c r="AJ119" s="983"/>
      <c r="AK119" s="984" t="s">
        <v>405</v>
      </c>
      <c r="AL119" s="982"/>
      <c r="AM119" s="982"/>
      <c r="AN119" s="982"/>
      <c r="AO119" s="983"/>
      <c r="AP119" s="985" t="s">
        <v>461</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478</v>
      </c>
      <c r="BP119" s="965"/>
      <c r="BQ119" s="969">
        <v>10639651</v>
      </c>
      <c r="BR119" s="932"/>
      <c r="BS119" s="932"/>
      <c r="BT119" s="932"/>
      <c r="BU119" s="932"/>
      <c r="BV119" s="932">
        <v>10726721</v>
      </c>
      <c r="BW119" s="932"/>
      <c r="BX119" s="932"/>
      <c r="BY119" s="932"/>
      <c r="BZ119" s="932"/>
      <c r="CA119" s="932">
        <v>10776086</v>
      </c>
      <c r="CB119" s="932"/>
      <c r="CC119" s="932"/>
      <c r="CD119" s="932"/>
      <c r="CE119" s="932"/>
      <c r="CF119" s="830"/>
      <c r="CG119" s="831"/>
      <c r="CH119" s="831"/>
      <c r="CI119" s="831"/>
      <c r="CJ119" s="921"/>
      <c r="CK119" s="1019"/>
      <c r="CL119" s="907"/>
      <c r="CM119" s="925" t="s">
        <v>479</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461</v>
      </c>
      <c r="DH119" s="847"/>
      <c r="DI119" s="847"/>
      <c r="DJ119" s="847"/>
      <c r="DK119" s="848"/>
      <c r="DL119" s="849" t="s">
        <v>446</v>
      </c>
      <c r="DM119" s="847"/>
      <c r="DN119" s="847"/>
      <c r="DO119" s="847"/>
      <c r="DP119" s="848"/>
      <c r="DQ119" s="849" t="s">
        <v>446</v>
      </c>
      <c r="DR119" s="847"/>
      <c r="DS119" s="847"/>
      <c r="DT119" s="847"/>
      <c r="DU119" s="848"/>
      <c r="DV119" s="935" t="s">
        <v>446</v>
      </c>
      <c r="DW119" s="936"/>
      <c r="DX119" s="936"/>
      <c r="DY119" s="936"/>
      <c r="DZ119" s="937"/>
    </row>
    <row r="120" spans="1:130" s="248" customFormat="1" ht="26.25" customHeight="1">
      <c r="A120" s="904"/>
      <c r="B120" s="905"/>
      <c r="C120" s="908" t="s">
        <v>451</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450</v>
      </c>
      <c r="AB120" s="864"/>
      <c r="AC120" s="864"/>
      <c r="AD120" s="864"/>
      <c r="AE120" s="865"/>
      <c r="AF120" s="866" t="s">
        <v>450</v>
      </c>
      <c r="AG120" s="864"/>
      <c r="AH120" s="864"/>
      <c r="AI120" s="864"/>
      <c r="AJ120" s="865"/>
      <c r="AK120" s="866" t="s">
        <v>476</v>
      </c>
      <c r="AL120" s="864"/>
      <c r="AM120" s="864"/>
      <c r="AN120" s="864"/>
      <c r="AO120" s="865"/>
      <c r="AP120" s="911" t="s">
        <v>455</v>
      </c>
      <c r="AQ120" s="912"/>
      <c r="AR120" s="912"/>
      <c r="AS120" s="912"/>
      <c r="AT120" s="913"/>
      <c r="AU120" s="970" t="s">
        <v>480</v>
      </c>
      <c r="AV120" s="971"/>
      <c r="AW120" s="971"/>
      <c r="AX120" s="971"/>
      <c r="AY120" s="972"/>
      <c r="AZ120" s="947" t="s">
        <v>481</v>
      </c>
      <c r="BA120" s="892"/>
      <c r="BB120" s="892"/>
      <c r="BC120" s="892"/>
      <c r="BD120" s="892"/>
      <c r="BE120" s="892"/>
      <c r="BF120" s="892"/>
      <c r="BG120" s="892"/>
      <c r="BH120" s="892"/>
      <c r="BI120" s="892"/>
      <c r="BJ120" s="892"/>
      <c r="BK120" s="892"/>
      <c r="BL120" s="892"/>
      <c r="BM120" s="892"/>
      <c r="BN120" s="892"/>
      <c r="BO120" s="892"/>
      <c r="BP120" s="893"/>
      <c r="BQ120" s="948">
        <v>3205904</v>
      </c>
      <c r="BR120" s="929"/>
      <c r="BS120" s="929"/>
      <c r="BT120" s="929"/>
      <c r="BU120" s="929"/>
      <c r="BV120" s="929">
        <v>3544859</v>
      </c>
      <c r="BW120" s="929"/>
      <c r="BX120" s="929"/>
      <c r="BY120" s="929"/>
      <c r="BZ120" s="929"/>
      <c r="CA120" s="929">
        <v>3600626</v>
      </c>
      <c r="CB120" s="929"/>
      <c r="CC120" s="929"/>
      <c r="CD120" s="929"/>
      <c r="CE120" s="929"/>
      <c r="CF120" s="953">
        <v>112.4</v>
      </c>
      <c r="CG120" s="954"/>
      <c r="CH120" s="954"/>
      <c r="CI120" s="954"/>
      <c r="CJ120" s="954"/>
      <c r="CK120" s="955" t="s">
        <v>482</v>
      </c>
      <c r="CL120" s="939"/>
      <c r="CM120" s="939"/>
      <c r="CN120" s="939"/>
      <c r="CO120" s="940"/>
      <c r="CP120" s="959" t="s">
        <v>483</v>
      </c>
      <c r="CQ120" s="960"/>
      <c r="CR120" s="960"/>
      <c r="CS120" s="960"/>
      <c r="CT120" s="960"/>
      <c r="CU120" s="960"/>
      <c r="CV120" s="960"/>
      <c r="CW120" s="960"/>
      <c r="CX120" s="960"/>
      <c r="CY120" s="960"/>
      <c r="CZ120" s="960"/>
      <c r="DA120" s="960"/>
      <c r="DB120" s="960"/>
      <c r="DC120" s="960"/>
      <c r="DD120" s="960"/>
      <c r="DE120" s="960"/>
      <c r="DF120" s="961"/>
      <c r="DG120" s="948" t="s">
        <v>446</v>
      </c>
      <c r="DH120" s="929"/>
      <c r="DI120" s="929"/>
      <c r="DJ120" s="929"/>
      <c r="DK120" s="929"/>
      <c r="DL120" s="929" t="s">
        <v>450</v>
      </c>
      <c r="DM120" s="929"/>
      <c r="DN120" s="929"/>
      <c r="DO120" s="929"/>
      <c r="DP120" s="929"/>
      <c r="DQ120" s="929">
        <v>1747102</v>
      </c>
      <c r="DR120" s="929"/>
      <c r="DS120" s="929"/>
      <c r="DT120" s="929"/>
      <c r="DU120" s="929"/>
      <c r="DV120" s="930">
        <v>54.5</v>
      </c>
      <c r="DW120" s="930"/>
      <c r="DX120" s="930"/>
      <c r="DY120" s="930"/>
      <c r="DZ120" s="931"/>
    </row>
    <row r="121" spans="1:130" s="248" customFormat="1" ht="26.25" customHeight="1">
      <c r="A121" s="904"/>
      <c r="B121" s="905"/>
      <c r="C121" s="950" t="s">
        <v>484</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450</v>
      </c>
      <c r="AB121" s="864"/>
      <c r="AC121" s="864"/>
      <c r="AD121" s="864"/>
      <c r="AE121" s="865"/>
      <c r="AF121" s="866" t="s">
        <v>450</v>
      </c>
      <c r="AG121" s="864"/>
      <c r="AH121" s="864"/>
      <c r="AI121" s="864"/>
      <c r="AJ121" s="865"/>
      <c r="AK121" s="866" t="s">
        <v>450</v>
      </c>
      <c r="AL121" s="864"/>
      <c r="AM121" s="864"/>
      <c r="AN121" s="864"/>
      <c r="AO121" s="865"/>
      <c r="AP121" s="911" t="s">
        <v>446</v>
      </c>
      <c r="AQ121" s="912"/>
      <c r="AR121" s="912"/>
      <c r="AS121" s="912"/>
      <c r="AT121" s="913"/>
      <c r="AU121" s="973"/>
      <c r="AV121" s="974"/>
      <c r="AW121" s="974"/>
      <c r="AX121" s="974"/>
      <c r="AY121" s="975"/>
      <c r="AZ121" s="899" t="s">
        <v>485</v>
      </c>
      <c r="BA121" s="834"/>
      <c r="BB121" s="834"/>
      <c r="BC121" s="834"/>
      <c r="BD121" s="834"/>
      <c r="BE121" s="834"/>
      <c r="BF121" s="834"/>
      <c r="BG121" s="834"/>
      <c r="BH121" s="834"/>
      <c r="BI121" s="834"/>
      <c r="BJ121" s="834"/>
      <c r="BK121" s="834"/>
      <c r="BL121" s="834"/>
      <c r="BM121" s="834"/>
      <c r="BN121" s="834"/>
      <c r="BO121" s="834"/>
      <c r="BP121" s="835"/>
      <c r="BQ121" s="900">
        <v>392225</v>
      </c>
      <c r="BR121" s="901"/>
      <c r="BS121" s="901"/>
      <c r="BT121" s="901"/>
      <c r="BU121" s="901"/>
      <c r="BV121" s="901">
        <v>448056</v>
      </c>
      <c r="BW121" s="901"/>
      <c r="BX121" s="901"/>
      <c r="BY121" s="901"/>
      <c r="BZ121" s="901"/>
      <c r="CA121" s="901">
        <v>450409</v>
      </c>
      <c r="CB121" s="901"/>
      <c r="CC121" s="901"/>
      <c r="CD121" s="901"/>
      <c r="CE121" s="901"/>
      <c r="CF121" s="962">
        <v>14.1</v>
      </c>
      <c r="CG121" s="963"/>
      <c r="CH121" s="963"/>
      <c r="CI121" s="963"/>
      <c r="CJ121" s="963"/>
      <c r="CK121" s="956"/>
      <c r="CL121" s="942"/>
      <c r="CM121" s="942"/>
      <c r="CN121" s="942"/>
      <c r="CO121" s="943"/>
      <c r="CP121" s="922" t="s">
        <v>413</v>
      </c>
      <c r="CQ121" s="923"/>
      <c r="CR121" s="923"/>
      <c r="CS121" s="923"/>
      <c r="CT121" s="923"/>
      <c r="CU121" s="923"/>
      <c r="CV121" s="923"/>
      <c r="CW121" s="923"/>
      <c r="CX121" s="923"/>
      <c r="CY121" s="923"/>
      <c r="CZ121" s="923"/>
      <c r="DA121" s="923"/>
      <c r="DB121" s="923"/>
      <c r="DC121" s="923"/>
      <c r="DD121" s="923"/>
      <c r="DE121" s="923"/>
      <c r="DF121" s="924"/>
      <c r="DG121" s="900">
        <v>1090343</v>
      </c>
      <c r="DH121" s="901"/>
      <c r="DI121" s="901"/>
      <c r="DJ121" s="901"/>
      <c r="DK121" s="901"/>
      <c r="DL121" s="901">
        <v>998308</v>
      </c>
      <c r="DM121" s="901"/>
      <c r="DN121" s="901"/>
      <c r="DO121" s="901"/>
      <c r="DP121" s="901"/>
      <c r="DQ121" s="901">
        <v>905456</v>
      </c>
      <c r="DR121" s="901"/>
      <c r="DS121" s="901"/>
      <c r="DT121" s="901"/>
      <c r="DU121" s="901"/>
      <c r="DV121" s="878">
        <v>28.3</v>
      </c>
      <c r="DW121" s="878"/>
      <c r="DX121" s="878"/>
      <c r="DY121" s="878"/>
      <c r="DZ121" s="879"/>
    </row>
    <row r="122" spans="1:130" s="248" customFormat="1" ht="26.25" customHeight="1">
      <c r="A122" s="904"/>
      <c r="B122" s="905"/>
      <c r="C122" s="908" t="s">
        <v>465</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446</v>
      </c>
      <c r="AB122" s="864"/>
      <c r="AC122" s="864"/>
      <c r="AD122" s="864"/>
      <c r="AE122" s="865"/>
      <c r="AF122" s="866" t="s">
        <v>446</v>
      </c>
      <c r="AG122" s="864"/>
      <c r="AH122" s="864"/>
      <c r="AI122" s="864"/>
      <c r="AJ122" s="865"/>
      <c r="AK122" s="866" t="s">
        <v>405</v>
      </c>
      <c r="AL122" s="864"/>
      <c r="AM122" s="864"/>
      <c r="AN122" s="864"/>
      <c r="AO122" s="865"/>
      <c r="AP122" s="911" t="s">
        <v>446</v>
      </c>
      <c r="AQ122" s="912"/>
      <c r="AR122" s="912"/>
      <c r="AS122" s="912"/>
      <c r="AT122" s="913"/>
      <c r="AU122" s="973"/>
      <c r="AV122" s="974"/>
      <c r="AW122" s="974"/>
      <c r="AX122" s="974"/>
      <c r="AY122" s="975"/>
      <c r="AZ122" s="966" t="s">
        <v>486</v>
      </c>
      <c r="BA122" s="967"/>
      <c r="BB122" s="967"/>
      <c r="BC122" s="967"/>
      <c r="BD122" s="967"/>
      <c r="BE122" s="967"/>
      <c r="BF122" s="967"/>
      <c r="BG122" s="967"/>
      <c r="BH122" s="967"/>
      <c r="BI122" s="967"/>
      <c r="BJ122" s="967"/>
      <c r="BK122" s="967"/>
      <c r="BL122" s="967"/>
      <c r="BM122" s="967"/>
      <c r="BN122" s="967"/>
      <c r="BO122" s="967"/>
      <c r="BP122" s="968"/>
      <c r="BQ122" s="969">
        <v>7124824</v>
      </c>
      <c r="BR122" s="932"/>
      <c r="BS122" s="932"/>
      <c r="BT122" s="932"/>
      <c r="BU122" s="932"/>
      <c r="BV122" s="932">
        <v>6887973</v>
      </c>
      <c r="BW122" s="932"/>
      <c r="BX122" s="932"/>
      <c r="BY122" s="932"/>
      <c r="BZ122" s="932"/>
      <c r="CA122" s="932">
        <v>6894250</v>
      </c>
      <c r="CB122" s="932"/>
      <c r="CC122" s="932"/>
      <c r="CD122" s="932"/>
      <c r="CE122" s="932"/>
      <c r="CF122" s="933">
        <v>215.2</v>
      </c>
      <c r="CG122" s="934"/>
      <c r="CH122" s="934"/>
      <c r="CI122" s="934"/>
      <c r="CJ122" s="934"/>
      <c r="CK122" s="956"/>
      <c r="CL122" s="942"/>
      <c r="CM122" s="942"/>
      <c r="CN122" s="942"/>
      <c r="CO122" s="943"/>
      <c r="CP122" s="922" t="s">
        <v>487</v>
      </c>
      <c r="CQ122" s="923"/>
      <c r="CR122" s="923"/>
      <c r="CS122" s="923"/>
      <c r="CT122" s="923"/>
      <c r="CU122" s="923"/>
      <c r="CV122" s="923"/>
      <c r="CW122" s="923"/>
      <c r="CX122" s="923"/>
      <c r="CY122" s="923"/>
      <c r="CZ122" s="923"/>
      <c r="DA122" s="923"/>
      <c r="DB122" s="923"/>
      <c r="DC122" s="923"/>
      <c r="DD122" s="923"/>
      <c r="DE122" s="923"/>
      <c r="DF122" s="924"/>
      <c r="DG122" s="900">
        <v>249043</v>
      </c>
      <c r="DH122" s="901"/>
      <c r="DI122" s="901"/>
      <c r="DJ122" s="901"/>
      <c r="DK122" s="901"/>
      <c r="DL122" s="901">
        <v>262365</v>
      </c>
      <c r="DM122" s="901"/>
      <c r="DN122" s="901"/>
      <c r="DO122" s="901"/>
      <c r="DP122" s="901"/>
      <c r="DQ122" s="901">
        <v>273838</v>
      </c>
      <c r="DR122" s="901"/>
      <c r="DS122" s="901"/>
      <c r="DT122" s="901"/>
      <c r="DU122" s="901"/>
      <c r="DV122" s="878">
        <v>8.5</v>
      </c>
      <c r="DW122" s="878"/>
      <c r="DX122" s="878"/>
      <c r="DY122" s="878"/>
      <c r="DZ122" s="879"/>
    </row>
    <row r="123" spans="1:130" s="248" customFormat="1" ht="26.25" customHeight="1">
      <c r="A123" s="904"/>
      <c r="B123" s="905"/>
      <c r="C123" s="908" t="s">
        <v>471</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461</v>
      </c>
      <c r="AB123" s="864"/>
      <c r="AC123" s="864"/>
      <c r="AD123" s="864"/>
      <c r="AE123" s="865"/>
      <c r="AF123" s="866" t="s">
        <v>476</v>
      </c>
      <c r="AG123" s="864"/>
      <c r="AH123" s="864"/>
      <c r="AI123" s="864"/>
      <c r="AJ123" s="865"/>
      <c r="AK123" s="866" t="s">
        <v>450</v>
      </c>
      <c r="AL123" s="864"/>
      <c r="AM123" s="864"/>
      <c r="AN123" s="864"/>
      <c r="AO123" s="865"/>
      <c r="AP123" s="911" t="s">
        <v>450</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488</v>
      </c>
      <c r="BP123" s="965"/>
      <c r="BQ123" s="919">
        <v>10722953</v>
      </c>
      <c r="BR123" s="920"/>
      <c r="BS123" s="920"/>
      <c r="BT123" s="920"/>
      <c r="BU123" s="920"/>
      <c r="BV123" s="920">
        <v>10880888</v>
      </c>
      <c r="BW123" s="920"/>
      <c r="BX123" s="920"/>
      <c r="BY123" s="920"/>
      <c r="BZ123" s="920"/>
      <c r="CA123" s="920">
        <v>10945285</v>
      </c>
      <c r="CB123" s="920"/>
      <c r="CC123" s="920"/>
      <c r="CD123" s="920"/>
      <c r="CE123" s="920"/>
      <c r="CF123" s="830"/>
      <c r="CG123" s="831"/>
      <c r="CH123" s="831"/>
      <c r="CI123" s="831"/>
      <c r="CJ123" s="921"/>
      <c r="CK123" s="956"/>
      <c r="CL123" s="942"/>
      <c r="CM123" s="942"/>
      <c r="CN123" s="942"/>
      <c r="CO123" s="943"/>
      <c r="CP123" s="922" t="s">
        <v>489</v>
      </c>
      <c r="CQ123" s="923"/>
      <c r="CR123" s="923"/>
      <c r="CS123" s="923"/>
      <c r="CT123" s="923"/>
      <c r="CU123" s="923"/>
      <c r="CV123" s="923"/>
      <c r="CW123" s="923"/>
      <c r="CX123" s="923"/>
      <c r="CY123" s="923"/>
      <c r="CZ123" s="923"/>
      <c r="DA123" s="923"/>
      <c r="DB123" s="923"/>
      <c r="DC123" s="923"/>
      <c r="DD123" s="923"/>
      <c r="DE123" s="923"/>
      <c r="DF123" s="924"/>
      <c r="DG123" s="863" t="s">
        <v>392</v>
      </c>
      <c r="DH123" s="864"/>
      <c r="DI123" s="864"/>
      <c r="DJ123" s="864"/>
      <c r="DK123" s="865"/>
      <c r="DL123" s="866" t="s">
        <v>405</v>
      </c>
      <c r="DM123" s="864"/>
      <c r="DN123" s="864"/>
      <c r="DO123" s="864"/>
      <c r="DP123" s="865"/>
      <c r="DQ123" s="866" t="s">
        <v>461</v>
      </c>
      <c r="DR123" s="864"/>
      <c r="DS123" s="864"/>
      <c r="DT123" s="864"/>
      <c r="DU123" s="865"/>
      <c r="DV123" s="911" t="s">
        <v>446</v>
      </c>
      <c r="DW123" s="912"/>
      <c r="DX123" s="912"/>
      <c r="DY123" s="912"/>
      <c r="DZ123" s="913"/>
    </row>
    <row r="124" spans="1:130" s="248" customFormat="1" ht="26.25" customHeight="1" thickBot="1">
      <c r="A124" s="904"/>
      <c r="B124" s="905"/>
      <c r="C124" s="908" t="s">
        <v>474</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446</v>
      </c>
      <c r="AB124" s="864"/>
      <c r="AC124" s="864"/>
      <c r="AD124" s="864"/>
      <c r="AE124" s="865"/>
      <c r="AF124" s="866" t="s">
        <v>405</v>
      </c>
      <c r="AG124" s="864"/>
      <c r="AH124" s="864"/>
      <c r="AI124" s="864"/>
      <c r="AJ124" s="865"/>
      <c r="AK124" s="866" t="s">
        <v>455</v>
      </c>
      <c r="AL124" s="864"/>
      <c r="AM124" s="864"/>
      <c r="AN124" s="864"/>
      <c r="AO124" s="865"/>
      <c r="AP124" s="911" t="s">
        <v>461</v>
      </c>
      <c r="AQ124" s="912"/>
      <c r="AR124" s="912"/>
      <c r="AS124" s="912"/>
      <c r="AT124" s="913"/>
      <c r="AU124" s="914" t="s">
        <v>490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446</v>
      </c>
      <c r="BR124" s="918"/>
      <c r="BS124" s="918"/>
      <c r="BT124" s="918"/>
      <c r="BU124" s="918"/>
      <c r="BV124" s="918" t="s">
        <v>455</v>
      </c>
      <c r="BW124" s="918"/>
      <c r="BX124" s="918"/>
      <c r="BY124" s="918"/>
      <c r="BZ124" s="918"/>
      <c r="CA124" s="918" t="s">
        <v>405</v>
      </c>
      <c r="CB124" s="918"/>
      <c r="CC124" s="918"/>
      <c r="CD124" s="918"/>
      <c r="CE124" s="918"/>
      <c r="CF124" s="808"/>
      <c r="CG124" s="809"/>
      <c r="CH124" s="809"/>
      <c r="CI124" s="809"/>
      <c r="CJ124" s="949"/>
      <c r="CK124" s="957"/>
      <c r="CL124" s="957"/>
      <c r="CM124" s="957"/>
      <c r="CN124" s="957"/>
      <c r="CO124" s="958"/>
      <c r="CP124" s="922" t="s">
        <v>491</v>
      </c>
      <c r="CQ124" s="923"/>
      <c r="CR124" s="923"/>
      <c r="CS124" s="923"/>
      <c r="CT124" s="923"/>
      <c r="CU124" s="923"/>
      <c r="CV124" s="923"/>
      <c r="CW124" s="923"/>
      <c r="CX124" s="923"/>
      <c r="CY124" s="923"/>
      <c r="CZ124" s="923"/>
      <c r="DA124" s="923"/>
      <c r="DB124" s="923"/>
      <c r="DC124" s="923"/>
      <c r="DD124" s="923"/>
      <c r="DE124" s="923"/>
      <c r="DF124" s="924"/>
      <c r="DG124" s="846">
        <v>1931696</v>
      </c>
      <c r="DH124" s="847"/>
      <c r="DI124" s="847"/>
      <c r="DJ124" s="847"/>
      <c r="DK124" s="848"/>
      <c r="DL124" s="849">
        <v>1815648</v>
      </c>
      <c r="DM124" s="847"/>
      <c r="DN124" s="847"/>
      <c r="DO124" s="847"/>
      <c r="DP124" s="848"/>
      <c r="DQ124" s="849" t="s">
        <v>455</v>
      </c>
      <c r="DR124" s="847"/>
      <c r="DS124" s="847"/>
      <c r="DT124" s="847"/>
      <c r="DU124" s="848"/>
      <c r="DV124" s="935" t="s">
        <v>405</v>
      </c>
      <c r="DW124" s="936"/>
      <c r="DX124" s="936"/>
      <c r="DY124" s="936"/>
      <c r="DZ124" s="937"/>
    </row>
    <row r="125" spans="1:130" s="248" customFormat="1" ht="26.25" customHeight="1">
      <c r="A125" s="904"/>
      <c r="B125" s="905"/>
      <c r="C125" s="908" t="s">
        <v>477</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448</v>
      </c>
      <c r="AB125" s="864"/>
      <c r="AC125" s="864"/>
      <c r="AD125" s="864"/>
      <c r="AE125" s="865"/>
      <c r="AF125" s="866" t="s">
        <v>461</v>
      </c>
      <c r="AG125" s="864"/>
      <c r="AH125" s="864"/>
      <c r="AI125" s="864"/>
      <c r="AJ125" s="865"/>
      <c r="AK125" s="866" t="s">
        <v>392</v>
      </c>
      <c r="AL125" s="864"/>
      <c r="AM125" s="864"/>
      <c r="AN125" s="864"/>
      <c r="AO125" s="865"/>
      <c r="AP125" s="911" t="s">
        <v>446</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492</v>
      </c>
      <c r="CL125" s="939"/>
      <c r="CM125" s="939"/>
      <c r="CN125" s="939"/>
      <c r="CO125" s="940"/>
      <c r="CP125" s="947" t="s">
        <v>493</v>
      </c>
      <c r="CQ125" s="892"/>
      <c r="CR125" s="892"/>
      <c r="CS125" s="892"/>
      <c r="CT125" s="892"/>
      <c r="CU125" s="892"/>
      <c r="CV125" s="892"/>
      <c r="CW125" s="892"/>
      <c r="CX125" s="892"/>
      <c r="CY125" s="892"/>
      <c r="CZ125" s="892"/>
      <c r="DA125" s="892"/>
      <c r="DB125" s="892"/>
      <c r="DC125" s="892"/>
      <c r="DD125" s="892"/>
      <c r="DE125" s="892"/>
      <c r="DF125" s="893"/>
      <c r="DG125" s="948" t="s">
        <v>446</v>
      </c>
      <c r="DH125" s="929"/>
      <c r="DI125" s="929"/>
      <c r="DJ125" s="929"/>
      <c r="DK125" s="929"/>
      <c r="DL125" s="929" t="s">
        <v>392</v>
      </c>
      <c r="DM125" s="929"/>
      <c r="DN125" s="929"/>
      <c r="DO125" s="929"/>
      <c r="DP125" s="929"/>
      <c r="DQ125" s="929" t="s">
        <v>461</v>
      </c>
      <c r="DR125" s="929"/>
      <c r="DS125" s="929"/>
      <c r="DT125" s="929"/>
      <c r="DU125" s="929"/>
      <c r="DV125" s="930" t="s">
        <v>446</v>
      </c>
      <c r="DW125" s="930"/>
      <c r="DX125" s="930"/>
      <c r="DY125" s="930"/>
      <c r="DZ125" s="931"/>
    </row>
    <row r="126" spans="1:130" s="248" customFormat="1" ht="26.25" customHeight="1" thickBot="1">
      <c r="A126" s="904"/>
      <c r="B126" s="905"/>
      <c r="C126" s="908" t="s">
        <v>479</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405</v>
      </c>
      <c r="AB126" s="864"/>
      <c r="AC126" s="864"/>
      <c r="AD126" s="864"/>
      <c r="AE126" s="865"/>
      <c r="AF126" s="866" t="s">
        <v>461</v>
      </c>
      <c r="AG126" s="864"/>
      <c r="AH126" s="864"/>
      <c r="AI126" s="864"/>
      <c r="AJ126" s="865"/>
      <c r="AK126" s="866" t="s">
        <v>446</v>
      </c>
      <c r="AL126" s="864"/>
      <c r="AM126" s="864"/>
      <c r="AN126" s="864"/>
      <c r="AO126" s="865"/>
      <c r="AP126" s="911" t="s">
        <v>392</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494</v>
      </c>
      <c r="CQ126" s="834"/>
      <c r="CR126" s="834"/>
      <c r="CS126" s="834"/>
      <c r="CT126" s="834"/>
      <c r="CU126" s="834"/>
      <c r="CV126" s="834"/>
      <c r="CW126" s="834"/>
      <c r="CX126" s="834"/>
      <c r="CY126" s="834"/>
      <c r="CZ126" s="834"/>
      <c r="DA126" s="834"/>
      <c r="DB126" s="834"/>
      <c r="DC126" s="834"/>
      <c r="DD126" s="834"/>
      <c r="DE126" s="834"/>
      <c r="DF126" s="835"/>
      <c r="DG126" s="900" t="s">
        <v>405</v>
      </c>
      <c r="DH126" s="901"/>
      <c r="DI126" s="901"/>
      <c r="DJ126" s="901"/>
      <c r="DK126" s="901"/>
      <c r="DL126" s="901" t="s">
        <v>446</v>
      </c>
      <c r="DM126" s="901"/>
      <c r="DN126" s="901"/>
      <c r="DO126" s="901"/>
      <c r="DP126" s="901"/>
      <c r="DQ126" s="901" t="s">
        <v>455</v>
      </c>
      <c r="DR126" s="901"/>
      <c r="DS126" s="901"/>
      <c r="DT126" s="901"/>
      <c r="DU126" s="901"/>
      <c r="DV126" s="878" t="s">
        <v>405</v>
      </c>
      <c r="DW126" s="878"/>
      <c r="DX126" s="878"/>
      <c r="DY126" s="878"/>
      <c r="DZ126" s="879"/>
    </row>
    <row r="127" spans="1:130" s="248" customFormat="1" ht="26.25" customHeight="1">
      <c r="A127" s="906"/>
      <c r="B127" s="907"/>
      <c r="C127" s="925" t="s">
        <v>495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476</v>
      </c>
      <c r="AB127" s="864"/>
      <c r="AC127" s="864"/>
      <c r="AD127" s="864"/>
      <c r="AE127" s="865"/>
      <c r="AF127" s="866" t="s">
        <v>405</v>
      </c>
      <c r="AG127" s="864"/>
      <c r="AH127" s="864"/>
      <c r="AI127" s="864"/>
      <c r="AJ127" s="865"/>
      <c r="AK127" s="866" t="s">
        <v>405</v>
      </c>
      <c r="AL127" s="864"/>
      <c r="AM127" s="864"/>
      <c r="AN127" s="864"/>
      <c r="AO127" s="865"/>
      <c r="AP127" s="911" t="s">
        <v>405</v>
      </c>
      <c r="AQ127" s="912"/>
      <c r="AR127" s="912"/>
      <c r="AS127" s="912"/>
      <c r="AT127" s="913"/>
      <c r="AU127" s="284"/>
      <c r="AV127" s="284"/>
      <c r="AW127" s="284"/>
      <c r="AX127" s="928" t="s">
        <v>496</v>
      </c>
      <c r="AY127" s="896"/>
      <c r="AZ127" s="896"/>
      <c r="BA127" s="896"/>
      <c r="BB127" s="896"/>
      <c r="BC127" s="896"/>
      <c r="BD127" s="896"/>
      <c r="BE127" s="897"/>
      <c r="BF127" s="895" t="s">
        <v>497</v>
      </c>
      <c r="BG127" s="896"/>
      <c r="BH127" s="896"/>
      <c r="BI127" s="896"/>
      <c r="BJ127" s="896"/>
      <c r="BK127" s="896"/>
      <c r="BL127" s="897"/>
      <c r="BM127" s="895" t="s">
        <v>498</v>
      </c>
      <c r="BN127" s="896"/>
      <c r="BO127" s="896"/>
      <c r="BP127" s="896"/>
      <c r="BQ127" s="896"/>
      <c r="BR127" s="896"/>
      <c r="BS127" s="897"/>
      <c r="BT127" s="895" t="s">
        <v>499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500</v>
      </c>
      <c r="CQ127" s="834"/>
      <c r="CR127" s="834"/>
      <c r="CS127" s="834"/>
      <c r="CT127" s="834"/>
      <c r="CU127" s="834"/>
      <c r="CV127" s="834"/>
      <c r="CW127" s="834"/>
      <c r="CX127" s="834"/>
      <c r="CY127" s="834"/>
      <c r="CZ127" s="834"/>
      <c r="DA127" s="834"/>
      <c r="DB127" s="834"/>
      <c r="DC127" s="834"/>
      <c r="DD127" s="834"/>
      <c r="DE127" s="834"/>
      <c r="DF127" s="835"/>
      <c r="DG127" s="900" t="s">
        <v>392</v>
      </c>
      <c r="DH127" s="901"/>
      <c r="DI127" s="901"/>
      <c r="DJ127" s="901"/>
      <c r="DK127" s="901"/>
      <c r="DL127" s="901" t="s">
        <v>446</v>
      </c>
      <c r="DM127" s="901"/>
      <c r="DN127" s="901"/>
      <c r="DO127" s="901"/>
      <c r="DP127" s="901"/>
      <c r="DQ127" s="901" t="s">
        <v>392</v>
      </c>
      <c r="DR127" s="901"/>
      <c r="DS127" s="901"/>
      <c r="DT127" s="901"/>
      <c r="DU127" s="901"/>
      <c r="DV127" s="878" t="s">
        <v>455</v>
      </c>
      <c r="DW127" s="878"/>
      <c r="DX127" s="878"/>
      <c r="DY127" s="878"/>
      <c r="DZ127" s="879"/>
    </row>
    <row r="128" spans="1:130" s="248" customFormat="1" ht="26.25" customHeight="1" thickBot="1">
      <c r="A128" s="880" t="s">
        <v>501</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502</v>
      </c>
      <c r="X128" s="882"/>
      <c r="Y128" s="882"/>
      <c r="Z128" s="883"/>
      <c r="AA128" s="884">
        <v>25136</v>
      </c>
      <c r="AB128" s="885"/>
      <c r="AC128" s="885"/>
      <c r="AD128" s="885"/>
      <c r="AE128" s="886"/>
      <c r="AF128" s="887">
        <v>26350</v>
      </c>
      <c r="AG128" s="885"/>
      <c r="AH128" s="885"/>
      <c r="AI128" s="885"/>
      <c r="AJ128" s="886"/>
      <c r="AK128" s="887">
        <v>25966</v>
      </c>
      <c r="AL128" s="885"/>
      <c r="AM128" s="885"/>
      <c r="AN128" s="885"/>
      <c r="AO128" s="886"/>
      <c r="AP128" s="888"/>
      <c r="AQ128" s="889"/>
      <c r="AR128" s="889"/>
      <c r="AS128" s="889"/>
      <c r="AT128" s="890"/>
      <c r="AU128" s="284"/>
      <c r="AV128" s="284"/>
      <c r="AW128" s="284"/>
      <c r="AX128" s="891" t="s">
        <v>503</v>
      </c>
      <c r="AY128" s="892"/>
      <c r="AZ128" s="892"/>
      <c r="BA128" s="892"/>
      <c r="BB128" s="892"/>
      <c r="BC128" s="892"/>
      <c r="BD128" s="892"/>
      <c r="BE128" s="893"/>
      <c r="BF128" s="870" t="s">
        <v>455</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504</v>
      </c>
      <c r="CQ128" s="812"/>
      <c r="CR128" s="812"/>
      <c r="CS128" s="812"/>
      <c r="CT128" s="812"/>
      <c r="CU128" s="812"/>
      <c r="CV128" s="812"/>
      <c r="CW128" s="812"/>
      <c r="CX128" s="812"/>
      <c r="CY128" s="812"/>
      <c r="CZ128" s="812"/>
      <c r="DA128" s="812"/>
      <c r="DB128" s="812"/>
      <c r="DC128" s="812"/>
      <c r="DD128" s="812"/>
      <c r="DE128" s="812"/>
      <c r="DF128" s="813"/>
      <c r="DG128" s="874">
        <v>221400</v>
      </c>
      <c r="DH128" s="875"/>
      <c r="DI128" s="875"/>
      <c r="DJ128" s="875"/>
      <c r="DK128" s="875"/>
      <c r="DL128" s="875">
        <v>233100</v>
      </c>
      <c r="DM128" s="875"/>
      <c r="DN128" s="875"/>
      <c r="DO128" s="875"/>
      <c r="DP128" s="875"/>
      <c r="DQ128" s="875">
        <v>270000</v>
      </c>
      <c r="DR128" s="875"/>
      <c r="DS128" s="875"/>
      <c r="DT128" s="875"/>
      <c r="DU128" s="875"/>
      <c r="DV128" s="876">
        <v>8.4</v>
      </c>
      <c r="DW128" s="876"/>
      <c r="DX128" s="876"/>
      <c r="DY128" s="876"/>
      <c r="DZ128" s="877"/>
    </row>
    <row r="129" spans="1:131" s="248" customFormat="1" ht="26.25" customHeight="1">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505</v>
      </c>
      <c r="X129" s="861"/>
      <c r="Y129" s="861"/>
      <c r="Z129" s="862"/>
      <c r="AA129" s="863">
        <v>3752937</v>
      </c>
      <c r="AB129" s="864"/>
      <c r="AC129" s="864"/>
      <c r="AD129" s="864"/>
      <c r="AE129" s="865"/>
      <c r="AF129" s="866">
        <v>3742450</v>
      </c>
      <c r="AG129" s="864"/>
      <c r="AH129" s="864"/>
      <c r="AI129" s="864"/>
      <c r="AJ129" s="865"/>
      <c r="AK129" s="866">
        <v>3899632</v>
      </c>
      <c r="AL129" s="864"/>
      <c r="AM129" s="864"/>
      <c r="AN129" s="864"/>
      <c r="AO129" s="865"/>
      <c r="AP129" s="867"/>
      <c r="AQ129" s="868"/>
      <c r="AR129" s="868"/>
      <c r="AS129" s="868"/>
      <c r="AT129" s="869"/>
      <c r="AU129" s="286"/>
      <c r="AV129" s="286"/>
      <c r="AW129" s="286"/>
      <c r="AX129" s="833" t="s">
        <v>506</v>
      </c>
      <c r="AY129" s="834"/>
      <c r="AZ129" s="834"/>
      <c r="BA129" s="834"/>
      <c r="BB129" s="834"/>
      <c r="BC129" s="834"/>
      <c r="BD129" s="834"/>
      <c r="BE129" s="835"/>
      <c r="BF129" s="853" t="s">
        <v>476</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507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508</v>
      </c>
      <c r="X130" s="861"/>
      <c r="Y130" s="861"/>
      <c r="Z130" s="862"/>
      <c r="AA130" s="863">
        <v>697575</v>
      </c>
      <c r="AB130" s="864"/>
      <c r="AC130" s="864"/>
      <c r="AD130" s="864"/>
      <c r="AE130" s="865"/>
      <c r="AF130" s="866">
        <v>694167</v>
      </c>
      <c r="AG130" s="864"/>
      <c r="AH130" s="864"/>
      <c r="AI130" s="864"/>
      <c r="AJ130" s="865"/>
      <c r="AK130" s="866">
        <v>695258</v>
      </c>
      <c r="AL130" s="864"/>
      <c r="AM130" s="864"/>
      <c r="AN130" s="864"/>
      <c r="AO130" s="865"/>
      <c r="AP130" s="867"/>
      <c r="AQ130" s="868"/>
      <c r="AR130" s="868"/>
      <c r="AS130" s="868"/>
      <c r="AT130" s="869"/>
      <c r="AU130" s="286"/>
      <c r="AV130" s="286"/>
      <c r="AW130" s="286"/>
      <c r="AX130" s="833" t="s">
        <v>509</v>
      </c>
      <c r="AY130" s="834"/>
      <c r="AZ130" s="834"/>
      <c r="BA130" s="834"/>
      <c r="BB130" s="834"/>
      <c r="BC130" s="834"/>
      <c r="BD130" s="834"/>
      <c r="BE130" s="835"/>
      <c r="BF130" s="836">
        <v>9.8000000000000007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510</v>
      </c>
      <c r="X131" s="844"/>
      <c r="Y131" s="844"/>
      <c r="Z131" s="845"/>
      <c r="AA131" s="846">
        <v>3055362</v>
      </c>
      <c r="AB131" s="847"/>
      <c r="AC131" s="847"/>
      <c r="AD131" s="847"/>
      <c r="AE131" s="848"/>
      <c r="AF131" s="849">
        <v>3048283</v>
      </c>
      <c r="AG131" s="847"/>
      <c r="AH131" s="847"/>
      <c r="AI131" s="847"/>
      <c r="AJ131" s="848"/>
      <c r="AK131" s="849">
        <v>3204374</v>
      </c>
      <c r="AL131" s="847"/>
      <c r="AM131" s="847"/>
      <c r="AN131" s="847"/>
      <c r="AO131" s="848"/>
      <c r="AP131" s="850"/>
      <c r="AQ131" s="851"/>
      <c r="AR131" s="851"/>
      <c r="AS131" s="851"/>
      <c r="AT131" s="852"/>
      <c r="AU131" s="286"/>
      <c r="AV131" s="286"/>
      <c r="AW131" s="286"/>
      <c r="AX131" s="811" t="s">
        <v>511</v>
      </c>
      <c r="AY131" s="812"/>
      <c r="AZ131" s="812"/>
      <c r="BA131" s="812"/>
      <c r="BB131" s="812"/>
      <c r="BC131" s="812"/>
      <c r="BD131" s="812"/>
      <c r="BE131" s="813"/>
      <c r="BF131" s="814" t="s">
        <v>443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512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513</v>
      </c>
      <c r="W132" s="824"/>
      <c r="X132" s="824"/>
      <c r="Y132" s="824"/>
      <c r="Z132" s="825"/>
      <c r="AA132" s="826">
        <v>9.8588972439999996</v>
      </c>
      <c r="AB132" s="827"/>
      <c r="AC132" s="827"/>
      <c r="AD132" s="827"/>
      <c r="AE132" s="828"/>
      <c r="AF132" s="829">
        <v>9.6088395759999994</v>
      </c>
      <c r="AG132" s="827"/>
      <c r="AH132" s="827"/>
      <c r="AI132" s="827"/>
      <c r="AJ132" s="828"/>
      <c r="AK132" s="829">
        <v>10.180927690000001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514</v>
      </c>
      <c r="W133" s="803"/>
      <c r="X133" s="803"/>
      <c r="Y133" s="803"/>
      <c r="Z133" s="804"/>
      <c r="AA133" s="805">
        <v>9.5</v>
      </c>
      <c r="AB133" s="806"/>
      <c r="AC133" s="806"/>
      <c r="AD133" s="806"/>
      <c r="AE133" s="807"/>
      <c r="AF133" s="805">
        <v>9.6999999999999993</v>
      </c>
      <c r="AG133" s="806"/>
      <c r="AH133" s="806"/>
      <c r="AI133" s="806"/>
      <c r="AJ133" s="807"/>
      <c r="AK133" s="805">
        <v>9.8000000000000007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LAgpQtqvNoBY2aNyabakxTpY5eNDhj9wz//2rOHOWu8lhJhNkV1V/8xEgjbcanNM83WNrhsxT+lK2lohSPLNg==" saltValue="dKwhphltWgAgLvLsFeFCS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515</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hF711K7je7AwkuhHRymY6mg7H59AJsMzsPnAQ6NLC/zagiVdnO3lY3XnVkWwR3pfb80bqqMULzeAxfHRq1fqaw==" saltValue="/QzuTC/KdS2yn0EPjX5S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1qRfRVkFjYCHn4kdaD8kNBsGmkz2/fY6x3y8NVc0XfJ/2S55UbrA1HDi9EddHGiS3V7YlIFgzERElJtRtzFEA==" saltValue="HGS/9pV7hrLXCHH54nAAF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518</v>
      </c>
      <c r="AP7" s="305"/>
      <c r="AQ7" s="306" t="s">
        <v>519</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520</v>
      </c>
      <c r="AQ8" s="312" t="s">
        <v>521</v>
      </c>
      <c r="AR8" s="313" t="s">
        <v>522</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523</v>
      </c>
      <c r="AL9" s="1228"/>
      <c r="AM9" s="1228"/>
      <c r="AN9" s="1229"/>
      <c r="AO9" s="314">
        <v>1279522</v>
      </c>
      <c r="AP9" s="314">
        <v>186248</v>
      </c>
      <c r="AQ9" s="315">
        <v>156065</v>
      </c>
      <c r="AR9" s="316">
        <v>19.3</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524</v>
      </c>
      <c r="AL10" s="1228"/>
      <c r="AM10" s="1228"/>
      <c r="AN10" s="1229"/>
      <c r="AO10" s="317">
        <v>121761</v>
      </c>
      <c r="AP10" s="317">
        <v>17724</v>
      </c>
      <c r="AQ10" s="318">
        <v>24089</v>
      </c>
      <c r="AR10" s="319">
        <v>-26.4</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525</v>
      </c>
      <c r="AL11" s="1228"/>
      <c r="AM11" s="1228"/>
      <c r="AN11" s="1229"/>
      <c r="AO11" s="317">
        <v>30210</v>
      </c>
      <c r="AP11" s="317">
        <v>4397</v>
      </c>
      <c r="AQ11" s="318">
        <v>3903</v>
      </c>
      <c r="AR11" s="319">
        <v>12.7</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526</v>
      </c>
      <c r="AL12" s="1228"/>
      <c r="AM12" s="1228"/>
      <c r="AN12" s="1229"/>
      <c r="AO12" s="317" t="s">
        <v>527</v>
      </c>
      <c r="AP12" s="317" t="s">
        <v>527</v>
      </c>
      <c r="AQ12" s="318" t="s">
        <v>527</v>
      </c>
      <c r="AR12" s="319" t="s">
        <v>527</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528</v>
      </c>
      <c r="AL13" s="1228"/>
      <c r="AM13" s="1228"/>
      <c r="AN13" s="1229"/>
      <c r="AO13" s="317">
        <v>81870</v>
      </c>
      <c r="AP13" s="317">
        <v>11917</v>
      </c>
      <c r="AQ13" s="318">
        <v>6134</v>
      </c>
      <c r="AR13" s="319">
        <v>94.3</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529</v>
      </c>
      <c r="AL14" s="1228"/>
      <c r="AM14" s="1228"/>
      <c r="AN14" s="1229"/>
      <c r="AO14" s="317">
        <v>55303</v>
      </c>
      <c r="AP14" s="317">
        <v>8050</v>
      </c>
      <c r="AQ14" s="318">
        <v>6841</v>
      </c>
      <c r="AR14" s="319">
        <v>17.7</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530</v>
      </c>
      <c r="AL15" s="1231"/>
      <c r="AM15" s="1231"/>
      <c r="AN15" s="1232"/>
      <c r="AO15" s="317">
        <v>-139291</v>
      </c>
      <c r="AP15" s="317">
        <v>-20275</v>
      </c>
      <c r="AQ15" s="318">
        <v>-12699</v>
      </c>
      <c r="AR15" s="319">
        <v>59.7</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1429375</v>
      </c>
      <c r="AP16" s="317">
        <v>208060</v>
      </c>
      <c r="AQ16" s="318">
        <v>184332</v>
      </c>
      <c r="AR16" s="319">
        <v>12.9</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535</v>
      </c>
      <c r="AL21" s="1234"/>
      <c r="AM21" s="1234"/>
      <c r="AN21" s="1235"/>
      <c r="AO21" s="330">
        <v>18.920000000000002</v>
      </c>
      <c r="AP21" s="331">
        <v>15.68</v>
      </c>
      <c r="AQ21" s="332">
        <v>3.24</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536</v>
      </c>
      <c r="AL22" s="1234"/>
      <c r="AM22" s="1234"/>
      <c r="AN22" s="1235"/>
      <c r="AO22" s="335">
        <v>95</v>
      </c>
      <c r="AP22" s="336">
        <v>95.9</v>
      </c>
      <c r="AQ22" s="337">
        <v>-0.9</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518</v>
      </c>
      <c r="AP30" s="305"/>
      <c r="AQ30" s="306" t="s">
        <v>519</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520</v>
      </c>
      <c r="AQ31" s="312" t="s">
        <v>521</v>
      </c>
      <c r="AR31" s="313" t="s">
        <v>522</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540</v>
      </c>
      <c r="AL32" s="1217"/>
      <c r="AM32" s="1217"/>
      <c r="AN32" s="1218"/>
      <c r="AO32" s="345">
        <v>772315</v>
      </c>
      <c r="AP32" s="345">
        <v>112418</v>
      </c>
      <c r="AQ32" s="346">
        <v>108331</v>
      </c>
      <c r="AR32" s="347">
        <v>3.8</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541</v>
      </c>
      <c r="AL33" s="1217"/>
      <c r="AM33" s="1217"/>
      <c r="AN33" s="1218"/>
      <c r="AO33" s="345" t="s">
        <v>527</v>
      </c>
      <c r="AP33" s="345" t="s">
        <v>527</v>
      </c>
      <c r="AQ33" s="346">
        <v>132</v>
      </c>
      <c r="AR33" s="347" t="s">
        <v>527</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542</v>
      </c>
      <c r="AL34" s="1217"/>
      <c r="AM34" s="1217"/>
      <c r="AN34" s="1218"/>
      <c r="AO34" s="345" t="s">
        <v>527</v>
      </c>
      <c r="AP34" s="345" t="s">
        <v>527</v>
      </c>
      <c r="AQ34" s="346">
        <v>205</v>
      </c>
      <c r="AR34" s="347" t="s">
        <v>527</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543</v>
      </c>
      <c r="AL35" s="1217"/>
      <c r="AM35" s="1217"/>
      <c r="AN35" s="1218"/>
      <c r="AO35" s="345">
        <v>275144</v>
      </c>
      <c r="AP35" s="345">
        <v>40050</v>
      </c>
      <c r="AQ35" s="346">
        <v>22911</v>
      </c>
      <c r="AR35" s="347">
        <v>74.8</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544</v>
      </c>
      <c r="AL36" s="1217"/>
      <c r="AM36" s="1217"/>
      <c r="AN36" s="1218"/>
      <c r="AO36" s="345" t="s">
        <v>527</v>
      </c>
      <c r="AP36" s="345" t="s">
        <v>527</v>
      </c>
      <c r="AQ36" s="346">
        <v>3832</v>
      </c>
      <c r="AR36" s="347" t="s">
        <v>527</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545</v>
      </c>
      <c r="AL37" s="1217"/>
      <c r="AM37" s="1217"/>
      <c r="AN37" s="1218"/>
      <c r="AO37" s="345" t="s">
        <v>527</v>
      </c>
      <c r="AP37" s="345" t="s">
        <v>527</v>
      </c>
      <c r="AQ37" s="346">
        <v>1000</v>
      </c>
      <c r="AR37" s="347" t="s">
        <v>527</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546</v>
      </c>
      <c r="AL38" s="1214"/>
      <c r="AM38" s="1214"/>
      <c r="AN38" s="1215"/>
      <c r="AO38" s="348" t="s">
        <v>527</v>
      </c>
      <c r="AP38" s="348" t="s">
        <v>527</v>
      </c>
      <c r="AQ38" s="349">
        <v>21</v>
      </c>
      <c r="AR38" s="337" t="s">
        <v>527</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547</v>
      </c>
      <c r="AL39" s="1214"/>
      <c r="AM39" s="1214"/>
      <c r="AN39" s="1215"/>
      <c r="AO39" s="345">
        <v>-25966</v>
      </c>
      <c r="AP39" s="345">
        <v>-3780</v>
      </c>
      <c r="AQ39" s="346">
        <v>-5292</v>
      </c>
      <c r="AR39" s="347">
        <v>-28.6</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548</v>
      </c>
      <c r="AL40" s="1217"/>
      <c r="AM40" s="1217"/>
      <c r="AN40" s="1218"/>
      <c r="AO40" s="345">
        <v>-695258</v>
      </c>
      <c r="AP40" s="345">
        <v>-101202</v>
      </c>
      <c r="AQ40" s="346">
        <v>-91315</v>
      </c>
      <c r="AR40" s="347">
        <v>10.8</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298</v>
      </c>
      <c r="AL41" s="1220"/>
      <c r="AM41" s="1220"/>
      <c r="AN41" s="1221"/>
      <c r="AO41" s="345">
        <v>326235</v>
      </c>
      <c r="AP41" s="345">
        <v>47487</v>
      </c>
      <c r="AQ41" s="346">
        <v>39824</v>
      </c>
      <c r="AR41" s="347">
        <v>19.2</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518</v>
      </c>
      <c r="AN49" s="1224" t="s">
        <v>552</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553</v>
      </c>
      <c r="AO50" s="362" t="s">
        <v>554</v>
      </c>
      <c r="AP50" s="363" t="s">
        <v>555</v>
      </c>
      <c r="AQ50" s="364" t="s">
        <v>556</v>
      </c>
      <c r="AR50" s="365" t="s">
        <v>557</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2000976</v>
      </c>
      <c r="AN51" s="367">
        <v>271946</v>
      </c>
      <c r="AO51" s="368">
        <v>34.4</v>
      </c>
      <c r="AP51" s="369">
        <v>168868</v>
      </c>
      <c r="AQ51" s="370">
        <v>4.0999999999999996</v>
      </c>
      <c r="AR51" s="371">
        <v>30.3</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193226</v>
      </c>
      <c r="AN52" s="375">
        <v>26261</v>
      </c>
      <c r="AO52" s="376">
        <v>-37.9</v>
      </c>
      <c r="AP52" s="377">
        <v>79360</v>
      </c>
      <c r="AQ52" s="378">
        <v>-0.8</v>
      </c>
      <c r="AR52" s="379">
        <v>-37.1</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915499</v>
      </c>
      <c r="AN53" s="367">
        <v>126415</v>
      </c>
      <c r="AO53" s="368">
        <v>-53.5</v>
      </c>
      <c r="AP53" s="369">
        <v>202870</v>
      </c>
      <c r="AQ53" s="370">
        <v>20.100000000000001</v>
      </c>
      <c r="AR53" s="371">
        <v>-73.599999999999994</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154237</v>
      </c>
      <c r="AN54" s="375">
        <v>21298</v>
      </c>
      <c r="AO54" s="376">
        <v>-18.899999999999999</v>
      </c>
      <c r="AP54" s="377">
        <v>79735</v>
      </c>
      <c r="AQ54" s="378">
        <v>0.5</v>
      </c>
      <c r="AR54" s="379">
        <v>-19.399999999999999</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1367677</v>
      </c>
      <c r="AN55" s="367">
        <v>192712</v>
      </c>
      <c r="AO55" s="368">
        <v>52.4</v>
      </c>
      <c r="AP55" s="369">
        <v>167497</v>
      </c>
      <c r="AQ55" s="370">
        <v>-17.399999999999999</v>
      </c>
      <c r="AR55" s="371">
        <v>69.8</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246573</v>
      </c>
      <c r="AN56" s="375">
        <v>34743</v>
      </c>
      <c r="AO56" s="376">
        <v>63.1</v>
      </c>
      <c r="AP56" s="377">
        <v>82571</v>
      </c>
      <c r="AQ56" s="378">
        <v>3.6</v>
      </c>
      <c r="AR56" s="379">
        <v>59.5</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1977327</v>
      </c>
      <c r="AN57" s="367">
        <v>284180</v>
      </c>
      <c r="AO57" s="368">
        <v>47.5</v>
      </c>
      <c r="AP57" s="369">
        <v>190274</v>
      </c>
      <c r="AQ57" s="370">
        <v>13.6</v>
      </c>
      <c r="AR57" s="371">
        <v>33.9</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183106</v>
      </c>
      <c r="AN58" s="375">
        <v>26316</v>
      </c>
      <c r="AO58" s="376">
        <v>-24.3</v>
      </c>
      <c r="AP58" s="377">
        <v>88584</v>
      </c>
      <c r="AQ58" s="378">
        <v>7.3</v>
      </c>
      <c r="AR58" s="379">
        <v>-31.6</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2077915</v>
      </c>
      <c r="AN59" s="367">
        <v>302462</v>
      </c>
      <c r="AO59" s="368">
        <v>6.4</v>
      </c>
      <c r="AP59" s="369">
        <v>200194</v>
      </c>
      <c r="AQ59" s="370">
        <v>5.2</v>
      </c>
      <c r="AR59" s="371">
        <v>1.2</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772058</v>
      </c>
      <c r="AN60" s="375">
        <v>112381</v>
      </c>
      <c r="AO60" s="376">
        <v>327</v>
      </c>
      <c r="AP60" s="377">
        <v>106422</v>
      </c>
      <c r="AQ60" s="378">
        <v>20.100000000000001</v>
      </c>
      <c r="AR60" s="379">
        <v>306.89999999999998</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1667879</v>
      </c>
      <c r="AN61" s="382">
        <v>235543</v>
      </c>
      <c r="AO61" s="383">
        <v>17.399999999999999</v>
      </c>
      <c r="AP61" s="384">
        <v>185941</v>
      </c>
      <c r="AQ61" s="385">
        <v>5.0999999999999996</v>
      </c>
      <c r="AR61" s="371">
        <v>12.3</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309840</v>
      </c>
      <c r="AN62" s="375">
        <v>44200</v>
      </c>
      <c r="AO62" s="376">
        <v>61.8</v>
      </c>
      <c r="AP62" s="377">
        <v>87334</v>
      </c>
      <c r="AQ62" s="378">
        <v>6.1</v>
      </c>
      <c r="AR62" s="379">
        <v>55.7</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Ab2FpMnojoiF6e40gB/jnyXzm0NXpfxNo8rLJvNsbrpq16ZHUV9eXdmAoAM6LAnlmAb1jVCMu/i++MJZCU375g==" saltValue="UnEDHXtymN0bjbfGst8pJ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566</v>
      </c>
    </row>
    <row r="120" spans="125:125" ht="13.5" hidden="1" customHeight="1"/>
    <row r="121" spans="125:125" ht="13.5" hidden="1" customHeight="1">
      <c r="DU121" s="292"/>
    </row>
  </sheetData>
  <sheetProtection algorithmName="SHA-512" hashValue="YCN0SfUO+OkRaSO/odjikM/NUZlzFFjtADs4t+wbtNYeXzJvXmEiiS56wIFHzqHgy0L9L5KL6sPV+2OHs/ZqpA==" saltValue="Ce3b91VBmOtv4LVTK1vU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567</v>
      </c>
    </row>
  </sheetData>
  <sheetProtection algorithmName="SHA-512" hashValue="krZMgsvxHu4KaSe1v0/yaNpUHfRNg6kcNzjA41dVGxQulNM4FVm5xgXJWMzrdrhQFPkgsGxXf7sI8NfZvNSA1w==" saltValue="KHb1FSibBwXVwNCoF42J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568</v>
      </c>
      <c r="G46" s="8" t="s">
        <v>569</v>
      </c>
      <c r="H46" s="8" t="s">
        <v>570</v>
      </c>
      <c r="I46" s="8" t="s">
        <v>571</v>
      </c>
      <c r="J46" s="9" t="s">
        <v>572</v>
      </c>
    </row>
    <row r="47" spans="2:10" ht="57.75" customHeight="1">
      <c r="B47" s="10"/>
      <c r="C47" s="1238" t="s">
        <v>3</v>
      </c>
      <c r="D47" s="1238"/>
      <c r="E47" s="1239"/>
      <c r="F47" s="11">
        <v>44.1</v>
      </c>
      <c r="G47" s="12">
        <v>45.8</v>
      </c>
      <c r="H47" s="12">
        <v>40.700000000000003</v>
      </c>
      <c r="I47" s="12">
        <v>45.64</v>
      </c>
      <c r="J47" s="13">
        <v>46.04</v>
      </c>
    </row>
    <row r="48" spans="2:10" ht="57.75" customHeight="1">
      <c r="B48" s="14"/>
      <c r="C48" s="1240" t="s">
        <v>4</v>
      </c>
      <c r="D48" s="1240"/>
      <c r="E48" s="1241"/>
      <c r="F48" s="15">
        <v>3.1</v>
      </c>
      <c r="G48" s="16">
        <v>1.87</v>
      </c>
      <c r="H48" s="16">
        <v>9.5399999999999991</v>
      </c>
      <c r="I48" s="16">
        <v>4.58</v>
      </c>
      <c r="J48" s="17">
        <v>2.2999999999999998</v>
      </c>
    </row>
    <row r="49" spans="2:10" ht="57.75" customHeight="1" thickBot="1">
      <c r="B49" s="18"/>
      <c r="C49" s="1242" t="s">
        <v>5</v>
      </c>
      <c r="D49" s="1242"/>
      <c r="E49" s="1243"/>
      <c r="F49" s="19">
        <v>3.89</v>
      </c>
      <c r="G49" s="20" t="s">
        <v>573</v>
      </c>
      <c r="H49" s="20">
        <v>2.21</v>
      </c>
      <c r="I49" s="20" t="s">
        <v>574</v>
      </c>
      <c r="J49" s="21" t="s">
        <v>575</v>
      </c>
    </row>
    <row r="50" spans="2:10" ht="13.5" customHeight="1"/>
  </sheetData>
  <sheetProtection algorithmName="SHA-512" hashValue="qOCZajwyUAzEH+e0/uHnwit9j7E2ARyJsAgLBe9s09enByONwng1dJwsiIMtfG62chX9BIPVG2bgP+Z3CkkrpQ==" saltValue="HfpezHyWFDq/zA1axszl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2022-03-16T07:13:16Z</cp:lastPrinted>
  <dcterms:created xsi:type="dcterms:W3CDTF">2022-02-02T07:42:39Z</dcterms:created>
  <dcterms:modified xsi:type="dcterms:W3CDTF">2022-09-22T11:42:35Z</dcterms:modified>
  <cp:category/>
</cp:coreProperties>
</file>