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0市町村回答\43_与論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②" sheetId="20" r:id="rId15"/>
    <sheet name="施設類型別ストック情報分析表①" sheetId="19"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<sst xmlns="http://schemas.openxmlformats.org/spreadsheetml/2006/main" count="1134" uniqueCount="624">
  <si>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</si>
  <si>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</si>
  <si>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</si>
  <si>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</si>
  <si>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</si>
  <si>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</si>
  <si>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</si>
  <si>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</si>
  <si>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</si>
  <si>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</si>
  <si>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</si>
  <si>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</si>
  <si>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</si>
  <si>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</si>
  <si>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</si>
  <si>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</si>
  <si>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</si>
  <si>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</si>
  <si>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</si>
  <si>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</si>
  <si>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</si>
  <si>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</si>
  <si>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</si>
  <si>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</si>
  <si>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</si>
  <si>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</si>
  <si>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</si>
  <si>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</si>
  <si>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</si>
  <si>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</si>
  <si>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</si>
  <si>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</si>
  <si>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</si>
  <si>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</si>
  <si>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</si>
  <si>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</si>
  <si>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</si>
  <si>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</si>
  <si>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</si>
  <si>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</si>
  <si>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</si>
  <si>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</si>
  <si>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</si>
  <si>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</si>
  <si>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</si>
  <si>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</si>
  <si>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</si>
  <si>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</si>
  <si>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</si>
  <si>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</si>
  <si>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</si>
  <si>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</si>
  <si>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</si>
  <si>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</si>
  <si>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</si>
  <si>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</si>
  <si>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</si>
  <si>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</si>
  <si>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</si>
  <si>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</si>
  <si>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</si>
  <si>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</si>
  <si>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</si>
  <si>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</si>
  <si>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</si>
  <si>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</si>
  <si>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</si>
  <si>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</si>
  <si>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</si>
  <si>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</si>
  <si>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</si>
  <si>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</si>
  <si>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</si>
  <si>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</si>
  <si>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</si>
  <si>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</si>
  <si>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</si>
  <si>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</si>
  <si>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</si>
  <si>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</si>
  <si>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</si>
  <si>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</si>
  <si>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</si>
  <si>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</si>
  <si>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</si>
  <si>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</si>
  <si>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</si>
  <si>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</si>
  <si>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</si>
  <si>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</si>
  <si>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</si>
  <si>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</si>
  <si>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</si>
  <si>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</si>
  <si>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</si>
  <si>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</si>
  <si>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</si>
  <si>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</si>
  <si>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与論町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</si>
  <si>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</si>
  <si>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</si>
  <si>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</si>
  <si>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</si>
  <si>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</si>
  <si>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</si>
  <si>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</si>
  <si>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</si>
  <si>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</si>
  <si>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</si>
  <si>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</si>
  <si>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</si>
  <si>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</si>
  <si>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</si>
  <si>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</si>
  <si>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</si>
  <si>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</si>
  <si>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</si>
  <si>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</si>
  <si>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</si>
  <si>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</si>
  <si>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</si>
  <si>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</si>
  <si>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</si>
  <si>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</si>
  <si>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</si>
  <si>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</si>
  <si>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</si>
  <si>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</si>
  <si>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</si>
  <si>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</si>
  <si>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</si>
  <si>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</si>
  <si>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</si>
  <si>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</si>
  <si>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</si>
  <si>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</si>
  <si>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</si>
  <si>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</si>
  <si>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</si>
  <si>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</si>
  <si>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</si>
  <si>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</si>
  <si>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</si>
  <si>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</si>
  <si>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</si>
  <si>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</si>
  <si>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</si>
  <si>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</si>
  <si>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</si>
  <si>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</si>
  <si>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</si>
  <si>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</si>
  <si>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</si>
  <si>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</si>
  <si>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</si>
  <si>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</si>
  <si>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</si>
  <si>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</si>
  <si>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</si>
  <si>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</si>
  <si>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</si>
  <si>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</si>
  <si>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</si>
  <si>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</si>
  <si>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</si>
  <si>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</si>
  <si>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</si>
  <si>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</si>
  <si>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</si>
  <si>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</si>
  <si>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</si>
  <si>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</si>
  <si>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</si>
  <si>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</si>
  <si>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</si>
  <si>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</si>
  <si>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</si>
  <si>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</si>
  <si>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</si>
  <si>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</si>
  <si>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</si>
  <si>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</si>
  <si>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</si>
  <si>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</si>
  <si>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</si>
  <si>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</si>
  <si>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</si>
  <si>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</si>
  <si>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</si>
  <si>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</si>
  <si>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</si>
  <si>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</si>
  <si>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</si>
  <si>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</si>
  <si>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</si>
  <si>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</si>
  <si>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</si>
  <si>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</si>
  <si>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</si>
  <si>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</si>
  <si>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</si>
  <si>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</si>
  <si>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</si>
  <si>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</si>
  <si>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</si>
  <si>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</si>
  <si>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</si>
  <si>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</si>
  <si>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</si>
  <si>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</si>
  <si>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</si>
  <si>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</si>
  <si>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</si>
  <si>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</si>
  <si>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</si>
  <si>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</si>
  <si>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鹿児島県与論町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</si>
  <si>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</si>
  <si>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</si>
  <si>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</si>
  <si>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</si>
  <si>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</si>
  <si>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</si>
  <si>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</si>
  <si>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</si>
  <si>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</si>
  <si>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</si>
  <si>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</si>
  <si>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</si>
  <si>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</si>
  <si>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</si>
  <si>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</si>
  <si>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</si>
  <si>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</si>
  <si>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</si>
  <si>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</si>
  <si>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</si>
  <si>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</si>
  <si>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</si>
  <si>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</si>
  <si>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</si>
  <si>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</si>
  <si>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</si>
  <si>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</si>
  <si>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</si>
  <si>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</si>
  <si>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</si>
  <si>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</si>
  <si>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</si>
  <si>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</si>
  <si>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</si>
  <si>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</si>
  <si>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</si>
  <si>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</si>
  <si>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</si>
  <si>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</si>
  <si>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</si>
  <si>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</si>
  <si>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</si>
  <si>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</si>
  <si>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</si>
  <si>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</si>
  <si>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</si>
  <si>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</si>
  <si>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</si>
  <si>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</si>
  <si>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</si>
  <si>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</si>
  <si>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</si>
  <si>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</si>
  <si>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</si>
  <si>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</si>
  <si>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</si>
  <si>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</si>
  <si>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</si>
  <si>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</si>
  <si>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</si>
  <si>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</si>
  <si>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</si>
  <si>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</si>
  <si>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</si>
  <si>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</si>
  <si>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</si>
  <si>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</si>
  <si>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</si>
  <si>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</si>
  <si>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</si>
  <si>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</si>
  <si>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</si>
  <si>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</si>
  <si>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</si>
  <si>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</si>
  <si>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</si>
  <si>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</si>
  <si>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</si>
  <si>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</si>
  <si>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</si>
  <si>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</si>
  <si>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</si>
  <si>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</si>
  <si>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</si>
  <si>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</si>
  <si>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</si>
  <si>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</si>
  <si>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</si>
  <si>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</si>
  <si>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</si>
  <si>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</si>
  <si>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</si>
  <si>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</si>
  <si>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</si>
  <si>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</si>
  <si>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</si>
  <si>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</si>
  <si>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</si>
  <si>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</si>
  <si>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</si>
  <si>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</si>
  <si>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</si>
  <si>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</si>
  <si>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</si>
  <si>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</si>
  <si>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</si>
  <si>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</si>
  <si>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</si>
  <si>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</si>
  <si>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</si>
  <si>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</si>
  <si>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</si>
  <si>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</si>
  <si>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</si>
  <si>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</si>
  <si>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</si>
  <si>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</si>
  <si>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</si>
  <si>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</si>
  <si>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</si>
  <si>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</si>
  <si>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</si>
  <si>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</si>
  <si>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</si>
  <si>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</si>
  <si>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</si>
  <si>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</si>
  <si>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</si>
  <si>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</si>
  <si>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</si>
  <si>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</si>
  <si>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</si>
  <si>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</si>
  <si>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</si>
  <si>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</si>
  <si>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</si>
  <si>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</si>
  <si>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</si>
  <si>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</si>
  <si>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</si>
  <si>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</si>
  <si>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</si>
  <si>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</si>
  <si>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</si>
  <si>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</si>
  <si>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</si>
  <si>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</si>
  <si>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</si>
  <si>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</si>
  <si>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</si>
  <si>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</si>
  <si>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</si>
  <si>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</si>
  <si>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鹿児島県与論町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</si>
  <si>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</si>
  <si>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</si>
  <si>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</si>
  <si>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</si>
  <si>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</si>
  <si>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</si>
  <si>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</si>
  <si>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</si>
  <si>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</si>
  <si>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</si>
  <si>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</si>
  <si>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</si>
  <si>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</si>
  <si>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</si>
  <si>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</si>
  <si>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</si>
  <si>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</si>
  <si>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</si>
  <si>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</si>
  <si>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</si>
  <si>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</si>
  <si>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</si>
  <si>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</si>
  <si>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</si>
  <si>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</si>
  <si>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</si>
  <si>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</si>
  <si>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</si>
  <si>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</si>
  <si>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</si>
  <si>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</si>
  <si>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</si>
  <si>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</si>
  <si>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</si>
  <si>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与論町国民健康保険特別会計（事業勘定）</t>
    <phoneticPr fontId="5"/>
  </si>
  <si>
    <t>与論町介護保険特別会計</t>
    <phoneticPr fontId="5"/>
  </si>
  <si>
    <t>与論町後期高齢者医療特別会計</t>
    <phoneticPr fontId="5"/>
  </si>
  <si>
    <t>与論町水道事業特別会計</t>
    <phoneticPr fontId="5"/>
  </si>
  <si>
    <t>法適用企業</t>
    <phoneticPr fontId="5"/>
  </si>
  <si>
    <t>与論町農業集落排水事業特別会計</t>
    <phoneticPr fontId="5"/>
  </si>
  <si>
    <t>-</t>
    <phoneticPr fontId="5"/>
  </si>
  <si>
    <t>法非適用企業</t>
    <phoneticPr fontId="5"/>
  </si>
  <si>
    <t>与論町と畜場特別会計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</si>
  <si>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</si>
  <si>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</si>
  <si>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</si>
  <si>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</si>
  <si>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</si>
  <si>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</si>
  <si>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</si>
  <si>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</si>
  <si>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</si>
  <si>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</si>
  <si>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</si>
  <si>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</si>
  <si>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</si>
  <si>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</si>
  <si>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</si>
  <si>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</si>
  <si>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</si>
  <si>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</si>
  <si>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</si>
  <si>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</si>
  <si>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</si>
  <si>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</si>
  <si>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</si>
  <si>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</si>
  <si>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</si>
  <si>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</si>
  <si>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</si>
  <si>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</si>
  <si>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</si>
  <si>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</si>
  <si>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</si>
  <si>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</si>
  <si>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</si>
  <si>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</si>
  <si>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</si>
  <si>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</si>
  <si>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</si>
  <si>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</si>
  <si>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</si>
  <si>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</si>
  <si>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</si>
  <si>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</si>
  <si>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</si>
  <si>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</si>
  <si>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</si>
  <si>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</si>
  <si>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</si>
  <si>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</si>
  <si>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</si>
  <si>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</si>
  <si>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</si>
  <si>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</si>
  <si>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</si>
  <si>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</si>
  <si>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</si>
  <si>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</si>
  <si>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</si>
  <si>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</si>
  <si>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</si>
  <si>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</si>
  <si>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</si>
  <si>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与論町農業集落排水事業特別会計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</si>
  <si>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</si>
  <si>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</si>
  <si>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与論町水道事業特別会計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</si>
  <si>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</si>
  <si>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与論町と畜場特別会計</t>
    <phoneticPr fontId="5"/>
  </si>
  <si>
    <t>(Ｆ)</t>
    <phoneticPr fontId="5"/>
  </si>
  <si>
    <t>与論町介護保険特別会計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</si>
  <si>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</si>
  <si>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</si>
  <si>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</si>
  <si>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</si>
  <si>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</si>
  <si>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</si>
  <si>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</si>
  <si>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</si>
  <si>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</si>
  <si>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</si>
  <si>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</si>
  <si>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</si>
  <si>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</si>
  <si>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</si>
  <si>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</si>
  <si>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</si>
  <si>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</si>
  <si>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</si>
  <si>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</si>
  <si>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</si>
  <si>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</si>
  <si>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</si>
  <si>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</si>
  <si>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</si>
  <si>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</si>
  <si>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</si>
  <si>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</si>
  <si>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</si>
  <si>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</si>
  <si>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</si>
  <si>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</si>
  <si>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</si>
  <si>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</si>
  <si>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</si>
  <si>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</si>
  <si>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</si>
  <si>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</si>
  <si>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</si>
  <si>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</si>
  <si>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</si>
  <si>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</si>
  <si>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</si>
  <si>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</si>
  <si>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</si>
  <si>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</si>
  <si>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</si>
  <si>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</si>
  <si>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</si>
  <si>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</si>
  <si>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</si>
  <si>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</si>
  <si>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</si>
  <si>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</si>
  <si>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</si>
  <si>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</si>
  <si>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</si>
  <si>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</si>
  <si>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</si>
  <si>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</si>
  <si>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</si>
  <si>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</si>
  <si>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</si>
  <si>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</si>
  <si>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</si>
  <si>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</si>
  <si>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</si>
  <si>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</si>
  <si>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</si>
  <si>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</si>
  <si>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</si>
  <si>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</si>
  <si>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</si>
  <si>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</si>
  <si>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</si>
  <si>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</si>
  <si>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</si>
  <si>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</si>
  <si>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</si>
  <si>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</si>
  <si>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</si>
  <si>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</si>
  <si>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</si>
  <si>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</si>
  <si>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</si>
  <si>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</si>
  <si>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</si>
  <si>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</si>
  <si>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</si>
  <si>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</si>
  <si>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</si>
  <si>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</si>
  <si>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</si>
  <si>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2.95</t>
  </si>
  <si>
    <t>▲ 4.91</t>
  </si>
  <si>
    <t>▲ 3.88</t>
  </si>
  <si>
    <t>与論町国民健康保険特別会計（事業勘定）</t>
  </si>
  <si>
    <t>▲ 0.48</t>
  </si>
  <si>
    <t>▲ 0.39</t>
  </si>
  <si>
    <t>一般会計</t>
  </si>
  <si>
    <t>与論町水道事業特別会計</t>
  </si>
  <si>
    <t>▲ 9.47</t>
  </si>
  <si>
    <t>与論町介護保険特別会計</t>
  </si>
  <si>
    <t>与論町後期高齢者医療特別会計</t>
  </si>
  <si>
    <t>▲ 0.01</t>
  </si>
  <si>
    <t>与論町農業集落排水事業特別会計</t>
  </si>
  <si>
    <t>与論町と畜場特別会計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</si>
  <si>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</si>
  <si>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</si>
  <si>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</si>
  <si>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</si>
  <si>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</si>
  <si>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</si>
  <si>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</si>
  <si>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</si>
  <si>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</si>
  <si>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鹿児島県市町村総合事務組合</t>
    <rPh sb="0" eb="4">
      <t>カゴシマケン</t>
    </rPh>
    <rPh sb="4" eb="7">
      <t>シチョウソン</t>
    </rPh>
    <rPh sb="7" eb="9">
      <t>ソウゴウ</t>
    </rPh>
    <rPh sb="9" eb="13">
      <t>ジムクミアイ</t>
    </rPh>
    <phoneticPr fontId="2"/>
  </si>
  <si>
    <t>沖永良部与論地区広域事務組合</t>
    <rPh sb="0" eb="6">
      <t>オキノエラブヨロン</t>
    </rPh>
    <rPh sb="6" eb="8">
      <t>チク</t>
    </rPh>
    <rPh sb="8" eb="14">
      <t>コウイキジムクミアイ</t>
    </rPh>
    <phoneticPr fontId="2"/>
  </si>
  <si>
    <t>奄美群島広域事務組合</t>
    <rPh sb="0" eb="4">
      <t>アマミグントウ</t>
    </rPh>
    <rPh sb="4" eb="10">
      <t>コウイキジムクミアイ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</si>
  <si>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20">
      <t>イッパンカイケイ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</si>
  <si>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</si>
  <si>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</si>
  <si>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与論空港株式会社</t>
    <rPh sb="0" eb="2">
      <t>ヨロン</t>
    </rPh>
    <rPh sb="2" eb="4">
      <t>クウコウ</t>
    </rPh>
    <phoneticPr fontId="2"/>
  </si>
  <si>
    <t>清掃ｾﾝﾀｰ解体撤去事業基金</t>
    <rPh sb="0" eb="2">
      <t>セイソウ</t>
    </rPh>
    <rPh sb="6" eb="8">
      <t>カイタイ</t>
    </rPh>
    <rPh sb="8" eb="12">
      <t>テッキョジギョウ</t>
    </rPh>
    <rPh sb="12" eb="14">
      <t>キキン</t>
    </rPh>
    <phoneticPr fontId="5"/>
  </si>
  <si>
    <t>学校校舎等建築促進基金</t>
    <rPh sb="0" eb="4">
      <t>ガッコウコウシャ</t>
    </rPh>
    <rPh sb="4" eb="5">
      <t>トウ</t>
    </rPh>
    <rPh sb="5" eb="7">
      <t>ケンチク</t>
    </rPh>
    <rPh sb="7" eb="9">
      <t>ソクシン</t>
    </rPh>
    <rPh sb="9" eb="11">
      <t>キキン</t>
    </rPh>
    <phoneticPr fontId="5"/>
  </si>
  <si>
    <t>ヨロン島サンゴ礁基金</t>
    <rPh sb="3" eb="4">
      <t>シマ</t>
    </rPh>
    <rPh sb="7" eb="8">
      <t>ショウ</t>
    </rPh>
    <rPh sb="8" eb="10">
      <t>キキン</t>
    </rPh>
    <phoneticPr fontId="5"/>
  </si>
  <si>
    <t>ふるさと水と土保全基金</t>
    <rPh sb="4" eb="5">
      <t>ミズ</t>
    </rPh>
    <rPh sb="6" eb="7">
      <t>ツチ</t>
    </rPh>
    <rPh sb="7" eb="9">
      <t>ホゼン</t>
    </rPh>
    <rPh sb="9" eb="11">
      <t>キキン</t>
    </rPh>
    <phoneticPr fontId="5"/>
  </si>
  <si>
    <t>ふるさと創生人材育成基金</t>
    <rPh sb="4" eb="6">
      <t>ソウセイ</t>
    </rPh>
    <rPh sb="6" eb="8">
      <t>ジンザイ</t>
    </rPh>
    <rPh sb="8" eb="10">
      <t>イクセイ</t>
    </rPh>
    <rPh sb="10" eb="12">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</si>
  <si>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</si>
  <si>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</si>
  <si>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</si>
  <si>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前年度から20.5ポイント減少し、有形固定資産減価償却率は0.3ポイント増加した。新庁舎整備事業の起債額減少に伴い将来負担比率は減少した。有形固定資産減価償却率についても老朽化した施設の廃止等を行うことで更なる改善を目指していく必要がある。</t>
    <rPh sb="1" eb="7">
      <t>ショウライフタンヒリツ</t>
    </rPh>
    <rPh sb="8" eb="11">
      <t>ゼンネンド</t>
    </rPh>
    <rPh sb="21" eb="23">
      <t>ゲンショウ</t>
    </rPh>
    <rPh sb="25" eb="27">
      <t>ユウケイ</t>
    </rPh>
    <rPh sb="27" eb="29">
      <t>コテイ</t>
    </rPh>
    <rPh sb="29" eb="31">
      <t>シサン</t>
    </rPh>
    <rPh sb="31" eb="33">
      <t>ゲンカ</t>
    </rPh>
    <rPh sb="33" eb="35">
      <t>ショウキャク</t>
    </rPh>
    <rPh sb="35" eb="36">
      <t>リツ</t>
    </rPh>
    <rPh sb="44" eb="46">
      <t>ゾウカ</t>
    </rPh>
    <rPh sb="49" eb="52">
      <t>シンチョウシャ</t>
    </rPh>
    <rPh sb="52" eb="54">
      <t>セイビ</t>
    </rPh>
    <rPh sb="54" eb="56">
      <t>ジギョウ</t>
    </rPh>
    <rPh sb="57" eb="60">
      <t>キサイガク</t>
    </rPh>
    <rPh sb="60" eb="62">
      <t>ゲンショウ</t>
    </rPh>
    <rPh sb="63" eb="64">
      <t>トモナ</t>
    </rPh>
    <rPh sb="65" eb="67">
      <t>ショウライ</t>
    </rPh>
    <rPh sb="67" eb="71">
      <t>フタンヒリツ</t>
    </rPh>
    <rPh sb="72" eb="74">
      <t>ゲンショウ</t>
    </rPh>
    <rPh sb="77" eb="83">
      <t>ユウケイコテイシサン</t>
    </rPh>
    <rPh sb="83" eb="87">
      <t>ゲンカショウキャク</t>
    </rPh>
    <rPh sb="87" eb="88">
      <t>リツ</t>
    </rPh>
    <rPh sb="93" eb="96">
      <t>ロウキュウカ</t>
    </rPh>
    <rPh sb="98" eb="100">
      <t>シセツ</t>
    </rPh>
    <rPh sb="101" eb="103">
      <t>ハイシ</t>
    </rPh>
    <rPh sb="103" eb="104">
      <t>トウ</t>
    </rPh>
    <rPh sb="105" eb="106">
      <t>オコナ</t>
    </rPh>
    <rPh sb="110" eb="111">
      <t>サラ</t>
    </rPh>
    <rPh sb="113" eb="115">
      <t>カイゼン</t>
    </rPh>
    <rPh sb="116" eb="118">
      <t>メザ</t>
    </rPh>
    <rPh sb="122" eb="124">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</si>
  <si>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</si>
  <si>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</si>
  <si>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</si>
  <si>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</si>
  <si>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</si>
  <si>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</si>
  <si>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前年度から20.5ポイント減少し、実質公債費比率は0.7ポイント減少したが、類似団体と比較すると依然として高い数値となっている。また、令和５年度より新庁舎整備事業に係る地方債の償還が始まり、老朽化した施設の更新も控えているため公債費の適正化をすすめ、実質公債費比率の上昇を抑える必要がある。</t>
    <rPh sb="1" eb="7">
      <t>ショウライフタンヒリツ</t>
    </rPh>
    <rPh sb="8" eb="11">
      <t>ゼンネンド</t>
    </rPh>
    <rPh sb="21" eb="23">
      <t>ゲンショウ</t>
    </rPh>
    <rPh sb="25" eb="30">
      <t>ジッシツコウサイヒ</t>
    </rPh>
    <rPh sb="30" eb="32">
      <t>ヒリツ</t>
    </rPh>
    <rPh sb="40" eb="42">
      <t>ゲンショウ</t>
    </rPh>
    <rPh sb="46" eb="50">
      <t>ルイジダンタイ</t>
    </rPh>
    <rPh sb="51" eb="53">
      <t>ヒカク</t>
    </rPh>
    <rPh sb="56" eb="58">
      <t>イゼン</t>
    </rPh>
    <rPh sb="61" eb="62">
      <t>タカ</t>
    </rPh>
    <rPh sb="63" eb="65">
      <t>スウチ</t>
    </rPh>
    <rPh sb="75" eb="77">
      <t>レイワ</t>
    </rPh>
    <rPh sb="78" eb="80">
      <t>ネンド</t>
    </rPh>
    <rPh sb="82" eb="87">
      <t>シンチョウシャセイビ</t>
    </rPh>
    <rPh sb="87" eb="89">
      <t>ジギョウ</t>
    </rPh>
    <rPh sb="90" eb="91">
      <t>カカ</t>
    </rPh>
    <rPh sb="92" eb="95">
      <t>チホウサイ</t>
    </rPh>
    <rPh sb="96" eb="98">
      <t>ショウカン</t>
    </rPh>
    <rPh sb="99" eb="100">
      <t>ハジ</t>
    </rPh>
    <rPh sb="103" eb="105">
      <t>ロウキュウ</t>
    </rPh>
    <rPh sb="105" eb="106">
      <t>カ</t>
    </rPh>
    <rPh sb="108" eb="110">
      <t>シセツ</t>
    </rPh>
    <rPh sb="111" eb="113">
      <t>コウシン</t>
    </rPh>
    <rPh sb="114" eb="115">
      <t>ヒカ</t>
    </rPh>
    <rPh sb="121" eb="124">
      <t>コウサイヒ</t>
    </rPh>
    <rPh sb="125" eb="127">
      <t>テキセイ</t>
    </rPh>
    <rPh sb="127" eb="128">
      <t>カ</t>
    </rPh>
    <rPh sb="133" eb="135">
      <t>ジッシツ</t>
    </rPh>
    <rPh sb="135" eb="138">
      <t>コウサイヒ</t>
    </rPh>
    <rPh sb="138" eb="140">
      <t>ヒリツ</t>
    </rPh>
    <rPh sb="141" eb="143">
      <t>ジョウショウ</t>
    </rPh>
    <rPh sb="144" eb="145">
      <t>オサ</t>
    </rPh>
    <rPh sb="147" eb="149">
      <t>ヒツヨウ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</si>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</sst>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098D-4AD5-B6FD-3769F193FB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333226</c:v>
                </c:pt>
                <c:pt idx="1">
                  <c:v>191769</c:v>
                </c:pt>
                <c:pt idx="2">
                  <c:v>207465</c:v>
                </c:pt>
                <c:pt idx="3">
                  <c:v>305299</c:v>
                </c:pt>
                <c:pt idx="4">
                  <c:v>172804</c:v>
                </c:pt>
              </c:numCache>
            </c:numRef>
          </c:val>
          <c:smooth val="0"/>
          <c:extLst>
            <c:ext xmlns:c16="http://schemas.microsoft.com/office/drawing/2014/chart" uri="{C3380CC4-5D6E-409C-BE32-E72D297353CC}">
              <c16:uniqueId val="{00000001-098D-4AD5-B6FD-3769F193FB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8.51</c:v>
                </c:pt>
                <c:pt idx="1">
                  <c:v>11.06</c:v>
                </c:pt>
                <c:pt idx="2">
                  <c:v>10.27</c:v>
                </c:pt>
                <c:pt idx="3">
                  <c:v>8.19</c:v>
                </c:pt>
                <c:pt idx="4">
                  <c:v>11.97</c:v>
                </c:pt>
              </c:numCache>
            </c:numRef>
          </c:val>
          <c:extLst>
            <c:ext xmlns:c16="http://schemas.microsoft.com/office/drawing/2014/chart" uri="{C3380CC4-5D6E-409C-BE32-E72D297353CC}">
              <c16:uniqueId val="{00000000-63BA-4F66-9AE0-0EA33EDF18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27.24</c:v>
                </c:pt>
                <c:pt idx="1">
                  <c:v>32.35</c:v>
                </c:pt>
                <c:pt idx="2">
                  <c:v>33.64</c:v>
                </c:pt>
                <c:pt idx="3">
                  <c:v>37.880000000000003</c:v>
                </c:pt>
                <c:pt idx="4">
                  <c:v>39.97</c:v>
                </c:pt>
              </c:numCache>
            </c:numRef>
          </c:val>
          <c:extLst>
            <c:ext xmlns:c16="http://schemas.microsoft.com/office/drawing/2014/chart" uri="{C3380CC4-5D6E-409C-BE32-E72D297353CC}">
              <c16:uniqueId val="{00000001-63BA-4F66-9AE0-0EA33EDF184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-2.95</c:v>
                </c:pt>
                <c:pt idx="1">
                  <c:v>2.5</c:v>
                </c:pt>
                <c:pt idx="2">
                  <c:v>-4.91</c:v>
                </c:pt>
                <c:pt idx="3">
                  <c:v>-3.88</c:v>
                </c:pt>
                <c:pt idx="4">
                  <c:v>2.4700000000000002</c:v>
                </c:pt>
              </c:numCache>
            </c:numRef>
          </c:val>
          <c:smooth val="0"/>
          <c:extLst>
            <c:ext xmlns:c16="http://schemas.microsoft.com/office/drawing/2014/chart" uri="{C3380CC4-5D6E-409C-BE32-E72D297353CC}">
              <c16:uniqueId val="{00000002-63BA-4F66-9AE0-0EA33EDF184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898-4734-9802-BB84287A9D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98-4734-9802-BB84287A9DC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898-4734-9802-BB84287A9DC0}"/>
            </c:ext>
          </c:extLst>
        </c:ser>
        <c:ser>
          <c:idx val="3"/>
          <c:order val="3"/>
          <c:tx>
            <c:strRef>
              <c:f>データシート!$A$30</c:f>
              <c:strCache>
                <c:ptCount val="1"/>
                <c:pt idx="0">
                  <c:v>与論町と畜場特別会計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898-4734-9802-BB84287A9DC0}"/>
            </c:ext>
          </c:extLst>
        </c:ser>
        <c:ser>
          <c:idx val="4"/>
          <c:order val="4"/>
          <c:tx>
            <c:strRef>
              <c:f>データシート!$A$31</c:f>
              <c:strCache>
                <c:ptCount val="1"/>
                <c:pt idx="0">
                  <c:v>与論町農業集落排水事業特別会計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898-4734-9802-BB84287A9DC0}"/>
            </c:ext>
          </c:extLst>
        </c:ser>
        <c:ser>
          <c:idx val="5"/>
          <c:order val="5"/>
          <c:tx>
            <c:strRef>
              <c:f>データシート!$A$32</c:f>
              <c:strCache>
                <c:ptCount val="1"/>
                <c:pt idx="0">
                  <c:v>与論町後期高齢者医療特別会計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0.03</c:v>
                </c:pt>
                <c:pt idx="6">
                  <c:v>0.01</c:v>
                </c:pt>
                <c:pt idx="7">
                  <c:v>#N/A</c:v>
                </c:pt>
                <c:pt idx="8">
                  <c:v>#N/A</c:v>
                </c:pt>
                <c:pt idx="9">
                  <c:v>0</c:v>
                </c:pt>
              </c:numCache>
            </c:numRef>
          </c:val>
          <c:extLst>
            <c:ext xmlns:c16="http://schemas.microsoft.com/office/drawing/2014/chart" uri="{C3380CC4-5D6E-409C-BE32-E72D297353CC}">
              <c16:uniqueId val="{00000005-5898-4734-9802-BB84287A9DC0}"/>
            </c:ext>
          </c:extLst>
        </c:ser>
        <c:ser>
          <c:idx val="6"/>
          <c:order val="6"/>
          <c:tx>
            <c:strRef>
              <c:f>データシート!$A$33</c:f>
              <c:strCache>
                <c:ptCount val="1"/>
                <c:pt idx="0">
                  <c:v>与論町介護保険特別会計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1.0900000000000001</c:v>
                </c:pt>
                <c:pt idx="2">
                  <c:v>#N/A</c:v>
                </c:pt>
                <c:pt idx="3">
                  <c:v>1.25</c:v>
                </c:pt>
                <c:pt idx="4">
                  <c:v>#N/A</c:v>
                </c:pt>
                <c:pt idx="5">
                  <c:v>0.94</c:v>
                </c:pt>
                <c:pt idx="6">
                  <c:v>#N/A</c:v>
                </c:pt>
                <c:pt idx="7">
                  <c:v>1.45</c:v>
                </c:pt>
                <c:pt idx="8">
                  <c:v>#N/A</c:v>
                </c:pt>
                <c:pt idx="9">
                  <c:v>2.87</c:v>
                </c:pt>
              </c:numCache>
            </c:numRef>
          </c:val>
          <c:extLst>
            <c:ext xmlns:c16="http://schemas.microsoft.com/office/drawing/2014/chart" uri="{C3380CC4-5D6E-409C-BE32-E72D297353CC}">
              <c16:uniqueId val="{00000006-5898-4734-9802-BB84287A9DC0}"/>
            </c:ext>
          </c:extLst>
        </c:ser>
        <c:ser>
          <c:idx val="7"/>
          <c:order val="7"/>
          <c:tx>
            <c:strRef>
              <c:f>データシート!$A$34</c:f>
              <c:strCache>
                <c:ptCount val="1"/>
                <c:pt idx="0">
                  <c:v>与論町水道事業特別会計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9.4700000000000006</c:v>
                </c:pt>
                <c:pt idx="1">
                  <c:v>#N/A</c:v>
                </c:pt>
                <c:pt idx="2">
                  <c:v>#N/A</c:v>
                </c:pt>
                <c:pt idx="3">
                  <c:v>9.3699999999999992</c:v>
                </c:pt>
                <c:pt idx="4">
                  <c:v>#N/A</c:v>
                </c:pt>
                <c:pt idx="5">
                  <c:v>8.76</c:v>
                </c:pt>
                <c:pt idx="6">
                  <c:v>#N/A</c:v>
                </c:pt>
                <c:pt idx="7">
                  <c:v>8.69</c:v>
                </c:pt>
                <c:pt idx="8">
                  <c:v>#N/A</c:v>
                </c:pt>
                <c:pt idx="9">
                  <c:v>8.56</c:v>
                </c:pt>
              </c:numCache>
            </c:numRef>
          </c:val>
          <c:extLst>
            <c:ext xmlns:c16="http://schemas.microsoft.com/office/drawing/2014/chart" uri="{C3380CC4-5D6E-409C-BE32-E72D297353CC}">
              <c16:uniqueId val="{00000007-5898-4734-9802-BB84287A9DC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8.5</c:v>
                </c:pt>
                <c:pt idx="2">
                  <c:v>#N/A</c:v>
                </c:pt>
                <c:pt idx="3">
                  <c:v>11.06</c:v>
                </c:pt>
                <c:pt idx="4">
                  <c:v>#N/A</c:v>
                </c:pt>
                <c:pt idx="5">
                  <c:v>10.27</c:v>
                </c:pt>
                <c:pt idx="6">
                  <c:v>#N/A</c:v>
                </c:pt>
                <c:pt idx="7">
                  <c:v>8.18</c:v>
                </c:pt>
                <c:pt idx="8">
                  <c:v>#N/A</c:v>
                </c:pt>
                <c:pt idx="9">
                  <c:v>11.97</c:v>
                </c:pt>
              </c:numCache>
            </c:numRef>
          </c:val>
          <c:extLst>
            <c:ext xmlns:c16="http://schemas.microsoft.com/office/drawing/2014/chart" uri="{C3380CC4-5D6E-409C-BE32-E72D297353CC}">
              <c16:uniqueId val="{00000008-5898-4734-9802-BB84287A9DC0}"/>
            </c:ext>
          </c:extLst>
        </c:ser>
        <c:ser>
          <c:idx val="9"/>
          <c:order val="9"/>
          <c:tx>
            <c:strRef>
              <c:f>データシート!$A$36</c:f>
              <c:strCache>
                <c:ptCount val="1"/>
                <c:pt idx="0">
                  <c:v>与論町国民健康保険特別会計（事業勘定）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0.78</c:v>
                </c:pt>
                <c:pt idx="2">
                  <c:v>0.48</c:v>
                </c:pt>
                <c:pt idx="3">
                  <c:v>#N/A</c:v>
                </c:pt>
                <c:pt idx="4">
                  <c:v>#N/A</c:v>
                </c:pt>
                <c:pt idx="5">
                  <c:v>0.03</c:v>
                </c:pt>
                <c:pt idx="6">
                  <c:v>#N/A</c:v>
                </c:pt>
                <c:pt idx="7">
                  <c:v>3.71</c:v>
                </c:pt>
                <c:pt idx="8">
                  <c:v>0.39</c:v>
                </c:pt>
                <c:pt idx="9">
                  <c:v>#N/A</c:v>
                </c:pt>
              </c:numCache>
            </c:numRef>
          </c:val>
          <c:extLst>
            <c:ext xmlns:c16="http://schemas.microsoft.com/office/drawing/2014/chart" uri="{C3380CC4-5D6E-409C-BE32-E72D297353CC}">
              <c16:uniqueId val="{00000009-5898-4734-9802-BB84287A9DC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371</c:v>
                </c:pt>
                <c:pt idx="5">
                  <c:v>364</c:v>
                </c:pt>
                <c:pt idx="8">
                  <c:v>354</c:v>
                </c:pt>
                <c:pt idx="11">
                  <c:v>354</c:v>
                </c:pt>
                <c:pt idx="14">
                  <c:v>366</c:v>
                </c:pt>
              </c:numCache>
            </c:numRef>
          </c:val>
          <c:extLst>
            <c:ext xmlns:c16="http://schemas.microsoft.com/office/drawing/2014/chart" uri="{C3380CC4-5D6E-409C-BE32-E72D297353CC}">
              <c16:uniqueId val="{00000000-EF3D-41DA-BAC0-6F2B115402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3D-41DA-BAC0-6F2B115402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30</c:v>
                </c:pt>
                <c:pt idx="3">
                  <c:v>80</c:v>
                </c:pt>
                <c:pt idx="6">
                  <c:v>260</c:v>
                </c:pt>
                <c:pt idx="9">
                  <c:v>5</c:v>
                </c:pt>
                <c:pt idx="12">
                  <c:v>40</c:v>
                </c:pt>
              </c:numCache>
            </c:numRef>
          </c:val>
          <c:extLst>
            <c:ext xmlns:c16="http://schemas.microsoft.com/office/drawing/2014/chart" uri="{C3380CC4-5D6E-409C-BE32-E72D297353CC}">
              <c16:uniqueId val="{00000002-EF3D-41DA-BAC0-6F2B115402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EF3D-41DA-BAC0-6F2B115402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c:v>
                </c:pt>
                <c:pt idx="3">
                  <c:v>8</c:v>
                </c:pt>
                <c:pt idx="6">
                  <c:v>8</c:v>
                </c:pt>
                <c:pt idx="9">
                  <c:v>8</c:v>
                </c:pt>
                <c:pt idx="12">
                  <c:v>7</c:v>
                </c:pt>
              </c:numCache>
            </c:numRef>
          </c:val>
          <c:extLst>
            <c:ext xmlns:c16="http://schemas.microsoft.com/office/drawing/2014/chart" uri="{C3380CC4-5D6E-409C-BE32-E72D297353CC}">
              <c16:uniqueId val="{00000004-EF3D-41DA-BAC0-6F2B115402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3D-41DA-BAC0-6F2B115402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3D-41DA-BAC0-6F2B115402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528</c:v>
                </c:pt>
                <c:pt idx="3">
                  <c:v>533</c:v>
                </c:pt>
                <c:pt idx="6">
                  <c:v>513</c:v>
                </c:pt>
                <c:pt idx="9">
                  <c:v>512</c:v>
                </c:pt>
                <c:pt idx="12">
                  <c:v>530</c:v>
                </c:pt>
              </c:numCache>
            </c:numRef>
          </c:val>
          <c:extLst>
            <c:ext xmlns:c16="http://schemas.microsoft.com/office/drawing/2014/chart" uri="{C3380CC4-5D6E-409C-BE32-E72D297353CC}">
              <c16:uniqueId val="{00000007-EF3D-41DA-BAC0-6F2B115402B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194</c:v>
                </c:pt>
                <c:pt idx="2">
                  <c:v>#N/A</c:v>
                </c:pt>
                <c:pt idx="3">
                  <c:v>#N/A</c:v>
                </c:pt>
                <c:pt idx="4">
                  <c:v>259</c:v>
                </c:pt>
                <c:pt idx="5">
                  <c:v>#N/A</c:v>
                </c:pt>
                <c:pt idx="6">
                  <c:v>#N/A</c:v>
                </c:pt>
                <c:pt idx="7">
                  <c:v>429</c:v>
                </c:pt>
                <c:pt idx="8">
                  <c:v>#N/A</c:v>
                </c:pt>
                <c:pt idx="9">
                  <c:v>#N/A</c:v>
                </c:pt>
                <c:pt idx="10">
                  <c:v>173</c:v>
                </c:pt>
                <c:pt idx="11">
                  <c:v>#N/A</c:v>
                </c:pt>
                <c:pt idx="12">
                  <c:v>#N/A</c:v>
                </c:pt>
                <c:pt idx="13">
                  <c:v>213</c:v>
                </c:pt>
                <c:pt idx="14">
                  <c:v>#N/A</c:v>
                </c:pt>
              </c:numCache>
            </c:numRef>
          </c:val>
          <c:smooth val="0"/>
          <c:extLst>
            <c:ext xmlns:c16="http://schemas.microsoft.com/office/drawing/2014/chart" uri="{C3380CC4-5D6E-409C-BE32-E72D297353CC}">
              <c16:uniqueId val="{00000008-EF3D-41DA-BAC0-6F2B115402B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3892</c:v>
                </c:pt>
                <c:pt idx="5">
                  <c:v>3720</c:v>
                </c:pt>
                <c:pt idx="8">
                  <c:v>3530</c:v>
                </c:pt>
                <c:pt idx="11">
                  <c:v>3761</c:v>
                </c:pt>
                <c:pt idx="14">
                  <c:v>3877</c:v>
                </c:pt>
              </c:numCache>
            </c:numRef>
          </c:val>
          <c:extLst>
            <c:ext xmlns:c16="http://schemas.microsoft.com/office/drawing/2014/chart" uri="{C3380CC4-5D6E-409C-BE32-E72D297353CC}">
              <c16:uniqueId val="{00000000-0CB7-448D-AE61-738F577380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318</c:v>
                </c:pt>
                <c:pt idx="5">
                  <c:v>317</c:v>
                </c:pt>
                <c:pt idx="8">
                  <c:v>312</c:v>
                </c:pt>
                <c:pt idx="11">
                  <c:v>328</c:v>
                </c:pt>
                <c:pt idx="14">
                  <c:v>292</c:v>
                </c:pt>
              </c:numCache>
            </c:numRef>
          </c:val>
          <c:extLst>
            <c:ext xmlns:c16="http://schemas.microsoft.com/office/drawing/2014/chart" uri="{C3380CC4-5D6E-409C-BE32-E72D297353CC}">
              <c16:uniqueId val="{00000001-0CB7-448D-AE61-738F577380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1224</c:v>
                </c:pt>
                <c:pt idx="5">
                  <c:v>1474</c:v>
                </c:pt>
                <c:pt idx="8">
                  <c:v>1655</c:v>
                </c:pt>
                <c:pt idx="11">
                  <c:v>1455</c:v>
                </c:pt>
                <c:pt idx="14">
                  <c:v>1667</c:v>
                </c:pt>
              </c:numCache>
            </c:numRef>
          </c:val>
          <c:extLst>
            <c:ext xmlns:c16="http://schemas.microsoft.com/office/drawing/2014/chart" uri="{C3380CC4-5D6E-409C-BE32-E72D297353CC}">
              <c16:uniqueId val="{00000002-0CB7-448D-AE61-738F577380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B7-448D-AE61-738F577380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B7-448D-AE61-738F577380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B7-448D-AE61-738F577380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398</c:v>
                </c:pt>
                <c:pt idx="3">
                  <c:v>328</c:v>
                </c:pt>
                <c:pt idx="6">
                  <c:v>342</c:v>
                </c:pt>
                <c:pt idx="9">
                  <c:v>195</c:v>
                </c:pt>
                <c:pt idx="12">
                  <c:v>106</c:v>
                </c:pt>
              </c:numCache>
            </c:numRef>
          </c:val>
          <c:extLst>
            <c:ext xmlns:c16="http://schemas.microsoft.com/office/drawing/2014/chart" uri="{C3380CC4-5D6E-409C-BE32-E72D297353CC}">
              <c16:uniqueId val="{00000006-0CB7-448D-AE61-738F577380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c:v>
                </c:pt>
                <c:pt idx="3">
                  <c:v>20</c:v>
                </c:pt>
                <c:pt idx="6">
                  <c:v>19</c:v>
                </c:pt>
                <c:pt idx="9">
                  <c:v>17</c:v>
                </c:pt>
                <c:pt idx="12">
                  <c:v>15</c:v>
                </c:pt>
              </c:numCache>
            </c:numRef>
          </c:val>
          <c:extLst>
            <c:ext xmlns:c16="http://schemas.microsoft.com/office/drawing/2014/chart" uri="{C3380CC4-5D6E-409C-BE32-E72D297353CC}">
              <c16:uniqueId val="{00000007-0CB7-448D-AE61-738F577380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c:v>
                </c:pt>
                <c:pt idx="3">
                  <c:v>26</c:v>
                </c:pt>
                <c:pt idx="6">
                  <c:v>22</c:v>
                </c:pt>
                <c:pt idx="9">
                  <c:v>17</c:v>
                </c:pt>
                <c:pt idx="12">
                  <c:v>14</c:v>
                </c:pt>
              </c:numCache>
            </c:numRef>
          </c:val>
          <c:extLst>
            <c:ext xmlns:c16="http://schemas.microsoft.com/office/drawing/2014/chart" uri="{C3380CC4-5D6E-409C-BE32-E72D297353CC}">
              <c16:uniqueId val="{00000008-0CB7-448D-AE61-738F577380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CB7-448D-AE61-738F577380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5714</c:v>
                </c:pt>
                <c:pt idx="3">
                  <c:v>5708</c:v>
                </c:pt>
                <c:pt idx="6">
                  <c:v>5848</c:v>
                </c:pt>
                <c:pt idx="9">
                  <c:v>6227</c:v>
                </c:pt>
                <c:pt idx="12">
                  <c:v>6153</c:v>
                </c:pt>
              </c:numCache>
            </c:numRef>
          </c:val>
          <c:extLst>
            <c:ext xmlns:c16="http://schemas.microsoft.com/office/drawing/2014/chart" uri="{C3380CC4-5D6E-409C-BE32-E72D297353CC}">
              <c16:uniqueId val="{0000000A-0CB7-448D-AE61-738F577380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729</c:v>
                </c:pt>
                <c:pt idx="2">
                  <c:v>#N/A</c:v>
                </c:pt>
                <c:pt idx="3">
                  <c:v>#N/A</c:v>
                </c:pt>
                <c:pt idx="4">
                  <c:v>571</c:v>
                </c:pt>
                <c:pt idx="5">
                  <c:v>#N/A</c:v>
                </c:pt>
                <c:pt idx="6">
                  <c:v>#N/A</c:v>
                </c:pt>
                <c:pt idx="7">
                  <c:v>734</c:v>
                </c:pt>
                <c:pt idx="8">
                  <c:v>#N/A</c:v>
                </c:pt>
                <c:pt idx="9">
                  <c:v>#N/A</c:v>
                </c:pt>
                <c:pt idx="10">
                  <c:v>912</c:v>
                </c:pt>
                <c:pt idx="11">
                  <c:v>#N/A</c:v>
                </c:pt>
                <c:pt idx="12">
                  <c:v>#N/A</c:v>
                </c:pt>
                <c:pt idx="13">
                  <c:v>451</c:v>
                </c:pt>
                <c:pt idx="14">
                  <c:v>#N/A</c:v>
                </c:pt>
              </c:numCache>
            </c:numRef>
          </c:val>
          <c:smooth val="0"/>
          <c:extLst>
            <c:ext xmlns:c16="http://schemas.microsoft.com/office/drawing/2014/chart" uri="{C3380CC4-5D6E-409C-BE32-E72D297353CC}">
              <c16:uniqueId val="{0000000B-0CB7-448D-AE61-738F577380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918</c:v>
                </c:pt>
                <c:pt idx="1">
                  <c:v>1016</c:v>
                </c:pt>
                <c:pt idx="2">
                  <c:v>1119</c:v>
                </c:pt>
              </c:numCache>
            </c:numRef>
          </c:val>
          <c:extLst>
            <c:ext xmlns:c16="http://schemas.microsoft.com/office/drawing/2014/chart" uri="{C3380CC4-5D6E-409C-BE32-E72D297353CC}">
              <c16:uniqueId val="{00000000-BF65-4C54-A0FD-D71AEA5B51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c:v>
                </c:pt>
                <c:pt idx="1">
                  <c:v>6</c:v>
                </c:pt>
                <c:pt idx="2">
                  <c:v>18</c:v>
                </c:pt>
              </c:numCache>
            </c:numRef>
          </c:val>
          <c:extLst>
            <c:ext xmlns:c16="http://schemas.microsoft.com/office/drawing/2014/chart" uri="{C3380CC4-5D6E-409C-BE32-E72D297353CC}">
              <c16:uniqueId val="{00000001-BF65-4C54-A0FD-D71AEA5B51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696</c:v>
                </c:pt>
                <c:pt idx="1">
                  <c:v>293</c:v>
                </c:pt>
                <c:pt idx="2">
                  <c:v>393</c:v>
                </c:pt>
              </c:numCache>
            </c:numRef>
          </c:val>
          <c:extLst>
            <c:ext xmlns:c16="http://schemas.microsoft.com/office/drawing/2014/chart" uri="{C3380CC4-5D6E-409C-BE32-E72D297353CC}">
              <c16:uniqueId val="{00000002-BF65-4C54-A0FD-D71AEA5B51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{3C7787C6-7B21-4CBB-B642-B902F39D8DCE}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E7A-44BE-A57D-27A724B512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{DE470927-7C06-466F-8586-1E9D3CE9AE45}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7A-44BE-A57D-27A724B512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{954633E4-068F-4A59-BA12-45FA3D3328DF}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7A-44BE-A57D-27A724B512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{97DF6E9A-F340-45E4-A505-5262C832FD69}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7A-44BE-A57D-27A724B512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{84078407-3BC5-48F9-8E45-8E59286CD775}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7A-44BE-A57D-27A724B512C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{AD0FC503-F950-408F-B26F-9BC4CB9EDDD9}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E7A-44BE-A57D-27A724B512C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{2165A629-5065-4390-92C2-8C7555ED0D32}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E7A-44BE-A57D-27A724B512C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{5CE39AB8-DE66-43F0-830C-73880AF47008}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E7A-44BE-A57D-27A724B512C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{87F88C56-5EC5-4C61-9C60-93C8F4576CA7}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E7A-44BE-A57D-27A724B512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55.6</c:v>
                </c:pt>
                <c:pt idx="8">
                  <c:v>59</c:v>
                </c:pt>
                <c:pt idx="16">
                  <c:v>60.7</c:v>
                </c:pt>
                <c:pt idx="24">
                  <c:v>59.6</c:v>
                </c:pt>
                <c:pt idx="32">
                  <c:v>59.9</c:v>
                </c:pt>
              </c:numCache>
            </c:numRef>
          </c:xVal>
          <c:yVal>
            <c:numRef>
              <c:f>公会計指標分析・財政指標組合せ分析表!$BP$51:$DC$51</c:f>
              <c:numCache>
                <c:formatCode>#,##0.0;"▲ "#,##0.0</c:formatCode>
                <c:ptCount val="40"/>
                <c:pt idx="0">
                  <c:v>30.5</c:v>
                </c:pt>
                <c:pt idx="8">
                  <c:v>24</c:v>
                </c:pt>
                <c:pt idx="16">
                  <c:v>30.7</c:v>
                </c:pt>
                <c:pt idx="24">
                  <c:v>38.9</c:v>
                </c:pt>
                <c:pt idx="32">
                  <c:v>18.399999999999999</c:v>
                </c:pt>
              </c:numCache>
            </c:numRef>
          </c:yVal>
          <c:smooth val="0"/>
          <c:extLst>
            <c:ext xmlns:c16="http://schemas.microsoft.com/office/drawing/2014/chart" uri="{C3380CC4-5D6E-409C-BE32-E72D297353CC}">
              <c16:uniqueId val="{00000009-9E7A-44BE-A57D-27A724B512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{5F877E53-9330-45C5-AB37-9D4504FDF15E}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E7A-44BE-A57D-27A724B512C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{885D44DB-26F7-4F1B-ADA4-094A0DD2E2F4}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7A-44BE-A57D-27A724B512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{9788FF5E-FA3C-4730-9D9E-56F6861361C4}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7A-44BE-A57D-27A724B512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{6A743176-4A92-4BB2-B51C-ED7F9F0DF33D}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7A-44BE-A57D-27A724B512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{54841EA1-6CF1-4069-84D9-2E2690842B04}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7A-44BE-A57D-27A724B512C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{82D53D54-6D0E-43FE-9268-31F54AD42C44}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E7A-44BE-A57D-27A724B512C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{A7562741-379E-4DDA-814C-EB89F81C7E58}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E7A-44BE-A57D-27A724B512C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{B21141FC-1BCD-45FD-9F94-773E5E68F9D7}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E7A-44BE-A57D-27A724B512C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{3E0DFA80-7534-4807-B3FB-480B3E56DAAB}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E7A-44BE-A57D-27A724B512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E7A-44BE-A57D-27A724B512CE}"/>
            </c:ext>
          </c:extLst>
        </c:ser>
        <c:dLbls>
          <c:showLegendKey val="0"/>
          <c:showVal val="1"/>
          <c:showCatName val="0"/>
          <c:showSerName val="0"/>
          <c:showPercent val="0"/>
          <c:showBubbleSize val="0"/>
        </c:dLbls>
        <c:axId val="46179840"/>
        <c:axId val="46181760"/>
      </c:scatterChart>
      <c:valAx>
        <c:axId val="46179840"/>
        <c:scaling>
          <c:orientation val="maxMin"/>
          <c:max val="65"/>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{54FA587E-E993-4A41-BCBB-34AA8754DC1C}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1DB-4487-93B0-1767442276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{CF57F62D-53F4-4835-9D61-6863A4441FB4}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DB-4487-93B0-1767442276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{B6E40010-5922-4673-A34D-F8FD415409A6}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DB-4487-93B0-1767442276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{206BCC4D-8669-4F20-8FA7-9E44D0A26C6D}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DB-4487-93B0-1767442276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{1364168F-619B-43F8-8F44-98876CD2E00F}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DB-4487-93B0-1767442276F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{B7909A91-1C6C-4554-AD34-59B928420B5E}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1DB-4487-93B0-1767442276F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{444CB7BE-8E0B-4FBD-B7A8-14BE81ADAD8D}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1DB-4487-93B0-1767442276F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{26D1C75C-71DB-448D-B3E8-9797A9B5BF34}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1DB-4487-93B0-1767442276F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{C2B6A048-982A-4D83-954C-4570B1DC5681}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1DB-4487-93B0-1767442276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9.1999999999999993</c:v>
                </c:pt>
                <c:pt idx="16">
                  <c:v>12.3</c:v>
                </c:pt>
                <c:pt idx="24">
                  <c:v>12</c:v>
                </c:pt>
                <c:pt idx="32">
                  <c:v>11.3</c:v>
                </c:pt>
              </c:numCache>
            </c:numRef>
          </c:xVal>
          <c:yVal>
            <c:numRef>
              <c:f>公会計指標分析・財政指標組合せ分析表!$BP$73:$DC$73</c:f>
              <c:numCache>
                <c:formatCode>#,##0.0;"▲ "#,##0.0</c:formatCode>
                <c:ptCount val="40"/>
                <c:pt idx="0">
                  <c:v>30.5</c:v>
                </c:pt>
                <c:pt idx="8">
                  <c:v>24</c:v>
                </c:pt>
                <c:pt idx="16">
                  <c:v>30.7</c:v>
                </c:pt>
                <c:pt idx="24">
                  <c:v>38.9</c:v>
                </c:pt>
                <c:pt idx="32">
                  <c:v>18.399999999999999</c:v>
                </c:pt>
              </c:numCache>
            </c:numRef>
          </c:yVal>
          <c:smooth val="0"/>
          <c:extLst>
            <c:ext xmlns:c16="http://schemas.microsoft.com/office/drawing/2014/chart" uri="{C3380CC4-5D6E-409C-BE32-E72D297353CC}">
              <c16:uniqueId val="{00000009-31DB-4487-93B0-1767442276F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01099727585387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{5C076DFB-F278-4ADD-A9D3-973E8F026B0D}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1DB-4487-93B0-1767442276F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{709AA346-49B9-46BF-AD32-9E421DD7583C}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DB-4487-93B0-1767442276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{5E738598-41B2-4EC1-B035-0745A8523017}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DB-4487-93B0-1767442276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{730836C2-A7BF-4C35-8D58-B4BDC265C766}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DB-4487-93B0-1767442276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{D9E688C8-7209-4897-A930-519AD6CF4A82}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DB-4487-93B0-1767442276F0}"/>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{B1124357-E385-454C-B5CA-ED650209BD4C}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1DB-4487-93B0-1767442276F0}"/>
                </c:ext>
              </c:extLst>
            </c:dLbl>
            <c:dLbl>
              <c:idx val="16"/>
              <c:layout>
                <c:manualLayout>
                  <c:x val="-3.1697991619110633E-2"/>
                  <c:y val="-2.464883037070171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{3004AB40-4B0E-4A44-A54C-9061C5EE5A04}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1DB-4487-93B0-1767442276F0}"/>
                </c:ext>
              </c:extLst>
            </c:dLbl>
            <c:dLbl>
              <c:idx val="24"/>
              <c:layout>
                <c:manualLayout>
                  <c:x val="-3.1570342725075584E-2"/>
                  <c:y val="-6.249028191521788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{062F5D48-6917-4592-B745-9A271C768363}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1DB-4487-93B0-1767442276F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{BA45CCC0-EA72-4637-9040-237C9A1134E1}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1DB-4487-93B0-1767442276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1DB-4487-93B0-1767442276F0}"/>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今年度よりごみ焼却施設整備事業や、多目的運動広場整備事業の償還が始まり、元利償還金が増加した。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今後、老朽化した公共施設の更新整備事業の増加が見込まれており、財政状況が一層厳しくなることが見込まれる。随時、事業の見直しや規模の縮小を行い、実質公債費比率の抑制・引き下げを図る。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減災基金残高のうち、実質公債費比率の算定に用いる満期一括償還地方債の財源として積み立てた額はなし。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充当可能基金が前年度から</a:t>
          </a:r>
          <a:r>
            <a:rPr kumimoji="1" lang="en-US" altLang="ja-JP" sz="1400">
              <a:latin typeface="ＭＳ ゴシック" pitchFamily="49" charset="-128"/>
              <a:ea typeface="ＭＳ ゴシック" pitchFamily="49" charset="-128"/>
            </a:rPr>
            <a:t>212</a:t>
          </a:r>
          <a:r>
            <a:rPr kumimoji="1" lang="ja-JP" altLang="en-US" sz="1400">
              <a:latin typeface="ＭＳ ゴシック" pitchFamily="49" charset="-128"/>
              <a:ea typeface="ＭＳ ゴシック" pitchFamily="49" charset="-128"/>
            </a:rPr>
            <a:t>百万円増額となったこと等から、将来負担比率の分子が</a:t>
          </a:r>
          <a:r>
            <a:rPr kumimoji="1" lang="en-US" altLang="ja-JP" sz="1400">
              <a:latin typeface="ＭＳ ゴシック" pitchFamily="49" charset="-128"/>
              <a:ea typeface="ＭＳ ゴシック" pitchFamily="49" charset="-128"/>
            </a:rPr>
            <a:t>461</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老朽化した公共施設等の更新事業が予定されており、地方債現在高の増加が見込まれる。新規の起債の抑制や減債基金への計画的な積立を実施し、地方債残高を適切にコントロールすることで将来世代との財源配分の均衡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鹿児島県与論町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百万円の増となった。また、その他特定目的基金も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百万円の増となっており、清掃センター解体撤去事業基金が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百万円、ヨロン島サンゴ礁基金が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百万円となったのが主な要因である。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と比較し、財政調整基金は多く減債基金は極端に少なくなっているため、減債基金への計画的な積立を実施し、将来世代との財源配分の均衡を図る。また、今後増加していく公共施設整備等の大型事業に対する特定目的基金の設置等を行い、基金の使途を明確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清掃センター解体撤去事業基金：旧清掃センターの解体撤去事業の財源とする。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学校校舎等建築促進</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：校舎等建設を促進する</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ヨロン島</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サンゴ礁基金：寄附金を社会投資の資金として受け入れると同時に、寄附者の公共サービスに対するニーズを具体化することにより、寄附を通じた住民参加型の地方自治を実現すると共に個性あるまちづくりに資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ふるさと水と土保全基金：本町の特性を活かし、豊かな島づくりに資する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人材育成基金：本町の伝統文化、地域特性及び産業等を活かした、豊かで個性ある町づくりに資する人材の育成並びに活力ある地域づくり事業又は活動等を行う団体及び個人に対し、経費の助成を行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清掃センター解体撤去事業基金：現在稼働していない旧清掃センターの解体撤去事業に備え、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ヨロン島サンゴ礁基金：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百万円積み立てた一方、サンゴ礁の環境保全事業や文化財保存事業等のため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その他各基金：定期預金利息の収入による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清掃センター解体撤去事業基金：旧清掃センターの解体撤去事業の実施に備え、今後も計画的に積み立てる。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学校校舎等建築促進基金：老朽化した町立学校の改修等に活用する。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ヨロン島サンゴ礁基金：寄附者の目的に沿った事業を今後も展開していけるよう努める。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その他各基金：積立てることが形骸化することのないよう基金の使途に資する事業のため適正な運用に努める。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町予算編成方針として、町単独補助金の補正を原則行わないことや事業の精査を行い事業費を抑制した結果、</a:t>
          </a: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103</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百万円の積立をした。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老朽化した施設の更新事業等の集中や、大型台風等による被害に係る取り崩しが予想されるが、予算編成や予算執行の適正化に取り組み、大幅な残高の減がないよう対策を講じていく。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本町の減災基金残高は、類似団体と比較しても非常に少ないため年度途中での積立をおこなった。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近年大型事業が集中しており、これに伴い地方債残高も増加しているため、計画的な積立を実施し将来世代との財源配分の均衡を図る。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5,219
5,208
20.58
5,683,005
5,289,815
335,005
2,798,568
6,152,952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前年度から</a:t>
          </a:r>
          <a:r>
            <a:rPr kumimoji="1" lang="en-US" altLang="ja-JP" sz="1100" baseline="0">
              <a:latin typeface="ＭＳ Ｐゴシック" panose="020B0600070205080204" pitchFamily="50" charset="-128"/>
              <a:ea typeface="ＭＳ Ｐゴシック" panose="020B0600070205080204" pitchFamily="50" charset="-128"/>
            </a:rPr>
            <a:t>0.3</a:t>
          </a:r>
          <a:r>
            <a:rPr kumimoji="1" lang="ja-JP" altLang="en-US" sz="1100" baseline="0">
              <a:latin typeface="ＭＳ Ｐゴシック" panose="020B0600070205080204" pitchFamily="50" charset="-128"/>
              <a:ea typeface="ＭＳ Ｐゴシック" panose="020B0600070205080204" pitchFamily="50" charset="-128"/>
            </a:rPr>
            <a:t>ポイント増加し、類似団体を</a:t>
          </a:r>
          <a:r>
            <a:rPr kumimoji="1" lang="en-US" altLang="ja-JP" sz="1100" baseline="0">
              <a:latin typeface="ＭＳ Ｐゴシック" panose="020B0600070205080204" pitchFamily="50" charset="-128"/>
              <a:ea typeface="ＭＳ Ｐゴシック" panose="020B0600070205080204" pitchFamily="50" charset="-128"/>
            </a:rPr>
            <a:t>4.1</a:t>
          </a:r>
          <a:r>
            <a:rPr kumimoji="1" lang="ja-JP" altLang="en-US" sz="1100" baseline="0">
              <a:latin typeface="ＭＳ Ｐゴシック" panose="020B0600070205080204" pitchFamily="50" charset="-128"/>
              <a:ea typeface="ＭＳ Ｐゴシック" panose="020B0600070205080204" pitchFamily="50" charset="-128"/>
            </a:rPr>
            <a:t>ポイント下回った。原因としては昨年度新庁舎建設事業を実施した影響がある。公共施設等総合管理計画において、公共施設等の延床面積</a:t>
          </a:r>
          <a:r>
            <a:rPr kumimoji="1" lang="en-US" altLang="ja-JP" sz="1100" baseline="0">
              <a:latin typeface="ＭＳ Ｐゴシック" panose="020B0600070205080204" pitchFamily="50" charset="-128"/>
              <a:ea typeface="ＭＳ Ｐゴシック" panose="020B0600070205080204" pitchFamily="50" charset="-128"/>
            </a:rPr>
            <a:t>20</a:t>
          </a:r>
          <a:r>
            <a:rPr kumimoji="1" lang="ja-JP" altLang="en-US" sz="1100" baseline="0">
              <a:latin typeface="ＭＳ Ｐゴシック" panose="020B0600070205080204" pitchFamily="50" charset="-128"/>
              <a:ea typeface="ＭＳ Ｐゴシック" panose="020B0600070205080204" pitchFamily="50" charset="-128"/>
            </a:rPr>
            <a:t>％削減の目標を掲げるとともに、今後も老朽化した施設の建替えが必要となってくるため、順次進めている個別施設計画の策定に基づいた施設の複合化・集約化を検討する。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68" name="有形固定資産減価償却率平均値テキスト"/>
        <xdr:cNvSpPr txBox="1"/>
      </xdr:nvSpPr>
      <xdr:spPr>
        <a:xfrm>
          <a:off x="48133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108966</xdr:rowOff>
    </xdr:from>
    <xdr:to>
      <xdr:col>23</xdr:col>
      <xdr:colOff>136525</xdr:colOff>
      <xdr:row>32</xdr:row>
      <xdr:rowOff>39116</xdr:rowOff>
    </xdr:to>
    <xdr:sp macro="" textlink="">
      <xdr:nvSpPr>
        <xdr:cNvPr id="79" name="楕円 78"/>
        <xdr:cNvSpPr/>
      </xdr:nvSpPr>
      <xdr:spPr>
        <a:xfrm>
          <a:off x="4711700" y="6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131843</xdr:rowOff>
    </xdr:from>
    <xdr:ext cx="405111" cy="259045"/>
    <xdr:sp macro="" textlink="">
      <xdr:nvSpPr>
        <xdr:cNvPr id="80" name="有形固定資産減価償却率該当値テキスト"/>
        <xdr:cNvSpPr txBox="1"/>
      </xdr:nvSpPr>
      <xdr:spPr>
        <a:xfrm>
          <a:off x="4813300" y="604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102489</xdr:rowOff>
    </xdr:from>
    <xdr:to>
      <xdr:col>19</xdr:col>
      <xdr:colOff>187325</xdr:colOff>
      <xdr:row>32</xdr:row>
      <xdr:rowOff>32639</xdr:rowOff>
    </xdr:to>
    <xdr:sp macro="" textlink="">
      <xdr:nvSpPr>
        <xdr:cNvPr id="81" name="楕円 80"/>
        <xdr:cNvSpPr/>
      </xdr:nvSpPr>
      <xdr:spPr>
        <a:xfrm>
          <a:off x="40005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153289</xdr:rowOff>
    </xdr:from>
    <xdr:to>
      <xdr:col>23</xdr:col>
      <xdr:colOff>85725</xdr:colOff>
      <xdr:row>31</xdr:row>
      <xdr:rowOff>159766</xdr:rowOff>
    </xdr:to>
    <xdr:cxnSp macro="">
      <xdr:nvCxnSpPr>
        <xdr:cNvPr id="82" name="直線コネクタ 81"/>
        <xdr:cNvCxnSpPr/>
      </xdr:nvCxnSpPr>
      <xdr:spPr>
        <a:xfrm>
          <a:off x="4051300" y="6239764"/>
          <a:ext cx="711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126238</xdr:rowOff>
    </xdr:from>
    <xdr:to>
      <xdr:col>15</xdr:col>
      <xdr:colOff>187325</xdr:colOff>
      <xdr:row>32</xdr:row>
      <xdr:rowOff>56388</xdr:rowOff>
    </xdr:to>
    <xdr:sp macro="" textlink="">
      <xdr:nvSpPr>
        <xdr:cNvPr id="83" name="楕円 82"/>
        <xdr:cNvSpPr/>
      </xdr:nvSpPr>
      <xdr:spPr>
        <a:xfrm>
          <a:off x="3238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153289</xdr:rowOff>
    </xdr:from>
    <xdr:to>
      <xdr:col>19</xdr:col>
      <xdr:colOff>136525</xdr:colOff>
      <xdr:row>32</xdr:row>
      <xdr:rowOff>5588</xdr:rowOff>
    </xdr:to>
    <xdr:cxnSp macro="">
      <xdr:nvCxnSpPr>
        <xdr:cNvPr id="84" name="直線コネクタ 83"/>
        <xdr:cNvCxnSpPr/>
      </xdr:nvCxnSpPr>
      <xdr:spPr>
        <a:xfrm flipV="1">
          <a:off x="3289300" y="6239764"/>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89535</xdr:rowOff>
    </xdr:from>
    <xdr:to>
      <xdr:col>11</xdr:col>
      <xdr:colOff>187325</xdr:colOff>
      <xdr:row>32</xdr:row>
      <xdr:rowOff>19685</xdr:rowOff>
    </xdr:to>
    <xdr:sp macro="" textlink="">
      <xdr:nvSpPr>
        <xdr:cNvPr id="85" name="楕円 84"/>
        <xdr:cNvSpPr/>
      </xdr:nvSpPr>
      <xdr:spPr>
        <a:xfrm>
          <a:off x="2476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140335</xdr:rowOff>
    </xdr:from>
    <xdr:to>
      <xdr:col>15</xdr:col>
      <xdr:colOff>136525</xdr:colOff>
      <xdr:row>32</xdr:row>
      <xdr:rowOff>5588</xdr:rowOff>
    </xdr:to>
    <xdr:cxnSp macro="">
      <xdr:nvCxnSpPr>
        <xdr:cNvPr id="86" name="直線コネクタ 85"/>
        <xdr:cNvCxnSpPr/>
      </xdr:nvCxnSpPr>
      <xdr:spPr>
        <a:xfrm>
          <a:off x="2527300" y="6226810"/>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16129</xdr:rowOff>
    </xdr:from>
    <xdr:to>
      <xdr:col>7</xdr:col>
      <xdr:colOff>187325</xdr:colOff>
      <xdr:row>31</xdr:row>
      <xdr:rowOff>117729</xdr:rowOff>
    </xdr:to>
    <xdr:sp macro="" textlink="">
      <xdr:nvSpPr>
        <xdr:cNvPr id="87" name="楕円 86"/>
        <xdr:cNvSpPr/>
      </xdr:nvSpPr>
      <xdr:spPr>
        <a:xfrm>
          <a:off x="1714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66929</xdr:rowOff>
    </xdr:from>
    <xdr:to>
      <xdr:col>11</xdr:col>
      <xdr:colOff>136525</xdr:colOff>
      <xdr:row>31</xdr:row>
      <xdr:rowOff>140335</xdr:rowOff>
    </xdr:to>
    <xdr:cxnSp macro="">
      <xdr:nvCxnSpPr>
        <xdr:cNvPr id="88" name="直線コネクタ 87"/>
        <xdr:cNvCxnSpPr/>
      </xdr:nvCxnSpPr>
      <xdr:spPr>
        <a:xfrm>
          <a:off x="1765300" y="6153404"/>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89" name="n_1aveValue有形固定資産減価償却率"/>
        <xdr:cNvSpPr txBox="1"/>
      </xdr:nvSpPr>
      <xdr:spPr>
        <a:xfrm>
          <a:off x="3836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90" name="n_2aveValue有形固定資産減価償却率"/>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91" name="n_3aveValue有形固定資産減価償却率"/>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92" name="n_4aveValue有形固定資産減価償却率"/>
        <xdr:cNvSpPr txBox="1"/>
      </xdr:nvSpPr>
      <xdr:spPr>
        <a:xfrm>
          <a:off x="1562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49166</xdr:rowOff>
    </xdr:from>
    <xdr:ext cx="405111" cy="259045"/>
    <xdr:sp macro="" textlink="">
      <xdr:nvSpPr>
        <xdr:cNvPr id="93" name="n_1mainValue有形固定資産減価償却率"/>
        <xdr:cNvSpPr txBox="1"/>
      </xdr:nvSpPr>
      <xdr:spPr>
        <a:xfrm>
          <a:off x="38360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47515</xdr:rowOff>
    </xdr:from>
    <xdr:ext cx="405111" cy="259045"/>
    <xdr:sp macro="" textlink="">
      <xdr:nvSpPr>
        <xdr:cNvPr id="94" name="n_2mainValue有形固定資産減価償却率"/>
        <xdr:cNvSpPr txBox="1"/>
      </xdr:nvSpPr>
      <xdr:spPr>
        <a:xfrm>
          <a:off x="3086744" y="6305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10812</xdr:rowOff>
    </xdr:from>
    <xdr:ext cx="405111" cy="259045"/>
    <xdr:sp macro="" textlink="">
      <xdr:nvSpPr>
        <xdr:cNvPr id="95" name="n_3mainValue有形固定資産減価償却率"/>
        <xdr:cNvSpPr txBox="1"/>
      </xdr:nvSpPr>
      <xdr:spPr>
        <a:xfrm>
          <a:off x="2324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134256</xdr:rowOff>
    </xdr:from>
    <xdr:ext cx="405111" cy="259045"/>
    <xdr:sp macro="" textlink="">
      <xdr:nvSpPr>
        <xdr:cNvPr id="96" name="n_4mainValue有形固定資産減価償却率"/>
        <xdr:cNvSpPr txBox="1"/>
      </xdr:nvSpPr>
      <xdr:spPr>
        <a:xfrm>
          <a:off x="1562744" y="5877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118.6</a:t>
          </a:r>
          <a:r>
            <a:rPr kumimoji="1" lang="ja-JP" altLang="en-US" sz="1100">
              <a:latin typeface="ＭＳ Ｐゴシック" panose="020B0600070205080204" pitchFamily="50" charset="-128"/>
              <a:ea typeface="ＭＳ Ｐゴシック" panose="020B0600070205080204" pitchFamily="50" charset="-128"/>
            </a:rPr>
            <a:t>ポイント低い数値になっており、類似団体数値より</a:t>
          </a:r>
          <a:r>
            <a:rPr kumimoji="1" lang="en-US" altLang="ja-JP" sz="1100">
              <a:latin typeface="ＭＳ Ｐゴシック" panose="020B0600070205080204" pitchFamily="50" charset="-128"/>
              <a:ea typeface="ＭＳ Ｐゴシック" panose="020B0600070205080204" pitchFamily="50" charset="-128"/>
            </a:rPr>
            <a:t>105.5</a:t>
          </a:r>
          <a:r>
            <a:rPr kumimoji="1" lang="ja-JP" altLang="en-US" sz="1100">
              <a:latin typeface="ＭＳ Ｐゴシック" panose="020B0600070205080204" pitchFamily="50" charset="-128"/>
              <a:ea typeface="ＭＳ Ｐゴシック" panose="020B0600070205080204" pitchFamily="50" charset="-128"/>
            </a:rPr>
            <a:t>ポイント高い数値である。昨年度新庁舎建設事業を実施し将来負担比率が増加したが、本年度は事業完了に伴い</a:t>
          </a:r>
          <a:r>
            <a:rPr kumimoji="1" lang="en-US" altLang="ja-JP" sz="1100">
              <a:latin typeface="ＭＳ Ｐゴシック" panose="020B0600070205080204" pitchFamily="50" charset="-128"/>
              <a:ea typeface="ＭＳ Ｐゴシック" panose="020B0600070205080204" pitchFamily="50" charset="-128"/>
            </a:rPr>
            <a:t>118.6</a:t>
          </a:r>
          <a:r>
            <a:rPr kumimoji="1" lang="ja-JP" altLang="en-US" sz="1100">
              <a:latin typeface="ＭＳ Ｐゴシック" panose="020B0600070205080204" pitchFamily="50" charset="-128"/>
              <a:ea typeface="ＭＳ Ｐゴシック" panose="020B0600070205080204" pitchFamily="50" charset="-128"/>
            </a:rPr>
            <a:t>ポイント高い数値となった。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今後も公共施設の更新が控えており、公共施設等総合管理計画に基づいた施設管理と、施設規模の見直しを進め、地方債発行額の抑制に努めていく。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7" name="直線コネクタ 126"/>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8" name="債務償還比率最小値テキスト"/>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29" name="直線コネクタ 128"/>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2" name="債務償還比率平均値テキスト"/>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3" name="フローチャート: 判断 132"/>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4" name="フローチャート: 判断 133"/>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5" name="フローチャート: 判断 134"/>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6" name="フローチャート: 判断 135"/>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7" name="フローチャート: 判断 136"/>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160570</xdr:rowOff>
    </xdr:from>
    <xdr:to>
      <xdr:col>76</xdr:col>
      <xdr:colOff>73025</xdr:colOff>
      <xdr:row>29</xdr:row>
      <xdr:rowOff>90720</xdr:rowOff>
    </xdr:to>
    <xdr:sp macro="" textlink="">
      <xdr:nvSpPr>
        <xdr:cNvPr id="143" name="楕円 142"/>
        <xdr:cNvSpPr/>
      </xdr:nvSpPr>
      <xdr:spPr>
        <a:xfrm>
          <a:off x="14744700" y="573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138997</xdr:rowOff>
    </xdr:from>
    <xdr:ext cx="469744" cy="259045"/>
    <xdr:sp macro="" textlink="">
      <xdr:nvSpPr>
        <xdr:cNvPr id="144" name="債務償還比率該当値テキスト"/>
        <xdr:cNvSpPr txBox="1"/>
      </xdr:nvSpPr>
      <xdr:spPr>
        <a:xfrm>
          <a:off x="14846300" y="571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111053</xdr:rowOff>
    </xdr:from>
    <xdr:to>
      <xdr:col>72</xdr:col>
      <xdr:colOff>123825</xdr:colOff>
      <xdr:row>30</xdr:row>
      <xdr:rowOff>41203</xdr:rowOff>
    </xdr:to>
    <xdr:sp macro="" textlink="">
      <xdr:nvSpPr>
        <xdr:cNvPr id="145" name="楕円 144"/>
        <xdr:cNvSpPr/>
      </xdr:nvSpPr>
      <xdr:spPr>
        <a:xfrm>
          <a:off x="14033500" y="585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39920</xdr:rowOff>
    </xdr:from>
    <xdr:to>
      <xdr:col>76</xdr:col>
      <xdr:colOff>22225</xdr:colOff>
      <xdr:row>29</xdr:row>
      <xdr:rowOff>161853</xdr:rowOff>
    </xdr:to>
    <xdr:cxnSp macro="">
      <xdr:nvCxnSpPr>
        <xdr:cNvPr id="146" name="直線コネクタ 145"/>
        <xdr:cNvCxnSpPr/>
      </xdr:nvCxnSpPr>
      <xdr:spPr>
        <a:xfrm flipV="1">
          <a:off x="14084300" y="5783495"/>
          <a:ext cx="711200" cy="12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57761</xdr:rowOff>
    </xdr:from>
    <xdr:to>
      <xdr:col>68</xdr:col>
      <xdr:colOff>123825</xdr:colOff>
      <xdr:row>28</xdr:row>
      <xdr:rowOff>159361</xdr:rowOff>
    </xdr:to>
    <xdr:sp macro="" textlink="">
      <xdr:nvSpPr>
        <xdr:cNvPr id="147" name="楕円 146"/>
        <xdr:cNvSpPr/>
      </xdr:nvSpPr>
      <xdr:spPr>
        <a:xfrm>
          <a:off x="13271500" y="562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108561</xdr:rowOff>
    </xdr:from>
    <xdr:to>
      <xdr:col>72</xdr:col>
      <xdr:colOff>73025</xdr:colOff>
      <xdr:row>29</xdr:row>
      <xdr:rowOff>161853</xdr:rowOff>
    </xdr:to>
    <xdr:cxnSp macro="">
      <xdr:nvCxnSpPr>
        <xdr:cNvPr id="148" name="直線コネクタ 147"/>
        <xdr:cNvCxnSpPr/>
      </xdr:nvCxnSpPr>
      <xdr:spPr>
        <a:xfrm>
          <a:off x="13322300" y="5680686"/>
          <a:ext cx="762000" cy="22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92202</xdr:rowOff>
    </xdr:from>
    <xdr:to>
      <xdr:col>64</xdr:col>
      <xdr:colOff>123825</xdr:colOff>
      <xdr:row>29</xdr:row>
      <xdr:rowOff>22352</xdr:rowOff>
    </xdr:to>
    <xdr:sp macro="" textlink="">
      <xdr:nvSpPr>
        <xdr:cNvPr id="149" name="楕円 148"/>
        <xdr:cNvSpPr/>
      </xdr:nvSpPr>
      <xdr:spPr>
        <a:xfrm>
          <a:off x="12509500" y="56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108561</xdr:rowOff>
    </xdr:from>
    <xdr:to>
      <xdr:col>68</xdr:col>
      <xdr:colOff>73025</xdr:colOff>
      <xdr:row>28</xdr:row>
      <xdr:rowOff>143002</xdr:rowOff>
    </xdr:to>
    <xdr:cxnSp macro="">
      <xdr:nvCxnSpPr>
        <xdr:cNvPr id="150" name="直線コネクタ 149"/>
        <xdr:cNvCxnSpPr/>
      </xdr:nvCxnSpPr>
      <xdr:spPr>
        <a:xfrm flipV="1">
          <a:off x="12560300" y="5680686"/>
          <a:ext cx="762000" cy="3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162627</xdr:rowOff>
    </xdr:from>
    <xdr:to>
      <xdr:col>60</xdr:col>
      <xdr:colOff>123825</xdr:colOff>
      <xdr:row>29</xdr:row>
      <xdr:rowOff>92777</xdr:rowOff>
    </xdr:to>
    <xdr:sp macro="" textlink="">
      <xdr:nvSpPr>
        <xdr:cNvPr id="151" name="楕円 150"/>
        <xdr:cNvSpPr/>
      </xdr:nvSpPr>
      <xdr:spPr>
        <a:xfrm>
          <a:off x="11747500" y="57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143002</xdr:rowOff>
    </xdr:from>
    <xdr:to>
      <xdr:col>64</xdr:col>
      <xdr:colOff>73025</xdr:colOff>
      <xdr:row>29</xdr:row>
      <xdr:rowOff>41977</xdr:rowOff>
    </xdr:to>
    <xdr:cxnSp macro="">
      <xdr:nvCxnSpPr>
        <xdr:cNvPr id="152" name="直線コネクタ 151"/>
        <xdr:cNvCxnSpPr/>
      </xdr:nvCxnSpPr>
      <xdr:spPr>
        <a:xfrm flipV="1">
          <a:off x="11798300" y="5715127"/>
          <a:ext cx="762000" cy="7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3" name="n_1aveValue債務償還比率"/>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54" name="n_2aveValue債務償還比率"/>
        <xdr:cNvSpPr txBox="1"/>
      </xdr:nvSpPr>
      <xdr:spPr>
        <a:xfrm>
          <a:off x="13087427" y="57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5" name="n_3aveValue債務償還比率"/>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6" name="n_4aveValue債務償還比率"/>
        <xdr:cNvSpPr txBox="1"/>
      </xdr:nvSpPr>
      <xdr:spPr>
        <a:xfrm>
          <a:off x="115634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32330</xdr:rowOff>
    </xdr:from>
    <xdr:ext cx="469744" cy="259045"/>
    <xdr:sp macro="" textlink="">
      <xdr:nvSpPr>
        <xdr:cNvPr id="157" name="n_1mainValue債務償還比率"/>
        <xdr:cNvSpPr txBox="1"/>
      </xdr:nvSpPr>
      <xdr:spPr>
        <a:xfrm>
          <a:off x="13836727" y="594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4438</xdr:rowOff>
    </xdr:from>
    <xdr:ext cx="469744" cy="259045"/>
    <xdr:sp macro="" textlink="">
      <xdr:nvSpPr>
        <xdr:cNvPr id="158" name="n_2mainValue債務償還比率"/>
        <xdr:cNvSpPr txBox="1"/>
      </xdr:nvSpPr>
      <xdr:spPr>
        <a:xfrm>
          <a:off x="13087427" y="540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13479</xdr:rowOff>
    </xdr:from>
    <xdr:ext cx="469744" cy="259045"/>
    <xdr:sp macro="" textlink="">
      <xdr:nvSpPr>
        <xdr:cNvPr id="159" name="n_3mainValue債務償還比率"/>
        <xdr:cNvSpPr txBox="1"/>
      </xdr:nvSpPr>
      <xdr:spPr>
        <a:xfrm>
          <a:off x="12325427" y="575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83904</xdr:rowOff>
    </xdr:from>
    <xdr:ext cx="469744" cy="259045"/>
    <xdr:sp macro="" textlink="">
      <xdr:nvSpPr>
        <xdr:cNvPr id="160" name="n_4mainValue債務償還比率"/>
        <xdr:cNvSpPr txBox="1"/>
      </xdr:nvSpPr>
      <xdr:spPr>
        <a:xfrm>
          <a:off x="11563427" y="58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5,219
5,208
20.58
5,683,005
5,289,815
335,005
2,798,568
6,152,952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1"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11430</xdr:rowOff>
    </xdr:from>
    <xdr:to>
      <xdr:col>24</xdr:col>
      <xdr:colOff>114300</xdr:colOff>
      <xdr:row>39</xdr:row>
      <xdr:rowOff>113030</xdr:rowOff>
    </xdr:to>
    <xdr:sp macro="" textlink="">
      <xdr:nvSpPr>
        <xdr:cNvPr id="72" name="楕円 71"/>
        <xdr:cNvSpPr/>
      </xdr:nvSpPr>
      <xdr:spPr>
        <a:xfrm>
          <a:off x="45847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161307</xdr:rowOff>
    </xdr:from>
    <xdr:ext cx="405111" cy="259045"/>
    <xdr:sp macro="" textlink="">
      <xdr:nvSpPr>
        <xdr:cNvPr id="73" name="【図書館】&#10;有形固定資産減価償却率該当値テキスト"/>
        <xdr:cNvSpPr txBox="1"/>
      </xdr:nvSpPr>
      <xdr:spPr>
        <a:xfrm>
          <a:off x="4673600" y="667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154940</xdr:rowOff>
    </xdr:from>
    <xdr:to>
      <xdr:col>20</xdr:col>
      <xdr:colOff>38100</xdr:colOff>
      <xdr:row>39</xdr:row>
      <xdr:rowOff>85090</xdr:rowOff>
    </xdr:to>
    <xdr:sp macro="" textlink="">
      <xdr:nvSpPr>
        <xdr:cNvPr id="74" name="楕円 73"/>
        <xdr:cNvSpPr/>
      </xdr:nvSpPr>
      <xdr:spPr>
        <a:xfrm>
          <a:off x="3746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34290</xdr:rowOff>
    </xdr:from>
    <xdr:to>
      <xdr:col>24</xdr:col>
      <xdr:colOff>63500</xdr:colOff>
      <xdr:row>39</xdr:row>
      <xdr:rowOff>62230</xdr:rowOff>
    </xdr:to>
    <xdr:cxnSp macro="">
      <xdr:nvCxnSpPr>
        <xdr:cNvPr id="75" name="直線コネクタ 74"/>
        <xdr:cNvCxnSpPr/>
      </xdr:nvCxnSpPr>
      <xdr:spPr>
        <a:xfrm>
          <a:off x="3797300" y="672084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127000</xdr:rowOff>
    </xdr:from>
    <xdr:to>
      <xdr:col>15</xdr:col>
      <xdr:colOff>101600</xdr:colOff>
      <xdr:row>39</xdr:row>
      <xdr:rowOff>57150</xdr:rowOff>
    </xdr:to>
    <xdr:sp macro="" textlink="">
      <xdr:nvSpPr>
        <xdr:cNvPr id="76" name="楕円 75"/>
        <xdr:cNvSpPr/>
      </xdr:nvSpPr>
      <xdr:spPr>
        <a:xfrm>
          <a:off x="2857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6350</xdr:rowOff>
    </xdr:from>
    <xdr:to>
      <xdr:col>19</xdr:col>
      <xdr:colOff>177800</xdr:colOff>
      <xdr:row>39</xdr:row>
      <xdr:rowOff>34290</xdr:rowOff>
    </xdr:to>
    <xdr:cxnSp macro="">
      <xdr:nvCxnSpPr>
        <xdr:cNvPr id="77" name="直線コネクタ 76"/>
        <xdr:cNvCxnSpPr/>
      </xdr:nvCxnSpPr>
      <xdr:spPr>
        <a:xfrm>
          <a:off x="2908300" y="66929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99060</xdr:rowOff>
    </xdr:from>
    <xdr:to>
      <xdr:col>10</xdr:col>
      <xdr:colOff>165100</xdr:colOff>
      <xdr:row>39</xdr:row>
      <xdr:rowOff>29210</xdr:rowOff>
    </xdr:to>
    <xdr:sp macro="" textlink="">
      <xdr:nvSpPr>
        <xdr:cNvPr id="78" name="楕円 77"/>
        <xdr:cNvSpPr/>
      </xdr:nvSpPr>
      <xdr:spPr>
        <a:xfrm>
          <a:off x="19685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149860</xdr:rowOff>
    </xdr:from>
    <xdr:to>
      <xdr:col>15</xdr:col>
      <xdr:colOff>50800</xdr:colOff>
      <xdr:row>39</xdr:row>
      <xdr:rowOff>6350</xdr:rowOff>
    </xdr:to>
    <xdr:cxnSp macro="">
      <xdr:nvCxnSpPr>
        <xdr:cNvPr id="79" name="直線コネクタ 78"/>
        <xdr:cNvCxnSpPr/>
      </xdr:nvCxnSpPr>
      <xdr:spPr>
        <a:xfrm>
          <a:off x="2019300" y="66649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71120</xdr:rowOff>
    </xdr:from>
    <xdr:to>
      <xdr:col>6</xdr:col>
      <xdr:colOff>38100</xdr:colOff>
      <xdr:row>39</xdr:row>
      <xdr:rowOff>1270</xdr:rowOff>
    </xdr:to>
    <xdr:sp macro="" textlink="">
      <xdr:nvSpPr>
        <xdr:cNvPr id="80" name="楕円 79"/>
        <xdr:cNvSpPr/>
      </xdr:nvSpPr>
      <xdr:spPr>
        <a:xfrm>
          <a:off x="107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121920</xdr:rowOff>
    </xdr:from>
    <xdr:to>
      <xdr:col>10</xdr:col>
      <xdr:colOff>114300</xdr:colOff>
      <xdr:row>38</xdr:row>
      <xdr:rowOff>149860</xdr:rowOff>
    </xdr:to>
    <xdr:cxnSp macro="">
      <xdr:nvCxnSpPr>
        <xdr:cNvPr id="81" name="直線コネクタ 80"/>
        <xdr:cNvCxnSpPr/>
      </xdr:nvCxnSpPr>
      <xdr:spPr>
        <a:xfrm>
          <a:off x="1130300" y="66370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38117</xdr:rowOff>
    </xdr:from>
    <xdr:ext cx="405111" cy="259045"/>
    <xdr:sp macro="" textlink="">
      <xdr:nvSpPr>
        <xdr:cNvPr id="82" name="n_1aveValue【図書館】&#10;有形固定資産減価償却率"/>
        <xdr:cNvSpPr txBox="1"/>
      </xdr:nvSpPr>
      <xdr:spPr>
        <a:xfrm>
          <a:off x="3582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26687</xdr:rowOff>
    </xdr:from>
    <xdr:ext cx="405111" cy="259045"/>
    <xdr:sp macro="" textlink="">
      <xdr:nvSpPr>
        <xdr:cNvPr id="83" name="n_2aveValue【図書館】&#10;有形固定資産減価償却率"/>
        <xdr:cNvSpPr txBox="1"/>
      </xdr:nvSpPr>
      <xdr:spPr>
        <a:xfrm>
          <a:off x="2705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3827</xdr:rowOff>
    </xdr:from>
    <xdr:ext cx="405111" cy="259045"/>
    <xdr:sp macro="" textlink="">
      <xdr:nvSpPr>
        <xdr:cNvPr id="84" name="n_3aveValue【図書館】&#10;有形固定資産減価償却率"/>
        <xdr:cNvSpPr txBox="1"/>
      </xdr:nvSpPr>
      <xdr:spPr>
        <a:xfrm>
          <a:off x="1816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142257</xdr:rowOff>
    </xdr:from>
    <xdr:ext cx="405111" cy="259045"/>
    <xdr:sp macro="" textlink="">
      <xdr:nvSpPr>
        <xdr:cNvPr id="85" name="n_4aveValue【図書館】&#10;有形固定資産減価償却率"/>
        <xdr:cNvSpPr txBox="1"/>
      </xdr:nvSpPr>
      <xdr:spPr>
        <a:xfrm>
          <a:off x="927744" y="614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76217</xdr:rowOff>
    </xdr:from>
    <xdr:ext cx="405111" cy="259045"/>
    <xdr:sp macro="" textlink="">
      <xdr:nvSpPr>
        <xdr:cNvPr id="86" name="n_1mainValue【図書館】&#10;有形固定資産減価償却率"/>
        <xdr:cNvSpPr txBox="1"/>
      </xdr:nvSpPr>
      <xdr:spPr>
        <a:xfrm>
          <a:off x="35820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48277</xdr:rowOff>
    </xdr:from>
    <xdr:ext cx="405111" cy="259045"/>
    <xdr:sp macro="" textlink="">
      <xdr:nvSpPr>
        <xdr:cNvPr id="87" name="n_2mainValue【図書館】&#10;有形固定資産減価償却率"/>
        <xdr:cNvSpPr txBox="1"/>
      </xdr:nvSpPr>
      <xdr:spPr>
        <a:xfrm>
          <a:off x="2705744" y="673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20337</xdr:rowOff>
    </xdr:from>
    <xdr:ext cx="405111" cy="259045"/>
    <xdr:sp macro="" textlink="">
      <xdr:nvSpPr>
        <xdr:cNvPr id="88" name="n_3mainValue【図書館】&#10;有形固定資産減価償却率"/>
        <xdr:cNvSpPr txBox="1"/>
      </xdr:nvSpPr>
      <xdr:spPr>
        <a:xfrm>
          <a:off x="1816744" y="670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163847</xdr:rowOff>
    </xdr:from>
    <xdr:ext cx="405111" cy="259045"/>
    <xdr:sp macro="" textlink="">
      <xdr:nvSpPr>
        <xdr:cNvPr id="89" name="n_4mainValue【図書館】&#10;有形固定資産減価償却率"/>
        <xdr:cNvSpPr txBox="1"/>
      </xdr:nvSpPr>
      <xdr:spPr>
        <a:xfrm>
          <a:off x="927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78757</xdr:rowOff>
    </xdr:from>
    <xdr:ext cx="469744" cy="259045"/>
    <xdr:sp macro="" textlink="">
      <xdr:nvSpPr>
        <xdr:cNvPr id="118" name="【図書館】&#10;一人当たり面積平均値テキスト"/>
        <xdr:cNvSpPr txBox="1"/>
      </xdr:nvSpPr>
      <xdr:spPr>
        <a:xfrm>
          <a:off x="10515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122555</xdr:rowOff>
    </xdr:from>
    <xdr:to>
      <xdr:col>55</xdr:col>
      <xdr:colOff>50800</xdr:colOff>
      <xdr:row>41</xdr:row>
      <xdr:rowOff>52705</xdr:rowOff>
    </xdr:to>
    <xdr:sp macro="" textlink="">
      <xdr:nvSpPr>
        <xdr:cNvPr id="129" name="楕円 128"/>
        <xdr:cNvSpPr/>
      </xdr:nvSpPr>
      <xdr:spPr>
        <a:xfrm>
          <a:off x="104267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100982</xdr:rowOff>
    </xdr:from>
    <xdr:ext cx="469744" cy="259045"/>
    <xdr:sp macro="" textlink="">
      <xdr:nvSpPr>
        <xdr:cNvPr id="130" name="【図書館】&#10;一人当たり面積該当値テキスト"/>
        <xdr:cNvSpPr txBox="1"/>
      </xdr:nvSpPr>
      <xdr:spPr>
        <a:xfrm>
          <a:off x="10515600" y="69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122555</xdr:rowOff>
    </xdr:from>
    <xdr:to>
      <xdr:col>50</xdr:col>
      <xdr:colOff>165100</xdr:colOff>
      <xdr:row>41</xdr:row>
      <xdr:rowOff>52705</xdr:rowOff>
    </xdr:to>
    <xdr:sp macro="" textlink="">
      <xdr:nvSpPr>
        <xdr:cNvPr id="131" name="楕円 130"/>
        <xdr:cNvSpPr/>
      </xdr:nvSpPr>
      <xdr:spPr>
        <a:xfrm>
          <a:off x="9588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xdr:rowOff>
    </xdr:from>
    <xdr:to>
      <xdr:col>55</xdr:col>
      <xdr:colOff>0</xdr:colOff>
      <xdr:row>41</xdr:row>
      <xdr:rowOff>1905</xdr:rowOff>
    </xdr:to>
    <xdr:cxnSp macro="">
      <xdr:nvCxnSpPr>
        <xdr:cNvPr id="132" name="直線コネクタ 131"/>
        <xdr:cNvCxnSpPr/>
      </xdr:nvCxnSpPr>
      <xdr:spPr>
        <a:xfrm>
          <a:off x="9639300" y="7031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124460</xdr:rowOff>
    </xdr:from>
    <xdr:to>
      <xdr:col>46</xdr:col>
      <xdr:colOff>38100</xdr:colOff>
      <xdr:row>41</xdr:row>
      <xdr:rowOff>54610</xdr:rowOff>
    </xdr:to>
    <xdr:sp macro="" textlink="">
      <xdr:nvSpPr>
        <xdr:cNvPr id="133" name="楕円 132"/>
        <xdr:cNvSpPr/>
      </xdr:nvSpPr>
      <xdr:spPr>
        <a:xfrm>
          <a:off x="8699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xdr:rowOff>
    </xdr:from>
    <xdr:to>
      <xdr:col>50</xdr:col>
      <xdr:colOff>114300</xdr:colOff>
      <xdr:row>41</xdr:row>
      <xdr:rowOff>3810</xdr:rowOff>
    </xdr:to>
    <xdr:cxnSp macro="">
      <xdr:nvCxnSpPr>
        <xdr:cNvPr id="134" name="直線コネクタ 133"/>
        <xdr:cNvCxnSpPr/>
      </xdr:nvCxnSpPr>
      <xdr:spPr>
        <a:xfrm flipV="1">
          <a:off x="8750300" y="70313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124460</xdr:rowOff>
    </xdr:from>
    <xdr:to>
      <xdr:col>41</xdr:col>
      <xdr:colOff>101600</xdr:colOff>
      <xdr:row>41</xdr:row>
      <xdr:rowOff>54610</xdr:rowOff>
    </xdr:to>
    <xdr:sp macro="" textlink="">
      <xdr:nvSpPr>
        <xdr:cNvPr id="135" name="楕円 134"/>
        <xdr:cNvSpPr/>
      </xdr:nvSpPr>
      <xdr:spPr>
        <a:xfrm>
          <a:off x="7810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xdr:rowOff>
    </xdr:from>
    <xdr:to>
      <xdr:col>45</xdr:col>
      <xdr:colOff>177800</xdr:colOff>
      <xdr:row>41</xdr:row>
      <xdr:rowOff>3810</xdr:rowOff>
    </xdr:to>
    <xdr:cxnSp macro="">
      <xdr:nvCxnSpPr>
        <xdr:cNvPr id="136" name="直線コネクタ 135"/>
        <xdr:cNvCxnSpPr/>
      </xdr:nvCxnSpPr>
      <xdr:spPr>
        <a:xfrm>
          <a:off x="78613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126365</xdr:rowOff>
    </xdr:from>
    <xdr:to>
      <xdr:col>36</xdr:col>
      <xdr:colOff>165100</xdr:colOff>
      <xdr:row>41</xdr:row>
      <xdr:rowOff>56515</xdr:rowOff>
    </xdr:to>
    <xdr:sp macro="" textlink="">
      <xdr:nvSpPr>
        <xdr:cNvPr id="137" name="楕円 136"/>
        <xdr:cNvSpPr/>
      </xdr:nvSpPr>
      <xdr:spPr>
        <a:xfrm>
          <a:off x="6921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3810</xdr:rowOff>
    </xdr:from>
    <xdr:to>
      <xdr:col>41</xdr:col>
      <xdr:colOff>50800</xdr:colOff>
      <xdr:row>41</xdr:row>
      <xdr:rowOff>5715</xdr:rowOff>
    </xdr:to>
    <xdr:cxnSp macro="">
      <xdr:nvCxnSpPr>
        <xdr:cNvPr id="138" name="直線コネクタ 137"/>
        <xdr:cNvCxnSpPr/>
      </xdr:nvCxnSpPr>
      <xdr:spPr>
        <a:xfrm flipV="1">
          <a:off x="6972300" y="70332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9" name="n_1ave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0" name="n_2aveValue【図書館】&#10;一人当たり面積"/>
        <xdr:cNvSpPr txBox="1"/>
      </xdr:nvSpPr>
      <xdr:spPr>
        <a:xfrm>
          <a:off x="8515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46372</xdr:rowOff>
    </xdr:from>
    <xdr:ext cx="469744" cy="259045"/>
    <xdr:sp macro="" textlink="">
      <xdr:nvSpPr>
        <xdr:cNvPr id="141" name="n_3aveValue【図書館】&#10;一人当たり面積"/>
        <xdr:cNvSpPr txBox="1"/>
      </xdr:nvSpPr>
      <xdr:spPr>
        <a:xfrm>
          <a:off x="7626427" y="673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57802</xdr:rowOff>
    </xdr:from>
    <xdr:ext cx="469744" cy="259045"/>
    <xdr:sp macro="" textlink="">
      <xdr:nvSpPr>
        <xdr:cNvPr id="142" name="n_4aveValue【図書館】&#10;一人当たり面積"/>
        <xdr:cNvSpPr txBox="1"/>
      </xdr:nvSpPr>
      <xdr:spPr>
        <a:xfrm>
          <a:off x="6737427" y="67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43832</xdr:rowOff>
    </xdr:from>
    <xdr:ext cx="469744" cy="259045"/>
    <xdr:sp macro="" textlink="">
      <xdr:nvSpPr>
        <xdr:cNvPr id="143" name="n_1mainValue【図書館】&#10;一人当たり面積"/>
        <xdr:cNvSpPr txBox="1"/>
      </xdr:nvSpPr>
      <xdr:spPr>
        <a:xfrm>
          <a:off x="9391727" y="707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45737</xdr:rowOff>
    </xdr:from>
    <xdr:ext cx="469744" cy="259045"/>
    <xdr:sp macro="" textlink="">
      <xdr:nvSpPr>
        <xdr:cNvPr id="144" name="n_2mainValue【図書館】&#10;一人当たり面積"/>
        <xdr:cNvSpPr txBox="1"/>
      </xdr:nvSpPr>
      <xdr:spPr>
        <a:xfrm>
          <a:off x="8515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45737</xdr:rowOff>
    </xdr:from>
    <xdr:ext cx="469744" cy="259045"/>
    <xdr:sp macro="" textlink="">
      <xdr:nvSpPr>
        <xdr:cNvPr id="145" name="n_3mainValue【図書館】&#10;一人当たり面積"/>
        <xdr:cNvSpPr txBox="1"/>
      </xdr:nvSpPr>
      <xdr:spPr>
        <a:xfrm>
          <a:off x="7626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47642</xdr:rowOff>
    </xdr:from>
    <xdr:ext cx="469744" cy="259045"/>
    <xdr:sp macro="" textlink="">
      <xdr:nvSpPr>
        <xdr:cNvPr id="146" name="n_4mainValue【図書館】&#10;一人当たり面積"/>
        <xdr:cNvSpPr txBox="1"/>
      </xdr:nvSpPr>
      <xdr:spPr>
        <a:xfrm>
          <a:off x="6737427" y="707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7" name="【体育館・プール】&#10;有形固定資産減価償却率平均値テキスト"/>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133713</xdr:rowOff>
    </xdr:from>
    <xdr:to>
      <xdr:col>24</xdr:col>
      <xdr:colOff>114300</xdr:colOff>
      <xdr:row>62</xdr:row>
      <xdr:rowOff>63863</xdr:rowOff>
    </xdr:to>
    <xdr:sp macro="" textlink="">
      <xdr:nvSpPr>
        <xdr:cNvPr id="188" name="楕円 187"/>
        <xdr:cNvSpPr/>
      </xdr:nvSpPr>
      <xdr:spPr>
        <a:xfrm>
          <a:off x="4584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112140</xdr:rowOff>
    </xdr:from>
    <xdr:ext cx="405111" cy="259045"/>
    <xdr:sp macro="" textlink="">
      <xdr:nvSpPr>
        <xdr:cNvPr id="189" name="【体育館・プール】&#10;有形固定資産減価償却率該当値テキスト"/>
        <xdr:cNvSpPr txBox="1"/>
      </xdr:nvSpPr>
      <xdr:spPr>
        <a:xfrm>
          <a:off x="4673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87993</xdr:rowOff>
    </xdr:from>
    <xdr:to>
      <xdr:col>20</xdr:col>
      <xdr:colOff>38100</xdr:colOff>
      <xdr:row>62</xdr:row>
      <xdr:rowOff>18143</xdr:rowOff>
    </xdr:to>
    <xdr:sp macro="" textlink="">
      <xdr:nvSpPr>
        <xdr:cNvPr id="190" name="楕円 189"/>
        <xdr:cNvSpPr/>
      </xdr:nvSpPr>
      <xdr:spPr>
        <a:xfrm>
          <a:off x="3746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138793</xdr:rowOff>
    </xdr:from>
    <xdr:to>
      <xdr:col>24</xdr:col>
      <xdr:colOff>63500</xdr:colOff>
      <xdr:row>62</xdr:row>
      <xdr:rowOff>13063</xdr:rowOff>
    </xdr:to>
    <xdr:cxnSp macro="">
      <xdr:nvCxnSpPr>
        <xdr:cNvPr id="191" name="直線コネクタ 190"/>
        <xdr:cNvCxnSpPr/>
      </xdr:nvCxnSpPr>
      <xdr:spPr>
        <a:xfrm>
          <a:off x="3797300" y="1059724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42273</xdr:rowOff>
    </xdr:from>
    <xdr:to>
      <xdr:col>15</xdr:col>
      <xdr:colOff>101600</xdr:colOff>
      <xdr:row>61</xdr:row>
      <xdr:rowOff>143873</xdr:rowOff>
    </xdr:to>
    <xdr:sp macro="" textlink="">
      <xdr:nvSpPr>
        <xdr:cNvPr id="192" name="楕円 191"/>
        <xdr:cNvSpPr/>
      </xdr:nvSpPr>
      <xdr:spPr>
        <a:xfrm>
          <a:off x="2857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93073</xdr:rowOff>
    </xdr:from>
    <xdr:to>
      <xdr:col>19</xdr:col>
      <xdr:colOff>177800</xdr:colOff>
      <xdr:row>61</xdr:row>
      <xdr:rowOff>138793</xdr:rowOff>
    </xdr:to>
    <xdr:cxnSp macro="">
      <xdr:nvCxnSpPr>
        <xdr:cNvPr id="193" name="直線コネクタ 192"/>
        <xdr:cNvCxnSpPr/>
      </xdr:nvCxnSpPr>
      <xdr:spPr>
        <a:xfrm>
          <a:off x="2908300" y="105515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94" name="楕円 193"/>
        <xdr:cNvSpPr/>
      </xdr:nvSpPr>
      <xdr:spPr>
        <a:xfrm>
          <a:off x="1968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50619</xdr:rowOff>
    </xdr:from>
    <xdr:to>
      <xdr:col>15</xdr:col>
      <xdr:colOff>50800</xdr:colOff>
      <xdr:row>61</xdr:row>
      <xdr:rowOff>93073</xdr:rowOff>
    </xdr:to>
    <xdr:cxnSp macro="">
      <xdr:nvCxnSpPr>
        <xdr:cNvPr id="195" name="直線コネクタ 194"/>
        <xdr:cNvCxnSpPr/>
      </xdr:nvCxnSpPr>
      <xdr:spPr>
        <a:xfrm>
          <a:off x="2019300" y="105090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125549</xdr:rowOff>
    </xdr:from>
    <xdr:to>
      <xdr:col>6</xdr:col>
      <xdr:colOff>38100</xdr:colOff>
      <xdr:row>61</xdr:row>
      <xdr:rowOff>55699</xdr:rowOff>
    </xdr:to>
    <xdr:sp macro="" textlink="">
      <xdr:nvSpPr>
        <xdr:cNvPr id="196" name="楕円 195"/>
        <xdr:cNvSpPr/>
      </xdr:nvSpPr>
      <xdr:spPr>
        <a:xfrm>
          <a:off x="1079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4899</xdr:rowOff>
    </xdr:from>
    <xdr:to>
      <xdr:col>10</xdr:col>
      <xdr:colOff>114300</xdr:colOff>
      <xdr:row>61</xdr:row>
      <xdr:rowOff>50619</xdr:rowOff>
    </xdr:to>
    <xdr:cxnSp macro="">
      <xdr:nvCxnSpPr>
        <xdr:cNvPr id="197" name="直線コネクタ 196"/>
        <xdr:cNvCxnSpPr/>
      </xdr:nvCxnSpPr>
      <xdr:spPr>
        <a:xfrm>
          <a:off x="1130300" y="104633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8"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9"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0" name="n_3aveValue【体育館・プー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9270</xdr:rowOff>
    </xdr:from>
    <xdr:ext cx="405111" cy="259045"/>
    <xdr:sp macro="" textlink="">
      <xdr:nvSpPr>
        <xdr:cNvPr id="202" name="n_1mainValue【体育館・プール】&#10;有形固定資産減価償却率"/>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135000</xdr:rowOff>
    </xdr:from>
    <xdr:ext cx="405111" cy="259045"/>
    <xdr:sp macro="" textlink="">
      <xdr:nvSpPr>
        <xdr:cNvPr id="203" name="n_2mainValue【体育館・プール】&#10;有形固定資産減価償却率"/>
        <xdr:cNvSpPr txBox="1"/>
      </xdr:nvSpPr>
      <xdr:spPr>
        <a:xfrm>
          <a:off x="2705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204" name="n_3mainValue【体育館・プール】&#10;有形固定資産減価償却率"/>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46826</xdr:rowOff>
    </xdr:from>
    <xdr:ext cx="405111" cy="259045"/>
    <xdr:sp macro="" textlink="">
      <xdr:nvSpPr>
        <xdr:cNvPr id="205" name="n_4mainValue【体育館・プール】&#10;有形固定資産減価償却率"/>
        <xdr:cNvSpPr txBox="1"/>
      </xdr:nvSpPr>
      <xdr:spPr>
        <a:xfrm>
          <a:off x="927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236" name="【体育館・プール】&#10;一人当たり面積平均値テキスト"/>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83094</xdr:rowOff>
    </xdr:from>
    <xdr:to>
      <xdr:col>55</xdr:col>
      <xdr:colOff>50800</xdr:colOff>
      <xdr:row>62</xdr:row>
      <xdr:rowOff>13244</xdr:rowOff>
    </xdr:to>
    <xdr:sp macro="" textlink="">
      <xdr:nvSpPr>
        <xdr:cNvPr id="247" name="楕円 246"/>
        <xdr:cNvSpPr/>
      </xdr:nvSpPr>
      <xdr:spPr>
        <a:xfrm>
          <a:off x="104267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105971</xdr:rowOff>
    </xdr:from>
    <xdr:ext cx="469744" cy="259045"/>
    <xdr:sp macro="" textlink="">
      <xdr:nvSpPr>
        <xdr:cNvPr id="248" name="【体育館・プール】&#10;一人当たり面積該当値テキスト"/>
        <xdr:cNvSpPr txBox="1"/>
      </xdr:nvSpPr>
      <xdr:spPr>
        <a:xfrm>
          <a:off x="10515600" y="1039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85707</xdr:rowOff>
    </xdr:from>
    <xdr:to>
      <xdr:col>50</xdr:col>
      <xdr:colOff>165100</xdr:colOff>
      <xdr:row>62</xdr:row>
      <xdr:rowOff>15857</xdr:rowOff>
    </xdr:to>
    <xdr:sp macro="" textlink="">
      <xdr:nvSpPr>
        <xdr:cNvPr id="249" name="楕円 248"/>
        <xdr:cNvSpPr/>
      </xdr:nvSpPr>
      <xdr:spPr>
        <a:xfrm>
          <a:off x="9588500" y="105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133894</xdr:rowOff>
    </xdr:from>
    <xdr:to>
      <xdr:col>55</xdr:col>
      <xdr:colOff>0</xdr:colOff>
      <xdr:row>61</xdr:row>
      <xdr:rowOff>136507</xdr:rowOff>
    </xdr:to>
    <xdr:cxnSp macro="">
      <xdr:nvCxnSpPr>
        <xdr:cNvPr id="250" name="直線コネクタ 249"/>
        <xdr:cNvCxnSpPr/>
      </xdr:nvCxnSpPr>
      <xdr:spPr>
        <a:xfrm flipV="1">
          <a:off x="9639300" y="10592344"/>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87666</xdr:rowOff>
    </xdr:from>
    <xdr:to>
      <xdr:col>46</xdr:col>
      <xdr:colOff>38100</xdr:colOff>
      <xdr:row>62</xdr:row>
      <xdr:rowOff>17816</xdr:rowOff>
    </xdr:to>
    <xdr:sp macro="" textlink="">
      <xdr:nvSpPr>
        <xdr:cNvPr id="251" name="楕円 250"/>
        <xdr:cNvSpPr/>
      </xdr:nvSpPr>
      <xdr:spPr>
        <a:xfrm>
          <a:off x="8699500" y="1054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136507</xdr:rowOff>
    </xdr:from>
    <xdr:to>
      <xdr:col>50</xdr:col>
      <xdr:colOff>114300</xdr:colOff>
      <xdr:row>61</xdr:row>
      <xdr:rowOff>138466</xdr:rowOff>
    </xdr:to>
    <xdr:cxnSp macro="">
      <xdr:nvCxnSpPr>
        <xdr:cNvPr id="252" name="直線コネクタ 251"/>
        <xdr:cNvCxnSpPr/>
      </xdr:nvCxnSpPr>
      <xdr:spPr>
        <a:xfrm flipV="1">
          <a:off x="8750300" y="10594957"/>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90605</xdr:rowOff>
    </xdr:from>
    <xdr:to>
      <xdr:col>41</xdr:col>
      <xdr:colOff>101600</xdr:colOff>
      <xdr:row>62</xdr:row>
      <xdr:rowOff>20755</xdr:rowOff>
    </xdr:to>
    <xdr:sp macro="" textlink="">
      <xdr:nvSpPr>
        <xdr:cNvPr id="253" name="楕円 252"/>
        <xdr:cNvSpPr/>
      </xdr:nvSpPr>
      <xdr:spPr>
        <a:xfrm>
          <a:off x="7810500" y="1054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138466</xdr:rowOff>
    </xdr:from>
    <xdr:to>
      <xdr:col>45</xdr:col>
      <xdr:colOff>177800</xdr:colOff>
      <xdr:row>61</xdr:row>
      <xdr:rowOff>141405</xdr:rowOff>
    </xdr:to>
    <xdr:cxnSp macro="">
      <xdr:nvCxnSpPr>
        <xdr:cNvPr id="254" name="直線コネクタ 253"/>
        <xdr:cNvCxnSpPr/>
      </xdr:nvCxnSpPr>
      <xdr:spPr>
        <a:xfrm flipV="1">
          <a:off x="7861300" y="10596916"/>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94524</xdr:rowOff>
    </xdr:from>
    <xdr:to>
      <xdr:col>36</xdr:col>
      <xdr:colOff>165100</xdr:colOff>
      <xdr:row>62</xdr:row>
      <xdr:rowOff>24674</xdr:rowOff>
    </xdr:to>
    <xdr:sp macro="" textlink="">
      <xdr:nvSpPr>
        <xdr:cNvPr id="255" name="楕円 254"/>
        <xdr:cNvSpPr/>
      </xdr:nvSpPr>
      <xdr:spPr>
        <a:xfrm>
          <a:off x="6921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141405</xdr:rowOff>
    </xdr:from>
    <xdr:to>
      <xdr:col>41</xdr:col>
      <xdr:colOff>50800</xdr:colOff>
      <xdr:row>61</xdr:row>
      <xdr:rowOff>145324</xdr:rowOff>
    </xdr:to>
    <xdr:cxnSp macro="">
      <xdr:nvCxnSpPr>
        <xdr:cNvPr id="256" name="直線コネクタ 255"/>
        <xdr:cNvCxnSpPr/>
      </xdr:nvCxnSpPr>
      <xdr:spPr>
        <a:xfrm flipV="1">
          <a:off x="6972300" y="10599855"/>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93199</xdr:rowOff>
    </xdr:from>
    <xdr:ext cx="469744" cy="259045"/>
    <xdr:sp macro="" textlink="">
      <xdr:nvSpPr>
        <xdr:cNvPr id="257" name="n_1aveValue【体育館・プール】&#10;一人当たり面積"/>
        <xdr:cNvSpPr txBox="1"/>
      </xdr:nvSpPr>
      <xdr:spPr>
        <a:xfrm>
          <a:off x="9391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258" name="n_2aveValue【体育館・プール】&#10;一人当たり面積"/>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122917</xdr:rowOff>
    </xdr:from>
    <xdr:ext cx="469744" cy="259045"/>
    <xdr:sp macro="" textlink="">
      <xdr:nvSpPr>
        <xdr:cNvPr id="259" name="n_3aveValue【体育館・プール】&#10;一人当たり面積"/>
        <xdr:cNvSpPr txBox="1"/>
      </xdr:nvSpPr>
      <xdr:spPr>
        <a:xfrm>
          <a:off x="7626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135327</xdr:rowOff>
    </xdr:from>
    <xdr:ext cx="469744" cy="259045"/>
    <xdr:sp macro="" textlink="">
      <xdr:nvSpPr>
        <xdr:cNvPr id="260" name="n_4aveValue【体育館・プール】&#10;一人当たり面積"/>
        <xdr:cNvSpPr txBox="1"/>
      </xdr:nvSpPr>
      <xdr:spPr>
        <a:xfrm>
          <a:off x="6737427" y="109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32384</xdr:rowOff>
    </xdr:from>
    <xdr:ext cx="469744" cy="259045"/>
    <xdr:sp macro="" textlink="">
      <xdr:nvSpPr>
        <xdr:cNvPr id="261" name="n_1mainValue【体育館・プール】&#10;一人当たり面積"/>
        <xdr:cNvSpPr txBox="1"/>
      </xdr:nvSpPr>
      <xdr:spPr>
        <a:xfrm>
          <a:off x="9391727" y="1031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34343</xdr:rowOff>
    </xdr:from>
    <xdr:ext cx="469744" cy="259045"/>
    <xdr:sp macro="" textlink="">
      <xdr:nvSpPr>
        <xdr:cNvPr id="262" name="n_2mainValue【体育館・プール】&#10;一人当たり面積"/>
        <xdr:cNvSpPr txBox="1"/>
      </xdr:nvSpPr>
      <xdr:spPr>
        <a:xfrm>
          <a:off x="8515427" y="1032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37282</xdr:rowOff>
    </xdr:from>
    <xdr:ext cx="469744" cy="259045"/>
    <xdr:sp macro="" textlink="">
      <xdr:nvSpPr>
        <xdr:cNvPr id="263" name="n_3mainValue【体育館・プール】&#10;一人当たり面積"/>
        <xdr:cNvSpPr txBox="1"/>
      </xdr:nvSpPr>
      <xdr:spPr>
        <a:xfrm>
          <a:off x="7626427" y="1032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41201</xdr:rowOff>
    </xdr:from>
    <xdr:ext cx="469744" cy="259045"/>
    <xdr:sp macro="" textlink="">
      <xdr:nvSpPr>
        <xdr:cNvPr id="264" name="n_4mainValue【体育館・プール】&#10;一人当たり面積"/>
        <xdr:cNvSpPr txBox="1"/>
      </xdr:nvSpPr>
      <xdr:spPr>
        <a:xfrm>
          <a:off x="6737427" y="1032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289" name="直線コネクタ 288"/>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292" name="【福祉施設】&#10;有形固定資産減価償却率最大値テキスト"/>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293" name="直線コネクタ 292"/>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94" name="【福祉施設】&#10;有形固定資産減価償却率平均値テキスト"/>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95" name="フローチャート: 判断 294"/>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6" name="フローチャート: 判断 295"/>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297" name="フローチャート: 判断 296"/>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98" name="フローチャート: 判断 297"/>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9" name="フローチャート: 判断 298"/>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305" name="楕円 304"/>
        <xdr:cNvSpPr/>
      </xdr:nvSpPr>
      <xdr:spPr>
        <a:xfrm>
          <a:off x="4584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57166</xdr:rowOff>
    </xdr:from>
    <xdr:ext cx="405111" cy="259045"/>
    <xdr:sp macro="" textlink="">
      <xdr:nvSpPr>
        <xdr:cNvPr id="306" name="【福祉施設】&#10;有形固定資産減価償却率該当値テキスト"/>
        <xdr:cNvSpPr txBox="1"/>
      </xdr:nvSpPr>
      <xdr:spPr>
        <a:xfrm>
          <a:off x="4673600"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82550</xdr:rowOff>
    </xdr:from>
    <xdr:to>
      <xdr:col>20</xdr:col>
      <xdr:colOff>38100</xdr:colOff>
      <xdr:row>82</xdr:row>
      <xdr:rowOff>12700</xdr:rowOff>
    </xdr:to>
    <xdr:sp macro="" textlink="">
      <xdr:nvSpPr>
        <xdr:cNvPr id="307" name="楕円 306"/>
        <xdr:cNvSpPr/>
      </xdr:nvSpPr>
      <xdr:spPr>
        <a:xfrm>
          <a:off x="3746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129539</xdr:rowOff>
    </xdr:from>
    <xdr:to>
      <xdr:col>24</xdr:col>
      <xdr:colOff>63500</xdr:colOff>
      <xdr:row>81</xdr:row>
      <xdr:rowOff>133350</xdr:rowOff>
    </xdr:to>
    <xdr:cxnSp macro="">
      <xdr:nvCxnSpPr>
        <xdr:cNvPr id="308" name="直線コネクタ 307"/>
        <xdr:cNvCxnSpPr/>
      </xdr:nvCxnSpPr>
      <xdr:spPr>
        <a:xfrm flipV="1">
          <a:off x="3797300" y="140169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40639</xdr:rowOff>
    </xdr:from>
    <xdr:to>
      <xdr:col>15</xdr:col>
      <xdr:colOff>101600</xdr:colOff>
      <xdr:row>81</xdr:row>
      <xdr:rowOff>142239</xdr:rowOff>
    </xdr:to>
    <xdr:sp macro="" textlink="">
      <xdr:nvSpPr>
        <xdr:cNvPr id="309" name="楕円 308"/>
        <xdr:cNvSpPr/>
      </xdr:nvSpPr>
      <xdr:spPr>
        <a:xfrm>
          <a:off x="2857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91439</xdr:rowOff>
    </xdr:from>
    <xdr:to>
      <xdr:col>19</xdr:col>
      <xdr:colOff>177800</xdr:colOff>
      <xdr:row>81</xdr:row>
      <xdr:rowOff>133350</xdr:rowOff>
    </xdr:to>
    <xdr:cxnSp macro="">
      <xdr:nvCxnSpPr>
        <xdr:cNvPr id="310" name="直線コネクタ 309"/>
        <xdr:cNvCxnSpPr/>
      </xdr:nvCxnSpPr>
      <xdr:spPr>
        <a:xfrm>
          <a:off x="2908300" y="139788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636</xdr:rowOff>
    </xdr:from>
    <xdr:to>
      <xdr:col>10</xdr:col>
      <xdr:colOff>165100</xdr:colOff>
      <xdr:row>81</xdr:row>
      <xdr:rowOff>102236</xdr:rowOff>
    </xdr:to>
    <xdr:sp macro="" textlink="">
      <xdr:nvSpPr>
        <xdr:cNvPr id="311" name="楕円 310"/>
        <xdr:cNvSpPr/>
      </xdr:nvSpPr>
      <xdr:spPr>
        <a:xfrm>
          <a:off x="1968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51436</xdr:rowOff>
    </xdr:from>
    <xdr:to>
      <xdr:col>15</xdr:col>
      <xdr:colOff>50800</xdr:colOff>
      <xdr:row>81</xdr:row>
      <xdr:rowOff>91439</xdr:rowOff>
    </xdr:to>
    <xdr:cxnSp macro="">
      <xdr:nvCxnSpPr>
        <xdr:cNvPr id="312" name="直線コネクタ 311"/>
        <xdr:cNvCxnSpPr/>
      </xdr:nvCxnSpPr>
      <xdr:spPr>
        <a:xfrm>
          <a:off x="2019300" y="139388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130175</xdr:rowOff>
    </xdr:from>
    <xdr:to>
      <xdr:col>6</xdr:col>
      <xdr:colOff>38100</xdr:colOff>
      <xdr:row>81</xdr:row>
      <xdr:rowOff>60325</xdr:rowOff>
    </xdr:to>
    <xdr:sp macro="" textlink="">
      <xdr:nvSpPr>
        <xdr:cNvPr id="313" name="楕円 312"/>
        <xdr:cNvSpPr/>
      </xdr:nvSpPr>
      <xdr:spPr>
        <a:xfrm>
          <a:off x="1079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9525</xdr:rowOff>
    </xdr:from>
    <xdr:to>
      <xdr:col>10</xdr:col>
      <xdr:colOff>114300</xdr:colOff>
      <xdr:row>81</xdr:row>
      <xdr:rowOff>51436</xdr:rowOff>
    </xdr:to>
    <xdr:cxnSp macro="">
      <xdr:nvCxnSpPr>
        <xdr:cNvPr id="314" name="直線コネクタ 313"/>
        <xdr:cNvCxnSpPr/>
      </xdr:nvCxnSpPr>
      <xdr:spPr>
        <a:xfrm>
          <a:off x="1130300" y="138969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315" name="n_1aveValue【福祉施設】&#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316" name="n_2aveValue【福祉施設】&#10;有形固定資産減価償却率"/>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317" name="n_3aveValue【福祉施設】&#10;有形固定資産減価償却率"/>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318" name="n_4aveValue【福祉施設】&#10;有形固定資産減価償却率"/>
        <xdr:cNvSpPr txBox="1"/>
      </xdr:nvSpPr>
      <xdr:spPr>
        <a:xfrm>
          <a:off x="927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3827</xdr:rowOff>
    </xdr:from>
    <xdr:ext cx="405111" cy="259045"/>
    <xdr:sp macro="" textlink="">
      <xdr:nvSpPr>
        <xdr:cNvPr id="319" name="n_1mainValue【福祉施設】&#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133366</xdr:rowOff>
    </xdr:from>
    <xdr:ext cx="405111" cy="259045"/>
    <xdr:sp macro="" textlink="">
      <xdr:nvSpPr>
        <xdr:cNvPr id="320" name="n_2mainValue【福祉施設】&#10;有形固定資産減価償却率"/>
        <xdr:cNvSpPr txBox="1"/>
      </xdr:nvSpPr>
      <xdr:spPr>
        <a:xfrm>
          <a:off x="2705744"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321" name="n_3mainValue【福祉施設】&#10;有形固定資産減価償却率"/>
        <xdr:cNvSpPr txBox="1"/>
      </xdr:nvSpPr>
      <xdr:spPr>
        <a:xfrm>
          <a:off x="1816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76852</xdr:rowOff>
    </xdr:from>
    <xdr:ext cx="405111" cy="259045"/>
    <xdr:sp macro="" textlink="">
      <xdr:nvSpPr>
        <xdr:cNvPr id="322" name="n_4mainValue【福祉施設】&#10;有形固定資産減価償却率"/>
        <xdr:cNvSpPr txBox="1"/>
      </xdr:nvSpPr>
      <xdr:spPr>
        <a:xfrm>
          <a:off x="927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344" name="直線コネクタ 343"/>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5"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6" name="直線コネクタ 345"/>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347" name="【福祉施設】&#10;一人当たり面積最大値テキスト"/>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348" name="直線コネクタ 347"/>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349" name="【福祉施設】&#10;一人当たり面積平均値テキスト"/>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350" name="フローチャート: 判断 349"/>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351" name="フローチャート: 判断 350"/>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352" name="フローチャート: 判断 351"/>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353" name="フローチャート: 判断 352"/>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354" name="フローチャート: 判断 353"/>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54051</xdr:rowOff>
    </xdr:from>
    <xdr:to>
      <xdr:col>55</xdr:col>
      <xdr:colOff>50800</xdr:colOff>
      <xdr:row>85</xdr:row>
      <xdr:rowOff>155651</xdr:rowOff>
    </xdr:to>
    <xdr:sp macro="" textlink="">
      <xdr:nvSpPr>
        <xdr:cNvPr id="360" name="楕円 359"/>
        <xdr:cNvSpPr/>
      </xdr:nvSpPr>
      <xdr:spPr>
        <a:xfrm>
          <a:off x="10426700" y="146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140428</xdr:rowOff>
    </xdr:from>
    <xdr:ext cx="469744" cy="259045"/>
    <xdr:sp macro="" textlink="">
      <xdr:nvSpPr>
        <xdr:cNvPr id="361" name="【福祉施設】&#10;一人当たり面積該当値テキスト"/>
        <xdr:cNvSpPr txBox="1"/>
      </xdr:nvSpPr>
      <xdr:spPr>
        <a:xfrm>
          <a:off x="10515600" y="1454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37592</xdr:rowOff>
    </xdr:from>
    <xdr:to>
      <xdr:col>50</xdr:col>
      <xdr:colOff>165100</xdr:colOff>
      <xdr:row>85</xdr:row>
      <xdr:rowOff>139192</xdr:rowOff>
    </xdr:to>
    <xdr:sp macro="" textlink="">
      <xdr:nvSpPr>
        <xdr:cNvPr id="362" name="楕円 361"/>
        <xdr:cNvSpPr/>
      </xdr:nvSpPr>
      <xdr:spPr>
        <a:xfrm>
          <a:off x="9588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88392</xdr:rowOff>
    </xdr:from>
    <xdr:to>
      <xdr:col>55</xdr:col>
      <xdr:colOff>0</xdr:colOff>
      <xdr:row>85</xdr:row>
      <xdr:rowOff>104851</xdr:rowOff>
    </xdr:to>
    <xdr:cxnSp macro="">
      <xdr:nvCxnSpPr>
        <xdr:cNvPr id="363" name="直線コネクタ 362"/>
        <xdr:cNvCxnSpPr/>
      </xdr:nvCxnSpPr>
      <xdr:spPr>
        <a:xfrm>
          <a:off x="9639300" y="14661642"/>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38049</xdr:rowOff>
    </xdr:from>
    <xdr:to>
      <xdr:col>46</xdr:col>
      <xdr:colOff>38100</xdr:colOff>
      <xdr:row>85</xdr:row>
      <xdr:rowOff>139649</xdr:rowOff>
    </xdr:to>
    <xdr:sp macro="" textlink="">
      <xdr:nvSpPr>
        <xdr:cNvPr id="364" name="楕円 363"/>
        <xdr:cNvSpPr/>
      </xdr:nvSpPr>
      <xdr:spPr>
        <a:xfrm>
          <a:off x="8699500" y="146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88392</xdr:rowOff>
    </xdr:from>
    <xdr:to>
      <xdr:col>50</xdr:col>
      <xdr:colOff>114300</xdr:colOff>
      <xdr:row>85</xdr:row>
      <xdr:rowOff>88849</xdr:rowOff>
    </xdr:to>
    <xdr:cxnSp macro="">
      <xdr:nvCxnSpPr>
        <xdr:cNvPr id="365" name="直線コネクタ 364"/>
        <xdr:cNvCxnSpPr/>
      </xdr:nvCxnSpPr>
      <xdr:spPr>
        <a:xfrm flipV="1">
          <a:off x="8750300" y="1466164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38506</xdr:rowOff>
    </xdr:from>
    <xdr:to>
      <xdr:col>41</xdr:col>
      <xdr:colOff>101600</xdr:colOff>
      <xdr:row>85</xdr:row>
      <xdr:rowOff>140106</xdr:rowOff>
    </xdr:to>
    <xdr:sp macro="" textlink="">
      <xdr:nvSpPr>
        <xdr:cNvPr id="366" name="楕円 365"/>
        <xdr:cNvSpPr/>
      </xdr:nvSpPr>
      <xdr:spPr>
        <a:xfrm>
          <a:off x="7810500" y="146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88849</xdr:rowOff>
    </xdr:from>
    <xdr:to>
      <xdr:col>45</xdr:col>
      <xdr:colOff>177800</xdr:colOff>
      <xdr:row>85</xdr:row>
      <xdr:rowOff>89306</xdr:rowOff>
    </xdr:to>
    <xdr:cxnSp macro="">
      <xdr:nvCxnSpPr>
        <xdr:cNvPr id="367" name="直線コネクタ 366"/>
        <xdr:cNvCxnSpPr/>
      </xdr:nvCxnSpPr>
      <xdr:spPr>
        <a:xfrm flipV="1">
          <a:off x="7861300" y="1466209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39421</xdr:rowOff>
    </xdr:from>
    <xdr:to>
      <xdr:col>36</xdr:col>
      <xdr:colOff>165100</xdr:colOff>
      <xdr:row>85</xdr:row>
      <xdr:rowOff>141021</xdr:rowOff>
    </xdr:to>
    <xdr:sp macro="" textlink="">
      <xdr:nvSpPr>
        <xdr:cNvPr id="368" name="楕円 367"/>
        <xdr:cNvSpPr/>
      </xdr:nvSpPr>
      <xdr:spPr>
        <a:xfrm>
          <a:off x="6921500" y="146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89306</xdr:rowOff>
    </xdr:from>
    <xdr:to>
      <xdr:col>41</xdr:col>
      <xdr:colOff>50800</xdr:colOff>
      <xdr:row>85</xdr:row>
      <xdr:rowOff>90221</xdr:rowOff>
    </xdr:to>
    <xdr:cxnSp macro="">
      <xdr:nvCxnSpPr>
        <xdr:cNvPr id="369" name="直線コネクタ 368"/>
        <xdr:cNvCxnSpPr/>
      </xdr:nvCxnSpPr>
      <xdr:spPr>
        <a:xfrm flipV="1">
          <a:off x="6972300" y="1466255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370" name="n_1aveValue【福祉施設】&#10;一人当たり面積"/>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371" name="n_2aveValue【福祉施設】&#10;一人当たり面積"/>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372" name="n_3aveValue【福祉施設】&#10;一人当たり面積"/>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373" name="n_4aveValue【福祉施設】&#10;一人当たり面積"/>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130319</xdr:rowOff>
    </xdr:from>
    <xdr:ext cx="469744" cy="259045"/>
    <xdr:sp macro="" textlink="">
      <xdr:nvSpPr>
        <xdr:cNvPr id="374" name="n_1mainValue【福祉施設】&#10;一人当たり面積"/>
        <xdr:cNvSpPr txBox="1"/>
      </xdr:nvSpPr>
      <xdr:spPr>
        <a:xfrm>
          <a:off x="93917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130776</xdr:rowOff>
    </xdr:from>
    <xdr:ext cx="469744" cy="259045"/>
    <xdr:sp macro="" textlink="">
      <xdr:nvSpPr>
        <xdr:cNvPr id="375" name="n_2mainValue【福祉施設】&#10;一人当たり面積"/>
        <xdr:cNvSpPr txBox="1"/>
      </xdr:nvSpPr>
      <xdr:spPr>
        <a:xfrm>
          <a:off x="8515427" y="1470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131233</xdr:rowOff>
    </xdr:from>
    <xdr:ext cx="469744" cy="259045"/>
    <xdr:sp macro="" textlink="">
      <xdr:nvSpPr>
        <xdr:cNvPr id="376" name="n_3mainValue【福祉施設】&#10;一人当たり面積"/>
        <xdr:cNvSpPr txBox="1"/>
      </xdr:nvSpPr>
      <xdr:spPr>
        <a:xfrm>
          <a:off x="7626427" y="1470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132148</xdr:rowOff>
    </xdr:from>
    <xdr:ext cx="469744" cy="259045"/>
    <xdr:sp macro="" textlink="">
      <xdr:nvSpPr>
        <xdr:cNvPr id="377" name="n_4mainValue【福祉施設】&#10;一人当たり面積"/>
        <xdr:cNvSpPr txBox="1"/>
      </xdr:nvSpPr>
      <xdr:spPr>
        <a:xfrm>
          <a:off x="6737427" y="1470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419" name="直線コネクタ 418"/>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420"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421" name="直線コネクタ 420"/>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422" name="【一般廃棄物処理施設】&#10;有形固定資産減価償却率最大値テキスト"/>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423" name="直線コネクタ 422"/>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424" name="【一般廃棄物処理施設】&#10;有形固定資産減価償却率平均値テキスト"/>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425" name="フローチャート: 判断 424"/>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426" name="フローチャート: 判断 425"/>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27" name="フローチャート: 判断 426"/>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28" name="フローチャート: 判断 427"/>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429" name="フローチャート: 判断 428"/>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27033</xdr:rowOff>
    </xdr:from>
    <xdr:to>
      <xdr:col>85</xdr:col>
      <xdr:colOff>177800</xdr:colOff>
      <xdr:row>35</xdr:row>
      <xdr:rowOff>128633</xdr:rowOff>
    </xdr:to>
    <xdr:sp macro="" textlink="">
      <xdr:nvSpPr>
        <xdr:cNvPr id="435" name="楕円 434"/>
        <xdr:cNvSpPr/>
      </xdr:nvSpPr>
      <xdr:spPr>
        <a:xfrm>
          <a:off x="162687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49910</xdr:rowOff>
    </xdr:from>
    <xdr:ext cx="405111" cy="259045"/>
    <xdr:sp macro="" textlink="">
      <xdr:nvSpPr>
        <xdr:cNvPr id="436" name="【一般廃棄物処理施設】&#10;有形固定資産減価償却率該当値テキスト"/>
        <xdr:cNvSpPr txBox="1"/>
      </xdr:nvSpPr>
      <xdr:spPr>
        <a:xfrm>
          <a:off x="16357600" y="587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147864</xdr:rowOff>
    </xdr:from>
    <xdr:to>
      <xdr:col>81</xdr:col>
      <xdr:colOff>101600</xdr:colOff>
      <xdr:row>35</xdr:row>
      <xdr:rowOff>78014</xdr:rowOff>
    </xdr:to>
    <xdr:sp macro="" textlink="">
      <xdr:nvSpPr>
        <xdr:cNvPr id="437" name="楕円 436"/>
        <xdr:cNvSpPr/>
      </xdr:nvSpPr>
      <xdr:spPr>
        <a:xfrm>
          <a:off x="154305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27214</xdr:rowOff>
    </xdr:from>
    <xdr:to>
      <xdr:col>85</xdr:col>
      <xdr:colOff>127000</xdr:colOff>
      <xdr:row>35</xdr:row>
      <xdr:rowOff>77833</xdr:rowOff>
    </xdr:to>
    <xdr:cxnSp macro="">
      <xdr:nvCxnSpPr>
        <xdr:cNvPr id="438" name="直線コネクタ 437"/>
        <xdr:cNvCxnSpPr/>
      </xdr:nvCxnSpPr>
      <xdr:spPr>
        <a:xfrm>
          <a:off x="15481300" y="602796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95613</xdr:rowOff>
    </xdr:from>
    <xdr:to>
      <xdr:col>76</xdr:col>
      <xdr:colOff>165100</xdr:colOff>
      <xdr:row>35</xdr:row>
      <xdr:rowOff>25763</xdr:rowOff>
    </xdr:to>
    <xdr:sp macro="" textlink="">
      <xdr:nvSpPr>
        <xdr:cNvPr id="439" name="楕円 438"/>
        <xdr:cNvSpPr/>
      </xdr:nvSpPr>
      <xdr:spPr>
        <a:xfrm>
          <a:off x="14541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146413</xdr:rowOff>
    </xdr:from>
    <xdr:to>
      <xdr:col>81</xdr:col>
      <xdr:colOff>50800</xdr:colOff>
      <xdr:row>35</xdr:row>
      <xdr:rowOff>27214</xdr:rowOff>
    </xdr:to>
    <xdr:cxnSp macro="">
      <xdr:nvCxnSpPr>
        <xdr:cNvPr id="440" name="直線コネクタ 439"/>
        <xdr:cNvCxnSpPr/>
      </xdr:nvCxnSpPr>
      <xdr:spPr>
        <a:xfrm>
          <a:off x="14592300" y="597571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44994</xdr:rowOff>
    </xdr:from>
    <xdr:to>
      <xdr:col>72</xdr:col>
      <xdr:colOff>38100</xdr:colOff>
      <xdr:row>34</xdr:row>
      <xdr:rowOff>146594</xdr:rowOff>
    </xdr:to>
    <xdr:sp macro="" textlink="">
      <xdr:nvSpPr>
        <xdr:cNvPr id="441" name="楕円 440"/>
        <xdr:cNvSpPr/>
      </xdr:nvSpPr>
      <xdr:spPr>
        <a:xfrm>
          <a:off x="13652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95794</xdr:rowOff>
    </xdr:from>
    <xdr:to>
      <xdr:col>76</xdr:col>
      <xdr:colOff>114300</xdr:colOff>
      <xdr:row>34</xdr:row>
      <xdr:rowOff>146413</xdr:rowOff>
    </xdr:to>
    <xdr:cxnSp macro="">
      <xdr:nvCxnSpPr>
        <xdr:cNvPr id="442" name="直線コネクタ 441"/>
        <xdr:cNvCxnSpPr/>
      </xdr:nvCxnSpPr>
      <xdr:spPr>
        <a:xfrm>
          <a:off x="13703300" y="592509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85816</xdr:rowOff>
    </xdr:from>
    <xdr:to>
      <xdr:col>67</xdr:col>
      <xdr:colOff>101600</xdr:colOff>
      <xdr:row>34</xdr:row>
      <xdr:rowOff>15966</xdr:rowOff>
    </xdr:to>
    <xdr:sp macro="" textlink="">
      <xdr:nvSpPr>
        <xdr:cNvPr id="443" name="楕円 442"/>
        <xdr:cNvSpPr/>
      </xdr:nvSpPr>
      <xdr:spPr>
        <a:xfrm>
          <a:off x="12763500" y="57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136616</xdr:rowOff>
    </xdr:from>
    <xdr:to>
      <xdr:col>71</xdr:col>
      <xdr:colOff>177800</xdr:colOff>
      <xdr:row>34</xdr:row>
      <xdr:rowOff>95794</xdr:rowOff>
    </xdr:to>
    <xdr:cxnSp macro="">
      <xdr:nvCxnSpPr>
        <xdr:cNvPr id="444" name="直線コネクタ 443"/>
        <xdr:cNvCxnSpPr/>
      </xdr:nvCxnSpPr>
      <xdr:spPr>
        <a:xfrm>
          <a:off x="12814300" y="579446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119760</xdr:rowOff>
    </xdr:from>
    <xdr:ext cx="405111" cy="259045"/>
    <xdr:sp macro="" textlink="">
      <xdr:nvSpPr>
        <xdr:cNvPr id="445" name="n_1aveValue【一般廃棄物処理施設】&#10;有形固定資産減価償却率"/>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46"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447" name="n_3aveValue【一般廃棄物処理施設】&#10;有形固定資産減価償却率"/>
        <xdr:cNvSpPr txBox="1"/>
      </xdr:nvSpPr>
      <xdr:spPr>
        <a:xfrm>
          <a:off x="13500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43015</xdr:rowOff>
    </xdr:from>
    <xdr:ext cx="405111" cy="259045"/>
    <xdr:sp macro="" textlink="">
      <xdr:nvSpPr>
        <xdr:cNvPr id="448" name="n_4aveValue【一般廃棄物処理施設】&#10;有形固定資産減価償却率"/>
        <xdr:cNvSpPr txBox="1"/>
      </xdr:nvSpPr>
      <xdr:spPr>
        <a:xfrm>
          <a:off x="12611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94541</xdr:rowOff>
    </xdr:from>
    <xdr:ext cx="405111" cy="259045"/>
    <xdr:sp macro="" textlink="">
      <xdr:nvSpPr>
        <xdr:cNvPr id="449" name="n_1mainValue【一般廃棄物処理施設】&#10;有形固定資産減価償却率"/>
        <xdr:cNvSpPr txBox="1"/>
      </xdr:nvSpPr>
      <xdr:spPr>
        <a:xfrm>
          <a:off x="15266044" y="575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42290</xdr:rowOff>
    </xdr:from>
    <xdr:ext cx="405111" cy="259045"/>
    <xdr:sp macro="" textlink="">
      <xdr:nvSpPr>
        <xdr:cNvPr id="450" name="n_2mainValue【一般廃棄物処理施設】&#10;有形固定資産減価償却率"/>
        <xdr:cNvSpPr txBox="1"/>
      </xdr:nvSpPr>
      <xdr:spPr>
        <a:xfrm>
          <a:off x="143897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163121</xdr:rowOff>
    </xdr:from>
    <xdr:ext cx="405111" cy="259045"/>
    <xdr:sp macro="" textlink="">
      <xdr:nvSpPr>
        <xdr:cNvPr id="451" name="n_3mainValue【一般廃棄物処理施設】&#10;有形固定資産減価償却率"/>
        <xdr:cNvSpPr txBox="1"/>
      </xdr:nvSpPr>
      <xdr:spPr>
        <a:xfrm>
          <a:off x="13500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32493</xdr:rowOff>
    </xdr:from>
    <xdr:ext cx="340478" cy="259045"/>
    <xdr:sp macro="" textlink="">
      <xdr:nvSpPr>
        <xdr:cNvPr id="452" name="n_4mainValue【一般廃棄物処理施設】&#10;有形固定資産減価償却率"/>
        <xdr:cNvSpPr txBox="1"/>
      </xdr:nvSpPr>
      <xdr:spPr>
        <a:xfrm>
          <a:off x="12644061" y="5518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474" name="直線コネクタ 473"/>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475" name="【一般廃棄物処理施設】&#10;一人当たり有形固定資産（償却資産）額最小値テキスト"/>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476" name="直線コネクタ 475"/>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477" name="【一般廃棄物処理施設】&#10;一人当たり有形固定資産（償却資産）額最大値テキスト"/>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478" name="直線コネクタ 477"/>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14316</xdr:rowOff>
    </xdr:from>
    <xdr:ext cx="599010" cy="259045"/>
    <xdr:sp macro="" textlink="">
      <xdr:nvSpPr>
        <xdr:cNvPr id="479" name="【一般廃棄物処理施設】&#10;一人当たり有形固定資産（償却資産）額平均値テキスト"/>
        <xdr:cNvSpPr txBox="1"/>
      </xdr:nvSpPr>
      <xdr:spPr>
        <a:xfrm>
          <a:off x="22199600" y="6700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480" name="フローチャート: 判断 479"/>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481" name="フローチャート: 判断 480"/>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482" name="フローチャート: 判断 481"/>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483" name="フローチャート: 判断 482"/>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484" name="フローチャート: 判断 483"/>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47067</xdr:rowOff>
    </xdr:from>
    <xdr:to>
      <xdr:col>116</xdr:col>
      <xdr:colOff>114300</xdr:colOff>
      <xdr:row>36</xdr:row>
      <xdr:rowOff>148667</xdr:rowOff>
    </xdr:to>
    <xdr:sp macro="" textlink="">
      <xdr:nvSpPr>
        <xdr:cNvPr id="490" name="楕円 489"/>
        <xdr:cNvSpPr/>
      </xdr:nvSpPr>
      <xdr:spPr>
        <a:xfrm>
          <a:off x="22110700" y="621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69944</xdr:rowOff>
    </xdr:from>
    <xdr:ext cx="599010" cy="259045"/>
    <xdr:sp macro="" textlink="">
      <xdr:nvSpPr>
        <xdr:cNvPr id="491" name="【一般廃棄物処理施設】&#10;一人当たり有形固定資産（償却資産）額該当値テキスト"/>
        <xdr:cNvSpPr txBox="1"/>
      </xdr:nvSpPr>
      <xdr:spPr>
        <a:xfrm>
          <a:off x="22199600" y="607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51831</xdr:rowOff>
    </xdr:from>
    <xdr:to>
      <xdr:col>112</xdr:col>
      <xdr:colOff>38100</xdr:colOff>
      <xdr:row>36</xdr:row>
      <xdr:rowOff>153431</xdr:rowOff>
    </xdr:to>
    <xdr:sp macro="" textlink="">
      <xdr:nvSpPr>
        <xdr:cNvPr id="492" name="楕円 491"/>
        <xdr:cNvSpPr/>
      </xdr:nvSpPr>
      <xdr:spPr>
        <a:xfrm>
          <a:off x="21272500" y="622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97867</xdr:rowOff>
    </xdr:from>
    <xdr:to>
      <xdr:col>116</xdr:col>
      <xdr:colOff>63500</xdr:colOff>
      <xdr:row>36</xdr:row>
      <xdr:rowOff>102631</xdr:rowOff>
    </xdr:to>
    <xdr:cxnSp macro="">
      <xdr:nvCxnSpPr>
        <xdr:cNvPr id="493" name="直線コネクタ 492"/>
        <xdr:cNvCxnSpPr/>
      </xdr:nvCxnSpPr>
      <xdr:spPr>
        <a:xfrm flipV="1">
          <a:off x="21323300" y="6270067"/>
          <a:ext cx="838200" cy="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55202</xdr:rowOff>
    </xdr:from>
    <xdr:to>
      <xdr:col>107</xdr:col>
      <xdr:colOff>101600</xdr:colOff>
      <xdr:row>36</xdr:row>
      <xdr:rowOff>156802</xdr:rowOff>
    </xdr:to>
    <xdr:sp macro="" textlink="">
      <xdr:nvSpPr>
        <xdr:cNvPr id="494" name="楕円 493"/>
        <xdr:cNvSpPr/>
      </xdr:nvSpPr>
      <xdr:spPr>
        <a:xfrm>
          <a:off x="20383500" y="622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102631</xdr:rowOff>
    </xdr:from>
    <xdr:to>
      <xdr:col>111</xdr:col>
      <xdr:colOff>177800</xdr:colOff>
      <xdr:row>36</xdr:row>
      <xdr:rowOff>106002</xdr:rowOff>
    </xdr:to>
    <xdr:cxnSp macro="">
      <xdr:nvCxnSpPr>
        <xdr:cNvPr id="495" name="直線コネクタ 494"/>
        <xdr:cNvCxnSpPr/>
      </xdr:nvCxnSpPr>
      <xdr:spPr>
        <a:xfrm flipV="1">
          <a:off x="20434300" y="6274831"/>
          <a:ext cx="889000" cy="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60543</xdr:rowOff>
    </xdr:from>
    <xdr:to>
      <xdr:col>102</xdr:col>
      <xdr:colOff>165100</xdr:colOff>
      <xdr:row>36</xdr:row>
      <xdr:rowOff>162143</xdr:rowOff>
    </xdr:to>
    <xdr:sp macro="" textlink="">
      <xdr:nvSpPr>
        <xdr:cNvPr id="496" name="楕円 495"/>
        <xdr:cNvSpPr/>
      </xdr:nvSpPr>
      <xdr:spPr>
        <a:xfrm>
          <a:off x="19494500" y="623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106002</xdr:rowOff>
    </xdr:from>
    <xdr:to>
      <xdr:col>107</xdr:col>
      <xdr:colOff>50800</xdr:colOff>
      <xdr:row>36</xdr:row>
      <xdr:rowOff>111343</xdr:rowOff>
    </xdr:to>
    <xdr:cxnSp macro="">
      <xdr:nvCxnSpPr>
        <xdr:cNvPr id="497" name="直線コネクタ 496"/>
        <xdr:cNvCxnSpPr/>
      </xdr:nvCxnSpPr>
      <xdr:spPr>
        <a:xfrm flipV="1">
          <a:off x="19545300" y="6278202"/>
          <a:ext cx="8890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67728</xdr:rowOff>
    </xdr:from>
    <xdr:to>
      <xdr:col>98</xdr:col>
      <xdr:colOff>38100</xdr:colOff>
      <xdr:row>33</xdr:row>
      <xdr:rowOff>169328</xdr:rowOff>
    </xdr:to>
    <xdr:sp macro="" textlink="">
      <xdr:nvSpPr>
        <xdr:cNvPr id="498" name="楕円 497"/>
        <xdr:cNvSpPr/>
      </xdr:nvSpPr>
      <xdr:spPr>
        <a:xfrm>
          <a:off x="18605500" y="57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118528</xdr:rowOff>
    </xdr:from>
    <xdr:to>
      <xdr:col>102</xdr:col>
      <xdr:colOff>114300</xdr:colOff>
      <xdr:row>36</xdr:row>
      <xdr:rowOff>111343</xdr:rowOff>
    </xdr:to>
    <xdr:cxnSp macro="">
      <xdr:nvCxnSpPr>
        <xdr:cNvPr id="499" name="直線コネクタ 498"/>
        <xdr:cNvCxnSpPr/>
      </xdr:nvCxnSpPr>
      <xdr:spPr>
        <a:xfrm>
          <a:off x="18656300" y="5776378"/>
          <a:ext cx="889000" cy="50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137976</xdr:rowOff>
    </xdr:from>
    <xdr:ext cx="599010" cy="259045"/>
    <xdr:sp macro="" textlink="">
      <xdr:nvSpPr>
        <xdr:cNvPr id="500" name="n_1aveValue【一般廃棄物処理施設】&#10;一人当たり有形固定資産（償却資産）額"/>
        <xdr:cNvSpPr txBox="1"/>
      </xdr:nvSpPr>
      <xdr:spPr>
        <a:xfrm>
          <a:off x="21011095" y="682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136424</xdr:rowOff>
    </xdr:from>
    <xdr:ext cx="599010" cy="259045"/>
    <xdr:sp macro="" textlink="">
      <xdr:nvSpPr>
        <xdr:cNvPr id="501" name="n_2aveValue【一般廃棄物処理施設】&#10;一人当たり有形固定資産（償却資産）額"/>
        <xdr:cNvSpPr txBox="1"/>
      </xdr:nvSpPr>
      <xdr:spPr>
        <a:xfrm>
          <a:off x="20134795" y="682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13240</xdr:rowOff>
    </xdr:from>
    <xdr:ext cx="599010" cy="259045"/>
    <xdr:sp macro="" textlink="">
      <xdr:nvSpPr>
        <xdr:cNvPr id="502" name="n_3aveValue【一般廃棄物処理施設】&#10;一人当たり有形固定資産（償却資産）額"/>
        <xdr:cNvSpPr txBox="1"/>
      </xdr:nvSpPr>
      <xdr:spPr>
        <a:xfrm>
          <a:off x="19245795" y="687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152476</xdr:rowOff>
    </xdr:from>
    <xdr:ext cx="599010" cy="259045"/>
    <xdr:sp macro="" textlink="">
      <xdr:nvSpPr>
        <xdr:cNvPr id="503" name="n_4aveValue【一般廃棄物処理施設】&#10;一人当たり有形固定資産（償却資産）額"/>
        <xdr:cNvSpPr txBox="1"/>
      </xdr:nvSpPr>
      <xdr:spPr>
        <a:xfrm>
          <a:off x="18356795" y="683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169958</xdr:rowOff>
    </xdr:from>
    <xdr:ext cx="599010" cy="259045"/>
    <xdr:sp macro="" textlink="">
      <xdr:nvSpPr>
        <xdr:cNvPr id="504" name="n_1mainValue【一般廃棄物処理施設】&#10;一人当たり有形固定資産（償却資産）額"/>
        <xdr:cNvSpPr txBox="1"/>
      </xdr:nvSpPr>
      <xdr:spPr>
        <a:xfrm>
          <a:off x="21011095" y="599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1879</xdr:rowOff>
    </xdr:from>
    <xdr:ext cx="599010" cy="259045"/>
    <xdr:sp macro="" textlink="">
      <xdr:nvSpPr>
        <xdr:cNvPr id="505" name="n_2mainValue【一般廃棄物処理施設】&#10;一人当たり有形固定資産（償却資産）額"/>
        <xdr:cNvSpPr txBox="1"/>
      </xdr:nvSpPr>
      <xdr:spPr>
        <a:xfrm>
          <a:off x="20134795" y="600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7220</xdr:rowOff>
    </xdr:from>
    <xdr:ext cx="599010" cy="259045"/>
    <xdr:sp macro="" textlink="">
      <xdr:nvSpPr>
        <xdr:cNvPr id="506" name="n_3mainValue【一般廃棄物処理施設】&#10;一人当たり有形固定資産（償却資産）額"/>
        <xdr:cNvSpPr txBox="1"/>
      </xdr:nvSpPr>
      <xdr:spPr>
        <a:xfrm>
          <a:off x="19245795" y="600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14405</xdr:rowOff>
    </xdr:from>
    <xdr:ext cx="599010" cy="259045"/>
    <xdr:sp macro="" textlink="">
      <xdr:nvSpPr>
        <xdr:cNvPr id="507" name="n_4mainValue【一般廃棄物処理施設】&#10;一人当たり有形固定資産（償却資産）額"/>
        <xdr:cNvSpPr txBox="1"/>
      </xdr:nvSpPr>
      <xdr:spPr>
        <a:xfrm>
          <a:off x="18356795" y="550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533" name="直線コネクタ 532"/>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534" name="【保健センター・保健所】&#10;有形固定資産減価償却率最小値テキスト"/>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535" name="直線コネクタ 534"/>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536" name="【保健センター・保健所】&#10;有形固定資産減価償却率最大値テキスト"/>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7" name="直線コネクタ 536"/>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38"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39" name="フローチャート: 判断 538"/>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540" name="フローチャート: 判断 539"/>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41" name="フローチャート: 判断 540"/>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42" name="フローチャート: 判断 541"/>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543" name="フローチャート: 判断 542"/>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549" name="楕円 548"/>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550" name="【保健センター・保健所】&#10;有形固定資産減価償却率該当値テキスト"/>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551" name="楕円 550"/>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60</xdr:row>
      <xdr:rowOff>163285</xdr:rowOff>
    </xdr:to>
    <xdr:cxnSp macro="">
      <xdr:nvCxnSpPr>
        <xdr:cNvPr id="552" name="直線コネクタ 551"/>
        <xdr:cNvCxnSpPr/>
      </xdr:nvCxnSpPr>
      <xdr:spPr>
        <a:xfrm>
          <a:off x="15481300" y="10417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553" name="楕円 552"/>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554" name="直線コネクタ 553"/>
        <xdr:cNvCxnSpPr/>
      </xdr:nvCxnSpPr>
      <xdr:spPr>
        <a:xfrm>
          <a:off x="14592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555" name="楕円 554"/>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97972</xdr:rowOff>
    </xdr:to>
    <xdr:cxnSp macro="">
      <xdr:nvCxnSpPr>
        <xdr:cNvPr id="556" name="直線コネクタ 555"/>
        <xdr:cNvCxnSpPr/>
      </xdr:nvCxnSpPr>
      <xdr:spPr>
        <a:xfrm>
          <a:off x="13703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153307</xdr:rowOff>
    </xdr:from>
    <xdr:to>
      <xdr:col>67</xdr:col>
      <xdr:colOff>101600</xdr:colOff>
      <xdr:row>60</xdr:row>
      <xdr:rowOff>83457</xdr:rowOff>
    </xdr:to>
    <xdr:sp macro="" textlink="">
      <xdr:nvSpPr>
        <xdr:cNvPr id="557" name="楕円 556"/>
        <xdr:cNvSpPr/>
      </xdr:nvSpPr>
      <xdr:spPr>
        <a:xfrm>
          <a:off x="1276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32657</xdr:rowOff>
    </xdr:from>
    <xdr:to>
      <xdr:col>71</xdr:col>
      <xdr:colOff>177800</xdr:colOff>
      <xdr:row>60</xdr:row>
      <xdr:rowOff>65315</xdr:rowOff>
    </xdr:to>
    <xdr:cxnSp macro="">
      <xdr:nvCxnSpPr>
        <xdr:cNvPr id="558" name="直線コネクタ 557"/>
        <xdr:cNvCxnSpPr/>
      </xdr:nvCxnSpPr>
      <xdr:spPr>
        <a:xfrm>
          <a:off x="12814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559" name="n_1aveValue【保健センター・保健所】&#10;有形固定資産減価償却率"/>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60" name="n_2aveValue【保健センター・保健所】&#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561" name="n_3aveValue【保健センター・保健所】&#10;有形固定資産減価償却率"/>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562" name="n_4aveValue【保健センター・保健所】&#10;有形固定資産減価償却率"/>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563" name="n_1mainValue【保健センター・保健所】&#10;有形固定資産減価償却率"/>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564" name="n_2mainValue【保健センター・保健所】&#10;有形固定資産減価償却率"/>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565" name="n_3mainValue【保健センター・保健所】&#10;有形固定資産減価償却率"/>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74584</xdr:rowOff>
    </xdr:from>
    <xdr:ext cx="405111" cy="259045"/>
    <xdr:sp macro="" textlink="">
      <xdr:nvSpPr>
        <xdr:cNvPr id="566" name="n_4mainValue【保健センター・保健所】&#10;有形固定資産減価償却率"/>
        <xdr:cNvSpPr txBox="1"/>
      </xdr:nvSpPr>
      <xdr:spPr>
        <a:xfrm>
          <a:off x="12611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588" name="直線コネクタ 587"/>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589" name="【保健センター・保健所】&#10;一人当たり面積最小値テキスト"/>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590" name="直線コネクタ 589"/>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591" name="【保健センター・保健所】&#10;一人当たり面積最大値テキスト"/>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592" name="直線コネクタ 591"/>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593" name="【保健センター・保健所】&#10;一人当たり面積平均値テキスト"/>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594" name="フローチャート: 判断 593"/>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595" name="フローチャート: 判断 594"/>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596" name="フローチャート: 判断 595"/>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597" name="フローチャート: 判断 596"/>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598" name="フローチャート: 判断 597"/>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68072</xdr:rowOff>
    </xdr:from>
    <xdr:to>
      <xdr:col>116</xdr:col>
      <xdr:colOff>114300</xdr:colOff>
      <xdr:row>62</xdr:row>
      <xdr:rowOff>169672</xdr:rowOff>
    </xdr:to>
    <xdr:sp macro="" textlink="">
      <xdr:nvSpPr>
        <xdr:cNvPr id="604" name="楕円 603"/>
        <xdr:cNvSpPr/>
      </xdr:nvSpPr>
      <xdr:spPr>
        <a:xfrm>
          <a:off x="221107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46499</xdr:rowOff>
    </xdr:from>
    <xdr:ext cx="469744" cy="259045"/>
    <xdr:sp macro="" textlink="">
      <xdr:nvSpPr>
        <xdr:cNvPr id="605" name="【保健センター・保健所】&#10;一人当たり面積該当値テキスト"/>
        <xdr:cNvSpPr txBox="1"/>
      </xdr:nvSpPr>
      <xdr:spPr>
        <a:xfrm>
          <a:off x="22199600"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68072</xdr:rowOff>
    </xdr:from>
    <xdr:to>
      <xdr:col>112</xdr:col>
      <xdr:colOff>38100</xdr:colOff>
      <xdr:row>62</xdr:row>
      <xdr:rowOff>169672</xdr:rowOff>
    </xdr:to>
    <xdr:sp macro="" textlink="">
      <xdr:nvSpPr>
        <xdr:cNvPr id="606" name="楕円 605"/>
        <xdr:cNvSpPr/>
      </xdr:nvSpPr>
      <xdr:spPr>
        <a:xfrm>
          <a:off x="21272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118872</xdr:rowOff>
    </xdr:from>
    <xdr:to>
      <xdr:col>116</xdr:col>
      <xdr:colOff>63500</xdr:colOff>
      <xdr:row>62</xdr:row>
      <xdr:rowOff>118872</xdr:rowOff>
    </xdr:to>
    <xdr:cxnSp macro="">
      <xdr:nvCxnSpPr>
        <xdr:cNvPr id="607" name="直線コネクタ 606"/>
        <xdr:cNvCxnSpPr/>
      </xdr:nvCxnSpPr>
      <xdr:spPr>
        <a:xfrm>
          <a:off x="21323300" y="1074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70358</xdr:rowOff>
    </xdr:from>
    <xdr:to>
      <xdr:col>107</xdr:col>
      <xdr:colOff>101600</xdr:colOff>
      <xdr:row>63</xdr:row>
      <xdr:rowOff>508</xdr:rowOff>
    </xdr:to>
    <xdr:sp macro="" textlink="">
      <xdr:nvSpPr>
        <xdr:cNvPr id="608" name="楕円 607"/>
        <xdr:cNvSpPr/>
      </xdr:nvSpPr>
      <xdr:spPr>
        <a:xfrm>
          <a:off x="20383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118872</xdr:rowOff>
    </xdr:from>
    <xdr:to>
      <xdr:col>111</xdr:col>
      <xdr:colOff>177800</xdr:colOff>
      <xdr:row>62</xdr:row>
      <xdr:rowOff>121158</xdr:rowOff>
    </xdr:to>
    <xdr:cxnSp macro="">
      <xdr:nvCxnSpPr>
        <xdr:cNvPr id="609" name="直線コネクタ 608"/>
        <xdr:cNvCxnSpPr/>
      </xdr:nvCxnSpPr>
      <xdr:spPr>
        <a:xfrm flipV="1">
          <a:off x="20434300" y="107487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70358</xdr:rowOff>
    </xdr:from>
    <xdr:to>
      <xdr:col>102</xdr:col>
      <xdr:colOff>165100</xdr:colOff>
      <xdr:row>63</xdr:row>
      <xdr:rowOff>508</xdr:rowOff>
    </xdr:to>
    <xdr:sp macro="" textlink="">
      <xdr:nvSpPr>
        <xdr:cNvPr id="610" name="楕円 609"/>
        <xdr:cNvSpPr/>
      </xdr:nvSpPr>
      <xdr:spPr>
        <a:xfrm>
          <a:off x="19494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121158</xdr:rowOff>
    </xdr:from>
    <xdr:to>
      <xdr:col>107</xdr:col>
      <xdr:colOff>50800</xdr:colOff>
      <xdr:row>62</xdr:row>
      <xdr:rowOff>121158</xdr:rowOff>
    </xdr:to>
    <xdr:cxnSp macro="">
      <xdr:nvCxnSpPr>
        <xdr:cNvPr id="611" name="直線コネクタ 610"/>
        <xdr:cNvCxnSpPr/>
      </xdr:nvCxnSpPr>
      <xdr:spPr>
        <a:xfrm>
          <a:off x="19545300" y="10751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72644</xdr:rowOff>
    </xdr:from>
    <xdr:to>
      <xdr:col>98</xdr:col>
      <xdr:colOff>38100</xdr:colOff>
      <xdr:row>63</xdr:row>
      <xdr:rowOff>2794</xdr:rowOff>
    </xdr:to>
    <xdr:sp macro="" textlink="">
      <xdr:nvSpPr>
        <xdr:cNvPr id="612" name="楕円 611"/>
        <xdr:cNvSpPr/>
      </xdr:nvSpPr>
      <xdr:spPr>
        <a:xfrm>
          <a:off x="18605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121158</xdr:rowOff>
    </xdr:from>
    <xdr:to>
      <xdr:col>102</xdr:col>
      <xdr:colOff>114300</xdr:colOff>
      <xdr:row>62</xdr:row>
      <xdr:rowOff>123444</xdr:rowOff>
    </xdr:to>
    <xdr:cxnSp macro="">
      <xdr:nvCxnSpPr>
        <xdr:cNvPr id="613" name="直線コネクタ 612"/>
        <xdr:cNvCxnSpPr/>
      </xdr:nvCxnSpPr>
      <xdr:spPr>
        <a:xfrm flipV="1">
          <a:off x="18656300" y="107510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614" name="n_1aveValue【保健センター・保健所】&#10;一人当たり面積"/>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615" name="n_2aveValue【保健センター・保健所】&#10;一人当たり面積"/>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616" name="n_3aveValue【保健センター・保健所】&#10;一人当たり面積"/>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617" name="n_4aveValue【保健センター・保健所】&#10;一人当たり面積"/>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160799</xdr:rowOff>
    </xdr:from>
    <xdr:ext cx="469744" cy="259045"/>
    <xdr:sp macro="" textlink="">
      <xdr:nvSpPr>
        <xdr:cNvPr id="618" name="n_1mainValue【保健センター・保健所】&#10;一人当たり面積"/>
        <xdr:cNvSpPr txBox="1"/>
      </xdr:nvSpPr>
      <xdr:spPr>
        <a:xfrm>
          <a:off x="210757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163085</xdr:rowOff>
    </xdr:from>
    <xdr:ext cx="469744" cy="259045"/>
    <xdr:sp macro="" textlink="">
      <xdr:nvSpPr>
        <xdr:cNvPr id="619" name="n_2mainValue【保健センター・保健所】&#10;一人当たり面積"/>
        <xdr:cNvSpPr txBox="1"/>
      </xdr:nvSpPr>
      <xdr:spPr>
        <a:xfrm>
          <a:off x="20199427" y="107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163085</xdr:rowOff>
    </xdr:from>
    <xdr:ext cx="469744" cy="259045"/>
    <xdr:sp macro="" textlink="">
      <xdr:nvSpPr>
        <xdr:cNvPr id="620" name="n_3mainValue【保健センター・保健所】&#10;一人当たり面積"/>
        <xdr:cNvSpPr txBox="1"/>
      </xdr:nvSpPr>
      <xdr:spPr>
        <a:xfrm>
          <a:off x="19310427" y="107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621" name="n_4mainValue【保健センター・保健所】&#10;一人当たり面積"/>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647" name="直線コネクタ 646"/>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650" name="【消防施設】&#10;有形固定資産減価償却率最大値テキスト"/>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1" name="直線コネクタ 650"/>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652" name="【消防施設】&#10;有形固定資産減価償却率平均値テキスト"/>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653" name="フローチャート: 判断 652"/>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654" name="フローチャート: 判断 653"/>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655" name="フローチャート: 判断 654"/>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656" name="フローチャート: 判断 655"/>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657" name="フローチャート: 判断 656"/>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33020</xdr:rowOff>
    </xdr:from>
    <xdr:to>
      <xdr:col>85</xdr:col>
      <xdr:colOff>177800</xdr:colOff>
      <xdr:row>81</xdr:row>
      <xdr:rowOff>134620</xdr:rowOff>
    </xdr:to>
    <xdr:sp macro="" textlink="">
      <xdr:nvSpPr>
        <xdr:cNvPr id="663" name="楕円 662"/>
        <xdr:cNvSpPr/>
      </xdr:nvSpPr>
      <xdr:spPr>
        <a:xfrm>
          <a:off x="16268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55897</xdr:rowOff>
    </xdr:from>
    <xdr:ext cx="405111" cy="259045"/>
    <xdr:sp macro="" textlink="">
      <xdr:nvSpPr>
        <xdr:cNvPr id="664" name="【消防施設】&#10;有形固定資産減価償却率該当値テキスト"/>
        <xdr:cNvSpPr txBox="1"/>
      </xdr:nvSpPr>
      <xdr:spPr>
        <a:xfrm>
          <a:off x="16357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152219</xdr:rowOff>
    </xdr:from>
    <xdr:to>
      <xdr:col>81</xdr:col>
      <xdr:colOff>101600</xdr:colOff>
      <xdr:row>81</xdr:row>
      <xdr:rowOff>82369</xdr:rowOff>
    </xdr:to>
    <xdr:sp macro="" textlink="">
      <xdr:nvSpPr>
        <xdr:cNvPr id="665" name="楕円 664"/>
        <xdr:cNvSpPr/>
      </xdr:nvSpPr>
      <xdr:spPr>
        <a:xfrm>
          <a:off x="15430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31569</xdr:rowOff>
    </xdr:from>
    <xdr:to>
      <xdr:col>85</xdr:col>
      <xdr:colOff>127000</xdr:colOff>
      <xdr:row>81</xdr:row>
      <xdr:rowOff>83820</xdr:rowOff>
    </xdr:to>
    <xdr:cxnSp macro="">
      <xdr:nvCxnSpPr>
        <xdr:cNvPr id="666" name="直線コネクタ 665"/>
        <xdr:cNvCxnSpPr/>
      </xdr:nvCxnSpPr>
      <xdr:spPr>
        <a:xfrm>
          <a:off x="15481300" y="1391901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106499</xdr:rowOff>
    </xdr:from>
    <xdr:to>
      <xdr:col>76</xdr:col>
      <xdr:colOff>165100</xdr:colOff>
      <xdr:row>81</xdr:row>
      <xdr:rowOff>36649</xdr:rowOff>
    </xdr:to>
    <xdr:sp macro="" textlink="">
      <xdr:nvSpPr>
        <xdr:cNvPr id="667" name="楕円 666"/>
        <xdr:cNvSpPr/>
      </xdr:nvSpPr>
      <xdr:spPr>
        <a:xfrm>
          <a:off x="14541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157299</xdr:rowOff>
    </xdr:from>
    <xdr:to>
      <xdr:col>81</xdr:col>
      <xdr:colOff>50800</xdr:colOff>
      <xdr:row>81</xdr:row>
      <xdr:rowOff>31569</xdr:rowOff>
    </xdr:to>
    <xdr:cxnSp macro="">
      <xdr:nvCxnSpPr>
        <xdr:cNvPr id="668" name="直線コネクタ 667"/>
        <xdr:cNvCxnSpPr/>
      </xdr:nvCxnSpPr>
      <xdr:spPr>
        <a:xfrm>
          <a:off x="14592300" y="1387329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69" name="楕円 668"/>
        <xdr:cNvSpPr/>
      </xdr:nvSpPr>
      <xdr:spPr>
        <a:xfrm>
          <a:off x="13652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157299</xdr:rowOff>
    </xdr:from>
    <xdr:to>
      <xdr:col>76</xdr:col>
      <xdr:colOff>114300</xdr:colOff>
      <xdr:row>83</xdr:row>
      <xdr:rowOff>106680</xdr:rowOff>
    </xdr:to>
    <xdr:cxnSp macro="">
      <xdr:nvCxnSpPr>
        <xdr:cNvPr id="670" name="直線コネクタ 669"/>
        <xdr:cNvCxnSpPr/>
      </xdr:nvCxnSpPr>
      <xdr:spPr>
        <a:xfrm flipV="1">
          <a:off x="13703300" y="13873299"/>
          <a:ext cx="889000" cy="46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1995</xdr:rowOff>
    </xdr:from>
    <xdr:to>
      <xdr:col>67</xdr:col>
      <xdr:colOff>101600</xdr:colOff>
      <xdr:row>83</xdr:row>
      <xdr:rowOff>103595</xdr:rowOff>
    </xdr:to>
    <xdr:sp macro="" textlink="">
      <xdr:nvSpPr>
        <xdr:cNvPr id="671" name="楕円 670"/>
        <xdr:cNvSpPr/>
      </xdr:nvSpPr>
      <xdr:spPr>
        <a:xfrm>
          <a:off x="12763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52795</xdr:rowOff>
    </xdr:from>
    <xdr:to>
      <xdr:col>71</xdr:col>
      <xdr:colOff>177800</xdr:colOff>
      <xdr:row>83</xdr:row>
      <xdr:rowOff>106680</xdr:rowOff>
    </xdr:to>
    <xdr:cxnSp macro="">
      <xdr:nvCxnSpPr>
        <xdr:cNvPr id="672" name="直線コネクタ 671"/>
        <xdr:cNvCxnSpPr/>
      </xdr:nvCxnSpPr>
      <xdr:spPr>
        <a:xfrm>
          <a:off x="12814300" y="14283145"/>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673" name="n_1aveValue【消防施設】&#10;有形固定資産減価償却率"/>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674" name="n_2aveValue【消防施設】&#10;有形固定資産減価償却率"/>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675" name="n_3aveValue【消防施設】&#10;有形固定資産減価償却率"/>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676" name="n_4aveValue【消防施設】&#10;有形固定資産減価償却率"/>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98896</xdr:rowOff>
    </xdr:from>
    <xdr:ext cx="405111" cy="259045"/>
    <xdr:sp macro="" textlink="">
      <xdr:nvSpPr>
        <xdr:cNvPr id="677" name="n_1mainValue【消防施設】&#10;有形固定資産減価償却率"/>
        <xdr:cNvSpPr txBox="1"/>
      </xdr:nvSpPr>
      <xdr:spPr>
        <a:xfrm>
          <a:off x="152660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53176</xdr:rowOff>
    </xdr:from>
    <xdr:ext cx="405111" cy="259045"/>
    <xdr:sp macro="" textlink="">
      <xdr:nvSpPr>
        <xdr:cNvPr id="678" name="n_2mainValue【消防施設】&#10;有形固定資産減価償却率"/>
        <xdr:cNvSpPr txBox="1"/>
      </xdr:nvSpPr>
      <xdr:spPr>
        <a:xfrm>
          <a:off x="143897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679" name="n_3mainValue【消防施設】&#10;有形固定資産減価償却率"/>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94722</xdr:rowOff>
    </xdr:from>
    <xdr:ext cx="405111" cy="259045"/>
    <xdr:sp macro="" textlink="">
      <xdr:nvSpPr>
        <xdr:cNvPr id="680" name="n_4mainValue【消防施設】&#10;有形固定資産減価償却率"/>
        <xdr:cNvSpPr txBox="1"/>
      </xdr:nvSpPr>
      <xdr:spPr>
        <a:xfrm>
          <a:off x="12611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704" name="直線コネクタ 703"/>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05"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06" name="直線コネクタ 705"/>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07"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08" name="直線コネクタ 707"/>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709" name="【消防施設】&#10;一人当たり面積平均値テキスト"/>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710" name="フローチャート: 判断 709"/>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1" name="フローチャート: 判断 710"/>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712" name="フローチャート: 判断 711"/>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3" name="フローチャート: 判断 712"/>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714" name="フローチャート: 判断 713"/>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42545</xdr:rowOff>
    </xdr:from>
    <xdr:to>
      <xdr:col>116</xdr:col>
      <xdr:colOff>114300</xdr:colOff>
      <xdr:row>84</xdr:row>
      <xdr:rowOff>144145</xdr:rowOff>
    </xdr:to>
    <xdr:sp macro="" textlink="">
      <xdr:nvSpPr>
        <xdr:cNvPr id="720" name="楕円 719"/>
        <xdr:cNvSpPr/>
      </xdr:nvSpPr>
      <xdr:spPr>
        <a:xfrm>
          <a:off x="22110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20972</xdr:rowOff>
    </xdr:from>
    <xdr:ext cx="469744" cy="259045"/>
    <xdr:sp macro="" textlink="">
      <xdr:nvSpPr>
        <xdr:cNvPr id="721" name="【消防施設】&#10;一人当たり面積該当値テキスト"/>
        <xdr:cNvSpPr txBox="1"/>
      </xdr:nvSpPr>
      <xdr:spPr>
        <a:xfrm>
          <a:off x="22199600" y="1442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73025</xdr:rowOff>
    </xdr:from>
    <xdr:to>
      <xdr:col>112</xdr:col>
      <xdr:colOff>38100</xdr:colOff>
      <xdr:row>85</xdr:row>
      <xdr:rowOff>3175</xdr:rowOff>
    </xdr:to>
    <xdr:sp macro="" textlink="">
      <xdr:nvSpPr>
        <xdr:cNvPr id="722" name="楕円 721"/>
        <xdr:cNvSpPr/>
      </xdr:nvSpPr>
      <xdr:spPr>
        <a:xfrm>
          <a:off x="21272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93345</xdr:rowOff>
    </xdr:from>
    <xdr:to>
      <xdr:col>116</xdr:col>
      <xdr:colOff>63500</xdr:colOff>
      <xdr:row>84</xdr:row>
      <xdr:rowOff>123825</xdr:rowOff>
    </xdr:to>
    <xdr:cxnSp macro="">
      <xdr:nvCxnSpPr>
        <xdr:cNvPr id="723" name="直線コネクタ 722"/>
        <xdr:cNvCxnSpPr/>
      </xdr:nvCxnSpPr>
      <xdr:spPr>
        <a:xfrm flipV="1">
          <a:off x="21323300" y="144951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73025</xdr:rowOff>
    </xdr:from>
    <xdr:to>
      <xdr:col>107</xdr:col>
      <xdr:colOff>101600</xdr:colOff>
      <xdr:row>85</xdr:row>
      <xdr:rowOff>3175</xdr:rowOff>
    </xdr:to>
    <xdr:sp macro="" textlink="">
      <xdr:nvSpPr>
        <xdr:cNvPr id="724" name="楕円 723"/>
        <xdr:cNvSpPr/>
      </xdr:nvSpPr>
      <xdr:spPr>
        <a:xfrm>
          <a:off x="20383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123825</xdr:rowOff>
    </xdr:from>
    <xdr:to>
      <xdr:col>111</xdr:col>
      <xdr:colOff>177800</xdr:colOff>
      <xdr:row>84</xdr:row>
      <xdr:rowOff>123825</xdr:rowOff>
    </xdr:to>
    <xdr:cxnSp macro="">
      <xdr:nvCxnSpPr>
        <xdr:cNvPr id="725" name="直線コネクタ 724"/>
        <xdr:cNvCxnSpPr/>
      </xdr:nvCxnSpPr>
      <xdr:spPr>
        <a:xfrm>
          <a:off x="20434300" y="14525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74930</xdr:rowOff>
    </xdr:from>
    <xdr:to>
      <xdr:col>102</xdr:col>
      <xdr:colOff>165100</xdr:colOff>
      <xdr:row>85</xdr:row>
      <xdr:rowOff>5080</xdr:rowOff>
    </xdr:to>
    <xdr:sp macro="" textlink="">
      <xdr:nvSpPr>
        <xdr:cNvPr id="726" name="楕円 725"/>
        <xdr:cNvSpPr/>
      </xdr:nvSpPr>
      <xdr:spPr>
        <a:xfrm>
          <a:off x="19494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123825</xdr:rowOff>
    </xdr:from>
    <xdr:to>
      <xdr:col>107</xdr:col>
      <xdr:colOff>50800</xdr:colOff>
      <xdr:row>84</xdr:row>
      <xdr:rowOff>125730</xdr:rowOff>
    </xdr:to>
    <xdr:cxnSp macro="">
      <xdr:nvCxnSpPr>
        <xdr:cNvPr id="727" name="直線コネクタ 726"/>
        <xdr:cNvCxnSpPr/>
      </xdr:nvCxnSpPr>
      <xdr:spPr>
        <a:xfrm flipV="1">
          <a:off x="19545300" y="145256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59689</xdr:rowOff>
    </xdr:from>
    <xdr:to>
      <xdr:col>98</xdr:col>
      <xdr:colOff>38100</xdr:colOff>
      <xdr:row>84</xdr:row>
      <xdr:rowOff>161289</xdr:rowOff>
    </xdr:to>
    <xdr:sp macro="" textlink="">
      <xdr:nvSpPr>
        <xdr:cNvPr id="728" name="楕円 727"/>
        <xdr:cNvSpPr/>
      </xdr:nvSpPr>
      <xdr:spPr>
        <a:xfrm>
          <a:off x="18605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110489</xdr:rowOff>
    </xdr:from>
    <xdr:to>
      <xdr:col>102</xdr:col>
      <xdr:colOff>114300</xdr:colOff>
      <xdr:row>84</xdr:row>
      <xdr:rowOff>125730</xdr:rowOff>
    </xdr:to>
    <xdr:cxnSp macro="">
      <xdr:nvCxnSpPr>
        <xdr:cNvPr id="729" name="直線コネクタ 728"/>
        <xdr:cNvCxnSpPr/>
      </xdr:nvCxnSpPr>
      <xdr:spPr>
        <a:xfrm>
          <a:off x="18656300" y="145122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0"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731" name="n_2aveValue【消防施設】&#10;一人当たり面積"/>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2" name="n_3aveValue【消防施設】&#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733" name="n_4aveValue【消防施設】&#10;一人当たり面積"/>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165752</xdr:rowOff>
    </xdr:from>
    <xdr:ext cx="469744" cy="259045"/>
    <xdr:sp macro="" textlink="">
      <xdr:nvSpPr>
        <xdr:cNvPr id="734" name="n_1mainValue【消防施設】&#10;一人当たり面積"/>
        <xdr:cNvSpPr txBox="1"/>
      </xdr:nvSpPr>
      <xdr:spPr>
        <a:xfrm>
          <a:off x="21075727" y="14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165752</xdr:rowOff>
    </xdr:from>
    <xdr:ext cx="469744" cy="259045"/>
    <xdr:sp macro="" textlink="">
      <xdr:nvSpPr>
        <xdr:cNvPr id="735" name="n_2mainValue【消防施設】&#10;一人当たり面積"/>
        <xdr:cNvSpPr txBox="1"/>
      </xdr:nvSpPr>
      <xdr:spPr>
        <a:xfrm>
          <a:off x="20199427" y="14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167657</xdr:rowOff>
    </xdr:from>
    <xdr:ext cx="469744" cy="259045"/>
    <xdr:sp macro="" textlink="">
      <xdr:nvSpPr>
        <xdr:cNvPr id="736" name="n_3mainValue【消防施設】&#10;一人当たり面積"/>
        <xdr:cNvSpPr txBox="1"/>
      </xdr:nvSpPr>
      <xdr:spPr>
        <a:xfrm>
          <a:off x="19310427"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152416</xdr:rowOff>
    </xdr:from>
    <xdr:ext cx="469744" cy="259045"/>
    <xdr:sp macro="" textlink="">
      <xdr:nvSpPr>
        <xdr:cNvPr id="737" name="n_4mainValue【消防施設】&#10;一人当たり面積"/>
        <xdr:cNvSpPr txBox="1"/>
      </xdr:nvSpPr>
      <xdr:spPr>
        <a:xfrm>
          <a:off x="18421427"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63" name="直線コネクタ 762"/>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6"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67" name="直線コネクタ 766"/>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43015</xdr:rowOff>
    </xdr:from>
    <xdr:ext cx="405111" cy="259045"/>
    <xdr:sp macro="" textlink="">
      <xdr:nvSpPr>
        <xdr:cNvPr id="768" name="【庁舎】&#10;有形固定資産減価償却率平均値テキスト"/>
        <xdr:cNvSpPr txBox="1"/>
      </xdr:nvSpPr>
      <xdr:spPr>
        <a:xfrm>
          <a:off x="16357600" y="1787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769" name="フローチャート: 判断 768"/>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770" name="フローチャート: 判断 769"/>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771" name="フローチャート: 判断 770"/>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772" name="フローチャート: 判断 771"/>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73" name="フローチャート: 判断 772"/>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110308</xdr:rowOff>
    </xdr:from>
    <xdr:to>
      <xdr:col>85</xdr:col>
      <xdr:colOff>177800</xdr:colOff>
      <xdr:row>100</xdr:row>
      <xdr:rowOff>40458</xdr:rowOff>
    </xdr:to>
    <xdr:sp macro="" textlink="">
      <xdr:nvSpPr>
        <xdr:cNvPr id="779" name="楕円 778"/>
        <xdr:cNvSpPr/>
      </xdr:nvSpPr>
      <xdr:spPr>
        <a:xfrm>
          <a:off x="16268700" y="170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63335</xdr:rowOff>
    </xdr:from>
    <xdr:ext cx="340478" cy="259045"/>
    <xdr:sp macro="" textlink="">
      <xdr:nvSpPr>
        <xdr:cNvPr id="780" name="【庁舎】&#10;有形固定資産減価償却率該当値テキスト"/>
        <xdr:cNvSpPr txBox="1"/>
      </xdr:nvSpPr>
      <xdr:spPr>
        <a:xfrm>
          <a:off x="16357600" y="17036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144599</xdr:rowOff>
    </xdr:from>
    <xdr:to>
      <xdr:col>81</xdr:col>
      <xdr:colOff>101600</xdr:colOff>
      <xdr:row>102</xdr:row>
      <xdr:rowOff>74749</xdr:rowOff>
    </xdr:to>
    <xdr:sp macro="" textlink="">
      <xdr:nvSpPr>
        <xdr:cNvPr id="781" name="楕円 780"/>
        <xdr:cNvSpPr/>
      </xdr:nvSpPr>
      <xdr:spPr>
        <a:xfrm>
          <a:off x="154305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161108</xdr:rowOff>
    </xdr:from>
    <xdr:to>
      <xdr:col>85</xdr:col>
      <xdr:colOff>127000</xdr:colOff>
      <xdr:row>102</xdr:row>
      <xdr:rowOff>23949</xdr:rowOff>
    </xdr:to>
    <xdr:cxnSp macro="">
      <xdr:nvCxnSpPr>
        <xdr:cNvPr id="782" name="直線コネクタ 781"/>
        <xdr:cNvCxnSpPr/>
      </xdr:nvCxnSpPr>
      <xdr:spPr>
        <a:xfrm flipV="1">
          <a:off x="15481300" y="17134658"/>
          <a:ext cx="838200" cy="3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98879</xdr:rowOff>
    </xdr:from>
    <xdr:to>
      <xdr:col>76</xdr:col>
      <xdr:colOff>165100</xdr:colOff>
      <xdr:row>109</xdr:row>
      <xdr:rowOff>29029</xdr:rowOff>
    </xdr:to>
    <xdr:sp macro="" textlink="">
      <xdr:nvSpPr>
        <xdr:cNvPr id="783" name="楕円 782"/>
        <xdr:cNvSpPr/>
      </xdr:nvSpPr>
      <xdr:spPr>
        <a:xfrm>
          <a:off x="14541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23949</xdr:rowOff>
    </xdr:from>
    <xdr:to>
      <xdr:col>81</xdr:col>
      <xdr:colOff>50800</xdr:colOff>
      <xdr:row>108</xdr:row>
      <xdr:rowOff>149679</xdr:rowOff>
    </xdr:to>
    <xdr:cxnSp macro="">
      <xdr:nvCxnSpPr>
        <xdr:cNvPr id="784" name="直線コネクタ 783"/>
        <xdr:cNvCxnSpPr/>
      </xdr:nvCxnSpPr>
      <xdr:spPr>
        <a:xfrm flipV="1">
          <a:off x="14592300" y="17511849"/>
          <a:ext cx="889000" cy="11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93980</xdr:rowOff>
    </xdr:from>
    <xdr:to>
      <xdr:col>72</xdr:col>
      <xdr:colOff>38100</xdr:colOff>
      <xdr:row>109</xdr:row>
      <xdr:rowOff>24130</xdr:rowOff>
    </xdr:to>
    <xdr:sp macro="" textlink="">
      <xdr:nvSpPr>
        <xdr:cNvPr id="785" name="楕円 784"/>
        <xdr:cNvSpPr/>
      </xdr:nvSpPr>
      <xdr:spPr>
        <a:xfrm>
          <a:off x="13652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144780</xdr:rowOff>
    </xdr:from>
    <xdr:to>
      <xdr:col>76</xdr:col>
      <xdr:colOff>114300</xdr:colOff>
      <xdr:row>108</xdr:row>
      <xdr:rowOff>149679</xdr:rowOff>
    </xdr:to>
    <xdr:cxnSp macro="">
      <xdr:nvCxnSpPr>
        <xdr:cNvPr id="786" name="直線コネクタ 785"/>
        <xdr:cNvCxnSpPr/>
      </xdr:nvCxnSpPr>
      <xdr:spPr>
        <a:xfrm>
          <a:off x="13703300" y="1866138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89081</xdr:rowOff>
    </xdr:from>
    <xdr:to>
      <xdr:col>67</xdr:col>
      <xdr:colOff>101600</xdr:colOff>
      <xdr:row>109</xdr:row>
      <xdr:rowOff>19231</xdr:rowOff>
    </xdr:to>
    <xdr:sp macro="" textlink="">
      <xdr:nvSpPr>
        <xdr:cNvPr id="787" name="楕円 786"/>
        <xdr:cNvSpPr/>
      </xdr:nvSpPr>
      <xdr:spPr>
        <a:xfrm>
          <a:off x="12763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139881</xdr:rowOff>
    </xdr:from>
    <xdr:to>
      <xdr:col>71</xdr:col>
      <xdr:colOff>177800</xdr:colOff>
      <xdr:row>108</xdr:row>
      <xdr:rowOff>144780</xdr:rowOff>
    </xdr:to>
    <xdr:cxnSp macro="">
      <xdr:nvCxnSpPr>
        <xdr:cNvPr id="788" name="直線コネクタ 787"/>
        <xdr:cNvCxnSpPr/>
      </xdr:nvCxnSpPr>
      <xdr:spPr>
        <a:xfrm>
          <a:off x="12814300" y="1865648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90369</xdr:rowOff>
    </xdr:from>
    <xdr:ext cx="405111" cy="259045"/>
    <xdr:sp macro="" textlink="">
      <xdr:nvSpPr>
        <xdr:cNvPr id="789" name="n_1aveValue【庁舎】&#10;有形固定資産減価償却率"/>
        <xdr:cNvSpPr txBox="1"/>
      </xdr:nvSpPr>
      <xdr:spPr>
        <a:xfrm>
          <a:off x="15266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790" name="n_2aveValue【庁舎】&#10;有形固定資産減価償却率"/>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791" name="n_3aveValue【庁舎】&#10;有形固定資産減価償却率"/>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792" name="n_4aveValue【庁舎】&#10;有形固定資産減価償却率"/>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91276</xdr:rowOff>
    </xdr:from>
    <xdr:ext cx="405111" cy="259045"/>
    <xdr:sp macro="" textlink="">
      <xdr:nvSpPr>
        <xdr:cNvPr id="793" name="n_1mainValue【庁舎】&#10;有形固定資産減価償却率"/>
        <xdr:cNvSpPr txBox="1"/>
      </xdr:nvSpPr>
      <xdr:spPr>
        <a:xfrm>
          <a:off x="15266044" y="1723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20156</xdr:rowOff>
    </xdr:from>
    <xdr:ext cx="405111" cy="259045"/>
    <xdr:sp macro="" textlink="">
      <xdr:nvSpPr>
        <xdr:cNvPr id="794" name="n_2mainValue【庁舎】&#10;有形固定資産減価償却率"/>
        <xdr:cNvSpPr txBox="1"/>
      </xdr:nvSpPr>
      <xdr:spPr>
        <a:xfrm>
          <a:off x="14389744" y="1870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15257</xdr:rowOff>
    </xdr:from>
    <xdr:ext cx="405111" cy="259045"/>
    <xdr:sp macro="" textlink="">
      <xdr:nvSpPr>
        <xdr:cNvPr id="795" name="n_3mainValue【庁舎】&#10;有形固定資産減価償却率"/>
        <xdr:cNvSpPr txBox="1"/>
      </xdr:nvSpPr>
      <xdr:spPr>
        <a:xfrm>
          <a:off x="135007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10358</xdr:rowOff>
    </xdr:from>
    <xdr:ext cx="405111" cy="259045"/>
    <xdr:sp macro="" textlink="">
      <xdr:nvSpPr>
        <xdr:cNvPr id="796" name="n_4mainValue【庁舎】&#10;有形固定資産減価償却率"/>
        <xdr:cNvSpPr txBox="1"/>
      </xdr:nvSpPr>
      <xdr:spPr>
        <a:xfrm>
          <a:off x="12611744" y="186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818" name="直線コネクタ 817"/>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19"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20" name="直線コネクタ 819"/>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821"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22" name="直線コネクタ 821"/>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823" name="【庁舎】&#10;一人当たり面積平均値テキスト"/>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824" name="フローチャート: 判断 823"/>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825" name="フローチャート: 判断 824"/>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826" name="フローチャート: 判断 825"/>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827" name="フローチャート: 判断 826"/>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828" name="フローチャート: 判断 827"/>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107696</xdr:rowOff>
    </xdr:from>
    <xdr:to>
      <xdr:col>116</xdr:col>
      <xdr:colOff>114300</xdr:colOff>
      <xdr:row>107</xdr:row>
      <xdr:rowOff>37846</xdr:rowOff>
    </xdr:to>
    <xdr:sp macro="" textlink="">
      <xdr:nvSpPr>
        <xdr:cNvPr id="834" name="楕円 833"/>
        <xdr:cNvSpPr/>
      </xdr:nvSpPr>
      <xdr:spPr>
        <a:xfrm>
          <a:off x="221107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86123</xdr:rowOff>
    </xdr:from>
    <xdr:ext cx="469744" cy="259045"/>
    <xdr:sp macro="" textlink="">
      <xdr:nvSpPr>
        <xdr:cNvPr id="835" name="【庁舎】&#10;一人当たり面積該当値テキスト"/>
        <xdr:cNvSpPr txBox="1"/>
      </xdr:nvSpPr>
      <xdr:spPr>
        <a:xfrm>
          <a:off x="22199600"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143357</xdr:rowOff>
    </xdr:from>
    <xdr:to>
      <xdr:col>112</xdr:col>
      <xdr:colOff>38100</xdr:colOff>
      <xdr:row>106</xdr:row>
      <xdr:rowOff>73507</xdr:rowOff>
    </xdr:to>
    <xdr:sp macro="" textlink="">
      <xdr:nvSpPr>
        <xdr:cNvPr id="836" name="楕円 835"/>
        <xdr:cNvSpPr/>
      </xdr:nvSpPr>
      <xdr:spPr>
        <a:xfrm>
          <a:off x="21272500" y="181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22707</xdr:rowOff>
    </xdr:from>
    <xdr:to>
      <xdr:col>116</xdr:col>
      <xdr:colOff>63500</xdr:colOff>
      <xdr:row>106</xdr:row>
      <xdr:rowOff>158496</xdr:rowOff>
    </xdr:to>
    <xdr:cxnSp macro="">
      <xdr:nvCxnSpPr>
        <xdr:cNvPr id="837" name="直線コネクタ 836"/>
        <xdr:cNvCxnSpPr/>
      </xdr:nvCxnSpPr>
      <xdr:spPr>
        <a:xfrm>
          <a:off x="21323300" y="18196407"/>
          <a:ext cx="838200" cy="1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12142</xdr:rowOff>
    </xdr:from>
    <xdr:to>
      <xdr:col>107</xdr:col>
      <xdr:colOff>101600</xdr:colOff>
      <xdr:row>107</xdr:row>
      <xdr:rowOff>113742</xdr:rowOff>
    </xdr:to>
    <xdr:sp macro="" textlink="">
      <xdr:nvSpPr>
        <xdr:cNvPr id="838" name="楕円 837"/>
        <xdr:cNvSpPr/>
      </xdr:nvSpPr>
      <xdr:spPr>
        <a:xfrm>
          <a:off x="20383500" y="183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22707</xdr:rowOff>
    </xdr:from>
    <xdr:to>
      <xdr:col>111</xdr:col>
      <xdr:colOff>177800</xdr:colOff>
      <xdr:row>107</xdr:row>
      <xdr:rowOff>62942</xdr:rowOff>
    </xdr:to>
    <xdr:cxnSp macro="">
      <xdr:nvCxnSpPr>
        <xdr:cNvPr id="839" name="直線コネクタ 838"/>
        <xdr:cNvCxnSpPr/>
      </xdr:nvCxnSpPr>
      <xdr:spPr>
        <a:xfrm flipV="1">
          <a:off x="20434300" y="18196407"/>
          <a:ext cx="889000" cy="2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13055</xdr:rowOff>
    </xdr:from>
    <xdr:to>
      <xdr:col>102</xdr:col>
      <xdr:colOff>165100</xdr:colOff>
      <xdr:row>107</xdr:row>
      <xdr:rowOff>114655</xdr:rowOff>
    </xdr:to>
    <xdr:sp macro="" textlink="">
      <xdr:nvSpPr>
        <xdr:cNvPr id="840" name="楕円 839"/>
        <xdr:cNvSpPr/>
      </xdr:nvSpPr>
      <xdr:spPr>
        <a:xfrm>
          <a:off x="19494500" y="183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62942</xdr:rowOff>
    </xdr:from>
    <xdr:to>
      <xdr:col>107</xdr:col>
      <xdr:colOff>50800</xdr:colOff>
      <xdr:row>107</xdr:row>
      <xdr:rowOff>63855</xdr:rowOff>
    </xdr:to>
    <xdr:cxnSp macro="">
      <xdr:nvCxnSpPr>
        <xdr:cNvPr id="841" name="直線コネクタ 840"/>
        <xdr:cNvCxnSpPr/>
      </xdr:nvCxnSpPr>
      <xdr:spPr>
        <a:xfrm flipV="1">
          <a:off x="19545300" y="18408092"/>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14427</xdr:rowOff>
    </xdr:from>
    <xdr:to>
      <xdr:col>98</xdr:col>
      <xdr:colOff>38100</xdr:colOff>
      <xdr:row>107</xdr:row>
      <xdr:rowOff>116027</xdr:rowOff>
    </xdr:to>
    <xdr:sp macro="" textlink="">
      <xdr:nvSpPr>
        <xdr:cNvPr id="842" name="楕円 841"/>
        <xdr:cNvSpPr/>
      </xdr:nvSpPr>
      <xdr:spPr>
        <a:xfrm>
          <a:off x="18605500" y="183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63855</xdr:rowOff>
    </xdr:from>
    <xdr:to>
      <xdr:col>102</xdr:col>
      <xdr:colOff>114300</xdr:colOff>
      <xdr:row>107</xdr:row>
      <xdr:rowOff>65227</xdr:rowOff>
    </xdr:to>
    <xdr:cxnSp macro="">
      <xdr:nvCxnSpPr>
        <xdr:cNvPr id="843" name="直線コネクタ 842"/>
        <xdr:cNvCxnSpPr/>
      </xdr:nvCxnSpPr>
      <xdr:spPr>
        <a:xfrm flipV="1">
          <a:off x="18656300" y="1840900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139158</xdr:rowOff>
    </xdr:from>
    <xdr:ext cx="469744" cy="259045"/>
    <xdr:sp macro="" textlink="">
      <xdr:nvSpPr>
        <xdr:cNvPr id="844" name="n_1aveValue【庁舎】&#10;一人当たり面積"/>
        <xdr:cNvSpPr txBox="1"/>
      </xdr:nvSpPr>
      <xdr:spPr>
        <a:xfrm>
          <a:off x="21075727" y="183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845" name="n_2aveValue【庁舎】&#10;一人当たり面積"/>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846" name="n_3aveValue【庁舎】&#10;一人当たり面積"/>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847" name="n_4aveValue【庁舎】&#10;一人当たり面積"/>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90034</xdr:rowOff>
    </xdr:from>
    <xdr:ext cx="469744" cy="259045"/>
    <xdr:sp macro="" textlink="">
      <xdr:nvSpPr>
        <xdr:cNvPr id="848" name="n_1mainValue【庁舎】&#10;一人当たり面積"/>
        <xdr:cNvSpPr txBox="1"/>
      </xdr:nvSpPr>
      <xdr:spPr>
        <a:xfrm>
          <a:off x="21075727" y="1792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104869</xdr:rowOff>
    </xdr:from>
    <xdr:ext cx="469744" cy="259045"/>
    <xdr:sp macro="" textlink="">
      <xdr:nvSpPr>
        <xdr:cNvPr id="849" name="n_2mainValue【庁舎】&#10;一人当たり面積"/>
        <xdr:cNvSpPr txBox="1"/>
      </xdr:nvSpPr>
      <xdr:spPr>
        <a:xfrm>
          <a:off x="20199427" y="1845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105782</xdr:rowOff>
    </xdr:from>
    <xdr:ext cx="469744" cy="259045"/>
    <xdr:sp macro="" textlink="">
      <xdr:nvSpPr>
        <xdr:cNvPr id="850" name="n_3mainValue【庁舎】&#10;一人当たり面積"/>
        <xdr:cNvSpPr txBox="1"/>
      </xdr:nvSpPr>
      <xdr:spPr>
        <a:xfrm>
          <a:off x="19310427" y="1845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107154</xdr:rowOff>
    </xdr:from>
    <xdr:ext cx="469744" cy="259045"/>
    <xdr:sp macro="" textlink="">
      <xdr:nvSpPr>
        <xdr:cNvPr id="851" name="n_4mainValue【庁舎】&#10;一人当たり面積"/>
        <xdr:cNvSpPr txBox="1"/>
      </xdr:nvSpPr>
      <xdr:spPr>
        <a:xfrm>
          <a:off x="18421427" y="1845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類似団体と比較して特に有形固定資産減価償却率が高くなっている施設は、図書館、保健センターであり、特に低くなっている施設は、庁舎、一般廃棄物処理施設、消防施設である。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図書館については、建築から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年以上経過しているため有形固定資産減価償却率が高くなっている。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保健センターについても建築から３０年以上経過しており、有形固定資産減価償却率が高くなっている。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庁舎については、新庁舎を建設したため数値が減少している。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一般廃棄物処理施設については、平成２８年度にごみ焼却施設を新設したため有形固定資産減価償却率が低くなっている。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消防施設については、前年に対象施設の精査を行い数値が低下した。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5,219
5,208
20.58
5,683,005
5,289,815
335,005
2,798,568
6,152,952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165826</xdr:rowOff>
    </xdr:from>
    <xdr:to>
      <xdr:col>24</xdr:col>
      <xdr:colOff>114300</xdr:colOff>
      <xdr:row>39</xdr:row>
      <xdr:rowOff>95976</xdr:rowOff>
    </xdr:to>
    <xdr:sp macro="" textlink="">
      <xdr:nvSpPr>
        <xdr:cNvPr id="74" name="楕円 73"/>
        <xdr:cNvSpPr/>
      </xdr:nvSpPr>
      <xdr:spPr>
        <a:xfrm>
          <a:off x="4584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17253</xdr:rowOff>
    </xdr:from>
    <xdr:ext cx="405111" cy="259045"/>
    <xdr:sp macro="" textlink="">
      <xdr:nvSpPr>
        <xdr:cNvPr id="75" name="【道路】&#10;有形固定資産減価償却率該当値テキスト"/>
        <xdr:cNvSpPr txBox="1"/>
      </xdr:nvSpPr>
      <xdr:spPr>
        <a:xfrm>
          <a:off x="4673600" y="653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157662</xdr:rowOff>
    </xdr:from>
    <xdr:to>
      <xdr:col>20</xdr:col>
      <xdr:colOff>38100</xdr:colOff>
      <xdr:row>39</xdr:row>
      <xdr:rowOff>87812</xdr:rowOff>
    </xdr:to>
    <xdr:sp macro="" textlink="">
      <xdr:nvSpPr>
        <xdr:cNvPr id="76" name="楕円 75"/>
        <xdr:cNvSpPr/>
      </xdr:nvSpPr>
      <xdr:spPr>
        <a:xfrm>
          <a:off x="3746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37012</xdr:rowOff>
    </xdr:from>
    <xdr:to>
      <xdr:col>24</xdr:col>
      <xdr:colOff>63500</xdr:colOff>
      <xdr:row>39</xdr:row>
      <xdr:rowOff>45176</xdr:rowOff>
    </xdr:to>
    <xdr:cxnSp macro="">
      <xdr:nvCxnSpPr>
        <xdr:cNvPr id="77" name="直線コネクタ 76"/>
        <xdr:cNvCxnSpPr/>
      </xdr:nvCxnSpPr>
      <xdr:spPr>
        <a:xfrm>
          <a:off x="3797300" y="6723562"/>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141333</xdr:rowOff>
    </xdr:from>
    <xdr:to>
      <xdr:col>15</xdr:col>
      <xdr:colOff>101600</xdr:colOff>
      <xdr:row>39</xdr:row>
      <xdr:rowOff>71483</xdr:rowOff>
    </xdr:to>
    <xdr:sp macro="" textlink="">
      <xdr:nvSpPr>
        <xdr:cNvPr id="78" name="楕円 77"/>
        <xdr:cNvSpPr/>
      </xdr:nvSpPr>
      <xdr:spPr>
        <a:xfrm>
          <a:off x="2857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20683</xdr:rowOff>
    </xdr:from>
    <xdr:to>
      <xdr:col>19</xdr:col>
      <xdr:colOff>177800</xdr:colOff>
      <xdr:row>39</xdr:row>
      <xdr:rowOff>37012</xdr:rowOff>
    </xdr:to>
    <xdr:cxnSp macro="">
      <xdr:nvCxnSpPr>
        <xdr:cNvPr id="79" name="直線コネクタ 78"/>
        <xdr:cNvCxnSpPr/>
      </xdr:nvCxnSpPr>
      <xdr:spPr>
        <a:xfrm>
          <a:off x="2908300" y="670723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113574</xdr:rowOff>
    </xdr:from>
    <xdr:to>
      <xdr:col>10</xdr:col>
      <xdr:colOff>165100</xdr:colOff>
      <xdr:row>39</xdr:row>
      <xdr:rowOff>43724</xdr:rowOff>
    </xdr:to>
    <xdr:sp macro="" textlink="">
      <xdr:nvSpPr>
        <xdr:cNvPr id="80" name="楕円 79"/>
        <xdr:cNvSpPr/>
      </xdr:nvSpPr>
      <xdr:spPr>
        <a:xfrm>
          <a:off x="1968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164374</xdr:rowOff>
    </xdr:from>
    <xdr:to>
      <xdr:col>15</xdr:col>
      <xdr:colOff>50800</xdr:colOff>
      <xdr:row>39</xdr:row>
      <xdr:rowOff>20683</xdr:rowOff>
    </xdr:to>
    <xdr:cxnSp macro="">
      <xdr:nvCxnSpPr>
        <xdr:cNvPr id="81" name="直線コネクタ 80"/>
        <xdr:cNvCxnSpPr/>
      </xdr:nvCxnSpPr>
      <xdr:spPr>
        <a:xfrm>
          <a:off x="2019300" y="667947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90715</xdr:rowOff>
    </xdr:from>
    <xdr:to>
      <xdr:col>6</xdr:col>
      <xdr:colOff>38100</xdr:colOff>
      <xdr:row>39</xdr:row>
      <xdr:rowOff>20865</xdr:rowOff>
    </xdr:to>
    <xdr:sp macro="" textlink="">
      <xdr:nvSpPr>
        <xdr:cNvPr id="82" name="楕円 81"/>
        <xdr:cNvSpPr/>
      </xdr:nvSpPr>
      <xdr:spPr>
        <a:xfrm>
          <a:off x="1079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141515</xdr:rowOff>
    </xdr:from>
    <xdr:to>
      <xdr:col>10</xdr:col>
      <xdr:colOff>114300</xdr:colOff>
      <xdr:row>38</xdr:row>
      <xdr:rowOff>164374</xdr:rowOff>
    </xdr:to>
    <xdr:cxnSp macro="">
      <xdr:nvCxnSpPr>
        <xdr:cNvPr id="83" name="直線コネクタ 82"/>
        <xdr:cNvCxnSpPr/>
      </xdr:nvCxnSpPr>
      <xdr:spPr>
        <a:xfrm>
          <a:off x="1130300" y="665661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78939</xdr:rowOff>
    </xdr:from>
    <xdr:ext cx="405111" cy="259045"/>
    <xdr:sp macro="" textlink="">
      <xdr:nvSpPr>
        <xdr:cNvPr id="88" name="n_1mainValue【道路】&#10;有形固定資産減価償却率"/>
        <xdr:cNvSpPr txBox="1"/>
      </xdr:nvSpPr>
      <xdr:spPr>
        <a:xfrm>
          <a:off x="35820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62610</xdr:rowOff>
    </xdr:from>
    <xdr:ext cx="405111" cy="259045"/>
    <xdr:sp macro="" textlink="">
      <xdr:nvSpPr>
        <xdr:cNvPr id="89" name="n_2mainValue【道路】&#10;有形固定資産減価償却率"/>
        <xdr:cNvSpPr txBox="1"/>
      </xdr:nvSpPr>
      <xdr:spPr>
        <a:xfrm>
          <a:off x="27057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34851</xdr:rowOff>
    </xdr:from>
    <xdr:ext cx="405111" cy="259045"/>
    <xdr:sp macro="" textlink="">
      <xdr:nvSpPr>
        <xdr:cNvPr id="90" name="n_3mainValue【道路】&#10;有形固定資産減価償却率"/>
        <xdr:cNvSpPr txBox="1"/>
      </xdr:nvSpPr>
      <xdr:spPr>
        <a:xfrm>
          <a:off x="1816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11992</xdr:rowOff>
    </xdr:from>
    <xdr:ext cx="405111" cy="259045"/>
    <xdr:sp macro="" textlink="">
      <xdr:nvSpPr>
        <xdr:cNvPr id="91" name="n_4mainValue【道路】&#10;有形固定資産減価償却率"/>
        <xdr:cNvSpPr txBox="1"/>
      </xdr:nvSpPr>
      <xdr:spPr>
        <a:xfrm>
          <a:off x="927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115927</xdr:rowOff>
    </xdr:from>
    <xdr:to>
      <xdr:col>55</xdr:col>
      <xdr:colOff>50800</xdr:colOff>
      <xdr:row>42</xdr:row>
      <xdr:rowOff>46077</xdr:rowOff>
    </xdr:to>
    <xdr:sp macro="" textlink="">
      <xdr:nvSpPr>
        <xdr:cNvPr id="131" name="楕円 130"/>
        <xdr:cNvSpPr/>
      </xdr:nvSpPr>
      <xdr:spPr>
        <a:xfrm>
          <a:off x="10426700" y="71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116102</xdr:rowOff>
    </xdr:from>
    <xdr:to>
      <xdr:col>50</xdr:col>
      <xdr:colOff>165100</xdr:colOff>
      <xdr:row>42</xdr:row>
      <xdr:rowOff>46252</xdr:rowOff>
    </xdr:to>
    <xdr:sp macro="" textlink="">
      <xdr:nvSpPr>
        <xdr:cNvPr id="133" name="楕円 132"/>
        <xdr:cNvSpPr/>
      </xdr:nvSpPr>
      <xdr:spPr>
        <a:xfrm>
          <a:off x="9588500" y="714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166727</xdr:rowOff>
    </xdr:from>
    <xdr:to>
      <xdr:col>55</xdr:col>
      <xdr:colOff>0</xdr:colOff>
      <xdr:row>41</xdr:row>
      <xdr:rowOff>166902</xdr:rowOff>
    </xdr:to>
    <xdr:cxnSp macro="">
      <xdr:nvCxnSpPr>
        <xdr:cNvPr id="134" name="直線コネクタ 133"/>
        <xdr:cNvCxnSpPr/>
      </xdr:nvCxnSpPr>
      <xdr:spPr>
        <a:xfrm flipV="1">
          <a:off x="9639300" y="7196177"/>
          <a:ext cx="8382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116265</xdr:rowOff>
    </xdr:from>
    <xdr:to>
      <xdr:col>46</xdr:col>
      <xdr:colOff>38100</xdr:colOff>
      <xdr:row>42</xdr:row>
      <xdr:rowOff>46415</xdr:rowOff>
    </xdr:to>
    <xdr:sp macro="" textlink="">
      <xdr:nvSpPr>
        <xdr:cNvPr id="135" name="楕円 134"/>
        <xdr:cNvSpPr/>
      </xdr:nvSpPr>
      <xdr:spPr>
        <a:xfrm>
          <a:off x="8699500" y="71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166902</xdr:rowOff>
    </xdr:from>
    <xdr:to>
      <xdr:col>50</xdr:col>
      <xdr:colOff>114300</xdr:colOff>
      <xdr:row>41</xdr:row>
      <xdr:rowOff>167065</xdr:rowOff>
    </xdr:to>
    <xdr:cxnSp macro="">
      <xdr:nvCxnSpPr>
        <xdr:cNvPr id="136" name="直線コネクタ 135"/>
        <xdr:cNvCxnSpPr/>
      </xdr:nvCxnSpPr>
      <xdr:spPr>
        <a:xfrm flipV="1">
          <a:off x="8750300" y="7196352"/>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125974</xdr:rowOff>
    </xdr:from>
    <xdr:to>
      <xdr:col>41</xdr:col>
      <xdr:colOff>101600</xdr:colOff>
      <xdr:row>42</xdr:row>
      <xdr:rowOff>56124</xdr:rowOff>
    </xdr:to>
    <xdr:sp macro="" textlink="">
      <xdr:nvSpPr>
        <xdr:cNvPr id="137" name="楕円 136"/>
        <xdr:cNvSpPr/>
      </xdr:nvSpPr>
      <xdr:spPr>
        <a:xfrm>
          <a:off x="7810500" y="715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167065</xdr:rowOff>
    </xdr:from>
    <xdr:to>
      <xdr:col>45</xdr:col>
      <xdr:colOff>177800</xdr:colOff>
      <xdr:row>42</xdr:row>
      <xdr:rowOff>5324</xdr:rowOff>
    </xdr:to>
    <xdr:cxnSp macro="">
      <xdr:nvCxnSpPr>
        <xdr:cNvPr id="138" name="直線コネクタ 137"/>
        <xdr:cNvCxnSpPr/>
      </xdr:nvCxnSpPr>
      <xdr:spPr>
        <a:xfrm flipV="1">
          <a:off x="7861300" y="7196515"/>
          <a:ext cx="889000" cy="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126220</xdr:rowOff>
    </xdr:from>
    <xdr:to>
      <xdr:col>36</xdr:col>
      <xdr:colOff>165100</xdr:colOff>
      <xdr:row>42</xdr:row>
      <xdr:rowOff>56370</xdr:rowOff>
    </xdr:to>
    <xdr:sp macro="" textlink="">
      <xdr:nvSpPr>
        <xdr:cNvPr id="139" name="楕円 138"/>
        <xdr:cNvSpPr/>
      </xdr:nvSpPr>
      <xdr:spPr>
        <a:xfrm>
          <a:off x="6921500" y="71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5324</xdr:rowOff>
    </xdr:from>
    <xdr:to>
      <xdr:col>41</xdr:col>
      <xdr:colOff>50800</xdr:colOff>
      <xdr:row>42</xdr:row>
      <xdr:rowOff>5570</xdr:rowOff>
    </xdr:to>
    <xdr:cxnSp macro="">
      <xdr:nvCxnSpPr>
        <xdr:cNvPr id="140" name="直線コネクタ 139"/>
        <xdr:cNvCxnSpPr/>
      </xdr:nvCxnSpPr>
      <xdr:spPr>
        <a:xfrm flipV="1">
          <a:off x="6972300" y="7206224"/>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37379</xdr:rowOff>
    </xdr:from>
    <xdr:ext cx="534377" cy="259045"/>
    <xdr:sp macro="" textlink="">
      <xdr:nvSpPr>
        <xdr:cNvPr id="145" name="n_1mainValue【道路】&#10;一人当たり延長"/>
        <xdr:cNvSpPr txBox="1"/>
      </xdr:nvSpPr>
      <xdr:spPr>
        <a:xfrm>
          <a:off x="9359411" y="72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37542</xdr:rowOff>
    </xdr:from>
    <xdr:ext cx="534377" cy="259045"/>
    <xdr:sp macro="" textlink="">
      <xdr:nvSpPr>
        <xdr:cNvPr id="146" name="n_2mainValue【道路】&#10;一人当たり延長"/>
        <xdr:cNvSpPr txBox="1"/>
      </xdr:nvSpPr>
      <xdr:spPr>
        <a:xfrm>
          <a:off x="8483111" y="723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47251</xdr:rowOff>
    </xdr:from>
    <xdr:ext cx="534377" cy="259045"/>
    <xdr:sp macro="" textlink="">
      <xdr:nvSpPr>
        <xdr:cNvPr id="147" name="n_3mainValue【道路】&#10;一人当たり延長"/>
        <xdr:cNvSpPr txBox="1"/>
      </xdr:nvSpPr>
      <xdr:spPr>
        <a:xfrm>
          <a:off x="7594111" y="724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47497</xdr:rowOff>
    </xdr:from>
    <xdr:ext cx="534377" cy="259045"/>
    <xdr:sp macro="" textlink="">
      <xdr:nvSpPr>
        <xdr:cNvPr id="148" name="n_4mainValue【道路】&#10;一人当たり延長"/>
        <xdr:cNvSpPr txBox="1"/>
      </xdr:nvSpPr>
      <xdr:spPr>
        <a:xfrm>
          <a:off x="6705111" y="72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3084</xdr:rowOff>
    </xdr:from>
    <xdr:to>
      <xdr:col>24</xdr:col>
      <xdr:colOff>114300</xdr:colOff>
      <xdr:row>64</xdr:row>
      <xdr:rowOff>104684</xdr:rowOff>
    </xdr:to>
    <xdr:sp macro="" textlink="">
      <xdr:nvSpPr>
        <xdr:cNvPr id="190" name="楕円 189"/>
        <xdr:cNvSpPr/>
      </xdr:nvSpPr>
      <xdr:spPr>
        <a:xfrm>
          <a:off x="4584700" y="109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89461</xdr:rowOff>
    </xdr:from>
    <xdr:ext cx="405111" cy="259045"/>
    <xdr:sp macro="" textlink="">
      <xdr:nvSpPr>
        <xdr:cNvPr id="191" name="【橋りょう・トンネル】&#10;有形固定資産減価償却率該当値テキスト"/>
        <xdr:cNvSpPr txBox="1"/>
      </xdr:nvSpPr>
      <xdr:spPr>
        <a:xfrm>
          <a:off x="4673600" y="10890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169635</xdr:rowOff>
    </xdr:from>
    <xdr:to>
      <xdr:col>20</xdr:col>
      <xdr:colOff>38100</xdr:colOff>
      <xdr:row>64</xdr:row>
      <xdr:rowOff>99785</xdr:rowOff>
    </xdr:to>
    <xdr:sp macro="" textlink="">
      <xdr:nvSpPr>
        <xdr:cNvPr id="192" name="楕円 191"/>
        <xdr:cNvSpPr/>
      </xdr:nvSpPr>
      <xdr:spPr>
        <a:xfrm>
          <a:off x="3746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48985</xdr:rowOff>
    </xdr:from>
    <xdr:to>
      <xdr:col>24</xdr:col>
      <xdr:colOff>63500</xdr:colOff>
      <xdr:row>64</xdr:row>
      <xdr:rowOff>53884</xdr:rowOff>
    </xdr:to>
    <xdr:cxnSp macro="">
      <xdr:nvCxnSpPr>
        <xdr:cNvPr id="193" name="直線コネクタ 192"/>
        <xdr:cNvCxnSpPr/>
      </xdr:nvCxnSpPr>
      <xdr:spPr>
        <a:xfrm>
          <a:off x="3797300" y="11021785"/>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163104</xdr:rowOff>
    </xdr:from>
    <xdr:to>
      <xdr:col>15</xdr:col>
      <xdr:colOff>101600</xdr:colOff>
      <xdr:row>64</xdr:row>
      <xdr:rowOff>93254</xdr:rowOff>
    </xdr:to>
    <xdr:sp macro="" textlink="">
      <xdr:nvSpPr>
        <xdr:cNvPr id="194" name="楕円 193"/>
        <xdr:cNvSpPr/>
      </xdr:nvSpPr>
      <xdr:spPr>
        <a:xfrm>
          <a:off x="2857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42454</xdr:rowOff>
    </xdr:from>
    <xdr:to>
      <xdr:col>19</xdr:col>
      <xdr:colOff>177800</xdr:colOff>
      <xdr:row>64</xdr:row>
      <xdr:rowOff>48985</xdr:rowOff>
    </xdr:to>
    <xdr:cxnSp macro="">
      <xdr:nvCxnSpPr>
        <xdr:cNvPr id="195" name="直線コネクタ 194"/>
        <xdr:cNvCxnSpPr/>
      </xdr:nvCxnSpPr>
      <xdr:spPr>
        <a:xfrm>
          <a:off x="2908300" y="110152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158206</xdr:rowOff>
    </xdr:from>
    <xdr:to>
      <xdr:col>10</xdr:col>
      <xdr:colOff>165100</xdr:colOff>
      <xdr:row>64</xdr:row>
      <xdr:rowOff>88356</xdr:rowOff>
    </xdr:to>
    <xdr:sp macro="" textlink="">
      <xdr:nvSpPr>
        <xdr:cNvPr id="196" name="楕円 195"/>
        <xdr:cNvSpPr/>
      </xdr:nvSpPr>
      <xdr:spPr>
        <a:xfrm>
          <a:off x="1968500" y="109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37556</xdr:rowOff>
    </xdr:from>
    <xdr:to>
      <xdr:col>15</xdr:col>
      <xdr:colOff>50800</xdr:colOff>
      <xdr:row>64</xdr:row>
      <xdr:rowOff>42454</xdr:rowOff>
    </xdr:to>
    <xdr:cxnSp macro="">
      <xdr:nvCxnSpPr>
        <xdr:cNvPr id="197" name="直線コネクタ 196"/>
        <xdr:cNvCxnSpPr/>
      </xdr:nvCxnSpPr>
      <xdr:spPr>
        <a:xfrm>
          <a:off x="2019300" y="1101035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151674</xdr:rowOff>
    </xdr:from>
    <xdr:to>
      <xdr:col>6</xdr:col>
      <xdr:colOff>38100</xdr:colOff>
      <xdr:row>64</xdr:row>
      <xdr:rowOff>81824</xdr:rowOff>
    </xdr:to>
    <xdr:sp macro="" textlink="">
      <xdr:nvSpPr>
        <xdr:cNvPr id="198" name="楕円 197"/>
        <xdr:cNvSpPr/>
      </xdr:nvSpPr>
      <xdr:spPr>
        <a:xfrm>
          <a:off x="1079500" y="109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31024</xdr:rowOff>
    </xdr:from>
    <xdr:to>
      <xdr:col>10</xdr:col>
      <xdr:colOff>114300</xdr:colOff>
      <xdr:row>64</xdr:row>
      <xdr:rowOff>37556</xdr:rowOff>
    </xdr:to>
    <xdr:cxnSp macro="">
      <xdr:nvCxnSpPr>
        <xdr:cNvPr id="199" name="直線コネクタ 198"/>
        <xdr:cNvCxnSpPr/>
      </xdr:nvCxnSpPr>
      <xdr:spPr>
        <a:xfrm>
          <a:off x="1130300" y="1100382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90912</xdr:rowOff>
    </xdr:from>
    <xdr:ext cx="405111" cy="259045"/>
    <xdr:sp macro="" textlink="">
      <xdr:nvSpPr>
        <xdr:cNvPr id="204" name="n_1mainValue【橋りょう・トンネル】&#10;有形固定資産減価償却率"/>
        <xdr:cNvSpPr txBox="1"/>
      </xdr:nvSpPr>
      <xdr:spPr>
        <a:xfrm>
          <a:off x="3582044" y="1106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84381</xdr:rowOff>
    </xdr:from>
    <xdr:ext cx="405111" cy="259045"/>
    <xdr:sp macro="" textlink="">
      <xdr:nvSpPr>
        <xdr:cNvPr id="205" name="n_2mainValue【橋りょう・トンネル】&#10;有形固定資産減価償却率"/>
        <xdr:cNvSpPr txBox="1"/>
      </xdr:nvSpPr>
      <xdr:spPr>
        <a:xfrm>
          <a:off x="2705744" y="1105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79483</xdr:rowOff>
    </xdr:from>
    <xdr:ext cx="405111" cy="259045"/>
    <xdr:sp macro="" textlink="">
      <xdr:nvSpPr>
        <xdr:cNvPr id="206" name="n_3mainValue【橋りょう・トンネル】&#10;有形固定資産減価償却率"/>
        <xdr:cNvSpPr txBox="1"/>
      </xdr:nvSpPr>
      <xdr:spPr>
        <a:xfrm>
          <a:off x="1816744" y="1105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72951</xdr:rowOff>
    </xdr:from>
    <xdr:ext cx="405111" cy="259045"/>
    <xdr:sp macro="" textlink="">
      <xdr:nvSpPr>
        <xdr:cNvPr id="207" name="n_4mainValue【橋りょう・トンネル】&#10;有形固定資産減価償却率"/>
        <xdr:cNvSpPr txBox="1"/>
      </xdr:nvSpPr>
      <xdr:spPr>
        <a:xfrm>
          <a:off x="927744" y="1104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13052</xdr:rowOff>
    </xdr:from>
    <xdr:to>
      <xdr:col>55</xdr:col>
      <xdr:colOff>50800</xdr:colOff>
      <xdr:row>64</xdr:row>
      <xdr:rowOff>114652</xdr:rowOff>
    </xdr:to>
    <xdr:sp macro="" textlink="">
      <xdr:nvSpPr>
        <xdr:cNvPr id="247" name="楕円 246"/>
        <xdr:cNvSpPr/>
      </xdr:nvSpPr>
      <xdr:spPr>
        <a:xfrm>
          <a:off x="10426700" y="1098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99429</xdr:rowOff>
    </xdr:from>
    <xdr:ext cx="534377" cy="259045"/>
    <xdr:sp macro="" textlink="">
      <xdr:nvSpPr>
        <xdr:cNvPr id="248" name="【橋りょう・トンネル】&#10;一人当たり有形固定資産（償却資産）額該当値テキスト"/>
        <xdr:cNvSpPr txBox="1"/>
      </xdr:nvSpPr>
      <xdr:spPr>
        <a:xfrm>
          <a:off x="10515600" y="1090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13118</xdr:rowOff>
    </xdr:from>
    <xdr:to>
      <xdr:col>50</xdr:col>
      <xdr:colOff>165100</xdr:colOff>
      <xdr:row>64</xdr:row>
      <xdr:rowOff>114718</xdr:rowOff>
    </xdr:to>
    <xdr:sp macro="" textlink="">
      <xdr:nvSpPr>
        <xdr:cNvPr id="249" name="楕円 248"/>
        <xdr:cNvSpPr/>
      </xdr:nvSpPr>
      <xdr:spPr>
        <a:xfrm>
          <a:off x="9588500" y="109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63852</xdr:rowOff>
    </xdr:from>
    <xdr:to>
      <xdr:col>55</xdr:col>
      <xdr:colOff>0</xdr:colOff>
      <xdr:row>64</xdr:row>
      <xdr:rowOff>63918</xdr:rowOff>
    </xdr:to>
    <xdr:cxnSp macro="">
      <xdr:nvCxnSpPr>
        <xdr:cNvPr id="250" name="直線コネクタ 249"/>
        <xdr:cNvCxnSpPr/>
      </xdr:nvCxnSpPr>
      <xdr:spPr>
        <a:xfrm flipV="1">
          <a:off x="9639300" y="11036652"/>
          <a:ext cx="8382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13164</xdr:rowOff>
    </xdr:from>
    <xdr:to>
      <xdr:col>46</xdr:col>
      <xdr:colOff>38100</xdr:colOff>
      <xdr:row>64</xdr:row>
      <xdr:rowOff>114764</xdr:rowOff>
    </xdr:to>
    <xdr:sp macro="" textlink="">
      <xdr:nvSpPr>
        <xdr:cNvPr id="251" name="楕円 250"/>
        <xdr:cNvSpPr/>
      </xdr:nvSpPr>
      <xdr:spPr>
        <a:xfrm>
          <a:off x="8699500" y="109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63918</xdr:rowOff>
    </xdr:from>
    <xdr:to>
      <xdr:col>50</xdr:col>
      <xdr:colOff>114300</xdr:colOff>
      <xdr:row>64</xdr:row>
      <xdr:rowOff>63964</xdr:rowOff>
    </xdr:to>
    <xdr:cxnSp macro="">
      <xdr:nvCxnSpPr>
        <xdr:cNvPr id="252" name="直線コネクタ 251"/>
        <xdr:cNvCxnSpPr/>
      </xdr:nvCxnSpPr>
      <xdr:spPr>
        <a:xfrm flipV="1">
          <a:off x="8750300" y="1103671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13238</xdr:rowOff>
    </xdr:from>
    <xdr:to>
      <xdr:col>41</xdr:col>
      <xdr:colOff>101600</xdr:colOff>
      <xdr:row>64</xdr:row>
      <xdr:rowOff>114838</xdr:rowOff>
    </xdr:to>
    <xdr:sp macro="" textlink="">
      <xdr:nvSpPr>
        <xdr:cNvPr id="253" name="楕円 252"/>
        <xdr:cNvSpPr/>
      </xdr:nvSpPr>
      <xdr:spPr>
        <a:xfrm>
          <a:off x="7810500" y="109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63964</xdr:rowOff>
    </xdr:from>
    <xdr:to>
      <xdr:col>45</xdr:col>
      <xdr:colOff>177800</xdr:colOff>
      <xdr:row>64</xdr:row>
      <xdr:rowOff>64038</xdr:rowOff>
    </xdr:to>
    <xdr:cxnSp macro="">
      <xdr:nvCxnSpPr>
        <xdr:cNvPr id="254" name="直線コネクタ 253"/>
        <xdr:cNvCxnSpPr/>
      </xdr:nvCxnSpPr>
      <xdr:spPr>
        <a:xfrm flipV="1">
          <a:off x="7861300" y="11036764"/>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13329</xdr:rowOff>
    </xdr:from>
    <xdr:to>
      <xdr:col>36</xdr:col>
      <xdr:colOff>165100</xdr:colOff>
      <xdr:row>64</xdr:row>
      <xdr:rowOff>114929</xdr:rowOff>
    </xdr:to>
    <xdr:sp macro="" textlink="">
      <xdr:nvSpPr>
        <xdr:cNvPr id="255" name="楕円 254"/>
        <xdr:cNvSpPr/>
      </xdr:nvSpPr>
      <xdr:spPr>
        <a:xfrm>
          <a:off x="6921500" y="1098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64038</xdr:rowOff>
    </xdr:from>
    <xdr:to>
      <xdr:col>41</xdr:col>
      <xdr:colOff>50800</xdr:colOff>
      <xdr:row>64</xdr:row>
      <xdr:rowOff>64129</xdr:rowOff>
    </xdr:to>
    <xdr:cxnSp macro="">
      <xdr:nvCxnSpPr>
        <xdr:cNvPr id="256" name="直線コネクタ 255"/>
        <xdr:cNvCxnSpPr/>
      </xdr:nvCxnSpPr>
      <xdr:spPr>
        <a:xfrm flipV="1">
          <a:off x="6972300" y="1103683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105845</xdr:rowOff>
    </xdr:from>
    <xdr:ext cx="534377" cy="259045"/>
    <xdr:sp macro="" textlink="">
      <xdr:nvSpPr>
        <xdr:cNvPr id="261" name="n_1mainValue【橋りょう・トンネル】&#10;一人当たり有形固定資産（償却資産）額"/>
        <xdr:cNvSpPr txBox="1"/>
      </xdr:nvSpPr>
      <xdr:spPr>
        <a:xfrm>
          <a:off x="9359411" y="110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105891</xdr:rowOff>
    </xdr:from>
    <xdr:ext cx="534377" cy="259045"/>
    <xdr:sp macro="" textlink="">
      <xdr:nvSpPr>
        <xdr:cNvPr id="262" name="n_2mainValue【橋りょう・トンネル】&#10;一人当たり有形固定資産（償却資産）額"/>
        <xdr:cNvSpPr txBox="1"/>
      </xdr:nvSpPr>
      <xdr:spPr>
        <a:xfrm>
          <a:off x="8483111" y="1107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105965</xdr:rowOff>
    </xdr:from>
    <xdr:ext cx="534377" cy="259045"/>
    <xdr:sp macro="" textlink="">
      <xdr:nvSpPr>
        <xdr:cNvPr id="263" name="n_3mainValue【橋りょう・トンネル】&#10;一人当たり有形固定資産（償却資産）額"/>
        <xdr:cNvSpPr txBox="1"/>
      </xdr:nvSpPr>
      <xdr:spPr>
        <a:xfrm>
          <a:off x="7594111" y="1107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106056</xdr:rowOff>
    </xdr:from>
    <xdr:ext cx="534377" cy="259045"/>
    <xdr:sp macro="" textlink="">
      <xdr:nvSpPr>
        <xdr:cNvPr id="264" name="n_4mainValue【橋りょう・トンネル】&#10;一人当たり有形固定資産（償却資産）額"/>
        <xdr:cNvSpPr txBox="1"/>
      </xdr:nvSpPr>
      <xdr:spPr>
        <a:xfrm>
          <a:off x="6705111" y="1107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95" name="【公営住宅】&#10;有形固定資産減価償却率平均値テキスト"/>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68943</xdr:rowOff>
    </xdr:from>
    <xdr:to>
      <xdr:col>24</xdr:col>
      <xdr:colOff>114300</xdr:colOff>
      <xdr:row>81</xdr:row>
      <xdr:rowOff>170543</xdr:rowOff>
    </xdr:to>
    <xdr:sp macro="" textlink="">
      <xdr:nvSpPr>
        <xdr:cNvPr id="306" name="楕円 305"/>
        <xdr:cNvSpPr/>
      </xdr:nvSpPr>
      <xdr:spPr>
        <a:xfrm>
          <a:off x="45847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91820</xdr:rowOff>
    </xdr:from>
    <xdr:ext cx="405111" cy="259045"/>
    <xdr:sp macro="" textlink="">
      <xdr:nvSpPr>
        <xdr:cNvPr id="307" name="【公営住宅】&#10;有形固定資産減価償却率該当値テキスト"/>
        <xdr:cNvSpPr txBox="1"/>
      </xdr:nvSpPr>
      <xdr:spPr>
        <a:xfrm>
          <a:off x="4673600" y="1380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26488</xdr:rowOff>
    </xdr:from>
    <xdr:to>
      <xdr:col>20</xdr:col>
      <xdr:colOff>38100</xdr:colOff>
      <xdr:row>81</xdr:row>
      <xdr:rowOff>128088</xdr:rowOff>
    </xdr:to>
    <xdr:sp macro="" textlink="">
      <xdr:nvSpPr>
        <xdr:cNvPr id="308" name="楕円 307"/>
        <xdr:cNvSpPr/>
      </xdr:nvSpPr>
      <xdr:spPr>
        <a:xfrm>
          <a:off x="37465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77288</xdr:rowOff>
    </xdr:from>
    <xdr:to>
      <xdr:col>24</xdr:col>
      <xdr:colOff>63500</xdr:colOff>
      <xdr:row>81</xdr:row>
      <xdr:rowOff>119743</xdr:rowOff>
    </xdr:to>
    <xdr:cxnSp macro="">
      <xdr:nvCxnSpPr>
        <xdr:cNvPr id="309" name="直線コネクタ 308"/>
        <xdr:cNvCxnSpPr/>
      </xdr:nvCxnSpPr>
      <xdr:spPr>
        <a:xfrm>
          <a:off x="3797300" y="1396473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34652</xdr:rowOff>
    </xdr:from>
    <xdr:to>
      <xdr:col>15</xdr:col>
      <xdr:colOff>101600</xdr:colOff>
      <xdr:row>81</xdr:row>
      <xdr:rowOff>136252</xdr:rowOff>
    </xdr:to>
    <xdr:sp macro="" textlink="">
      <xdr:nvSpPr>
        <xdr:cNvPr id="310" name="楕円 309"/>
        <xdr:cNvSpPr/>
      </xdr:nvSpPr>
      <xdr:spPr>
        <a:xfrm>
          <a:off x="2857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77288</xdr:rowOff>
    </xdr:from>
    <xdr:to>
      <xdr:col>19</xdr:col>
      <xdr:colOff>177800</xdr:colOff>
      <xdr:row>81</xdr:row>
      <xdr:rowOff>85452</xdr:rowOff>
    </xdr:to>
    <xdr:cxnSp macro="">
      <xdr:nvCxnSpPr>
        <xdr:cNvPr id="311" name="直線コネクタ 310"/>
        <xdr:cNvCxnSpPr/>
      </xdr:nvCxnSpPr>
      <xdr:spPr>
        <a:xfrm flipV="1">
          <a:off x="2908300" y="1396473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165281</xdr:rowOff>
    </xdr:from>
    <xdr:to>
      <xdr:col>10</xdr:col>
      <xdr:colOff>165100</xdr:colOff>
      <xdr:row>81</xdr:row>
      <xdr:rowOff>95431</xdr:rowOff>
    </xdr:to>
    <xdr:sp macro="" textlink="">
      <xdr:nvSpPr>
        <xdr:cNvPr id="312" name="楕円 311"/>
        <xdr:cNvSpPr/>
      </xdr:nvSpPr>
      <xdr:spPr>
        <a:xfrm>
          <a:off x="1968500" y="138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44631</xdr:rowOff>
    </xdr:from>
    <xdr:to>
      <xdr:col>15</xdr:col>
      <xdr:colOff>50800</xdr:colOff>
      <xdr:row>81</xdr:row>
      <xdr:rowOff>85452</xdr:rowOff>
    </xdr:to>
    <xdr:cxnSp macro="">
      <xdr:nvCxnSpPr>
        <xdr:cNvPr id="313" name="直線コネクタ 312"/>
        <xdr:cNvCxnSpPr/>
      </xdr:nvCxnSpPr>
      <xdr:spPr>
        <a:xfrm>
          <a:off x="2019300" y="1393208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19957</xdr:rowOff>
    </xdr:from>
    <xdr:to>
      <xdr:col>6</xdr:col>
      <xdr:colOff>38100</xdr:colOff>
      <xdr:row>81</xdr:row>
      <xdr:rowOff>121557</xdr:rowOff>
    </xdr:to>
    <xdr:sp macro="" textlink="">
      <xdr:nvSpPr>
        <xdr:cNvPr id="314" name="楕円 313"/>
        <xdr:cNvSpPr/>
      </xdr:nvSpPr>
      <xdr:spPr>
        <a:xfrm>
          <a:off x="1079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44631</xdr:rowOff>
    </xdr:from>
    <xdr:to>
      <xdr:col>10</xdr:col>
      <xdr:colOff>114300</xdr:colOff>
      <xdr:row>81</xdr:row>
      <xdr:rowOff>70757</xdr:rowOff>
    </xdr:to>
    <xdr:cxnSp macro="">
      <xdr:nvCxnSpPr>
        <xdr:cNvPr id="315" name="直線コネクタ 314"/>
        <xdr:cNvCxnSpPr/>
      </xdr:nvCxnSpPr>
      <xdr:spPr>
        <a:xfrm flipV="1">
          <a:off x="1130300" y="139320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16" name="n_1aveValue【公営住宅】&#10;有形固定資産減価償却率"/>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9" name="n_4aveValue【公営住宅】&#10;有形固定資産減価償却率"/>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144615</xdr:rowOff>
    </xdr:from>
    <xdr:ext cx="405111" cy="259045"/>
    <xdr:sp macro="" textlink="">
      <xdr:nvSpPr>
        <xdr:cNvPr id="320" name="n_1mainValue【公営住宅】&#10;有形固定資産減価償却率"/>
        <xdr:cNvSpPr txBox="1"/>
      </xdr:nvSpPr>
      <xdr:spPr>
        <a:xfrm>
          <a:off x="35820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152779</xdr:rowOff>
    </xdr:from>
    <xdr:ext cx="405111" cy="259045"/>
    <xdr:sp macro="" textlink="">
      <xdr:nvSpPr>
        <xdr:cNvPr id="321" name="n_2mainValue【公営住宅】&#10;有形固定資産減価償却率"/>
        <xdr:cNvSpPr txBox="1"/>
      </xdr:nvSpPr>
      <xdr:spPr>
        <a:xfrm>
          <a:off x="2705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322" name="n_3main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138084</xdr:rowOff>
    </xdr:from>
    <xdr:ext cx="405111" cy="259045"/>
    <xdr:sp macro="" textlink="">
      <xdr:nvSpPr>
        <xdr:cNvPr id="323" name="n_4mainValue【公営住宅】&#10;有形固定資産減価償却率"/>
        <xdr:cNvSpPr txBox="1"/>
      </xdr:nvSpPr>
      <xdr:spPr>
        <a:xfrm>
          <a:off x="9277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133375</xdr:rowOff>
    </xdr:from>
    <xdr:to>
      <xdr:col>55</xdr:col>
      <xdr:colOff>50800</xdr:colOff>
      <xdr:row>86</xdr:row>
      <xdr:rowOff>63525</xdr:rowOff>
    </xdr:to>
    <xdr:sp macro="" textlink="">
      <xdr:nvSpPr>
        <xdr:cNvPr id="363" name="楕円 362"/>
        <xdr:cNvSpPr/>
      </xdr:nvSpPr>
      <xdr:spPr>
        <a:xfrm>
          <a:off x="10426700" y="1470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48302</xdr:rowOff>
    </xdr:from>
    <xdr:ext cx="469744" cy="259045"/>
    <xdr:sp macro="" textlink="">
      <xdr:nvSpPr>
        <xdr:cNvPr id="364" name="【公営住宅】&#10;一人当たり面積該当値テキスト"/>
        <xdr:cNvSpPr txBox="1"/>
      </xdr:nvSpPr>
      <xdr:spPr>
        <a:xfrm>
          <a:off x="10515600" y="1462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133908</xdr:rowOff>
    </xdr:from>
    <xdr:to>
      <xdr:col>50</xdr:col>
      <xdr:colOff>165100</xdr:colOff>
      <xdr:row>86</xdr:row>
      <xdr:rowOff>64058</xdr:rowOff>
    </xdr:to>
    <xdr:sp macro="" textlink="">
      <xdr:nvSpPr>
        <xdr:cNvPr id="365" name="楕円 364"/>
        <xdr:cNvSpPr/>
      </xdr:nvSpPr>
      <xdr:spPr>
        <a:xfrm>
          <a:off x="9588500" y="147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12725</xdr:rowOff>
    </xdr:from>
    <xdr:to>
      <xdr:col>55</xdr:col>
      <xdr:colOff>0</xdr:colOff>
      <xdr:row>86</xdr:row>
      <xdr:rowOff>13258</xdr:rowOff>
    </xdr:to>
    <xdr:cxnSp macro="">
      <xdr:nvCxnSpPr>
        <xdr:cNvPr id="366" name="直線コネクタ 365"/>
        <xdr:cNvCxnSpPr/>
      </xdr:nvCxnSpPr>
      <xdr:spPr>
        <a:xfrm flipV="1">
          <a:off x="9639300" y="14757425"/>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134289</xdr:rowOff>
    </xdr:from>
    <xdr:to>
      <xdr:col>46</xdr:col>
      <xdr:colOff>38100</xdr:colOff>
      <xdr:row>86</xdr:row>
      <xdr:rowOff>64439</xdr:rowOff>
    </xdr:to>
    <xdr:sp macro="" textlink="">
      <xdr:nvSpPr>
        <xdr:cNvPr id="367" name="楕円 366"/>
        <xdr:cNvSpPr/>
      </xdr:nvSpPr>
      <xdr:spPr>
        <a:xfrm>
          <a:off x="8699500" y="147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13258</xdr:rowOff>
    </xdr:from>
    <xdr:to>
      <xdr:col>50</xdr:col>
      <xdr:colOff>114300</xdr:colOff>
      <xdr:row>86</xdr:row>
      <xdr:rowOff>13639</xdr:rowOff>
    </xdr:to>
    <xdr:cxnSp macro="">
      <xdr:nvCxnSpPr>
        <xdr:cNvPr id="368" name="直線コネクタ 367"/>
        <xdr:cNvCxnSpPr/>
      </xdr:nvCxnSpPr>
      <xdr:spPr>
        <a:xfrm flipV="1">
          <a:off x="8750300" y="1475795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134899</xdr:rowOff>
    </xdr:from>
    <xdr:to>
      <xdr:col>41</xdr:col>
      <xdr:colOff>101600</xdr:colOff>
      <xdr:row>86</xdr:row>
      <xdr:rowOff>65049</xdr:rowOff>
    </xdr:to>
    <xdr:sp macro="" textlink="">
      <xdr:nvSpPr>
        <xdr:cNvPr id="369" name="楕円 368"/>
        <xdr:cNvSpPr/>
      </xdr:nvSpPr>
      <xdr:spPr>
        <a:xfrm>
          <a:off x="7810500" y="147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13639</xdr:rowOff>
    </xdr:from>
    <xdr:to>
      <xdr:col>45</xdr:col>
      <xdr:colOff>177800</xdr:colOff>
      <xdr:row>86</xdr:row>
      <xdr:rowOff>14249</xdr:rowOff>
    </xdr:to>
    <xdr:cxnSp macro="">
      <xdr:nvCxnSpPr>
        <xdr:cNvPr id="370" name="直線コネクタ 369"/>
        <xdr:cNvCxnSpPr/>
      </xdr:nvCxnSpPr>
      <xdr:spPr>
        <a:xfrm flipV="1">
          <a:off x="7861300" y="14758339"/>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135661</xdr:rowOff>
    </xdr:from>
    <xdr:to>
      <xdr:col>36</xdr:col>
      <xdr:colOff>165100</xdr:colOff>
      <xdr:row>86</xdr:row>
      <xdr:rowOff>65811</xdr:rowOff>
    </xdr:to>
    <xdr:sp macro="" textlink="">
      <xdr:nvSpPr>
        <xdr:cNvPr id="371" name="楕円 370"/>
        <xdr:cNvSpPr/>
      </xdr:nvSpPr>
      <xdr:spPr>
        <a:xfrm>
          <a:off x="6921500" y="1470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14249</xdr:rowOff>
    </xdr:from>
    <xdr:to>
      <xdr:col>41</xdr:col>
      <xdr:colOff>50800</xdr:colOff>
      <xdr:row>86</xdr:row>
      <xdr:rowOff>15011</xdr:rowOff>
    </xdr:to>
    <xdr:cxnSp macro="">
      <xdr:nvCxnSpPr>
        <xdr:cNvPr id="372" name="直線コネクタ 371"/>
        <xdr:cNvCxnSpPr/>
      </xdr:nvCxnSpPr>
      <xdr:spPr>
        <a:xfrm flipV="1">
          <a:off x="6972300" y="1475894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55185</xdr:rowOff>
    </xdr:from>
    <xdr:ext cx="469744" cy="259045"/>
    <xdr:sp macro="" textlink="">
      <xdr:nvSpPr>
        <xdr:cNvPr id="377" name="n_1mainValue【公営住宅】&#10;一人当たり面積"/>
        <xdr:cNvSpPr txBox="1"/>
      </xdr:nvSpPr>
      <xdr:spPr>
        <a:xfrm>
          <a:off x="9391727" y="1479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55566</xdr:rowOff>
    </xdr:from>
    <xdr:ext cx="469744" cy="259045"/>
    <xdr:sp macro="" textlink="">
      <xdr:nvSpPr>
        <xdr:cNvPr id="378" name="n_2mainValue【公営住宅】&#10;一人当たり面積"/>
        <xdr:cNvSpPr txBox="1"/>
      </xdr:nvSpPr>
      <xdr:spPr>
        <a:xfrm>
          <a:off x="8515427" y="148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56176</xdr:rowOff>
    </xdr:from>
    <xdr:ext cx="469744" cy="259045"/>
    <xdr:sp macro="" textlink="">
      <xdr:nvSpPr>
        <xdr:cNvPr id="379" name="n_3mainValue【公営住宅】&#10;一人当たり面積"/>
        <xdr:cNvSpPr txBox="1"/>
      </xdr:nvSpPr>
      <xdr:spPr>
        <a:xfrm>
          <a:off x="7626427" y="1480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56938</xdr:rowOff>
    </xdr:from>
    <xdr:ext cx="469744" cy="259045"/>
    <xdr:sp macro="" textlink="">
      <xdr:nvSpPr>
        <xdr:cNvPr id="380" name="n_4mainValue【公営住宅】&#10;一人当たり面積"/>
        <xdr:cNvSpPr txBox="1"/>
      </xdr:nvSpPr>
      <xdr:spPr>
        <a:xfrm>
          <a:off x="6737427" y="1480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109</xdr:row>
      <xdr:rowOff>32113</xdr:rowOff>
    </xdr:to>
    <xdr:cxnSp macro="">
      <xdr:nvCxnSpPr>
        <xdr:cNvPr id="406" name="直線コネクタ 405"/>
        <xdr:cNvCxnSpPr/>
      </xdr:nvCxnSpPr>
      <xdr:spPr>
        <a:xfrm flipV="1">
          <a:off x="4634865" y="17157519"/>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35940</xdr:rowOff>
    </xdr:from>
    <xdr:ext cx="405111" cy="259045"/>
    <xdr:sp macro="" textlink="">
      <xdr:nvSpPr>
        <xdr:cNvPr id="407" name="【港湾・漁港】&#10;有形固定資産減価償却率最小値テキスト"/>
        <xdr:cNvSpPr txBox="1"/>
      </xdr:nvSpPr>
      <xdr:spPr>
        <a:xfrm>
          <a:off x="4673600" y="1872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32113</xdr:rowOff>
    </xdr:from>
    <xdr:to>
      <xdr:col>24</xdr:col>
      <xdr:colOff>152400</xdr:colOff>
      <xdr:row>109</xdr:row>
      <xdr:rowOff>32113</xdr:rowOff>
    </xdr:to>
    <xdr:cxnSp macro="">
      <xdr:nvCxnSpPr>
        <xdr:cNvPr id="408" name="直線コネクタ 407"/>
        <xdr:cNvCxnSpPr/>
      </xdr:nvCxnSpPr>
      <xdr:spPr>
        <a:xfrm>
          <a:off x="4546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340478" cy="259045"/>
    <xdr:sp macro="" textlink="">
      <xdr:nvSpPr>
        <xdr:cNvPr id="409" name="【港湾・漁港】&#10;有形固定資産減価償却率最大値テキスト"/>
        <xdr:cNvSpPr txBox="1"/>
      </xdr:nvSpPr>
      <xdr:spPr>
        <a:xfrm>
          <a:off x="4673600" y="1693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410" name="直線コネクタ 409"/>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146248</xdr:rowOff>
    </xdr:from>
    <xdr:ext cx="405111" cy="259045"/>
    <xdr:sp macro="" textlink="">
      <xdr:nvSpPr>
        <xdr:cNvPr id="411" name="【港湾・漁港】&#10;有形固定資産減価償却率平均値テキスト"/>
        <xdr:cNvSpPr txBox="1"/>
      </xdr:nvSpPr>
      <xdr:spPr>
        <a:xfrm>
          <a:off x="4673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412" name="フローチャート: 判断 411"/>
        <xdr:cNvSpPr/>
      </xdr:nvSpPr>
      <xdr:spPr>
        <a:xfrm>
          <a:off x="4584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118473</xdr:rowOff>
    </xdr:from>
    <xdr:to>
      <xdr:col>20</xdr:col>
      <xdr:colOff>38100</xdr:colOff>
      <xdr:row>106</xdr:row>
      <xdr:rowOff>48623</xdr:rowOff>
    </xdr:to>
    <xdr:sp macro="" textlink="">
      <xdr:nvSpPr>
        <xdr:cNvPr id="413" name="フローチャート: 判断 412"/>
        <xdr:cNvSpPr/>
      </xdr:nvSpPr>
      <xdr:spPr>
        <a:xfrm>
          <a:off x="3746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105411</xdr:rowOff>
    </xdr:from>
    <xdr:to>
      <xdr:col>15</xdr:col>
      <xdr:colOff>101600</xdr:colOff>
      <xdr:row>106</xdr:row>
      <xdr:rowOff>35561</xdr:rowOff>
    </xdr:to>
    <xdr:sp macro="" textlink="">
      <xdr:nvSpPr>
        <xdr:cNvPr id="414" name="フローチャート: 判断 413"/>
        <xdr:cNvSpPr/>
      </xdr:nvSpPr>
      <xdr:spPr>
        <a:xfrm>
          <a:off x="2857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15" name="フローチャート: 判断 414"/>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17236</xdr:rowOff>
    </xdr:from>
    <xdr:to>
      <xdr:col>6</xdr:col>
      <xdr:colOff>38100</xdr:colOff>
      <xdr:row>105</xdr:row>
      <xdr:rowOff>118836</xdr:rowOff>
    </xdr:to>
    <xdr:sp macro="" textlink="">
      <xdr:nvSpPr>
        <xdr:cNvPr id="416" name="フローチャート: 判断 415"/>
        <xdr:cNvSpPr/>
      </xdr:nvSpPr>
      <xdr:spPr>
        <a:xfrm>
          <a:off x="1079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170724</xdr:rowOff>
    </xdr:from>
    <xdr:to>
      <xdr:col>24</xdr:col>
      <xdr:colOff>114300</xdr:colOff>
      <xdr:row>107</xdr:row>
      <xdr:rowOff>100874</xdr:rowOff>
    </xdr:to>
    <xdr:sp macro="" textlink="">
      <xdr:nvSpPr>
        <xdr:cNvPr id="422" name="楕円 421"/>
        <xdr:cNvSpPr/>
      </xdr:nvSpPr>
      <xdr:spPr>
        <a:xfrm>
          <a:off x="45847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149151</xdr:rowOff>
    </xdr:from>
    <xdr:ext cx="405111" cy="259045"/>
    <xdr:sp macro="" textlink="">
      <xdr:nvSpPr>
        <xdr:cNvPr id="423" name="【港湾・漁港】&#10;有形固定資産減価償却率該当値テキスト"/>
        <xdr:cNvSpPr txBox="1"/>
      </xdr:nvSpPr>
      <xdr:spPr>
        <a:xfrm>
          <a:off x="4673600"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159294</xdr:rowOff>
    </xdr:from>
    <xdr:to>
      <xdr:col>20</xdr:col>
      <xdr:colOff>38100</xdr:colOff>
      <xdr:row>107</xdr:row>
      <xdr:rowOff>89444</xdr:rowOff>
    </xdr:to>
    <xdr:sp macro="" textlink="">
      <xdr:nvSpPr>
        <xdr:cNvPr id="424" name="楕円 423"/>
        <xdr:cNvSpPr/>
      </xdr:nvSpPr>
      <xdr:spPr>
        <a:xfrm>
          <a:off x="3746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38644</xdr:rowOff>
    </xdr:from>
    <xdr:to>
      <xdr:col>24</xdr:col>
      <xdr:colOff>63500</xdr:colOff>
      <xdr:row>107</xdr:row>
      <xdr:rowOff>50074</xdr:rowOff>
    </xdr:to>
    <xdr:cxnSp macro="">
      <xdr:nvCxnSpPr>
        <xdr:cNvPr id="425" name="直線コネクタ 424"/>
        <xdr:cNvCxnSpPr/>
      </xdr:nvCxnSpPr>
      <xdr:spPr>
        <a:xfrm>
          <a:off x="3797300" y="1838379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126637</xdr:rowOff>
    </xdr:from>
    <xdr:to>
      <xdr:col>15</xdr:col>
      <xdr:colOff>101600</xdr:colOff>
      <xdr:row>107</xdr:row>
      <xdr:rowOff>56787</xdr:rowOff>
    </xdr:to>
    <xdr:sp macro="" textlink="">
      <xdr:nvSpPr>
        <xdr:cNvPr id="426" name="楕円 425"/>
        <xdr:cNvSpPr/>
      </xdr:nvSpPr>
      <xdr:spPr>
        <a:xfrm>
          <a:off x="2857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5987</xdr:rowOff>
    </xdr:from>
    <xdr:to>
      <xdr:col>19</xdr:col>
      <xdr:colOff>177800</xdr:colOff>
      <xdr:row>107</xdr:row>
      <xdr:rowOff>38644</xdr:rowOff>
    </xdr:to>
    <xdr:cxnSp macro="">
      <xdr:nvCxnSpPr>
        <xdr:cNvPr id="427" name="直線コネクタ 426"/>
        <xdr:cNvCxnSpPr/>
      </xdr:nvCxnSpPr>
      <xdr:spPr>
        <a:xfrm>
          <a:off x="2908300" y="183511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62956</xdr:rowOff>
    </xdr:from>
    <xdr:to>
      <xdr:col>10</xdr:col>
      <xdr:colOff>165100</xdr:colOff>
      <xdr:row>106</xdr:row>
      <xdr:rowOff>164556</xdr:rowOff>
    </xdr:to>
    <xdr:sp macro="" textlink="">
      <xdr:nvSpPr>
        <xdr:cNvPr id="428" name="楕円 427"/>
        <xdr:cNvSpPr/>
      </xdr:nvSpPr>
      <xdr:spPr>
        <a:xfrm>
          <a:off x="1968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113756</xdr:rowOff>
    </xdr:from>
    <xdr:to>
      <xdr:col>15</xdr:col>
      <xdr:colOff>50800</xdr:colOff>
      <xdr:row>107</xdr:row>
      <xdr:rowOff>5987</xdr:rowOff>
    </xdr:to>
    <xdr:cxnSp macro="">
      <xdr:nvCxnSpPr>
        <xdr:cNvPr id="429" name="直線コネクタ 428"/>
        <xdr:cNvCxnSpPr/>
      </xdr:nvCxnSpPr>
      <xdr:spPr>
        <a:xfrm>
          <a:off x="2019300" y="1828745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92348</xdr:rowOff>
    </xdr:from>
    <xdr:to>
      <xdr:col>6</xdr:col>
      <xdr:colOff>38100</xdr:colOff>
      <xdr:row>107</xdr:row>
      <xdr:rowOff>22498</xdr:rowOff>
    </xdr:to>
    <xdr:sp macro="" textlink="">
      <xdr:nvSpPr>
        <xdr:cNvPr id="430" name="楕円 429"/>
        <xdr:cNvSpPr/>
      </xdr:nvSpPr>
      <xdr:spPr>
        <a:xfrm>
          <a:off x="1079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113756</xdr:rowOff>
    </xdr:from>
    <xdr:to>
      <xdr:col>10</xdr:col>
      <xdr:colOff>114300</xdr:colOff>
      <xdr:row>106</xdr:row>
      <xdr:rowOff>143148</xdr:rowOff>
    </xdr:to>
    <xdr:cxnSp macro="">
      <xdr:nvCxnSpPr>
        <xdr:cNvPr id="431" name="直線コネクタ 430"/>
        <xdr:cNvCxnSpPr/>
      </xdr:nvCxnSpPr>
      <xdr:spPr>
        <a:xfrm flipV="1">
          <a:off x="1130300" y="1828745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65150</xdr:rowOff>
    </xdr:from>
    <xdr:ext cx="405111" cy="259045"/>
    <xdr:sp macro="" textlink="">
      <xdr:nvSpPr>
        <xdr:cNvPr id="432" name="n_1aveValue【港湾・漁港】&#10;有形固定資産減価償却率"/>
        <xdr:cNvSpPr txBox="1"/>
      </xdr:nvSpPr>
      <xdr:spPr>
        <a:xfrm>
          <a:off x="35820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52088</xdr:rowOff>
    </xdr:from>
    <xdr:ext cx="405111" cy="259045"/>
    <xdr:sp macro="" textlink="">
      <xdr:nvSpPr>
        <xdr:cNvPr id="433" name="n_2aveValue【港湾・漁港】&#10;有形固定資産減価償却率"/>
        <xdr:cNvSpPr txBox="1"/>
      </xdr:nvSpPr>
      <xdr:spPr>
        <a:xfrm>
          <a:off x="27057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29227</xdr:rowOff>
    </xdr:from>
    <xdr:ext cx="405111" cy="259045"/>
    <xdr:sp macro="" textlink="">
      <xdr:nvSpPr>
        <xdr:cNvPr id="434" name="n_3aveValue【港湾・漁港】&#10;有形固定資産減価償却率"/>
        <xdr:cNvSpPr txBox="1"/>
      </xdr:nvSpPr>
      <xdr:spPr>
        <a:xfrm>
          <a:off x="1816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135363</xdr:rowOff>
    </xdr:from>
    <xdr:ext cx="405111" cy="259045"/>
    <xdr:sp macro="" textlink="">
      <xdr:nvSpPr>
        <xdr:cNvPr id="435" name="n_4aveValue【港湾・漁港】&#10;有形固定資産減価償却率"/>
        <xdr:cNvSpPr txBox="1"/>
      </xdr:nvSpPr>
      <xdr:spPr>
        <a:xfrm>
          <a:off x="927744" y="1779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80571</xdr:rowOff>
    </xdr:from>
    <xdr:ext cx="405111" cy="259045"/>
    <xdr:sp macro="" textlink="">
      <xdr:nvSpPr>
        <xdr:cNvPr id="436" name="n_1mainValue【港湾・漁港】&#10;有形固定資産減価償却率"/>
        <xdr:cNvSpPr txBox="1"/>
      </xdr:nvSpPr>
      <xdr:spPr>
        <a:xfrm>
          <a:off x="35820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47914</xdr:rowOff>
    </xdr:from>
    <xdr:ext cx="405111" cy="259045"/>
    <xdr:sp macro="" textlink="">
      <xdr:nvSpPr>
        <xdr:cNvPr id="437" name="n_2mainValue【港湾・漁港】&#10;有形固定資産減価償却率"/>
        <xdr:cNvSpPr txBox="1"/>
      </xdr:nvSpPr>
      <xdr:spPr>
        <a:xfrm>
          <a:off x="2705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155683</xdr:rowOff>
    </xdr:from>
    <xdr:ext cx="405111" cy="259045"/>
    <xdr:sp macro="" textlink="">
      <xdr:nvSpPr>
        <xdr:cNvPr id="438" name="n_3mainValue【港湾・漁港】&#10;有形固定資産減価償却率"/>
        <xdr:cNvSpPr txBox="1"/>
      </xdr:nvSpPr>
      <xdr:spPr>
        <a:xfrm>
          <a:off x="1816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13625</xdr:rowOff>
    </xdr:from>
    <xdr:ext cx="405111" cy="259045"/>
    <xdr:sp macro="" textlink="">
      <xdr:nvSpPr>
        <xdr:cNvPr id="439" name="n_4mainValue【港湾・漁港】&#10;有形固定資産減価償却率"/>
        <xdr:cNvSpPr txBox="1"/>
      </xdr:nvSpPr>
      <xdr:spPr>
        <a:xfrm>
          <a:off x="927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107868</xdr:rowOff>
    </xdr:from>
    <xdr:to>
      <xdr:col>54</xdr:col>
      <xdr:colOff>189865</xdr:colOff>
      <xdr:row>108</xdr:row>
      <xdr:rowOff>75228</xdr:rowOff>
    </xdr:to>
    <xdr:cxnSp macro="">
      <xdr:nvCxnSpPr>
        <xdr:cNvPr id="461" name="直線コネクタ 460"/>
        <xdr:cNvCxnSpPr/>
      </xdr:nvCxnSpPr>
      <xdr:spPr>
        <a:xfrm flipV="1">
          <a:off x="10476865" y="17252868"/>
          <a:ext cx="0" cy="133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79055</xdr:rowOff>
    </xdr:from>
    <xdr:ext cx="469744" cy="259045"/>
    <xdr:sp macro="" textlink="">
      <xdr:nvSpPr>
        <xdr:cNvPr id="462" name="【港湾・漁港】&#10;一人当たり有形固定資産（償却資産）額最小値テキスト"/>
        <xdr:cNvSpPr txBox="1"/>
      </xdr:nvSpPr>
      <xdr:spPr>
        <a:xfrm>
          <a:off x="10515600" y="1859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75228</xdr:rowOff>
    </xdr:from>
    <xdr:to>
      <xdr:col>55</xdr:col>
      <xdr:colOff>88900</xdr:colOff>
      <xdr:row>108</xdr:row>
      <xdr:rowOff>75228</xdr:rowOff>
    </xdr:to>
    <xdr:cxnSp macro="">
      <xdr:nvCxnSpPr>
        <xdr:cNvPr id="463" name="直線コネクタ 462"/>
        <xdr:cNvCxnSpPr/>
      </xdr:nvCxnSpPr>
      <xdr:spPr>
        <a:xfrm>
          <a:off x="10388600" y="1859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54545</xdr:rowOff>
    </xdr:from>
    <xdr:ext cx="690189" cy="259045"/>
    <xdr:sp macro="" textlink="">
      <xdr:nvSpPr>
        <xdr:cNvPr id="464" name="【港湾・漁港】&#10;一人当たり有形固定資産（償却資産）額最大値テキスト"/>
        <xdr:cNvSpPr txBox="1"/>
      </xdr:nvSpPr>
      <xdr:spPr>
        <a:xfrm>
          <a:off x="10515600" y="170280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107868</xdr:rowOff>
    </xdr:from>
    <xdr:to>
      <xdr:col>55</xdr:col>
      <xdr:colOff>88900</xdr:colOff>
      <xdr:row>100</xdr:row>
      <xdr:rowOff>107868</xdr:rowOff>
    </xdr:to>
    <xdr:cxnSp macro="">
      <xdr:nvCxnSpPr>
        <xdr:cNvPr id="465" name="直線コネクタ 464"/>
        <xdr:cNvCxnSpPr/>
      </xdr:nvCxnSpPr>
      <xdr:spPr>
        <a:xfrm>
          <a:off x="10388600" y="1725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157675</xdr:rowOff>
    </xdr:from>
    <xdr:ext cx="690189" cy="259045"/>
    <xdr:sp macro="" textlink="">
      <xdr:nvSpPr>
        <xdr:cNvPr id="466" name="【港湾・漁港】&#10;一人当たり有形固定資産（償却資産）額平均値テキスト"/>
        <xdr:cNvSpPr txBox="1"/>
      </xdr:nvSpPr>
      <xdr:spPr>
        <a:xfrm>
          <a:off x="10515600" y="1815992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134798</xdr:rowOff>
    </xdr:from>
    <xdr:to>
      <xdr:col>55</xdr:col>
      <xdr:colOff>50800</xdr:colOff>
      <xdr:row>107</xdr:row>
      <xdr:rowOff>64948</xdr:rowOff>
    </xdr:to>
    <xdr:sp macro="" textlink="">
      <xdr:nvSpPr>
        <xdr:cNvPr id="467" name="フローチャート: 判断 466"/>
        <xdr:cNvSpPr/>
      </xdr:nvSpPr>
      <xdr:spPr>
        <a:xfrm>
          <a:off x="10426700" y="183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152667</xdr:rowOff>
    </xdr:from>
    <xdr:to>
      <xdr:col>50</xdr:col>
      <xdr:colOff>165100</xdr:colOff>
      <xdr:row>107</xdr:row>
      <xdr:rowOff>82817</xdr:rowOff>
    </xdr:to>
    <xdr:sp macro="" textlink="">
      <xdr:nvSpPr>
        <xdr:cNvPr id="468" name="フローチャート: 判断 467"/>
        <xdr:cNvSpPr/>
      </xdr:nvSpPr>
      <xdr:spPr>
        <a:xfrm>
          <a:off x="9588500" y="183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169838</xdr:rowOff>
    </xdr:from>
    <xdr:to>
      <xdr:col>46</xdr:col>
      <xdr:colOff>38100</xdr:colOff>
      <xdr:row>107</xdr:row>
      <xdr:rowOff>99988</xdr:rowOff>
    </xdr:to>
    <xdr:sp macro="" textlink="">
      <xdr:nvSpPr>
        <xdr:cNvPr id="469" name="フローチャート: 判断 468"/>
        <xdr:cNvSpPr/>
      </xdr:nvSpPr>
      <xdr:spPr>
        <a:xfrm>
          <a:off x="8699500" y="1834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166041</xdr:rowOff>
    </xdr:from>
    <xdr:to>
      <xdr:col>41</xdr:col>
      <xdr:colOff>101600</xdr:colOff>
      <xdr:row>107</xdr:row>
      <xdr:rowOff>96191</xdr:rowOff>
    </xdr:to>
    <xdr:sp macro="" textlink="">
      <xdr:nvSpPr>
        <xdr:cNvPr id="470" name="フローチャート: 判断 469"/>
        <xdr:cNvSpPr/>
      </xdr:nvSpPr>
      <xdr:spPr>
        <a:xfrm>
          <a:off x="7810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149617</xdr:rowOff>
    </xdr:from>
    <xdr:to>
      <xdr:col>36</xdr:col>
      <xdr:colOff>165100</xdr:colOff>
      <xdr:row>107</xdr:row>
      <xdr:rowOff>79767</xdr:rowOff>
    </xdr:to>
    <xdr:sp macro="" textlink="">
      <xdr:nvSpPr>
        <xdr:cNvPr id="471" name="フローチャート: 判断 470"/>
        <xdr:cNvSpPr/>
      </xdr:nvSpPr>
      <xdr:spPr>
        <a:xfrm>
          <a:off x="6921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168104</xdr:rowOff>
    </xdr:from>
    <xdr:to>
      <xdr:col>55</xdr:col>
      <xdr:colOff>50800</xdr:colOff>
      <xdr:row>107</xdr:row>
      <xdr:rowOff>98254</xdr:rowOff>
    </xdr:to>
    <xdr:sp macro="" textlink="">
      <xdr:nvSpPr>
        <xdr:cNvPr id="477" name="楕円 476"/>
        <xdr:cNvSpPr/>
      </xdr:nvSpPr>
      <xdr:spPr>
        <a:xfrm>
          <a:off x="10426700" y="183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146531</xdr:rowOff>
    </xdr:from>
    <xdr:ext cx="599010" cy="259045"/>
    <xdr:sp macro="" textlink="">
      <xdr:nvSpPr>
        <xdr:cNvPr id="478" name="【港湾・漁港】&#10;一人当たり有形固定資産（償却資産）額該当値テキスト"/>
        <xdr:cNvSpPr txBox="1"/>
      </xdr:nvSpPr>
      <xdr:spPr>
        <a:xfrm>
          <a:off x="10515600" y="1832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169173</xdr:rowOff>
    </xdr:from>
    <xdr:to>
      <xdr:col>50</xdr:col>
      <xdr:colOff>165100</xdr:colOff>
      <xdr:row>107</xdr:row>
      <xdr:rowOff>99323</xdr:rowOff>
    </xdr:to>
    <xdr:sp macro="" textlink="">
      <xdr:nvSpPr>
        <xdr:cNvPr id="479" name="楕円 478"/>
        <xdr:cNvSpPr/>
      </xdr:nvSpPr>
      <xdr:spPr>
        <a:xfrm>
          <a:off x="9588500" y="1834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47454</xdr:rowOff>
    </xdr:from>
    <xdr:to>
      <xdr:col>55</xdr:col>
      <xdr:colOff>0</xdr:colOff>
      <xdr:row>107</xdr:row>
      <xdr:rowOff>48523</xdr:rowOff>
    </xdr:to>
    <xdr:cxnSp macro="">
      <xdr:nvCxnSpPr>
        <xdr:cNvPr id="480" name="直線コネクタ 479"/>
        <xdr:cNvCxnSpPr/>
      </xdr:nvCxnSpPr>
      <xdr:spPr>
        <a:xfrm flipV="1">
          <a:off x="9639300" y="18392604"/>
          <a:ext cx="838200" cy="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169929</xdr:rowOff>
    </xdr:from>
    <xdr:to>
      <xdr:col>46</xdr:col>
      <xdr:colOff>38100</xdr:colOff>
      <xdr:row>107</xdr:row>
      <xdr:rowOff>100079</xdr:rowOff>
    </xdr:to>
    <xdr:sp macro="" textlink="">
      <xdr:nvSpPr>
        <xdr:cNvPr id="481" name="楕円 480"/>
        <xdr:cNvSpPr/>
      </xdr:nvSpPr>
      <xdr:spPr>
        <a:xfrm>
          <a:off x="8699500" y="183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48523</xdr:rowOff>
    </xdr:from>
    <xdr:to>
      <xdr:col>50</xdr:col>
      <xdr:colOff>114300</xdr:colOff>
      <xdr:row>107</xdr:row>
      <xdr:rowOff>49279</xdr:rowOff>
    </xdr:to>
    <xdr:cxnSp macro="">
      <xdr:nvCxnSpPr>
        <xdr:cNvPr id="482" name="直線コネクタ 481"/>
        <xdr:cNvCxnSpPr/>
      </xdr:nvCxnSpPr>
      <xdr:spPr>
        <a:xfrm flipV="1">
          <a:off x="8750300" y="18393673"/>
          <a:ext cx="8890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165719</xdr:rowOff>
    </xdr:from>
    <xdr:to>
      <xdr:col>41</xdr:col>
      <xdr:colOff>101600</xdr:colOff>
      <xdr:row>107</xdr:row>
      <xdr:rowOff>95869</xdr:rowOff>
    </xdr:to>
    <xdr:sp macro="" textlink="">
      <xdr:nvSpPr>
        <xdr:cNvPr id="483" name="楕円 482"/>
        <xdr:cNvSpPr/>
      </xdr:nvSpPr>
      <xdr:spPr>
        <a:xfrm>
          <a:off x="7810500" y="1833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45069</xdr:rowOff>
    </xdr:from>
    <xdr:to>
      <xdr:col>45</xdr:col>
      <xdr:colOff>177800</xdr:colOff>
      <xdr:row>107</xdr:row>
      <xdr:rowOff>49279</xdr:rowOff>
    </xdr:to>
    <xdr:cxnSp macro="">
      <xdr:nvCxnSpPr>
        <xdr:cNvPr id="484" name="直線コネクタ 483"/>
        <xdr:cNvCxnSpPr/>
      </xdr:nvCxnSpPr>
      <xdr:spPr>
        <a:xfrm>
          <a:off x="7861300" y="18390219"/>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5891</xdr:rowOff>
    </xdr:from>
    <xdr:to>
      <xdr:col>36</xdr:col>
      <xdr:colOff>165100</xdr:colOff>
      <xdr:row>107</xdr:row>
      <xdr:rowOff>107491</xdr:rowOff>
    </xdr:to>
    <xdr:sp macro="" textlink="">
      <xdr:nvSpPr>
        <xdr:cNvPr id="485" name="楕円 484"/>
        <xdr:cNvSpPr/>
      </xdr:nvSpPr>
      <xdr:spPr>
        <a:xfrm>
          <a:off x="6921500" y="183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45069</xdr:rowOff>
    </xdr:from>
    <xdr:to>
      <xdr:col>41</xdr:col>
      <xdr:colOff>50800</xdr:colOff>
      <xdr:row>107</xdr:row>
      <xdr:rowOff>56691</xdr:rowOff>
    </xdr:to>
    <xdr:cxnSp macro="">
      <xdr:nvCxnSpPr>
        <xdr:cNvPr id="486" name="直線コネクタ 485"/>
        <xdr:cNvCxnSpPr/>
      </xdr:nvCxnSpPr>
      <xdr:spPr>
        <a:xfrm flipV="1">
          <a:off x="6972300" y="18390219"/>
          <a:ext cx="889000" cy="1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99344</xdr:rowOff>
    </xdr:from>
    <xdr:ext cx="599010" cy="259045"/>
    <xdr:sp macro="" textlink="">
      <xdr:nvSpPr>
        <xdr:cNvPr id="487" name="n_1aveValue【港湾・漁港】&#10;一人当たり有形固定資産（償却資産）額"/>
        <xdr:cNvSpPr txBox="1"/>
      </xdr:nvSpPr>
      <xdr:spPr>
        <a:xfrm>
          <a:off x="9327095" y="1810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116515</xdr:rowOff>
    </xdr:from>
    <xdr:ext cx="599010" cy="259045"/>
    <xdr:sp macro="" textlink="">
      <xdr:nvSpPr>
        <xdr:cNvPr id="488" name="n_2aveValue【港湾・漁港】&#10;一人当たり有形固定資産（償却資産）額"/>
        <xdr:cNvSpPr txBox="1"/>
      </xdr:nvSpPr>
      <xdr:spPr>
        <a:xfrm>
          <a:off x="8450795" y="1811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87318</xdr:rowOff>
    </xdr:from>
    <xdr:ext cx="599010" cy="259045"/>
    <xdr:sp macro="" textlink="">
      <xdr:nvSpPr>
        <xdr:cNvPr id="489" name="n_3aveValue【港湾・漁港】&#10;一人当たり有形固定資産（償却資産）額"/>
        <xdr:cNvSpPr txBox="1"/>
      </xdr:nvSpPr>
      <xdr:spPr>
        <a:xfrm>
          <a:off x="7561795" y="184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96294</xdr:rowOff>
    </xdr:from>
    <xdr:ext cx="599010" cy="259045"/>
    <xdr:sp macro="" textlink="">
      <xdr:nvSpPr>
        <xdr:cNvPr id="490" name="n_4aveValue【港湾・漁港】&#10;一人当たり有形固定資産（償却資産）額"/>
        <xdr:cNvSpPr txBox="1"/>
      </xdr:nvSpPr>
      <xdr:spPr>
        <a:xfrm>
          <a:off x="6672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90450</xdr:rowOff>
    </xdr:from>
    <xdr:ext cx="599010" cy="259045"/>
    <xdr:sp macro="" textlink="">
      <xdr:nvSpPr>
        <xdr:cNvPr id="491" name="n_1mainValue【港湾・漁港】&#10;一人当たり有形固定資産（償却資産）額"/>
        <xdr:cNvSpPr txBox="1"/>
      </xdr:nvSpPr>
      <xdr:spPr>
        <a:xfrm>
          <a:off x="9327095" y="1843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91206</xdr:rowOff>
    </xdr:from>
    <xdr:ext cx="599010" cy="259045"/>
    <xdr:sp macro="" textlink="">
      <xdr:nvSpPr>
        <xdr:cNvPr id="492" name="n_2mainValue【港湾・漁港】&#10;一人当たり有形固定資産（償却資産）額"/>
        <xdr:cNvSpPr txBox="1"/>
      </xdr:nvSpPr>
      <xdr:spPr>
        <a:xfrm>
          <a:off x="8450795" y="1843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112396</xdr:rowOff>
    </xdr:from>
    <xdr:ext cx="599010" cy="259045"/>
    <xdr:sp macro="" textlink="">
      <xdr:nvSpPr>
        <xdr:cNvPr id="493" name="n_3mainValue【港湾・漁港】&#10;一人当たり有形固定資産（償却資産）額"/>
        <xdr:cNvSpPr txBox="1"/>
      </xdr:nvSpPr>
      <xdr:spPr>
        <a:xfrm>
          <a:off x="7561795" y="1811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98618</xdr:rowOff>
    </xdr:from>
    <xdr:ext cx="599010" cy="259045"/>
    <xdr:sp macro="" textlink="">
      <xdr:nvSpPr>
        <xdr:cNvPr id="494" name="n_4mainValue【港湾・漁港】&#10;一人当たり有形固定資産（償却資産）額"/>
        <xdr:cNvSpPr txBox="1"/>
      </xdr:nvSpPr>
      <xdr:spPr>
        <a:xfrm>
          <a:off x="6672795" y="1844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520" name="直線コネクタ 519"/>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523" name="【認定こども園・幼稚園・保育所】&#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524" name="直線コネクタ 523"/>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525" name="【認定こども園・幼稚園・保育所】&#10;有形固定資産減価償却率平均値テキスト"/>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526" name="フローチャート: 判断 525"/>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527" name="フローチャート: 判断 526"/>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528" name="フローチャート: 判断 527"/>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529" name="フローチャート: 判断 528"/>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530" name="フローチャート: 判断 529"/>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157662</xdr:rowOff>
    </xdr:from>
    <xdr:to>
      <xdr:col>85</xdr:col>
      <xdr:colOff>177800</xdr:colOff>
      <xdr:row>39</xdr:row>
      <xdr:rowOff>87812</xdr:rowOff>
    </xdr:to>
    <xdr:sp macro="" textlink="">
      <xdr:nvSpPr>
        <xdr:cNvPr id="536" name="楕円 535"/>
        <xdr:cNvSpPr/>
      </xdr:nvSpPr>
      <xdr:spPr>
        <a:xfrm>
          <a:off x="162687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136089</xdr:rowOff>
    </xdr:from>
    <xdr:ext cx="405111" cy="259045"/>
    <xdr:sp macro="" textlink="">
      <xdr:nvSpPr>
        <xdr:cNvPr id="537" name="【認定こども園・幼稚園・保育所】&#10;有形固定資産減価償却率該当値テキスト"/>
        <xdr:cNvSpPr txBox="1"/>
      </xdr:nvSpPr>
      <xdr:spPr>
        <a:xfrm>
          <a:off x="16357600"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126637</xdr:rowOff>
    </xdr:from>
    <xdr:to>
      <xdr:col>81</xdr:col>
      <xdr:colOff>101600</xdr:colOff>
      <xdr:row>39</xdr:row>
      <xdr:rowOff>56787</xdr:rowOff>
    </xdr:to>
    <xdr:sp macro="" textlink="">
      <xdr:nvSpPr>
        <xdr:cNvPr id="538" name="楕円 537"/>
        <xdr:cNvSpPr/>
      </xdr:nvSpPr>
      <xdr:spPr>
        <a:xfrm>
          <a:off x="15430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5987</xdr:rowOff>
    </xdr:from>
    <xdr:to>
      <xdr:col>85</xdr:col>
      <xdr:colOff>127000</xdr:colOff>
      <xdr:row>39</xdr:row>
      <xdr:rowOff>37012</xdr:rowOff>
    </xdr:to>
    <xdr:cxnSp macro="">
      <xdr:nvCxnSpPr>
        <xdr:cNvPr id="539" name="直線コネクタ 538"/>
        <xdr:cNvCxnSpPr/>
      </xdr:nvCxnSpPr>
      <xdr:spPr>
        <a:xfrm>
          <a:off x="15481300" y="669253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90715</xdr:rowOff>
    </xdr:from>
    <xdr:to>
      <xdr:col>76</xdr:col>
      <xdr:colOff>165100</xdr:colOff>
      <xdr:row>39</xdr:row>
      <xdr:rowOff>20865</xdr:rowOff>
    </xdr:to>
    <xdr:sp macro="" textlink="">
      <xdr:nvSpPr>
        <xdr:cNvPr id="540" name="楕円 539"/>
        <xdr:cNvSpPr/>
      </xdr:nvSpPr>
      <xdr:spPr>
        <a:xfrm>
          <a:off x="14541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141515</xdr:rowOff>
    </xdr:from>
    <xdr:to>
      <xdr:col>81</xdr:col>
      <xdr:colOff>50800</xdr:colOff>
      <xdr:row>39</xdr:row>
      <xdr:rowOff>5987</xdr:rowOff>
    </xdr:to>
    <xdr:cxnSp macro="">
      <xdr:nvCxnSpPr>
        <xdr:cNvPr id="541" name="直線コネクタ 540"/>
        <xdr:cNvCxnSpPr/>
      </xdr:nvCxnSpPr>
      <xdr:spPr>
        <a:xfrm>
          <a:off x="14592300" y="66566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54791</xdr:rowOff>
    </xdr:from>
    <xdr:to>
      <xdr:col>72</xdr:col>
      <xdr:colOff>38100</xdr:colOff>
      <xdr:row>38</xdr:row>
      <xdr:rowOff>156391</xdr:rowOff>
    </xdr:to>
    <xdr:sp macro="" textlink="">
      <xdr:nvSpPr>
        <xdr:cNvPr id="542" name="楕円 541"/>
        <xdr:cNvSpPr/>
      </xdr:nvSpPr>
      <xdr:spPr>
        <a:xfrm>
          <a:off x="13652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105591</xdr:rowOff>
    </xdr:from>
    <xdr:to>
      <xdr:col>76</xdr:col>
      <xdr:colOff>114300</xdr:colOff>
      <xdr:row>38</xdr:row>
      <xdr:rowOff>141515</xdr:rowOff>
    </xdr:to>
    <xdr:cxnSp macro="">
      <xdr:nvCxnSpPr>
        <xdr:cNvPr id="543" name="直線コネクタ 542"/>
        <xdr:cNvCxnSpPr/>
      </xdr:nvCxnSpPr>
      <xdr:spPr>
        <a:xfrm>
          <a:off x="13703300" y="66206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18869</xdr:rowOff>
    </xdr:from>
    <xdr:to>
      <xdr:col>67</xdr:col>
      <xdr:colOff>101600</xdr:colOff>
      <xdr:row>38</xdr:row>
      <xdr:rowOff>120469</xdr:rowOff>
    </xdr:to>
    <xdr:sp macro="" textlink="">
      <xdr:nvSpPr>
        <xdr:cNvPr id="544" name="楕円 543"/>
        <xdr:cNvSpPr/>
      </xdr:nvSpPr>
      <xdr:spPr>
        <a:xfrm>
          <a:off x="12763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69669</xdr:rowOff>
    </xdr:from>
    <xdr:to>
      <xdr:col>71</xdr:col>
      <xdr:colOff>177800</xdr:colOff>
      <xdr:row>38</xdr:row>
      <xdr:rowOff>105591</xdr:rowOff>
    </xdr:to>
    <xdr:cxnSp macro="">
      <xdr:nvCxnSpPr>
        <xdr:cNvPr id="545" name="直線コネクタ 544"/>
        <xdr:cNvCxnSpPr/>
      </xdr:nvCxnSpPr>
      <xdr:spPr>
        <a:xfrm>
          <a:off x="12814300" y="65847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546" name="n_1aveValue【認定こども園・幼稚園・保育所】&#10;有形固定資産減価償却率"/>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547"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548" name="n_3aveValue【認定こども園・幼稚園・保育所】&#10;有形固定資産減価償却率"/>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549" name="n_4aveValue【認定こども園・幼稚園・保育所】&#10;有形固定資産減価償却率"/>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47914</xdr:rowOff>
    </xdr:from>
    <xdr:ext cx="405111" cy="259045"/>
    <xdr:sp macro="" textlink="">
      <xdr:nvSpPr>
        <xdr:cNvPr id="550" name="n_1mainValue【認定こども園・幼稚園・保育所】&#10;有形固定資産減価償却率"/>
        <xdr:cNvSpPr txBox="1"/>
      </xdr:nvSpPr>
      <xdr:spPr>
        <a:xfrm>
          <a:off x="152660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11992</xdr:rowOff>
    </xdr:from>
    <xdr:ext cx="405111" cy="259045"/>
    <xdr:sp macro="" textlink="">
      <xdr:nvSpPr>
        <xdr:cNvPr id="551" name="n_2mainValue【認定こども園・幼稚園・保育所】&#10;有形固定資産減価償却率"/>
        <xdr:cNvSpPr txBox="1"/>
      </xdr:nvSpPr>
      <xdr:spPr>
        <a:xfrm>
          <a:off x="14389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147518</xdr:rowOff>
    </xdr:from>
    <xdr:ext cx="405111" cy="259045"/>
    <xdr:sp macro="" textlink="">
      <xdr:nvSpPr>
        <xdr:cNvPr id="552" name="n_3mainValue【認定こども園・幼稚園・保育所】&#10;有形固定資産減価償却率"/>
        <xdr:cNvSpPr txBox="1"/>
      </xdr:nvSpPr>
      <xdr:spPr>
        <a:xfrm>
          <a:off x="13500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111596</xdr:rowOff>
    </xdr:from>
    <xdr:ext cx="405111" cy="259045"/>
    <xdr:sp macro="" textlink="">
      <xdr:nvSpPr>
        <xdr:cNvPr id="553" name="n_4mainValue【認定こども園・幼稚園・保育所】&#10;有形固定資産減価償却率"/>
        <xdr:cNvSpPr txBox="1"/>
      </xdr:nvSpPr>
      <xdr:spPr>
        <a:xfrm>
          <a:off x="1261174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575" name="直線コネクタ 574"/>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76"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77" name="直線コネクタ 576"/>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578" name="【認定こども園・幼稚園・保育所】&#10;一人当たり面積最大値テキスト"/>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579" name="直線コネクタ 578"/>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580"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81" name="フローチャート: 判断 580"/>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582" name="フローチャート: 判断 581"/>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583" name="フローチャート: 判断 582"/>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584" name="フローチャート: 判断 583"/>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585" name="フローチャート: 判断 584"/>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61976</xdr:rowOff>
    </xdr:from>
    <xdr:to>
      <xdr:col>116</xdr:col>
      <xdr:colOff>114300</xdr:colOff>
      <xdr:row>40</xdr:row>
      <xdr:rowOff>163576</xdr:rowOff>
    </xdr:to>
    <xdr:sp macro="" textlink="">
      <xdr:nvSpPr>
        <xdr:cNvPr id="591" name="楕円 590"/>
        <xdr:cNvSpPr/>
      </xdr:nvSpPr>
      <xdr:spPr>
        <a:xfrm>
          <a:off x="221107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40403</xdr:rowOff>
    </xdr:from>
    <xdr:ext cx="469744" cy="259045"/>
    <xdr:sp macro="" textlink="">
      <xdr:nvSpPr>
        <xdr:cNvPr id="592" name="【認定こども園・幼稚園・保育所】&#10;一人当たり面積該当値テキスト"/>
        <xdr:cNvSpPr txBox="1"/>
      </xdr:nvSpPr>
      <xdr:spPr>
        <a:xfrm>
          <a:off x="22199600"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62891</xdr:rowOff>
    </xdr:from>
    <xdr:to>
      <xdr:col>112</xdr:col>
      <xdr:colOff>38100</xdr:colOff>
      <xdr:row>40</xdr:row>
      <xdr:rowOff>164491</xdr:rowOff>
    </xdr:to>
    <xdr:sp macro="" textlink="">
      <xdr:nvSpPr>
        <xdr:cNvPr id="593" name="楕円 592"/>
        <xdr:cNvSpPr/>
      </xdr:nvSpPr>
      <xdr:spPr>
        <a:xfrm>
          <a:off x="21272500" y="69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112776</xdr:rowOff>
    </xdr:from>
    <xdr:to>
      <xdr:col>116</xdr:col>
      <xdr:colOff>63500</xdr:colOff>
      <xdr:row>40</xdr:row>
      <xdr:rowOff>113691</xdr:rowOff>
    </xdr:to>
    <xdr:cxnSp macro="">
      <xdr:nvCxnSpPr>
        <xdr:cNvPr id="594" name="直線コネクタ 593"/>
        <xdr:cNvCxnSpPr/>
      </xdr:nvCxnSpPr>
      <xdr:spPr>
        <a:xfrm flipV="1">
          <a:off x="21323300" y="697077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63805</xdr:rowOff>
    </xdr:from>
    <xdr:to>
      <xdr:col>107</xdr:col>
      <xdr:colOff>101600</xdr:colOff>
      <xdr:row>40</xdr:row>
      <xdr:rowOff>165405</xdr:rowOff>
    </xdr:to>
    <xdr:sp macro="" textlink="">
      <xdr:nvSpPr>
        <xdr:cNvPr id="595" name="楕円 594"/>
        <xdr:cNvSpPr/>
      </xdr:nvSpPr>
      <xdr:spPr>
        <a:xfrm>
          <a:off x="20383500" y="69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113691</xdr:rowOff>
    </xdr:from>
    <xdr:to>
      <xdr:col>111</xdr:col>
      <xdr:colOff>177800</xdr:colOff>
      <xdr:row>40</xdr:row>
      <xdr:rowOff>114605</xdr:rowOff>
    </xdr:to>
    <xdr:cxnSp macro="">
      <xdr:nvCxnSpPr>
        <xdr:cNvPr id="596" name="直線コネクタ 595"/>
        <xdr:cNvCxnSpPr/>
      </xdr:nvCxnSpPr>
      <xdr:spPr>
        <a:xfrm flipV="1">
          <a:off x="20434300" y="697169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64719</xdr:rowOff>
    </xdr:from>
    <xdr:to>
      <xdr:col>102</xdr:col>
      <xdr:colOff>165100</xdr:colOff>
      <xdr:row>40</xdr:row>
      <xdr:rowOff>166319</xdr:rowOff>
    </xdr:to>
    <xdr:sp macro="" textlink="">
      <xdr:nvSpPr>
        <xdr:cNvPr id="597" name="楕円 596"/>
        <xdr:cNvSpPr/>
      </xdr:nvSpPr>
      <xdr:spPr>
        <a:xfrm>
          <a:off x="19494500" y="69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114605</xdr:rowOff>
    </xdr:from>
    <xdr:to>
      <xdr:col>107</xdr:col>
      <xdr:colOff>50800</xdr:colOff>
      <xdr:row>40</xdr:row>
      <xdr:rowOff>115519</xdr:rowOff>
    </xdr:to>
    <xdr:cxnSp macro="">
      <xdr:nvCxnSpPr>
        <xdr:cNvPr id="598" name="直線コネクタ 597"/>
        <xdr:cNvCxnSpPr/>
      </xdr:nvCxnSpPr>
      <xdr:spPr>
        <a:xfrm flipV="1">
          <a:off x="19545300" y="697260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66548</xdr:rowOff>
    </xdr:from>
    <xdr:to>
      <xdr:col>98</xdr:col>
      <xdr:colOff>38100</xdr:colOff>
      <xdr:row>40</xdr:row>
      <xdr:rowOff>168148</xdr:rowOff>
    </xdr:to>
    <xdr:sp macro="" textlink="">
      <xdr:nvSpPr>
        <xdr:cNvPr id="599" name="楕円 598"/>
        <xdr:cNvSpPr/>
      </xdr:nvSpPr>
      <xdr:spPr>
        <a:xfrm>
          <a:off x="18605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115519</xdr:rowOff>
    </xdr:from>
    <xdr:to>
      <xdr:col>102</xdr:col>
      <xdr:colOff>114300</xdr:colOff>
      <xdr:row>40</xdr:row>
      <xdr:rowOff>117348</xdr:rowOff>
    </xdr:to>
    <xdr:cxnSp macro="">
      <xdr:nvCxnSpPr>
        <xdr:cNvPr id="600" name="直線コネクタ 599"/>
        <xdr:cNvCxnSpPr/>
      </xdr:nvCxnSpPr>
      <xdr:spPr>
        <a:xfrm flipV="1">
          <a:off x="18656300" y="697351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601" name="n_1aveValue【認定こども園・幼稚園・保育所】&#10;一人当たり面積"/>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602" name="n_2aveValue【認定こども園・幼稚園・保育所】&#10;一人当たり面積"/>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603" name="n_3aveValue【認定こども園・幼稚園・保育所】&#10;一人当たり面積"/>
        <xdr:cNvSpPr txBox="1"/>
      </xdr:nvSpPr>
      <xdr:spPr>
        <a:xfrm>
          <a:off x="19310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604" name="n_4aveValue【認定こども園・幼稚園・保育所】&#10;一人当たり面積"/>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155618</xdr:rowOff>
    </xdr:from>
    <xdr:ext cx="469744" cy="259045"/>
    <xdr:sp macro="" textlink="">
      <xdr:nvSpPr>
        <xdr:cNvPr id="605" name="n_1mainValue【認定こども園・幼稚園・保育所】&#10;一人当たり面積"/>
        <xdr:cNvSpPr txBox="1"/>
      </xdr:nvSpPr>
      <xdr:spPr>
        <a:xfrm>
          <a:off x="21075727" y="701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156532</xdr:rowOff>
    </xdr:from>
    <xdr:ext cx="469744" cy="259045"/>
    <xdr:sp macro="" textlink="">
      <xdr:nvSpPr>
        <xdr:cNvPr id="606" name="n_2mainValue【認定こども園・幼稚園・保育所】&#10;一人当たり面積"/>
        <xdr:cNvSpPr txBox="1"/>
      </xdr:nvSpPr>
      <xdr:spPr>
        <a:xfrm>
          <a:off x="20199427" y="701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157446</xdr:rowOff>
    </xdr:from>
    <xdr:ext cx="469744" cy="259045"/>
    <xdr:sp macro="" textlink="">
      <xdr:nvSpPr>
        <xdr:cNvPr id="607" name="n_3mainValue【認定こども園・幼稚園・保育所】&#10;一人当たり面積"/>
        <xdr:cNvSpPr txBox="1"/>
      </xdr:nvSpPr>
      <xdr:spPr>
        <a:xfrm>
          <a:off x="19310427" y="701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159275</xdr:rowOff>
    </xdr:from>
    <xdr:ext cx="469744" cy="259045"/>
    <xdr:sp macro="" textlink="">
      <xdr:nvSpPr>
        <xdr:cNvPr id="608" name="n_4mainValue【認定こども園・幼稚園・保育所】&#10;一人当たり面積"/>
        <xdr:cNvSpPr txBox="1"/>
      </xdr:nvSpPr>
      <xdr:spPr>
        <a:xfrm>
          <a:off x="18421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633" name="直線コネクタ 632"/>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634"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635" name="直線コネクタ 634"/>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636"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637" name="直線コネクタ 636"/>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638"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639" name="フローチャート: 判断 638"/>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40" name="フローチャート: 判断 63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641" name="フローチャート: 判断 640"/>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642" name="フローチャート: 判断 641"/>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643" name="フローチャート: 判断 642"/>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71120</xdr:rowOff>
    </xdr:from>
    <xdr:to>
      <xdr:col>85</xdr:col>
      <xdr:colOff>177800</xdr:colOff>
      <xdr:row>61</xdr:row>
      <xdr:rowOff>1270</xdr:rowOff>
    </xdr:to>
    <xdr:sp macro="" textlink="">
      <xdr:nvSpPr>
        <xdr:cNvPr id="649" name="楕円 648"/>
        <xdr:cNvSpPr/>
      </xdr:nvSpPr>
      <xdr:spPr>
        <a:xfrm>
          <a:off x="16268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49547</xdr:rowOff>
    </xdr:from>
    <xdr:ext cx="405111" cy="259045"/>
    <xdr:sp macro="" textlink="">
      <xdr:nvSpPr>
        <xdr:cNvPr id="650" name="【学校施設】&#10;有形固定資産減価償却率該当値テキスト"/>
        <xdr:cNvSpPr txBox="1"/>
      </xdr:nvSpPr>
      <xdr:spPr>
        <a:xfrm>
          <a:off x="16357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42545</xdr:rowOff>
    </xdr:from>
    <xdr:to>
      <xdr:col>81</xdr:col>
      <xdr:colOff>101600</xdr:colOff>
      <xdr:row>60</xdr:row>
      <xdr:rowOff>144145</xdr:rowOff>
    </xdr:to>
    <xdr:sp macro="" textlink="">
      <xdr:nvSpPr>
        <xdr:cNvPr id="651" name="楕円 650"/>
        <xdr:cNvSpPr/>
      </xdr:nvSpPr>
      <xdr:spPr>
        <a:xfrm>
          <a:off x="15430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93345</xdr:rowOff>
    </xdr:from>
    <xdr:to>
      <xdr:col>85</xdr:col>
      <xdr:colOff>127000</xdr:colOff>
      <xdr:row>60</xdr:row>
      <xdr:rowOff>121920</xdr:rowOff>
    </xdr:to>
    <xdr:cxnSp macro="">
      <xdr:nvCxnSpPr>
        <xdr:cNvPr id="652" name="直線コネクタ 651"/>
        <xdr:cNvCxnSpPr/>
      </xdr:nvCxnSpPr>
      <xdr:spPr>
        <a:xfrm>
          <a:off x="15481300" y="103803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19685</xdr:rowOff>
    </xdr:from>
    <xdr:to>
      <xdr:col>76</xdr:col>
      <xdr:colOff>165100</xdr:colOff>
      <xdr:row>60</xdr:row>
      <xdr:rowOff>121285</xdr:rowOff>
    </xdr:to>
    <xdr:sp macro="" textlink="">
      <xdr:nvSpPr>
        <xdr:cNvPr id="653" name="楕円 652"/>
        <xdr:cNvSpPr/>
      </xdr:nvSpPr>
      <xdr:spPr>
        <a:xfrm>
          <a:off x="14541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70485</xdr:rowOff>
    </xdr:from>
    <xdr:to>
      <xdr:col>81</xdr:col>
      <xdr:colOff>50800</xdr:colOff>
      <xdr:row>60</xdr:row>
      <xdr:rowOff>93345</xdr:rowOff>
    </xdr:to>
    <xdr:cxnSp macro="">
      <xdr:nvCxnSpPr>
        <xdr:cNvPr id="654" name="直線コネクタ 653"/>
        <xdr:cNvCxnSpPr/>
      </xdr:nvCxnSpPr>
      <xdr:spPr>
        <a:xfrm>
          <a:off x="14592300" y="103574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160655</xdr:rowOff>
    </xdr:from>
    <xdr:to>
      <xdr:col>72</xdr:col>
      <xdr:colOff>38100</xdr:colOff>
      <xdr:row>60</xdr:row>
      <xdr:rowOff>90805</xdr:rowOff>
    </xdr:to>
    <xdr:sp macro="" textlink="">
      <xdr:nvSpPr>
        <xdr:cNvPr id="655" name="楕円 654"/>
        <xdr:cNvSpPr/>
      </xdr:nvSpPr>
      <xdr:spPr>
        <a:xfrm>
          <a:off x="13652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40005</xdr:rowOff>
    </xdr:from>
    <xdr:to>
      <xdr:col>76</xdr:col>
      <xdr:colOff>114300</xdr:colOff>
      <xdr:row>60</xdr:row>
      <xdr:rowOff>70485</xdr:rowOff>
    </xdr:to>
    <xdr:cxnSp macro="">
      <xdr:nvCxnSpPr>
        <xdr:cNvPr id="656" name="直線コネクタ 655"/>
        <xdr:cNvCxnSpPr/>
      </xdr:nvCxnSpPr>
      <xdr:spPr>
        <a:xfrm>
          <a:off x="13703300" y="103270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130175</xdr:rowOff>
    </xdr:from>
    <xdr:to>
      <xdr:col>67</xdr:col>
      <xdr:colOff>101600</xdr:colOff>
      <xdr:row>60</xdr:row>
      <xdr:rowOff>60325</xdr:rowOff>
    </xdr:to>
    <xdr:sp macro="" textlink="">
      <xdr:nvSpPr>
        <xdr:cNvPr id="657" name="楕円 656"/>
        <xdr:cNvSpPr/>
      </xdr:nvSpPr>
      <xdr:spPr>
        <a:xfrm>
          <a:off x="12763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9525</xdr:rowOff>
    </xdr:from>
    <xdr:to>
      <xdr:col>71</xdr:col>
      <xdr:colOff>177800</xdr:colOff>
      <xdr:row>60</xdr:row>
      <xdr:rowOff>40005</xdr:rowOff>
    </xdr:to>
    <xdr:cxnSp macro="">
      <xdr:nvCxnSpPr>
        <xdr:cNvPr id="658" name="直線コネクタ 657"/>
        <xdr:cNvCxnSpPr/>
      </xdr:nvCxnSpPr>
      <xdr:spPr>
        <a:xfrm>
          <a:off x="12814300" y="102965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659"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660" name="n_2aveValue【学校施設】&#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661"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662" name="n_4aveValue【学校施設】&#10;有形固定資産減価償却率"/>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135272</xdr:rowOff>
    </xdr:from>
    <xdr:ext cx="405111" cy="259045"/>
    <xdr:sp macro="" textlink="">
      <xdr:nvSpPr>
        <xdr:cNvPr id="663" name="n_1mainValue【学校施設】&#10;有形固定資産減価償却率"/>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664" name="n_2main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81932</xdr:rowOff>
    </xdr:from>
    <xdr:ext cx="405111" cy="259045"/>
    <xdr:sp macro="" textlink="">
      <xdr:nvSpPr>
        <xdr:cNvPr id="665" name="n_3mainValue【学校施設】&#10;有形固定資産減価償却率"/>
        <xdr:cNvSpPr txBox="1"/>
      </xdr:nvSpPr>
      <xdr:spPr>
        <a:xfrm>
          <a:off x="13500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666" name="n_4mainValue【学校施設】&#10;有形固定資産減価償却率"/>
        <xdr:cNvSpPr txBox="1"/>
      </xdr:nvSpPr>
      <xdr:spPr>
        <a:xfrm>
          <a:off x="12611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690" name="直線コネクタ 689"/>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691"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692" name="直線コネクタ 691"/>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693"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694" name="直線コネクタ 693"/>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695" name="【学校施設】&#10;一人当たり面積平均値テキスト"/>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696" name="フローチャート: 判断 695"/>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697" name="フローチャート: 判断 696"/>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98" name="フローチャート: 判断 697"/>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99" name="フローチャート: 判断 698"/>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700" name="フローチャート: 判断 699"/>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788</xdr:rowOff>
    </xdr:from>
    <xdr:to>
      <xdr:col>116</xdr:col>
      <xdr:colOff>114300</xdr:colOff>
      <xdr:row>63</xdr:row>
      <xdr:rowOff>102388</xdr:rowOff>
    </xdr:to>
    <xdr:sp macro="" textlink="">
      <xdr:nvSpPr>
        <xdr:cNvPr id="706" name="楕円 705"/>
        <xdr:cNvSpPr/>
      </xdr:nvSpPr>
      <xdr:spPr>
        <a:xfrm>
          <a:off x="22110700" y="108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95953</xdr:rowOff>
    </xdr:from>
    <xdr:ext cx="469744" cy="259045"/>
    <xdr:sp macro="" textlink="">
      <xdr:nvSpPr>
        <xdr:cNvPr id="707" name="【学校施設】&#10;一人当たり面積該当値テキスト"/>
        <xdr:cNvSpPr txBox="1"/>
      </xdr:nvSpPr>
      <xdr:spPr>
        <a:xfrm>
          <a:off x="22199600" y="1072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1854</xdr:rowOff>
    </xdr:from>
    <xdr:to>
      <xdr:col>112</xdr:col>
      <xdr:colOff>38100</xdr:colOff>
      <xdr:row>63</xdr:row>
      <xdr:rowOff>103454</xdr:rowOff>
    </xdr:to>
    <xdr:sp macro="" textlink="">
      <xdr:nvSpPr>
        <xdr:cNvPr id="708" name="楕円 707"/>
        <xdr:cNvSpPr/>
      </xdr:nvSpPr>
      <xdr:spPr>
        <a:xfrm>
          <a:off x="21272500" y="108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51588</xdr:rowOff>
    </xdr:from>
    <xdr:to>
      <xdr:col>116</xdr:col>
      <xdr:colOff>63500</xdr:colOff>
      <xdr:row>63</xdr:row>
      <xdr:rowOff>52654</xdr:rowOff>
    </xdr:to>
    <xdr:cxnSp macro="">
      <xdr:nvCxnSpPr>
        <xdr:cNvPr id="709" name="直線コネクタ 708"/>
        <xdr:cNvCxnSpPr/>
      </xdr:nvCxnSpPr>
      <xdr:spPr>
        <a:xfrm flipV="1">
          <a:off x="21323300" y="10852938"/>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2616</xdr:rowOff>
    </xdr:from>
    <xdr:to>
      <xdr:col>107</xdr:col>
      <xdr:colOff>101600</xdr:colOff>
      <xdr:row>63</xdr:row>
      <xdr:rowOff>104216</xdr:rowOff>
    </xdr:to>
    <xdr:sp macro="" textlink="">
      <xdr:nvSpPr>
        <xdr:cNvPr id="710" name="楕円 709"/>
        <xdr:cNvSpPr/>
      </xdr:nvSpPr>
      <xdr:spPr>
        <a:xfrm>
          <a:off x="20383500" y="1080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52654</xdr:rowOff>
    </xdr:from>
    <xdr:to>
      <xdr:col>111</xdr:col>
      <xdr:colOff>177800</xdr:colOff>
      <xdr:row>63</xdr:row>
      <xdr:rowOff>53416</xdr:rowOff>
    </xdr:to>
    <xdr:cxnSp macro="">
      <xdr:nvCxnSpPr>
        <xdr:cNvPr id="711" name="直線コネクタ 710"/>
        <xdr:cNvCxnSpPr/>
      </xdr:nvCxnSpPr>
      <xdr:spPr>
        <a:xfrm flipV="1">
          <a:off x="20434300" y="1085400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3759</xdr:rowOff>
    </xdr:from>
    <xdr:to>
      <xdr:col>102</xdr:col>
      <xdr:colOff>165100</xdr:colOff>
      <xdr:row>63</xdr:row>
      <xdr:rowOff>105359</xdr:rowOff>
    </xdr:to>
    <xdr:sp macro="" textlink="">
      <xdr:nvSpPr>
        <xdr:cNvPr id="712" name="楕円 711"/>
        <xdr:cNvSpPr/>
      </xdr:nvSpPr>
      <xdr:spPr>
        <a:xfrm>
          <a:off x="19494500" y="1080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53416</xdr:rowOff>
    </xdr:from>
    <xdr:to>
      <xdr:col>107</xdr:col>
      <xdr:colOff>50800</xdr:colOff>
      <xdr:row>63</xdr:row>
      <xdr:rowOff>54559</xdr:rowOff>
    </xdr:to>
    <xdr:cxnSp macro="">
      <xdr:nvCxnSpPr>
        <xdr:cNvPr id="713" name="直線コネクタ 712"/>
        <xdr:cNvCxnSpPr/>
      </xdr:nvCxnSpPr>
      <xdr:spPr>
        <a:xfrm flipV="1">
          <a:off x="19545300" y="1085476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5207</xdr:rowOff>
    </xdr:from>
    <xdr:to>
      <xdr:col>98</xdr:col>
      <xdr:colOff>38100</xdr:colOff>
      <xdr:row>63</xdr:row>
      <xdr:rowOff>106807</xdr:rowOff>
    </xdr:to>
    <xdr:sp macro="" textlink="">
      <xdr:nvSpPr>
        <xdr:cNvPr id="714" name="楕円 713"/>
        <xdr:cNvSpPr/>
      </xdr:nvSpPr>
      <xdr:spPr>
        <a:xfrm>
          <a:off x="18605500" y="108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54559</xdr:rowOff>
    </xdr:from>
    <xdr:to>
      <xdr:col>102</xdr:col>
      <xdr:colOff>114300</xdr:colOff>
      <xdr:row>63</xdr:row>
      <xdr:rowOff>56007</xdr:rowOff>
    </xdr:to>
    <xdr:cxnSp macro="">
      <xdr:nvCxnSpPr>
        <xdr:cNvPr id="715" name="直線コネクタ 714"/>
        <xdr:cNvCxnSpPr/>
      </xdr:nvCxnSpPr>
      <xdr:spPr>
        <a:xfrm flipV="1">
          <a:off x="18656300" y="1085590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716" name="n_1aveValue【学校施設】&#10;一人当たり面積"/>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717" name="n_2aveValue【学校施設】&#10;一人当たり面積"/>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718" name="n_3aveValue【学校施設】&#10;一人当たり面積"/>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719" name="n_4aveValue【学校施設】&#10;一人当たり面積"/>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94581</xdr:rowOff>
    </xdr:from>
    <xdr:ext cx="469744" cy="259045"/>
    <xdr:sp macro="" textlink="">
      <xdr:nvSpPr>
        <xdr:cNvPr id="720" name="n_1mainValue【学校施設】&#10;一人当たり面積"/>
        <xdr:cNvSpPr txBox="1"/>
      </xdr:nvSpPr>
      <xdr:spPr>
        <a:xfrm>
          <a:off x="21075727" y="1089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95343</xdr:rowOff>
    </xdr:from>
    <xdr:ext cx="469744" cy="259045"/>
    <xdr:sp macro="" textlink="">
      <xdr:nvSpPr>
        <xdr:cNvPr id="721" name="n_2mainValue【学校施設】&#10;一人当たり面積"/>
        <xdr:cNvSpPr txBox="1"/>
      </xdr:nvSpPr>
      <xdr:spPr>
        <a:xfrm>
          <a:off x="20199427" y="10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96486</xdr:rowOff>
    </xdr:from>
    <xdr:ext cx="469744" cy="259045"/>
    <xdr:sp macro="" textlink="">
      <xdr:nvSpPr>
        <xdr:cNvPr id="722" name="n_3mainValue【学校施設】&#10;一人当たり面積"/>
        <xdr:cNvSpPr txBox="1"/>
      </xdr:nvSpPr>
      <xdr:spPr>
        <a:xfrm>
          <a:off x="19310427" y="1089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97934</xdr:rowOff>
    </xdr:from>
    <xdr:ext cx="469744" cy="259045"/>
    <xdr:sp macro="" textlink="">
      <xdr:nvSpPr>
        <xdr:cNvPr id="723" name="n_4mainValue【学校施設】&#10;一人当たり面積"/>
        <xdr:cNvSpPr txBox="1"/>
      </xdr:nvSpPr>
      <xdr:spPr>
        <a:xfrm>
          <a:off x="18421427" y="1089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0" name="テキスト ボックス 75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3" name="直線コネクタ 762"/>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4"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5" name="直線コネクタ 764"/>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6"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7" name="直線コネクタ 76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768" name="【公民館】&#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69" name="フローチャート: 判断 768"/>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770" name="フローチャート: 判断 769"/>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772" name="フローチャート: 判断 771"/>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773" name="フローチャート: 判断 772"/>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17780</xdr:rowOff>
    </xdr:from>
    <xdr:to>
      <xdr:col>85</xdr:col>
      <xdr:colOff>177800</xdr:colOff>
      <xdr:row>106</xdr:row>
      <xdr:rowOff>119380</xdr:rowOff>
    </xdr:to>
    <xdr:sp macro="" textlink="">
      <xdr:nvSpPr>
        <xdr:cNvPr id="779" name="楕円 778"/>
        <xdr:cNvSpPr/>
      </xdr:nvSpPr>
      <xdr:spPr>
        <a:xfrm>
          <a:off x="16268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167657</xdr:rowOff>
    </xdr:from>
    <xdr:ext cx="405111" cy="259045"/>
    <xdr:sp macro="" textlink="">
      <xdr:nvSpPr>
        <xdr:cNvPr id="780" name="【公民館】&#10;有形固定資産減価償却率該当値テキスト"/>
        <xdr:cNvSpPr txBox="1"/>
      </xdr:nvSpPr>
      <xdr:spPr>
        <a:xfrm>
          <a:off x="16357600"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168911</xdr:rowOff>
    </xdr:from>
    <xdr:to>
      <xdr:col>81</xdr:col>
      <xdr:colOff>101600</xdr:colOff>
      <xdr:row>106</xdr:row>
      <xdr:rowOff>99061</xdr:rowOff>
    </xdr:to>
    <xdr:sp macro="" textlink="">
      <xdr:nvSpPr>
        <xdr:cNvPr id="781" name="楕円 780"/>
        <xdr:cNvSpPr/>
      </xdr:nvSpPr>
      <xdr:spPr>
        <a:xfrm>
          <a:off x="15430500" y="1817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48261</xdr:rowOff>
    </xdr:from>
    <xdr:to>
      <xdr:col>85</xdr:col>
      <xdr:colOff>127000</xdr:colOff>
      <xdr:row>106</xdr:row>
      <xdr:rowOff>68580</xdr:rowOff>
    </xdr:to>
    <xdr:cxnSp macro="">
      <xdr:nvCxnSpPr>
        <xdr:cNvPr id="782" name="直線コネクタ 781"/>
        <xdr:cNvCxnSpPr/>
      </xdr:nvCxnSpPr>
      <xdr:spPr>
        <a:xfrm>
          <a:off x="15481300" y="18221961"/>
          <a:ext cx="8382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149861</xdr:rowOff>
    </xdr:from>
    <xdr:to>
      <xdr:col>76</xdr:col>
      <xdr:colOff>165100</xdr:colOff>
      <xdr:row>106</xdr:row>
      <xdr:rowOff>80011</xdr:rowOff>
    </xdr:to>
    <xdr:sp macro="" textlink="">
      <xdr:nvSpPr>
        <xdr:cNvPr id="783" name="楕円 782"/>
        <xdr:cNvSpPr/>
      </xdr:nvSpPr>
      <xdr:spPr>
        <a:xfrm>
          <a:off x="14541500" y="1815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29211</xdr:rowOff>
    </xdr:from>
    <xdr:to>
      <xdr:col>81</xdr:col>
      <xdr:colOff>50800</xdr:colOff>
      <xdr:row>106</xdr:row>
      <xdr:rowOff>48261</xdr:rowOff>
    </xdr:to>
    <xdr:cxnSp macro="">
      <xdr:nvCxnSpPr>
        <xdr:cNvPr id="784" name="直線コネクタ 783"/>
        <xdr:cNvCxnSpPr/>
      </xdr:nvCxnSpPr>
      <xdr:spPr>
        <a:xfrm>
          <a:off x="14592300" y="182029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124461</xdr:rowOff>
    </xdr:from>
    <xdr:to>
      <xdr:col>72</xdr:col>
      <xdr:colOff>38100</xdr:colOff>
      <xdr:row>106</xdr:row>
      <xdr:rowOff>54611</xdr:rowOff>
    </xdr:to>
    <xdr:sp macro="" textlink="">
      <xdr:nvSpPr>
        <xdr:cNvPr id="785" name="楕円 784"/>
        <xdr:cNvSpPr/>
      </xdr:nvSpPr>
      <xdr:spPr>
        <a:xfrm>
          <a:off x="13652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3811</xdr:rowOff>
    </xdr:from>
    <xdr:to>
      <xdr:col>76</xdr:col>
      <xdr:colOff>114300</xdr:colOff>
      <xdr:row>106</xdr:row>
      <xdr:rowOff>29211</xdr:rowOff>
    </xdr:to>
    <xdr:cxnSp macro="">
      <xdr:nvCxnSpPr>
        <xdr:cNvPr id="786" name="直線コネクタ 785"/>
        <xdr:cNvCxnSpPr/>
      </xdr:nvCxnSpPr>
      <xdr:spPr>
        <a:xfrm>
          <a:off x="13703300" y="181775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99061</xdr:rowOff>
    </xdr:from>
    <xdr:to>
      <xdr:col>67</xdr:col>
      <xdr:colOff>101600</xdr:colOff>
      <xdr:row>106</xdr:row>
      <xdr:rowOff>29211</xdr:rowOff>
    </xdr:to>
    <xdr:sp macro="" textlink="">
      <xdr:nvSpPr>
        <xdr:cNvPr id="787" name="楕円 786"/>
        <xdr:cNvSpPr/>
      </xdr:nvSpPr>
      <xdr:spPr>
        <a:xfrm>
          <a:off x="12763500" y="1810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149861</xdr:rowOff>
    </xdr:from>
    <xdr:to>
      <xdr:col>71</xdr:col>
      <xdr:colOff>177800</xdr:colOff>
      <xdr:row>106</xdr:row>
      <xdr:rowOff>3811</xdr:rowOff>
    </xdr:to>
    <xdr:cxnSp macro="">
      <xdr:nvCxnSpPr>
        <xdr:cNvPr id="788" name="直線コネクタ 787"/>
        <xdr:cNvCxnSpPr/>
      </xdr:nvCxnSpPr>
      <xdr:spPr>
        <a:xfrm>
          <a:off x="12814300" y="181521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789" name="n_1aveValue【公民館】&#10;有形固定資産減価償却率"/>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0"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791" name="n_3aveValue【公民館】&#10;有形固定資産減価償却率"/>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792" name="n_4aveValue【公民館】&#10;有形固定資産減価償却率"/>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90188</xdr:rowOff>
    </xdr:from>
    <xdr:ext cx="405111" cy="259045"/>
    <xdr:sp macro="" textlink="">
      <xdr:nvSpPr>
        <xdr:cNvPr id="793" name="n_1mainValue【公民館】&#10;有形固定資産減価償却率"/>
        <xdr:cNvSpPr txBox="1"/>
      </xdr:nvSpPr>
      <xdr:spPr>
        <a:xfrm>
          <a:off x="15266044" y="18263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71138</xdr:rowOff>
    </xdr:from>
    <xdr:ext cx="405111" cy="259045"/>
    <xdr:sp macro="" textlink="">
      <xdr:nvSpPr>
        <xdr:cNvPr id="794" name="n_2mainValue【公民館】&#10;有形固定資産減価償却率"/>
        <xdr:cNvSpPr txBox="1"/>
      </xdr:nvSpPr>
      <xdr:spPr>
        <a:xfrm>
          <a:off x="14389744" y="1824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45738</xdr:rowOff>
    </xdr:from>
    <xdr:ext cx="405111" cy="259045"/>
    <xdr:sp macro="" textlink="">
      <xdr:nvSpPr>
        <xdr:cNvPr id="795" name="n_3mainValue【公民館】&#10;有形固定資産減価償却率"/>
        <xdr:cNvSpPr txBox="1"/>
      </xdr:nvSpPr>
      <xdr:spPr>
        <a:xfrm>
          <a:off x="135007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20338</xdr:rowOff>
    </xdr:from>
    <xdr:ext cx="405111" cy="259045"/>
    <xdr:sp macro="" textlink="">
      <xdr:nvSpPr>
        <xdr:cNvPr id="796" name="n_4mainValue【公民館】&#10;有形固定資産減価償却率"/>
        <xdr:cNvSpPr txBox="1"/>
      </xdr:nvSpPr>
      <xdr:spPr>
        <a:xfrm>
          <a:off x="12611744" y="1819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820" name="直線コネクタ 819"/>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1"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2" name="直線コネクタ 821"/>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823"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824" name="直線コネクタ 823"/>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825" name="【公民館】&#10;一人当たり面積平均値テキスト"/>
        <xdr:cNvSpPr txBox="1"/>
      </xdr:nvSpPr>
      <xdr:spPr>
        <a:xfrm>
          <a:off x="22199600" y="1821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826" name="フローチャート: 判断 825"/>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827" name="フローチャート: 判断 826"/>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828" name="フローチャート: 判断 827"/>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829" name="フローチャート: 判断 828"/>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830" name="フローチャート: 判断 829"/>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36" name="楕円 835"/>
        <xdr:cNvSpPr/>
      </xdr:nvSpPr>
      <xdr:spPr>
        <a:xfrm>
          <a:off x="22110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36847</xdr:rowOff>
    </xdr:from>
    <xdr:ext cx="469744" cy="259045"/>
    <xdr:sp macro="" textlink="">
      <xdr:nvSpPr>
        <xdr:cNvPr id="837" name="【公民館】&#10;一人当たり面積該当値テキスト"/>
        <xdr:cNvSpPr txBox="1"/>
      </xdr:nvSpPr>
      <xdr:spPr>
        <a:xfrm>
          <a:off x="22199600"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xdr:rowOff>
    </xdr:from>
    <xdr:to>
      <xdr:col>112</xdr:col>
      <xdr:colOff>38100</xdr:colOff>
      <xdr:row>106</xdr:row>
      <xdr:rowOff>117856</xdr:rowOff>
    </xdr:to>
    <xdr:sp macro="" textlink="">
      <xdr:nvSpPr>
        <xdr:cNvPr id="838" name="楕円 837"/>
        <xdr:cNvSpPr/>
      </xdr:nvSpPr>
      <xdr:spPr>
        <a:xfrm>
          <a:off x="21272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64770</xdr:rowOff>
    </xdr:from>
    <xdr:to>
      <xdr:col>116</xdr:col>
      <xdr:colOff>63500</xdr:colOff>
      <xdr:row>106</xdr:row>
      <xdr:rowOff>67056</xdr:rowOff>
    </xdr:to>
    <xdr:cxnSp macro="">
      <xdr:nvCxnSpPr>
        <xdr:cNvPr id="839" name="直線コネクタ 838"/>
        <xdr:cNvCxnSpPr/>
      </xdr:nvCxnSpPr>
      <xdr:spPr>
        <a:xfrm flipV="1">
          <a:off x="21323300" y="182384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17780</xdr:rowOff>
    </xdr:from>
    <xdr:to>
      <xdr:col>107</xdr:col>
      <xdr:colOff>101600</xdr:colOff>
      <xdr:row>106</xdr:row>
      <xdr:rowOff>119380</xdr:rowOff>
    </xdr:to>
    <xdr:sp macro="" textlink="">
      <xdr:nvSpPr>
        <xdr:cNvPr id="840" name="楕円 839"/>
        <xdr:cNvSpPr/>
      </xdr:nvSpPr>
      <xdr:spPr>
        <a:xfrm>
          <a:off x="20383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67056</xdr:rowOff>
    </xdr:from>
    <xdr:to>
      <xdr:col>111</xdr:col>
      <xdr:colOff>177800</xdr:colOff>
      <xdr:row>106</xdr:row>
      <xdr:rowOff>68580</xdr:rowOff>
    </xdr:to>
    <xdr:cxnSp macro="">
      <xdr:nvCxnSpPr>
        <xdr:cNvPr id="841" name="直線コネクタ 840"/>
        <xdr:cNvCxnSpPr/>
      </xdr:nvCxnSpPr>
      <xdr:spPr>
        <a:xfrm flipV="1">
          <a:off x="20434300" y="1824075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20828</xdr:rowOff>
    </xdr:from>
    <xdr:to>
      <xdr:col>102</xdr:col>
      <xdr:colOff>165100</xdr:colOff>
      <xdr:row>106</xdr:row>
      <xdr:rowOff>122428</xdr:rowOff>
    </xdr:to>
    <xdr:sp macro="" textlink="">
      <xdr:nvSpPr>
        <xdr:cNvPr id="842" name="楕円 841"/>
        <xdr:cNvSpPr/>
      </xdr:nvSpPr>
      <xdr:spPr>
        <a:xfrm>
          <a:off x="19494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68580</xdr:rowOff>
    </xdr:from>
    <xdr:to>
      <xdr:col>107</xdr:col>
      <xdr:colOff>50800</xdr:colOff>
      <xdr:row>106</xdr:row>
      <xdr:rowOff>71628</xdr:rowOff>
    </xdr:to>
    <xdr:cxnSp macro="">
      <xdr:nvCxnSpPr>
        <xdr:cNvPr id="843" name="直線コネクタ 842"/>
        <xdr:cNvCxnSpPr/>
      </xdr:nvCxnSpPr>
      <xdr:spPr>
        <a:xfrm flipV="1">
          <a:off x="19545300" y="1824228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23876</xdr:rowOff>
    </xdr:from>
    <xdr:to>
      <xdr:col>98</xdr:col>
      <xdr:colOff>38100</xdr:colOff>
      <xdr:row>106</xdr:row>
      <xdr:rowOff>125476</xdr:rowOff>
    </xdr:to>
    <xdr:sp macro="" textlink="">
      <xdr:nvSpPr>
        <xdr:cNvPr id="844" name="楕円 843"/>
        <xdr:cNvSpPr/>
      </xdr:nvSpPr>
      <xdr:spPr>
        <a:xfrm>
          <a:off x="18605500" y="181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71628</xdr:rowOff>
    </xdr:from>
    <xdr:to>
      <xdr:col>102</xdr:col>
      <xdr:colOff>114300</xdr:colOff>
      <xdr:row>106</xdr:row>
      <xdr:rowOff>74676</xdr:rowOff>
    </xdr:to>
    <xdr:cxnSp macro="">
      <xdr:nvCxnSpPr>
        <xdr:cNvPr id="845" name="直線コネクタ 844"/>
        <xdr:cNvCxnSpPr/>
      </xdr:nvCxnSpPr>
      <xdr:spPr>
        <a:xfrm flipV="1">
          <a:off x="18656300" y="182453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144035</xdr:rowOff>
    </xdr:from>
    <xdr:ext cx="469744" cy="259045"/>
    <xdr:sp macro="" textlink="">
      <xdr:nvSpPr>
        <xdr:cNvPr id="846" name="n_1aveValue【公民館】&#10;一人当たり面積"/>
        <xdr:cNvSpPr txBox="1"/>
      </xdr:nvSpPr>
      <xdr:spPr>
        <a:xfrm>
          <a:off x="210757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164609</xdr:rowOff>
    </xdr:from>
    <xdr:ext cx="469744" cy="259045"/>
    <xdr:sp macro="" textlink="">
      <xdr:nvSpPr>
        <xdr:cNvPr id="847" name="n_2aveValue【公民館】&#10;一人当たり面積"/>
        <xdr:cNvSpPr txBox="1"/>
      </xdr:nvSpPr>
      <xdr:spPr>
        <a:xfrm>
          <a:off x="20199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23640</xdr:rowOff>
    </xdr:from>
    <xdr:ext cx="469744" cy="259045"/>
    <xdr:sp macro="" textlink="">
      <xdr:nvSpPr>
        <xdr:cNvPr id="848" name="n_3aveValue【公民館】&#10;一人当たり面積"/>
        <xdr:cNvSpPr txBox="1"/>
      </xdr:nvSpPr>
      <xdr:spPr>
        <a:xfrm>
          <a:off x="19310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849" name="n_4aveValue【公民館】&#10;一人当たり面積"/>
        <xdr:cNvSpPr txBox="1"/>
      </xdr:nvSpPr>
      <xdr:spPr>
        <a:xfrm>
          <a:off x="18421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134383</xdr:rowOff>
    </xdr:from>
    <xdr:ext cx="469744" cy="259045"/>
    <xdr:sp macro="" textlink="">
      <xdr:nvSpPr>
        <xdr:cNvPr id="850" name="n_1mainValue【公民館】&#10;一人当たり面積"/>
        <xdr:cNvSpPr txBox="1"/>
      </xdr:nvSpPr>
      <xdr:spPr>
        <a:xfrm>
          <a:off x="210757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135907</xdr:rowOff>
    </xdr:from>
    <xdr:ext cx="469744" cy="259045"/>
    <xdr:sp macro="" textlink="">
      <xdr:nvSpPr>
        <xdr:cNvPr id="851" name="n_2mainValue【公民館】&#10;一人当たり面積"/>
        <xdr:cNvSpPr txBox="1"/>
      </xdr:nvSpPr>
      <xdr:spPr>
        <a:xfrm>
          <a:off x="20199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138955</xdr:rowOff>
    </xdr:from>
    <xdr:ext cx="469744" cy="259045"/>
    <xdr:sp macro="" textlink="">
      <xdr:nvSpPr>
        <xdr:cNvPr id="852" name="n_3mainValue【公民館】&#10;一人当たり面積"/>
        <xdr:cNvSpPr txBox="1"/>
      </xdr:nvSpPr>
      <xdr:spPr>
        <a:xfrm>
          <a:off x="193104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142003</xdr:rowOff>
    </xdr:from>
    <xdr:ext cx="469744" cy="259045"/>
    <xdr:sp macro="" textlink="">
      <xdr:nvSpPr>
        <xdr:cNvPr id="853" name="n_4mainValue【公民館】&#10;一人当たり面積"/>
        <xdr:cNvSpPr txBox="1"/>
      </xdr:nvSpPr>
      <xdr:spPr>
        <a:xfrm>
          <a:off x="18421427" y="1797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主な施設は、公民館、漁港・港湾施設、橋りょう・トンネル、認定こども園等であり、低くなっている主な施設は公営住宅である。公営住宅については築年数の古いものが多いが、建て替え工事や改修工事を進めていることから類似団体平均値より低い数値となっている。橋りょうについては建築年月日が不詳のものがあり、減価償却率が高くなっていると思料される。今後の調査で建築年月日が判明し、数値次第では減少する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築年数が４０年ほど経過しているものが多いため、減価償却率が高くなっている。港湾・漁港については、築年数が古く減価償却率が高くなっているが、今後改修工事を順次進め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認定こども園・幼稚園・保育所については、３園のうち２園が建築後３０年以上経過しており数値が高くなっている。今後は個別施設計画の策定に基づいた施設の複合化・集約化を検討する。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5,219
5,208
20.58
5,683,005
5,289,815
335,005
2,798,568
6,152,952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財政力指数は前年度と変わらず、類似団体平均値との差も</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下回ったままであった。今後も事業の優先順位の見直しや投資的経費の抑制を行うなど、歳出の見直しを図るとともに、税金の徴収率向上や未収金対策による自主財源の確保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8" name="直線コネクタ 67"/>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44450</xdr:rowOff>
    </xdr:to>
    <xdr:cxnSp macro="">
      <xdr:nvCxnSpPr>
        <xdr:cNvPr id="71" name="直線コネクタ 70"/>
        <xdr:cNvCxnSpPr/>
      </xdr:nvCxnSpPr>
      <xdr:spPr>
        <a:xfrm flipV="1">
          <a:off x="3225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57855</xdr:rowOff>
    </xdr:to>
    <xdr:cxnSp macro="">
      <xdr:nvCxnSpPr>
        <xdr:cNvPr id="77" name="直線コネクタ 76"/>
        <xdr:cNvCxnSpPr/>
      </xdr:nvCxnSpPr>
      <xdr:spPr>
        <a:xfrm flipV="1">
          <a:off x="1447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7" name="楕円 86"/>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47572</xdr:rowOff>
    </xdr:from>
    <xdr:ext cx="762000" cy="259045"/>
    <xdr:sp macro="" textlink="">
      <xdr:nvSpPr>
        <xdr:cNvPr id="88"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89" name="楕円 88"/>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0" name="テキスト ボックス 89"/>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7055</xdr:rowOff>
    </xdr:from>
    <xdr:to>
      <xdr:col>7</xdr:col>
      <xdr:colOff>31750</xdr:colOff>
      <xdr:row>44</xdr:row>
      <xdr:rowOff>108655</xdr:rowOff>
    </xdr:to>
    <xdr:sp macro="" textlink="">
      <xdr:nvSpPr>
        <xdr:cNvPr id="95" name="楕円 94"/>
        <xdr:cNvSpPr/>
      </xdr:nvSpPr>
      <xdr:spPr>
        <a:xfrm>
          <a:off x="1397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93432</xdr:rowOff>
    </xdr:from>
    <xdr:ext cx="762000" cy="259045"/>
    <xdr:sp macro="" textlink="">
      <xdr:nvSpPr>
        <xdr:cNvPr id="96" name="テキスト ボックス 95"/>
        <xdr:cNvSpPr txBox="1"/>
      </xdr:nvSpPr>
      <xdr:spPr>
        <a:xfrm>
          <a:off x="1066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ポイント上回った。会計年度職員への制度移行等により、人件費等が増加しており行財政改革への取組を通じて経常的経費の削減に努めていく。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例年実施している事業についても、定期的な見直しを行い経常収支比率の改善に努める。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5588</xdr:rowOff>
    </xdr:from>
    <xdr:to>
      <xdr:col>23</xdr:col>
      <xdr:colOff>133350</xdr:colOff>
      <xdr:row>64</xdr:row>
      <xdr:rowOff>68326</xdr:rowOff>
    </xdr:to>
    <xdr:cxnSp macro="">
      <xdr:nvCxnSpPr>
        <xdr:cNvPr id="129" name="直線コネクタ 128"/>
        <xdr:cNvCxnSpPr/>
      </xdr:nvCxnSpPr>
      <xdr:spPr>
        <a:xfrm flipV="1">
          <a:off x="4114800" y="1097838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762</xdr:rowOff>
    </xdr:from>
    <xdr:to>
      <xdr:col>19</xdr:col>
      <xdr:colOff>133350</xdr:colOff>
      <xdr:row>64</xdr:row>
      <xdr:rowOff>68326</xdr:rowOff>
    </xdr:to>
    <xdr:cxnSp macro="">
      <xdr:nvCxnSpPr>
        <xdr:cNvPr id="132" name="直線コネクタ 131"/>
        <xdr:cNvCxnSpPr/>
      </xdr:nvCxnSpPr>
      <xdr:spPr>
        <a:xfrm>
          <a:off x="3225800" y="1097356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64</xdr:row>
      <xdr:rowOff>762</xdr:rowOff>
    </xdr:to>
    <xdr:cxnSp macro="">
      <xdr:nvCxnSpPr>
        <xdr:cNvPr id="135" name="直線コネクタ 134"/>
        <xdr:cNvCxnSpPr/>
      </xdr:nvCxnSpPr>
      <xdr:spPr>
        <a:xfrm>
          <a:off x="2336800" y="1081913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8128</xdr:rowOff>
    </xdr:from>
    <xdr:to>
      <xdr:col>11</xdr:col>
      <xdr:colOff>31750</xdr:colOff>
      <xdr:row>63</xdr:row>
      <xdr:rowOff>17780</xdr:rowOff>
    </xdr:to>
    <xdr:cxnSp macro="">
      <xdr:nvCxnSpPr>
        <xdr:cNvPr id="138" name="直線コネクタ 137"/>
        <xdr:cNvCxnSpPr/>
      </xdr:nvCxnSpPr>
      <xdr:spPr>
        <a:xfrm>
          <a:off x="1447800" y="108094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126238</xdr:rowOff>
    </xdr:from>
    <xdr:to>
      <xdr:col>23</xdr:col>
      <xdr:colOff>184150</xdr:colOff>
      <xdr:row>64</xdr:row>
      <xdr:rowOff>56388</xdr:rowOff>
    </xdr:to>
    <xdr:sp macro="" textlink="">
      <xdr:nvSpPr>
        <xdr:cNvPr id="148" name="楕円 147"/>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98315</xdr:rowOff>
    </xdr:from>
    <xdr:ext cx="762000" cy="259045"/>
    <xdr:sp macro="" textlink="">
      <xdr:nvSpPr>
        <xdr:cNvPr id="149" name="財政構造の弾力性該当値テキスト"/>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17526</xdr:rowOff>
    </xdr:from>
    <xdr:to>
      <xdr:col>19</xdr:col>
      <xdr:colOff>184150</xdr:colOff>
      <xdr:row>64</xdr:row>
      <xdr:rowOff>119126</xdr:rowOff>
    </xdr:to>
    <xdr:sp macro="" textlink="">
      <xdr:nvSpPr>
        <xdr:cNvPr id="150" name="楕円 149"/>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103903</xdr:rowOff>
    </xdr:from>
    <xdr:ext cx="736600" cy="259045"/>
    <xdr:sp macro="" textlink="">
      <xdr:nvSpPr>
        <xdr:cNvPr id="151" name="テキスト ボックス 150"/>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121412</xdr:rowOff>
    </xdr:from>
    <xdr:to>
      <xdr:col>15</xdr:col>
      <xdr:colOff>133350</xdr:colOff>
      <xdr:row>64</xdr:row>
      <xdr:rowOff>51562</xdr:rowOff>
    </xdr:to>
    <xdr:sp macro="" textlink="">
      <xdr:nvSpPr>
        <xdr:cNvPr id="152" name="楕円 151"/>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36339</xdr:rowOff>
    </xdr:from>
    <xdr:ext cx="762000" cy="259045"/>
    <xdr:sp macro="" textlink="">
      <xdr:nvSpPr>
        <xdr:cNvPr id="153" name="テキスト ボックス 152"/>
        <xdr:cNvSpPr txBox="1"/>
      </xdr:nvSpPr>
      <xdr:spPr>
        <a:xfrm>
          <a:off x="2844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4" name="楕円 153"/>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5" name="テキスト ボックス 154"/>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128778</xdr:rowOff>
    </xdr:from>
    <xdr:to>
      <xdr:col>7</xdr:col>
      <xdr:colOff>31750</xdr:colOff>
      <xdr:row>63</xdr:row>
      <xdr:rowOff>58928</xdr:rowOff>
    </xdr:to>
    <xdr:sp macro="" textlink="">
      <xdr:nvSpPr>
        <xdr:cNvPr id="156" name="楕円 155"/>
        <xdr:cNvSpPr/>
      </xdr:nvSpPr>
      <xdr:spPr>
        <a:xfrm>
          <a:off x="1397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43705</xdr:rowOff>
    </xdr:from>
    <xdr:ext cx="762000" cy="259045"/>
    <xdr:sp macro="" textlink="">
      <xdr:nvSpPr>
        <xdr:cNvPr id="157" name="テキスト ボックス 156"/>
        <xdr:cNvSpPr txBox="1"/>
      </xdr:nvSpPr>
      <xdr:spPr>
        <a:xfrm>
          <a:off x="1066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[313,165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会計年度任用職員報酬等の増加により、前年度から</a:t>
          </a:r>
          <a:r>
            <a:rPr kumimoji="1" lang="en-US" altLang="ja-JP" sz="1300">
              <a:latin typeface="ＭＳ Ｐゴシック" panose="020B0600070205080204" pitchFamily="50" charset="-128"/>
              <a:ea typeface="ＭＳ Ｐゴシック" panose="020B0600070205080204" pitchFamily="50" charset="-128"/>
            </a:rPr>
            <a:t>21,280</a:t>
          </a:r>
          <a:r>
            <a:rPr kumimoji="1" lang="ja-JP" altLang="en-US" sz="1300">
              <a:latin typeface="ＭＳ Ｐゴシック" panose="020B0600070205080204" pitchFamily="50" charset="-128"/>
              <a:ea typeface="ＭＳ Ｐゴシック" panose="020B0600070205080204" pitchFamily="50" charset="-128"/>
            </a:rPr>
            <a:t>円の増となったが類似団体内平均値を</a:t>
          </a:r>
          <a:r>
            <a:rPr kumimoji="1" lang="en-US" altLang="ja-JP" sz="1300">
              <a:latin typeface="ＭＳ Ｐゴシック" panose="020B0600070205080204" pitchFamily="50" charset="-128"/>
              <a:ea typeface="ＭＳ Ｐゴシック" panose="020B0600070205080204" pitchFamily="50" charset="-128"/>
            </a:rPr>
            <a:t>8,181</a:t>
          </a:r>
          <a:r>
            <a:rPr kumimoji="1" lang="ja-JP" altLang="en-US" sz="1300">
              <a:latin typeface="ＭＳ Ｐゴシック" panose="020B0600070205080204" pitchFamily="50" charset="-128"/>
              <a:ea typeface="ＭＳ Ｐゴシック" panose="020B0600070205080204" pitchFamily="50" charset="-128"/>
            </a:rPr>
            <a:t>千円下回っている。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今後も指定管理者制度の導入や業務委託による抑制に努める。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43918</xdr:rowOff>
    </xdr:from>
    <xdr:to>
      <xdr:col>23</xdr:col>
      <xdr:colOff>133350</xdr:colOff>
      <xdr:row>82</xdr:row>
      <xdr:rowOff>95267</xdr:rowOff>
    </xdr:to>
    <xdr:cxnSp macro="">
      <xdr:nvCxnSpPr>
        <xdr:cNvPr id="190" name="直線コネクタ 189"/>
        <xdr:cNvCxnSpPr/>
      </xdr:nvCxnSpPr>
      <xdr:spPr>
        <a:xfrm>
          <a:off x="4114800" y="14102818"/>
          <a:ext cx="838200" cy="5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168672</xdr:rowOff>
    </xdr:from>
    <xdr:to>
      <xdr:col>19</xdr:col>
      <xdr:colOff>133350</xdr:colOff>
      <xdr:row>82</xdr:row>
      <xdr:rowOff>43918</xdr:rowOff>
    </xdr:to>
    <xdr:cxnSp macro="">
      <xdr:nvCxnSpPr>
        <xdr:cNvPr id="193" name="直線コネクタ 192"/>
        <xdr:cNvCxnSpPr/>
      </xdr:nvCxnSpPr>
      <xdr:spPr>
        <a:xfrm>
          <a:off x="3225800" y="14056122"/>
          <a:ext cx="889000" cy="4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139993</xdr:rowOff>
    </xdr:from>
    <xdr:to>
      <xdr:col>15</xdr:col>
      <xdr:colOff>82550</xdr:colOff>
      <xdr:row>81</xdr:row>
      <xdr:rowOff>168672</xdr:rowOff>
    </xdr:to>
    <xdr:cxnSp macro="">
      <xdr:nvCxnSpPr>
        <xdr:cNvPr id="196" name="直線コネクタ 195"/>
        <xdr:cNvCxnSpPr/>
      </xdr:nvCxnSpPr>
      <xdr:spPr>
        <a:xfrm>
          <a:off x="2336800" y="14027443"/>
          <a:ext cx="889000" cy="2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139993</xdr:rowOff>
    </xdr:from>
    <xdr:to>
      <xdr:col>11</xdr:col>
      <xdr:colOff>31750</xdr:colOff>
      <xdr:row>81</xdr:row>
      <xdr:rowOff>145087</xdr:rowOff>
    </xdr:to>
    <xdr:cxnSp macro="">
      <xdr:nvCxnSpPr>
        <xdr:cNvPr id="199" name="直線コネクタ 198"/>
        <xdr:cNvCxnSpPr/>
      </xdr:nvCxnSpPr>
      <xdr:spPr>
        <a:xfrm flipV="1">
          <a:off x="1447800" y="14027443"/>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44467</xdr:rowOff>
    </xdr:from>
    <xdr:to>
      <xdr:col>23</xdr:col>
      <xdr:colOff>184150</xdr:colOff>
      <xdr:row>82</xdr:row>
      <xdr:rowOff>146067</xdr:rowOff>
    </xdr:to>
    <xdr:sp macro="" textlink="">
      <xdr:nvSpPr>
        <xdr:cNvPr id="209" name="楕円 208"/>
        <xdr:cNvSpPr/>
      </xdr:nvSpPr>
      <xdr:spPr>
        <a:xfrm>
          <a:off x="4902200" y="1410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60994</xdr:rowOff>
    </xdr:from>
    <xdr:ext cx="762000" cy="259045"/>
    <xdr:sp macro="" textlink="">
      <xdr:nvSpPr>
        <xdr:cNvPr id="210" name="人件費・物件費等の状況該当値テキスト"/>
        <xdr:cNvSpPr txBox="1"/>
      </xdr:nvSpPr>
      <xdr:spPr>
        <a:xfrm>
          <a:off x="5041900" y="139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164568</xdr:rowOff>
    </xdr:from>
    <xdr:to>
      <xdr:col>19</xdr:col>
      <xdr:colOff>184150</xdr:colOff>
      <xdr:row>82</xdr:row>
      <xdr:rowOff>94718</xdr:rowOff>
    </xdr:to>
    <xdr:sp macro="" textlink="">
      <xdr:nvSpPr>
        <xdr:cNvPr id="211" name="楕円 210"/>
        <xdr:cNvSpPr/>
      </xdr:nvSpPr>
      <xdr:spPr>
        <a:xfrm>
          <a:off x="4064000" y="1405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104895</xdr:rowOff>
    </xdr:from>
    <xdr:ext cx="736600" cy="259045"/>
    <xdr:sp macro="" textlink="">
      <xdr:nvSpPr>
        <xdr:cNvPr id="212" name="テキスト ボックス 211"/>
        <xdr:cNvSpPr txBox="1"/>
      </xdr:nvSpPr>
      <xdr:spPr>
        <a:xfrm>
          <a:off x="3733800" y="13820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117872</xdr:rowOff>
    </xdr:from>
    <xdr:to>
      <xdr:col>15</xdr:col>
      <xdr:colOff>133350</xdr:colOff>
      <xdr:row>82</xdr:row>
      <xdr:rowOff>48022</xdr:rowOff>
    </xdr:to>
    <xdr:sp macro="" textlink="">
      <xdr:nvSpPr>
        <xdr:cNvPr id="213" name="楕円 212"/>
        <xdr:cNvSpPr/>
      </xdr:nvSpPr>
      <xdr:spPr>
        <a:xfrm>
          <a:off x="3175000" y="140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58199</xdr:rowOff>
    </xdr:from>
    <xdr:ext cx="762000" cy="259045"/>
    <xdr:sp macro="" textlink="">
      <xdr:nvSpPr>
        <xdr:cNvPr id="214" name="テキスト ボックス 213"/>
        <xdr:cNvSpPr txBox="1"/>
      </xdr:nvSpPr>
      <xdr:spPr>
        <a:xfrm>
          <a:off x="2844800" y="137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89193</xdr:rowOff>
    </xdr:from>
    <xdr:to>
      <xdr:col>11</xdr:col>
      <xdr:colOff>82550</xdr:colOff>
      <xdr:row>82</xdr:row>
      <xdr:rowOff>19343</xdr:rowOff>
    </xdr:to>
    <xdr:sp macro="" textlink="">
      <xdr:nvSpPr>
        <xdr:cNvPr id="215" name="楕円 214"/>
        <xdr:cNvSpPr/>
      </xdr:nvSpPr>
      <xdr:spPr>
        <a:xfrm>
          <a:off x="2286000" y="1397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29520</xdr:rowOff>
    </xdr:from>
    <xdr:ext cx="762000" cy="259045"/>
    <xdr:sp macro="" textlink="">
      <xdr:nvSpPr>
        <xdr:cNvPr id="216" name="テキスト ボックス 215"/>
        <xdr:cNvSpPr txBox="1"/>
      </xdr:nvSpPr>
      <xdr:spPr>
        <a:xfrm>
          <a:off x="1955800" y="1374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94287</xdr:rowOff>
    </xdr:from>
    <xdr:to>
      <xdr:col>7</xdr:col>
      <xdr:colOff>31750</xdr:colOff>
      <xdr:row>82</xdr:row>
      <xdr:rowOff>24437</xdr:rowOff>
    </xdr:to>
    <xdr:sp macro="" textlink="">
      <xdr:nvSpPr>
        <xdr:cNvPr id="217" name="楕円 216"/>
        <xdr:cNvSpPr/>
      </xdr:nvSpPr>
      <xdr:spPr>
        <a:xfrm>
          <a:off x="1397000" y="1398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34614</xdr:rowOff>
    </xdr:from>
    <xdr:ext cx="762000" cy="259045"/>
    <xdr:sp macro="" textlink="">
      <xdr:nvSpPr>
        <xdr:cNvPr id="218" name="テキスト ボックス 217"/>
        <xdr:cNvSpPr txBox="1"/>
      </xdr:nvSpPr>
      <xdr:spPr>
        <a:xfrm>
          <a:off x="1066800" y="1375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全国町村平均と比較して</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ポイント低く、類似団体内平均値よりも</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今後も国や県と比較しながら適正な給与制度運用を行い、給与の適正化に努める。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82127</xdr:rowOff>
    </xdr:from>
    <xdr:to>
      <xdr:col>81</xdr:col>
      <xdr:colOff>44450</xdr:colOff>
      <xdr:row>81</xdr:row>
      <xdr:rowOff>122343</xdr:rowOff>
    </xdr:to>
    <xdr:cxnSp macro="">
      <xdr:nvCxnSpPr>
        <xdr:cNvPr id="252" name="直線コネクタ 251"/>
        <xdr:cNvCxnSpPr/>
      </xdr:nvCxnSpPr>
      <xdr:spPr>
        <a:xfrm>
          <a:off x="16179800" y="1396957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41911</xdr:rowOff>
    </xdr:from>
    <xdr:to>
      <xdr:col>77</xdr:col>
      <xdr:colOff>44450</xdr:colOff>
      <xdr:row>81</xdr:row>
      <xdr:rowOff>82127</xdr:rowOff>
    </xdr:to>
    <xdr:cxnSp macro="">
      <xdr:nvCxnSpPr>
        <xdr:cNvPr id="255" name="直線コネクタ 254"/>
        <xdr:cNvCxnSpPr/>
      </xdr:nvCxnSpPr>
      <xdr:spPr>
        <a:xfrm>
          <a:off x="15290800" y="139293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157057</xdr:rowOff>
    </xdr:from>
    <xdr:to>
      <xdr:col>72</xdr:col>
      <xdr:colOff>203200</xdr:colOff>
      <xdr:row>81</xdr:row>
      <xdr:rowOff>41911</xdr:rowOff>
    </xdr:to>
    <xdr:cxnSp macro="">
      <xdr:nvCxnSpPr>
        <xdr:cNvPr id="258" name="直線コネクタ 257"/>
        <xdr:cNvCxnSpPr/>
      </xdr:nvCxnSpPr>
      <xdr:spPr>
        <a:xfrm>
          <a:off x="14401800" y="1387305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84666</xdr:rowOff>
    </xdr:from>
    <xdr:to>
      <xdr:col>68</xdr:col>
      <xdr:colOff>152400</xdr:colOff>
      <xdr:row>80</xdr:row>
      <xdr:rowOff>157057</xdr:rowOff>
    </xdr:to>
    <xdr:cxnSp macro="">
      <xdr:nvCxnSpPr>
        <xdr:cNvPr id="261" name="直線コネクタ 260"/>
        <xdr:cNvCxnSpPr/>
      </xdr:nvCxnSpPr>
      <xdr:spPr>
        <a:xfrm>
          <a:off x="13512800" y="1380066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71543</xdr:rowOff>
    </xdr:from>
    <xdr:to>
      <xdr:col>81</xdr:col>
      <xdr:colOff>95250</xdr:colOff>
      <xdr:row>82</xdr:row>
      <xdr:rowOff>1693</xdr:rowOff>
    </xdr:to>
    <xdr:sp macro="" textlink="">
      <xdr:nvSpPr>
        <xdr:cNvPr id="271" name="楕円 270"/>
        <xdr:cNvSpPr/>
      </xdr:nvSpPr>
      <xdr:spPr>
        <a:xfrm>
          <a:off x="169672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164270</xdr:rowOff>
    </xdr:from>
    <xdr:ext cx="762000" cy="259045"/>
    <xdr:sp macro="" textlink="">
      <xdr:nvSpPr>
        <xdr:cNvPr id="272" name="給与水準   （国との比較）該当値テキスト"/>
        <xdr:cNvSpPr txBox="1"/>
      </xdr:nvSpPr>
      <xdr:spPr>
        <a:xfrm>
          <a:off x="17106900" y="1388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31327</xdr:rowOff>
    </xdr:from>
    <xdr:to>
      <xdr:col>77</xdr:col>
      <xdr:colOff>95250</xdr:colOff>
      <xdr:row>81</xdr:row>
      <xdr:rowOff>132927</xdr:rowOff>
    </xdr:to>
    <xdr:sp macro="" textlink="">
      <xdr:nvSpPr>
        <xdr:cNvPr id="273" name="楕円 272"/>
        <xdr:cNvSpPr/>
      </xdr:nvSpPr>
      <xdr:spPr>
        <a:xfrm>
          <a:off x="16129000" y="139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143104</xdr:rowOff>
    </xdr:from>
    <xdr:ext cx="736600" cy="259045"/>
    <xdr:sp macro="" textlink="">
      <xdr:nvSpPr>
        <xdr:cNvPr id="274" name="テキスト ボックス 273"/>
        <xdr:cNvSpPr txBox="1"/>
      </xdr:nvSpPr>
      <xdr:spPr>
        <a:xfrm>
          <a:off x="15798800" y="1368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162561</xdr:rowOff>
    </xdr:from>
    <xdr:to>
      <xdr:col>73</xdr:col>
      <xdr:colOff>44450</xdr:colOff>
      <xdr:row>81</xdr:row>
      <xdr:rowOff>92711</xdr:rowOff>
    </xdr:to>
    <xdr:sp macro="" textlink="">
      <xdr:nvSpPr>
        <xdr:cNvPr id="275" name="楕円 274"/>
        <xdr:cNvSpPr/>
      </xdr:nvSpPr>
      <xdr:spPr>
        <a:xfrm>
          <a:off x="15240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102888</xdr:rowOff>
    </xdr:from>
    <xdr:ext cx="762000" cy="259045"/>
    <xdr:sp macro="" textlink="">
      <xdr:nvSpPr>
        <xdr:cNvPr id="276" name="テキスト ボックス 275"/>
        <xdr:cNvSpPr txBox="1"/>
      </xdr:nvSpPr>
      <xdr:spPr>
        <a:xfrm>
          <a:off x="149098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106257</xdr:rowOff>
    </xdr:from>
    <xdr:to>
      <xdr:col>68</xdr:col>
      <xdr:colOff>203200</xdr:colOff>
      <xdr:row>81</xdr:row>
      <xdr:rowOff>36407</xdr:rowOff>
    </xdr:to>
    <xdr:sp macro="" textlink="">
      <xdr:nvSpPr>
        <xdr:cNvPr id="277" name="楕円 276"/>
        <xdr:cNvSpPr/>
      </xdr:nvSpPr>
      <xdr:spPr>
        <a:xfrm>
          <a:off x="14351000" y="138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46584</xdr:rowOff>
    </xdr:from>
    <xdr:ext cx="762000" cy="259045"/>
    <xdr:sp macro="" textlink="">
      <xdr:nvSpPr>
        <xdr:cNvPr id="278" name="テキスト ボックス 277"/>
        <xdr:cNvSpPr txBox="1"/>
      </xdr:nvSpPr>
      <xdr:spPr>
        <a:xfrm>
          <a:off x="14020800" y="1359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33866</xdr:rowOff>
    </xdr:from>
    <xdr:to>
      <xdr:col>64</xdr:col>
      <xdr:colOff>152400</xdr:colOff>
      <xdr:row>80</xdr:row>
      <xdr:rowOff>135466</xdr:rowOff>
    </xdr:to>
    <xdr:sp macro="" textlink="">
      <xdr:nvSpPr>
        <xdr:cNvPr id="279" name="楕円 278"/>
        <xdr:cNvSpPr/>
      </xdr:nvSpPr>
      <xdr:spPr>
        <a:xfrm>
          <a:off x="13462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145643</xdr:rowOff>
    </xdr:from>
    <xdr:ext cx="762000" cy="259045"/>
    <xdr:sp macro="" textlink="">
      <xdr:nvSpPr>
        <xdr:cNvPr id="280" name="テキスト ボックス 279"/>
        <xdr:cNvSpPr txBox="1"/>
      </xdr:nvSpPr>
      <xdr:spPr>
        <a:xfrm>
          <a:off x="13131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ポイント減少した。離島であるため業務の民間委託が進まず類似団体内平均値と比較すると職員数は多い状況にある。事務等の見直しを行うとともに定員管理管理計画に基づき、適正な定員管理に努める。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80042</xdr:rowOff>
    </xdr:from>
    <xdr:to>
      <xdr:col>81</xdr:col>
      <xdr:colOff>44450</xdr:colOff>
      <xdr:row>62</xdr:row>
      <xdr:rowOff>85471</xdr:rowOff>
    </xdr:to>
    <xdr:cxnSp macro="">
      <xdr:nvCxnSpPr>
        <xdr:cNvPr id="311" name="直線コネクタ 310"/>
        <xdr:cNvCxnSpPr/>
      </xdr:nvCxnSpPr>
      <xdr:spPr>
        <a:xfrm flipV="1">
          <a:off x="16179800" y="10709942"/>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85471</xdr:rowOff>
    </xdr:from>
    <xdr:to>
      <xdr:col>77</xdr:col>
      <xdr:colOff>44450</xdr:colOff>
      <xdr:row>62</xdr:row>
      <xdr:rowOff>92710</xdr:rowOff>
    </xdr:to>
    <xdr:cxnSp macro="">
      <xdr:nvCxnSpPr>
        <xdr:cNvPr id="314" name="直線コネクタ 313"/>
        <xdr:cNvCxnSpPr/>
      </xdr:nvCxnSpPr>
      <xdr:spPr>
        <a:xfrm flipV="1">
          <a:off x="15290800" y="1071537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161053</xdr:rowOff>
    </xdr:from>
    <xdr:ext cx="736600" cy="259045"/>
    <xdr:sp macro="" textlink="">
      <xdr:nvSpPr>
        <xdr:cNvPr id="316" name="テキスト ボックス 315"/>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92710</xdr:rowOff>
    </xdr:from>
    <xdr:to>
      <xdr:col>72</xdr:col>
      <xdr:colOff>203200</xdr:colOff>
      <xdr:row>62</xdr:row>
      <xdr:rowOff>96933</xdr:rowOff>
    </xdr:to>
    <xdr:cxnSp macro="">
      <xdr:nvCxnSpPr>
        <xdr:cNvPr id="317" name="直線コネクタ 316"/>
        <xdr:cNvCxnSpPr/>
      </xdr:nvCxnSpPr>
      <xdr:spPr>
        <a:xfrm flipV="1">
          <a:off x="14401800" y="10722610"/>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142352</xdr:rowOff>
    </xdr:from>
    <xdr:ext cx="762000" cy="259045"/>
    <xdr:sp macro="" textlink="">
      <xdr:nvSpPr>
        <xdr:cNvPr id="319" name="テキスト ボックス 318"/>
        <xdr:cNvSpPr txBox="1"/>
      </xdr:nvSpPr>
      <xdr:spPr>
        <a:xfrm>
          <a:off x="14909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31782</xdr:rowOff>
    </xdr:from>
    <xdr:to>
      <xdr:col>68</xdr:col>
      <xdr:colOff>152400</xdr:colOff>
      <xdr:row>62</xdr:row>
      <xdr:rowOff>96933</xdr:rowOff>
    </xdr:to>
    <xdr:cxnSp macro="">
      <xdr:nvCxnSpPr>
        <xdr:cNvPr id="320" name="直線コネクタ 319"/>
        <xdr:cNvCxnSpPr/>
      </xdr:nvCxnSpPr>
      <xdr:spPr>
        <a:xfrm>
          <a:off x="13512800" y="1066168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132701</xdr:rowOff>
    </xdr:from>
    <xdr:ext cx="762000" cy="259045"/>
    <xdr:sp macro="" textlink="">
      <xdr:nvSpPr>
        <xdr:cNvPr id="322" name="テキスト ボックス 321"/>
        <xdr:cNvSpPr txBox="1"/>
      </xdr:nvSpPr>
      <xdr:spPr>
        <a:xfrm>
          <a:off x="14020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117015</xdr:rowOff>
    </xdr:from>
    <xdr:ext cx="762000" cy="259045"/>
    <xdr:sp macro="" textlink="">
      <xdr:nvSpPr>
        <xdr:cNvPr id="324" name="テキスト ボックス 323"/>
        <xdr:cNvSpPr txBox="1"/>
      </xdr:nvSpPr>
      <xdr:spPr>
        <a:xfrm>
          <a:off x="13131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29242</xdr:rowOff>
    </xdr:from>
    <xdr:to>
      <xdr:col>81</xdr:col>
      <xdr:colOff>95250</xdr:colOff>
      <xdr:row>62</xdr:row>
      <xdr:rowOff>130842</xdr:rowOff>
    </xdr:to>
    <xdr:sp macro="" textlink="">
      <xdr:nvSpPr>
        <xdr:cNvPr id="330" name="楕円 329"/>
        <xdr:cNvSpPr/>
      </xdr:nvSpPr>
      <xdr:spPr>
        <a:xfrm>
          <a:off x="16967200" y="1065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1319</xdr:rowOff>
    </xdr:from>
    <xdr:ext cx="762000" cy="259045"/>
    <xdr:sp macro="" textlink="">
      <xdr:nvSpPr>
        <xdr:cNvPr id="331" name="定員管理の状況該当値テキスト"/>
        <xdr:cNvSpPr txBox="1"/>
      </xdr:nvSpPr>
      <xdr:spPr>
        <a:xfrm>
          <a:off x="17106900" y="1063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34671</xdr:rowOff>
    </xdr:from>
    <xdr:to>
      <xdr:col>77</xdr:col>
      <xdr:colOff>95250</xdr:colOff>
      <xdr:row>62</xdr:row>
      <xdr:rowOff>136271</xdr:rowOff>
    </xdr:to>
    <xdr:sp macro="" textlink="">
      <xdr:nvSpPr>
        <xdr:cNvPr id="332" name="楕円 331"/>
        <xdr:cNvSpPr/>
      </xdr:nvSpPr>
      <xdr:spPr>
        <a:xfrm>
          <a:off x="16129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121048</xdr:rowOff>
    </xdr:from>
    <xdr:ext cx="736600" cy="259045"/>
    <xdr:sp macro="" textlink="">
      <xdr:nvSpPr>
        <xdr:cNvPr id="333" name="テキスト ボックス 332"/>
        <xdr:cNvSpPr txBox="1"/>
      </xdr:nvSpPr>
      <xdr:spPr>
        <a:xfrm>
          <a:off x="15798800" y="1075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41910</xdr:rowOff>
    </xdr:from>
    <xdr:to>
      <xdr:col>73</xdr:col>
      <xdr:colOff>44450</xdr:colOff>
      <xdr:row>62</xdr:row>
      <xdr:rowOff>143510</xdr:rowOff>
    </xdr:to>
    <xdr:sp macro="" textlink="">
      <xdr:nvSpPr>
        <xdr:cNvPr id="334" name="楕円 333"/>
        <xdr:cNvSpPr/>
      </xdr:nvSpPr>
      <xdr:spPr>
        <a:xfrm>
          <a:off x="15240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128287</xdr:rowOff>
    </xdr:from>
    <xdr:ext cx="762000" cy="259045"/>
    <xdr:sp macro="" textlink="">
      <xdr:nvSpPr>
        <xdr:cNvPr id="335" name="テキスト ボックス 334"/>
        <xdr:cNvSpPr txBox="1"/>
      </xdr:nvSpPr>
      <xdr:spPr>
        <a:xfrm>
          <a:off x="14909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46133</xdr:rowOff>
    </xdr:from>
    <xdr:to>
      <xdr:col>68</xdr:col>
      <xdr:colOff>203200</xdr:colOff>
      <xdr:row>62</xdr:row>
      <xdr:rowOff>147733</xdr:rowOff>
    </xdr:to>
    <xdr:sp macro="" textlink="">
      <xdr:nvSpPr>
        <xdr:cNvPr id="336" name="楕円 335"/>
        <xdr:cNvSpPr/>
      </xdr:nvSpPr>
      <xdr:spPr>
        <a:xfrm>
          <a:off x="14351000" y="1067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132510</xdr:rowOff>
    </xdr:from>
    <xdr:ext cx="762000" cy="259045"/>
    <xdr:sp macro="" textlink="">
      <xdr:nvSpPr>
        <xdr:cNvPr id="337" name="テキスト ボックス 336"/>
        <xdr:cNvSpPr txBox="1"/>
      </xdr:nvSpPr>
      <xdr:spPr>
        <a:xfrm>
          <a:off x="14020800" y="1076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152432</xdr:rowOff>
    </xdr:from>
    <xdr:to>
      <xdr:col>64</xdr:col>
      <xdr:colOff>152400</xdr:colOff>
      <xdr:row>62</xdr:row>
      <xdr:rowOff>82582</xdr:rowOff>
    </xdr:to>
    <xdr:sp macro="" textlink="">
      <xdr:nvSpPr>
        <xdr:cNvPr id="338" name="楕円 337"/>
        <xdr:cNvSpPr/>
      </xdr:nvSpPr>
      <xdr:spPr>
        <a:xfrm>
          <a:off x="13462000" y="1061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67359</xdr:rowOff>
    </xdr:from>
    <xdr:ext cx="762000" cy="259045"/>
    <xdr:sp macro="" textlink="">
      <xdr:nvSpPr>
        <xdr:cNvPr id="339" name="テキスト ボックス 338"/>
        <xdr:cNvSpPr txBox="1"/>
      </xdr:nvSpPr>
      <xdr:spPr>
        <a:xfrm>
          <a:off x="13131800" y="1069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ポイント減少したが、類似団体内平均値を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今後は大型事業の起債の償還が始まり、元利償還金の増加が見込まれるため、事業自体の緊急性や必要性等を十分精査し、新規の起債を抑制するよう努める。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88138</xdr:rowOff>
    </xdr:from>
    <xdr:to>
      <xdr:col>81</xdr:col>
      <xdr:colOff>44450</xdr:colOff>
      <xdr:row>42</xdr:row>
      <xdr:rowOff>121920</xdr:rowOff>
    </xdr:to>
    <xdr:cxnSp macro="">
      <xdr:nvCxnSpPr>
        <xdr:cNvPr id="370" name="直線コネクタ 369"/>
        <xdr:cNvCxnSpPr/>
      </xdr:nvCxnSpPr>
      <xdr:spPr>
        <a:xfrm flipV="1">
          <a:off x="16179800" y="728903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136398</xdr:rowOff>
    </xdr:to>
    <xdr:cxnSp macro="">
      <xdr:nvCxnSpPr>
        <xdr:cNvPr id="373" name="直線コネクタ 372"/>
        <xdr:cNvCxnSpPr/>
      </xdr:nvCxnSpPr>
      <xdr:spPr>
        <a:xfrm flipV="1">
          <a:off x="15290800" y="73228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42</xdr:row>
      <xdr:rowOff>136398</xdr:rowOff>
    </xdr:to>
    <xdr:cxnSp macro="">
      <xdr:nvCxnSpPr>
        <xdr:cNvPr id="376" name="直線コネクタ 375"/>
        <xdr:cNvCxnSpPr/>
      </xdr:nvCxnSpPr>
      <xdr:spPr>
        <a:xfrm>
          <a:off x="14401800" y="718769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158242</xdr:rowOff>
    </xdr:to>
    <xdr:cxnSp macro="">
      <xdr:nvCxnSpPr>
        <xdr:cNvPr id="379" name="直線コネクタ 378"/>
        <xdr:cNvCxnSpPr/>
      </xdr:nvCxnSpPr>
      <xdr:spPr>
        <a:xfrm>
          <a:off x="13512800" y="71539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3" name="テキスト ボックス 382"/>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37338</xdr:rowOff>
    </xdr:from>
    <xdr:to>
      <xdr:col>81</xdr:col>
      <xdr:colOff>95250</xdr:colOff>
      <xdr:row>42</xdr:row>
      <xdr:rowOff>138938</xdr:rowOff>
    </xdr:to>
    <xdr:sp macro="" textlink="">
      <xdr:nvSpPr>
        <xdr:cNvPr id="389" name="楕円 388"/>
        <xdr:cNvSpPr/>
      </xdr:nvSpPr>
      <xdr:spPr>
        <a:xfrm>
          <a:off x="169672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9415</xdr:rowOff>
    </xdr:from>
    <xdr:ext cx="762000" cy="259045"/>
    <xdr:sp macro="" textlink="">
      <xdr:nvSpPr>
        <xdr:cNvPr id="390" name="公債費負担の状況該当値テキスト"/>
        <xdr:cNvSpPr txBox="1"/>
      </xdr:nvSpPr>
      <xdr:spPr>
        <a:xfrm>
          <a:off x="17106900" y="721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391" name="楕円 390"/>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92" name="テキスト ボックス 391"/>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85598</xdr:rowOff>
    </xdr:from>
    <xdr:to>
      <xdr:col>73</xdr:col>
      <xdr:colOff>44450</xdr:colOff>
      <xdr:row>43</xdr:row>
      <xdr:rowOff>15748</xdr:rowOff>
    </xdr:to>
    <xdr:sp macro="" textlink="">
      <xdr:nvSpPr>
        <xdr:cNvPr id="393" name="楕円 392"/>
        <xdr:cNvSpPr/>
      </xdr:nvSpPr>
      <xdr:spPr>
        <a:xfrm>
          <a:off x="15240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525</xdr:rowOff>
    </xdr:from>
    <xdr:ext cx="762000" cy="259045"/>
    <xdr:sp macro="" textlink="">
      <xdr:nvSpPr>
        <xdr:cNvPr id="394" name="テキスト ボックス 393"/>
        <xdr:cNvSpPr txBox="1"/>
      </xdr:nvSpPr>
      <xdr:spPr>
        <a:xfrm>
          <a:off x="14909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107442</xdr:rowOff>
    </xdr:from>
    <xdr:to>
      <xdr:col>68</xdr:col>
      <xdr:colOff>203200</xdr:colOff>
      <xdr:row>42</xdr:row>
      <xdr:rowOff>37592</xdr:rowOff>
    </xdr:to>
    <xdr:sp macro="" textlink="">
      <xdr:nvSpPr>
        <xdr:cNvPr id="395" name="楕円 394"/>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396" name="テキスト ボックス 395"/>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7" name="楕円 396"/>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8" name="テキスト ボックス 397"/>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減少した。今後も老朽化した施設の更新等が予定されており、地方債の発行額が増加することが見込まれるため、事業実施の適正化を図り、財政の健全化に努める。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118364</xdr:rowOff>
    </xdr:from>
    <xdr:to>
      <xdr:col>81</xdr:col>
      <xdr:colOff>44450</xdr:colOff>
      <xdr:row>15</xdr:row>
      <xdr:rowOff>111802</xdr:rowOff>
    </xdr:to>
    <xdr:cxnSp macro="">
      <xdr:nvCxnSpPr>
        <xdr:cNvPr id="432" name="直線コネクタ 431"/>
        <xdr:cNvCxnSpPr/>
      </xdr:nvCxnSpPr>
      <xdr:spPr>
        <a:xfrm flipV="1">
          <a:off x="16179800" y="2518664"/>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45847</xdr:rowOff>
    </xdr:from>
    <xdr:to>
      <xdr:col>77</xdr:col>
      <xdr:colOff>44450</xdr:colOff>
      <xdr:row>15</xdr:row>
      <xdr:rowOff>111802</xdr:rowOff>
    </xdr:to>
    <xdr:cxnSp macro="">
      <xdr:nvCxnSpPr>
        <xdr:cNvPr id="435" name="直線コネクタ 434"/>
        <xdr:cNvCxnSpPr/>
      </xdr:nvCxnSpPr>
      <xdr:spPr>
        <a:xfrm>
          <a:off x="15290800" y="2617597"/>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163407</xdr:rowOff>
    </xdr:from>
    <xdr:to>
      <xdr:col>72</xdr:col>
      <xdr:colOff>203200</xdr:colOff>
      <xdr:row>15</xdr:row>
      <xdr:rowOff>45847</xdr:rowOff>
    </xdr:to>
    <xdr:cxnSp macro="">
      <xdr:nvCxnSpPr>
        <xdr:cNvPr id="438" name="直線コネクタ 437"/>
        <xdr:cNvCxnSpPr/>
      </xdr:nvCxnSpPr>
      <xdr:spPr>
        <a:xfrm>
          <a:off x="14401800" y="2563707"/>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163407</xdr:rowOff>
    </xdr:from>
    <xdr:to>
      <xdr:col>68</xdr:col>
      <xdr:colOff>152400</xdr:colOff>
      <xdr:row>15</xdr:row>
      <xdr:rowOff>44238</xdr:rowOff>
    </xdr:to>
    <xdr:cxnSp macro="">
      <xdr:nvCxnSpPr>
        <xdr:cNvPr id="441" name="直線コネクタ 440"/>
        <xdr:cNvCxnSpPr/>
      </xdr:nvCxnSpPr>
      <xdr:spPr>
        <a:xfrm flipV="1">
          <a:off x="13512800" y="256370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67564</xdr:rowOff>
    </xdr:from>
    <xdr:to>
      <xdr:col>81</xdr:col>
      <xdr:colOff>95250</xdr:colOff>
      <xdr:row>14</xdr:row>
      <xdr:rowOff>169164</xdr:rowOff>
    </xdr:to>
    <xdr:sp macro="" textlink="">
      <xdr:nvSpPr>
        <xdr:cNvPr id="451" name="楕円 450"/>
        <xdr:cNvSpPr/>
      </xdr:nvSpPr>
      <xdr:spPr>
        <a:xfrm>
          <a:off x="169672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39641</xdr:rowOff>
    </xdr:from>
    <xdr:ext cx="762000" cy="259045"/>
    <xdr:sp macro="" textlink="">
      <xdr:nvSpPr>
        <xdr:cNvPr id="452" name="将来負担の状況該当値テキスト"/>
        <xdr:cNvSpPr txBox="1"/>
      </xdr:nvSpPr>
      <xdr:spPr>
        <a:xfrm>
          <a:off x="17106900" y="243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61002</xdr:rowOff>
    </xdr:from>
    <xdr:to>
      <xdr:col>77</xdr:col>
      <xdr:colOff>95250</xdr:colOff>
      <xdr:row>15</xdr:row>
      <xdr:rowOff>162602</xdr:rowOff>
    </xdr:to>
    <xdr:sp macro="" textlink="">
      <xdr:nvSpPr>
        <xdr:cNvPr id="453" name="楕円 452"/>
        <xdr:cNvSpPr/>
      </xdr:nvSpPr>
      <xdr:spPr>
        <a:xfrm>
          <a:off x="16129000" y="26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147379</xdr:rowOff>
    </xdr:from>
    <xdr:ext cx="736600" cy="259045"/>
    <xdr:sp macro="" textlink="">
      <xdr:nvSpPr>
        <xdr:cNvPr id="454" name="テキスト ボックス 453"/>
        <xdr:cNvSpPr txBox="1"/>
      </xdr:nvSpPr>
      <xdr:spPr>
        <a:xfrm>
          <a:off x="15798800" y="271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166497</xdr:rowOff>
    </xdr:from>
    <xdr:to>
      <xdr:col>73</xdr:col>
      <xdr:colOff>44450</xdr:colOff>
      <xdr:row>15</xdr:row>
      <xdr:rowOff>96647</xdr:rowOff>
    </xdr:to>
    <xdr:sp macro="" textlink="">
      <xdr:nvSpPr>
        <xdr:cNvPr id="455" name="楕円 454"/>
        <xdr:cNvSpPr/>
      </xdr:nvSpPr>
      <xdr:spPr>
        <a:xfrm>
          <a:off x="15240000" y="25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81424</xdr:rowOff>
    </xdr:from>
    <xdr:ext cx="762000" cy="259045"/>
    <xdr:sp macro="" textlink="">
      <xdr:nvSpPr>
        <xdr:cNvPr id="456" name="テキスト ボックス 455"/>
        <xdr:cNvSpPr txBox="1"/>
      </xdr:nvSpPr>
      <xdr:spPr>
        <a:xfrm>
          <a:off x="14909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112607</xdr:rowOff>
    </xdr:from>
    <xdr:to>
      <xdr:col>68</xdr:col>
      <xdr:colOff>203200</xdr:colOff>
      <xdr:row>15</xdr:row>
      <xdr:rowOff>42757</xdr:rowOff>
    </xdr:to>
    <xdr:sp macro="" textlink="">
      <xdr:nvSpPr>
        <xdr:cNvPr id="457" name="楕円 456"/>
        <xdr:cNvSpPr/>
      </xdr:nvSpPr>
      <xdr:spPr>
        <a:xfrm>
          <a:off x="14351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27534</xdr:rowOff>
    </xdr:from>
    <xdr:ext cx="762000" cy="259045"/>
    <xdr:sp macro="" textlink="">
      <xdr:nvSpPr>
        <xdr:cNvPr id="458" name="テキスト ボックス 457"/>
        <xdr:cNvSpPr txBox="1"/>
      </xdr:nvSpPr>
      <xdr:spPr>
        <a:xfrm>
          <a:off x="14020800" y="25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164888</xdr:rowOff>
    </xdr:from>
    <xdr:to>
      <xdr:col>64</xdr:col>
      <xdr:colOff>152400</xdr:colOff>
      <xdr:row>15</xdr:row>
      <xdr:rowOff>95038</xdr:rowOff>
    </xdr:to>
    <xdr:sp macro="" textlink="">
      <xdr:nvSpPr>
        <xdr:cNvPr id="459" name="楕円 458"/>
        <xdr:cNvSpPr/>
      </xdr:nvSpPr>
      <xdr:spPr>
        <a:xfrm>
          <a:off x="13462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79815</xdr:rowOff>
    </xdr:from>
    <xdr:ext cx="762000" cy="259045"/>
    <xdr:sp macro="" textlink="">
      <xdr:nvSpPr>
        <xdr:cNvPr id="460" name="テキスト ボックス 459"/>
        <xdr:cNvSpPr txBox="1"/>
      </xdr:nvSpPr>
      <xdr:spPr>
        <a:xfrm>
          <a:off x="13131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5,219
5,208
20.58
5,683,005
5,289,815
335,005
2,798,568
6,152,952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ポイント上回った。会計年度任用職員制度と経常一般財源の減少が原因と思料する。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行財政改革の取組を通じて人件費の適正な管理に努める。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170434</xdr:rowOff>
    </xdr:from>
    <xdr:to>
      <xdr:col>24</xdr:col>
      <xdr:colOff>25400</xdr:colOff>
      <xdr:row>39</xdr:row>
      <xdr:rowOff>83566</xdr:rowOff>
    </xdr:to>
    <xdr:cxnSp macro="">
      <xdr:nvCxnSpPr>
        <xdr:cNvPr id="64" name="直線コネクタ 63"/>
        <xdr:cNvCxnSpPr/>
      </xdr:nvCxnSpPr>
      <xdr:spPr>
        <a:xfrm>
          <a:off x="3987800" y="6514084"/>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156718</xdr:rowOff>
    </xdr:from>
    <xdr:to>
      <xdr:col>19</xdr:col>
      <xdr:colOff>187325</xdr:colOff>
      <xdr:row>37</xdr:row>
      <xdr:rowOff>170434</xdr:rowOff>
    </xdr:to>
    <xdr:cxnSp macro="">
      <xdr:nvCxnSpPr>
        <xdr:cNvPr id="67" name="直線コネクタ 66"/>
        <xdr:cNvCxnSpPr/>
      </xdr:nvCxnSpPr>
      <xdr:spPr>
        <a:xfrm>
          <a:off x="3098800" y="65003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110998</xdr:rowOff>
    </xdr:from>
    <xdr:to>
      <xdr:col>15</xdr:col>
      <xdr:colOff>98425</xdr:colOff>
      <xdr:row>37</xdr:row>
      <xdr:rowOff>156718</xdr:rowOff>
    </xdr:to>
    <xdr:cxnSp macro="">
      <xdr:nvCxnSpPr>
        <xdr:cNvPr id="70" name="直線コネクタ 69"/>
        <xdr:cNvCxnSpPr/>
      </xdr:nvCxnSpPr>
      <xdr:spPr>
        <a:xfrm>
          <a:off x="2209800" y="64546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110998</xdr:rowOff>
    </xdr:from>
    <xdr:to>
      <xdr:col>11</xdr:col>
      <xdr:colOff>9525</xdr:colOff>
      <xdr:row>37</xdr:row>
      <xdr:rowOff>170434</xdr:rowOff>
    </xdr:to>
    <xdr:cxnSp macro="">
      <xdr:nvCxnSpPr>
        <xdr:cNvPr id="73" name="直線コネクタ 72"/>
        <xdr:cNvCxnSpPr/>
      </xdr:nvCxnSpPr>
      <xdr:spPr>
        <a:xfrm flipV="1">
          <a:off x="1320800" y="64546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32766</xdr:rowOff>
    </xdr:from>
    <xdr:to>
      <xdr:col>24</xdr:col>
      <xdr:colOff>76200</xdr:colOff>
      <xdr:row>39</xdr:row>
      <xdr:rowOff>134366</xdr:rowOff>
    </xdr:to>
    <xdr:sp macro="" textlink="">
      <xdr:nvSpPr>
        <xdr:cNvPr id="83" name="楕円 82"/>
        <xdr:cNvSpPr/>
      </xdr:nvSpPr>
      <xdr:spPr>
        <a:xfrm>
          <a:off x="47752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4843</xdr:rowOff>
    </xdr:from>
    <xdr:ext cx="762000" cy="259045"/>
    <xdr:sp macro="" textlink="">
      <xdr:nvSpPr>
        <xdr:cNvPr id="84" name="人件費該当値テキスト"/>
        <xdr:cNvSpPr txBox="1"/>
      </xdr:nvSpPr>
      <xdr:spPr>
        <a:xfrm>
          <a:off x="49149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119634</xdr:rowOff>
    </xdr:from>
    <xdr:to>
      <xdr:col>20</xdr:col>
      <xdr:colOff>38100</xdr:colOff>
      <xdr:row>38</xdr:row>
      <xdr:rowOff>49785</xdr:rowOff>
    </xdr:to>
    <xdr:sp macro="" textlink="">
      <xdr:nvSpPr>
        <xdr:cNvPr id="85" name="楕円 84"/>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34561</xdr:rowOff>
    </xdr:from>
    <xdr:ext cx="736600" cy="259045"/>
    <xdr:sp macro="" textlink="">
      <xdr:nvSpPr>
        <xdr:cNvPr id="86" name="テキスト ボックス 85"/>
        <xdr:cNvSpPr txBox="1"/>
      </xdr:nvSpPr>
      <xdr:spPr>
        <a:xfrm>
          <a:off x="3606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60198</xdr:rowOff>
    </xdr:from>
    <xdr:to>
      <xdr:col>11</xdr:col>
      <xdr:colOff>60325</xdr:colOff>
      <xdr:row>37</xdr:row>
      <xdr:rowOff>161798</xdr:rowOff>
    </xdr:to>
    <xdr:sp macro="" textlink="">
      <xdr:nvSpPr>
        <xdr:cNvPr id="89" name="楕円 88"/>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146575</xdr:rowOff>
    </xdr:from>
    <xdr:ext cx="762000" cy="259045"/>
    <xdr:sp macro="" textlink="">
      <xdr:nvSpPr>
        <xdr:cNvPr id="90" name="テキスト ボックス 89"/>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ポイント上回った。減少理由としては臨時職員の賃金が会計年度任用職員制度により、人件費となったことが主な要因である。経常経費については今後も抑制に努め、財政の健全化を図る。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18</xdr:row>
      <xdr:rowOff>100874</xdr:rowOff>
    </xdr:to>
    <xdr:cxnSp macro="">
      <xdr:nvCxnSpPr>
        <xdr:cNvPr id="127" name="直線コネクタ 126"/>
        <xdr:cNvCxnSpPr/>
      </xdr:nvCxnSpPr>
      <xdr:spPr>
        <a:xfrm flipV="1">
          <a:off x="15671800" y="2853871"/>
          <a:ext cx="8382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68217</xdr:rowOff>
    </xdr:from>
    <xdr:to>
      <xdr:col>78</xdr:col>
      <xdr:colOff>69850</xdr:colOff>
      <xdr:row>18</xdr:row>
      <xdr:rowOff>100874</xdr:rowOff>
    </xdr:to>
    <xdr:cxnSp macro="">
      <xdr:nvCxnSpPr>
        <xdr:cNvPr id="130" name="直線コネクタ 129"/>
        <xdr:cNvCxnSpPr/>
      </xdr:nvCxnSpPr>
      <xdr:spPr>
        <a:xfrm>
          <a:off x="14782800" y="31543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22497</xdr:rowOff>
    </xdr:from>
    <xdr:to>
      <xdr:col>73</xdr:col>
      <xdr:colOff>180975</xdr:colOff>
      <xdr:row>18</xdr:row>
      <xdr:rowOff>68217</xdr:rowOff>
    </xdr:to>
    <xdr:cxnSp macro="">
      <xdr:nvCxnSpPr>
        <xdr:cNvPr id="133" name="直線コネクタ 132"/>
        <xdr:cNvCxnSpPr/>
      </xdr:nvCxnSpPr>
      <xdr:spPr>
        <a:xfrm>
          <a:off x="13893800" y="31085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43724</xdr:rowOff>
    </xdr:from>
    <xdr:to>
      <xdr:col>69</xdr:col>
      <xdr:colOff>92075</xdr:colOff>
      <xdr:row>18</xdr:row>
      <xdr:rowOff>22497</xdr:rowOff>
    </xdr:to>
    <xdr:cxnSp macro="">
      <xdr:nvCxnSpPr>
        <xdr:cNvPr id="136" name="直線コネクタ 135"/>
        <xdr:cNvCxnSpPr/>
      </xdr:nvCxnSpPr>
      <xdr:spPr>
        <a:xfrm>
          <a:off x="13004800" y="2958374"/>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46" name="楕円 145"/>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31948</xdr:rowOff>
    </xdr:from>
    <xdr:ext cx="762000" cy="259045"/>
    <xdr:sp macro="" textlink="">
      <xdr:nvSpPr>
        <xdr:cNvPr id="147" name="物件費該当値テキスト"/>
        <xdr:cNvSpPr txBox="1"/>
      </xdr:nvSpPr>
      <xdr:spPr>
        <a:xfrm>
          <a:off x="165989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50074</xdr:rowOff>
    </xdr:from>
    <xdr:to>
      <xdr:col>78</xdr:col>
      <xdr:colOff>120650</xdr:colOff>
      <xdr:row>18</xdr:row>
      <xdr:rowOff>151674</xdr:rowOff>
    </xdr:to>
    <xdr:sp macro="" textlink="">
      <xdr:nvSpPr>
        <xdr:cNvPr id="148" name="楕円 147"/>
        <xdr:cNvSpPr/>
      </xdr:nvSpPr>
      <xdr:spPr>
        <a:xfrm>
          <a:off x="15621000" y="31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136451</xdr:rowOff>
    </xdr:from>
    <xdr:ext cx="736600" cy="259045"/>
    <xdr:sp macro="" textlink="">
      <xdr:nvSpPr>
        <xdr:cNvPr id="149" name="テキスト ボックス 148"/>
        <xdr:cNvSpPr txBox="1"/>
      </xdr:nvSpPr>
      <xdr:spPr>
        <a:xfrm>
          <a:off x="15290800" y="3222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17417</xdr:rowOff>
    </xdr:from>
    <xdr:to>
      <xdr:col>74</xdr:col>
      <xdr:colOff>31750</xdr:colOff>
      <xdr:row>18</xdr:row>
      <xdr:rowOff>119017</xdr:rowOff>
    </xdr:to>
    <xdr:sp macro="" textlink="">
      <xdr:nvSpPr>
        <xdr:cNvPr id="150" name="楕円 149"/>
        <xdr:cNvSpPr/>
      </xdr:nvSpPr>
      <xdr:spPr>
        <a:xfrm>
          <a:off x="147320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103794</xdr:rowOff>
    </xdr:from>
    <xdr:ext cx="762000" cy="259045"/>
    <xdr:sp macro="" textlink="">
      <xdr:nvSpPr>
        <xdr:cNvPr id="151" name="テキスト ボックス 150"/>
        <xdr:cNvSpPr txBox="1"/>
      </xdr:nvSpPr>
      <xdr:spPr>
        <a:xfrm>
          <a:off x="14401800" y="31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143147</xdr:rowOff>
    </xdr:from>
    <xdr:to>
      <xdr:col>69</xdr:col>
      <xdr:colOff>142875</xdr:colOff>
      <xdr:row>18</xdr:row>
      <xdr:rowOff>73297</xdr:rowOff>
    </xdr:to>
    <xdr:sp macro="" textlink="">
      <xdr:nvSpPr>
        <xdr:cNvPr id="152" name="楕円 151"/>
        <xdr:cNvSpPr/>
      </xdr:nvSpPr>
      <xdr:spPr>
        <a:xfrm>
          <a:off x="13843000" y="30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58074</xdr:rowOff>
    </xdr:from>
    <xdr:ext cx="762000" cy="259045"/>
    <xdr:sp macro="" textlink="">
      <xdr:nvSpPr>
        <xdr:cNvPr id="153" name="テキスト ボックス 152"/>
        <xdr:cNvSpPr txBox="1"/>
      </xdr:nvSpPr>
      <xdr:spPr>
        <a:xfrm>
          <a:off x="13512800" y="314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164374</xdr:rowOff>
    </xdr:from>
    <xdr:to>
      <xdr:col>65</xdr:col>
      <xdr:colOff>53975</xdr:colOff>
      <xdr:row>17</xdr:row>
      <xdr:rowOff>94524</xdr:rowOff>
    </xdr:to>
    <xdr:sp macro="" textlink="">
      <xdr:nvSpPr>
        <xdr:cNvPr id="154" name="楕円 153"/>
        <xdr:cNvSpPr/>
      </xdr:nvSpPr>
      <xdr:spPr>
        <a:xfrm>
          <a:off x="129540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79301</xdr:rowOff>
    </xdr:from>
    <xdr:ext cx="762000" cy="259045"/>
    <xdr:sp macro="" textlink="">
      <xdr:nvSpPr>
        <xdr:cNvPr id="155" name="テキスト ボックス 154"/>
        <xdr:cNvSpPr txBox="1"/>
      </xdr:nvSpPr>
      <xdr:spPr>
        <a:xfrm>
          <a:off x="12623800" y="299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前年度から数値は変わらず</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ポイントであったが、類似団体内平均値を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ポイント下回った。今後は町単独扶助費の見直しを行い、行政サービスと財政負担のバランスを取りながら適正運営に努める。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12700</xdr:rowOff>
    </xdr:to>
    <xdr:cxnSp macro="">
      <xdr:nvCxnSpPr>
        <xdr:cNvPr id="188" name="直線コネクタ 187"/>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12700</xdr:rowOff>
    </xdr:to>
    <xdr:cxnSp macro="">
      <xdr:nvCxnSpPr>
        <xdr:cNvPr id="191" name="直線コネクタ 190"/>
        <xdr:cNvCxnSpPr/>
      </xdr:nvCxnSpPr>
      <xdr:spPr>
        <a:xfrm>
          <a:off x="3098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146050</xdr:rowOff>
    </xdr:to>
    <xdr:cxnSp macro="">
      <xdr:nvCxnSpPr>
        <xdr:cNvPr id="194" name="直線コネクタ 193"/>
        <xdr:cNvCxnSpPr/>
      </xdr:nvCxnSpPr>
      <xdr:spPr>
        <a:xfrm>
          <a:off x="2209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146050</xdr:rowOff>
    </xdr:to>
    <xdr:cxnSp macro="">
      <xdr:nvCxnSpPr>
        <xdr:cNvPr id="197" name="直線コネクタ 196"/>
        <xdr:cNvCxnSpPr/>
      </xdr:nvCxnSpPr>
      <xdr:spPr>
        <a:xfrm flipV="1">
          <a:off x="1320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7" name="楕円 206"/>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8"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9" name="楕円 208"/>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0" name="テキスト ボックス 209"/>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11" name="楕円 210"/>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2" name="テキスト ボックス 211"/>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3" name="楕円 212"/>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4" name="テキスト ボックス 213"/>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5" name="楕円 214"/>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6" name="テキスト ボックス 215"/>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ポイント減少した。類似団体内平均値を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ポイント下回る。経常的な繰出金が年々増加傾向にあるため、適切な運営に努める。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50800</xdr:rowOff>
    </xdr:from>
    <xdr:to>
      <xdr:col>82</xdr:col>
      <xdr:colOff>107950</xdr:colOff>
      <xdr:row>54</xdr:row>
      <xdr:rowOff>127000</xdr:rowOff>
    </xdr:to>
    <xdr:cxnSp macro="">
      <xdr:nvCxnSpPr>
        <xdr:cNvPr id="249" name="直線コネクタ 248"/>
        <xdr:cNvCxnSpPr/>
      </xdr:nvCxnSpPr>
      <xdr:spPr>
        <a:xfrm flipV="1">
          <a:off x="15671800" y="9309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96520</xdr:rowOff>
    </xdr:from>
    <xdr:to>
      <xdr:col>78</xdr:col>
      <xdr:colOff>69850</xdr:colOff>
      <xdr:row>54</xdr:row>
      <xdr:rowOff>127000</xdr:rowOff>
    </xdr:to>
    <xdr:cxnSp macro="">
      <xdr:nvCxnSpPr>
        <xdr:cNvPr id="252" name="直線コネクタ 251"/>
        <xdr:cNvCxnSpPr/>
      </xdr:nvCxnSpPr>
      <xdr:spPr>
        <a:xfrm>
          <a:off x="14782800" y="935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54" name="テキスト ボックス 253"/>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66040</xdr:rowOff>
    </xdr:from>
    <xdr:to>
      <xdr:col>73</xdr:col>
      <xdr:colOff>180975</xdr:colOff>
      <xdr:row>54</xdr:row>
      <xdr:rowOff>96520</xdr:rowOff>
    </xdr:to>
    <xdr:cxnSp macro="">
      <xdr:nvCxnSpPr>
        <xdr:cNvPr id="255" name="直線コネクタ 254"/>
        <xdr:cNvCxnSpPr/>
      </xdr:nvCxnSpPr>
      <xdr:spPr>
        <a:xfrm>
          <a:off x="13893800" y="9324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57" name="テキスト ボックス 256"/>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66040</xdr:rowOff>
    </xdr:from>
    <xdr:to>
      <xdr:col>69</xdr:col>
      <xdr:colOff>92075</xdr:colOff>
      <xdr:row>54</xdr:row>
      <xdr:rowOff>104140</xdr:rowOff>
    </xdr:to>
    <xdr:cxnSp macro="">
      <xdr:nvCxnSpPr>
        <xdr:cNvPr id="258" name="直線コネクタ 257"/>
        <xdr:cNvCxnSpPr/>
      </xdr:nvCxnSpPr>
      <xdr:spPr>
        <a:xfrm flipV="1">
          <a:off x="13004800" y="9324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0" name="テキスト ボックス 259"/>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2" name="テキスト ボックス 261"/>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0</xdr:rowOff>
    </xdr:from>
    <xdr:to>
      <xdr:col>82</xdr:col>
      <xdr:colOff>158750</xdr:colOff>
      <xdr:row>54</xdr:row>
      <xdr:rowOff>101600</xdr:rowOff>
    </xdr:to>
    <xdr:sp macro="" textlink="">
      <xdr:nvSpPr>
        <xdr:cNvPr id="268" name="楕円 267"/>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16527</xdr:rowOff>
    </xdr:from>
    <xdr:ext cx="762000" cy="259045"/>
    <xdr:sp macro="" textlink="">
      <xdr:nvSpPr>
        <xdr:cNvPr id="269" name="その他該当値テキスト"/>
        <xdr:cNvSpPr txBox="1"/>
      </xdr:nvSpPr>
      <xdr:spPr>
        <a:xfrm>
          <a:off x="16598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0" name="楕円 269"/>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1" name="テキスト ボックス 270"/>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45720</xdr:rowOff>
    </xdr:from>
    <xdr:to>
      <xdr:col>74</xdr:col>
      <xdr:colOff>31750</xdr:colOff>
      <xdr:row>54</xdr:row>
      <xdr:rowOff>147320</xdr:rowOff>
    </xdr:to>
    <xdr:sp macro="" textlink="">
      <xdr:nvSpPr>
        <xdr:cNvPr id="272" name="楕円 271"/>
        <xdr:cNvSpPr/>
      </xdr:nvSpPr>
      <xdr:spPr>
        <a:xfrm>
          <a:off x="14732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157497</xdr:rowOff>
    </xdr:from>
    <xdr:ext cx="762000" cy="259045"/>
    <xdr:sp macro="" textlink="">
      <xdr:nvSpPr>
        <xdr:cNvPr id="273" name="テキスト ボックス 272"/>
        <xdr:cNvSpPr txBox="1"/>
      </xdr:nvSpPr>
      <xdr:spPr>
        <a:xfrm>
          <a:off x="14401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xdr:rowOff>
    </xdr:from>
    <xdr:to>
      <xdr:col>69</xdr:col>
      <xdr:colOff>142875</xdr:colOff>
      <xdr:row>54</xdr:row>
      <xdr:rowOff>116840</xdr:rowOff>
    </xdr:to>
    <xdr:sp macro="" textlink="">
      <xdr:nvSpPr>
        <xdr:cNvPr id="274" name="楕円 273"/>
        <xdr:cNvSpPr/>
      </xdr:nvSpPr>
      <xdr:spPr>
        <a:xfrm>
          <a:off x="13843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127017</xdr:rowOff>
    </xdr:from>
    <xdr:ext cx="762000" cy="259045"/>
    <xdr:sp macro="" textlink="">
      <xdr:nvSpPr>
        <xdr:cNvPr id="275" name="テキスト ボックス 274"/>
        <xdr:cNvSpPr txBox="1"/>
      </xdr:nvSpPr>
      <xdr:spPr>
        <a:xfrm>
          <a:off x="13512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76" name="楕円 275"/>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77" name="テキスト ボックス 276"/>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ポイント下回る。補助費等全体額は増加したが、経常的補助費の減少により数値が下がった。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引き続き固定化した補助費等について、必要性の低い補助金は見直しを行い経費の削減に努める。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99568</xdr:rowOff>
    </xdr:to>
    <xdr:cxnSp macro="">
      <xdr:nvCxnSpPr>
        <xdr:cNvPr id="307" name="直線コネクタ 306"/>
        <xdr:cNvCxnSpPr/>
      </xdr:nvCxnSpPr>
      <xdr:spPr>
        <a:xfrm flipV="1">
          <a:off x="15671800" y="62397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108712</xdr:rowOff>
    </xdr:to>
    <xdr:cxnSp macro="">
      <xdr:nvCxnSpPr>
        <xdr:cNvPr id="310" name="直線コネクタ 309"/>
        <xdr:cNvCxnSpPr/>
      </xdr:nvCxnSpPr>
      <xdr:spPr>
        <a:xfrm flipV="1">
          <a:off x="14782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108712</xdr:rowOff>
    </xdr:to>
    <xdr:cxnSp macro="">
      <xdr:nvCxnSpPr>
        <xdr:cNvPr id="313" name="直線コネクタ 312"/>
        <xdr:cNvCxnSpPr/>
      </xdr:nvCxnSpPr>
      <xdr:spPr>
        <a:xfrm>
          <a:off x="13893800" y="62214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58420</xdr:rowOff>
    </xdr:to>
    <xdr:cxnSp macro="">
      <xdr:nvCxnSpPr>
        <xdr:cNvPr id="316" name="直線コネクタ 315"/>
        <xdr:cNvCxnSpPr/>
      </xdr:nvCxnSpPr>
      <xdr:spPr>
        <a:xfrm flipV="1">
          <a:off x="13004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6" name="楕円 325"/>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7"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8" name="楕円 327"/>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9" name="テキスト ボックス 328"/>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0" name="楕円 329"/>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31" name="テキスト ボックス 33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2" name="楕円 331"/>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3" name="テキスト ボックス 332"/>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4" name="楕円 333"/>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5" name="テキスト ボックス 334"/>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ポイント低い数値となっている。近年大型の整備事業が集中しており、多額の地方債を要しているため、今後も公債費の増加が見込まれる。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事業規模の見直し等により、新規の起債抑制に努める。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49276</xdr:rowOff>
    </xdr:from>
    <xdr:to>
      <xdr:col>24</xdr:col>
      <xdr:colOff>25400</xdr:colOff>
      <xdr:row>78</xdr:row>
      <xdr:rowOff>53848</xdr:rowOff>
    </xdr:to>
    <xdr:cxnSp macro="">
      <xdr:nvCxnSpPr>
        <xdr:cNvPr id="365" name="直線コネクタ 364"/>
        <xdr:cNvCxnSpPr/>
      </xdr:nvCxnSpPr>
      <xdr:spPr>
        <a:xfrm flipV="1">
          <a:off x="3987800" y="134223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44704</xdr:rowOff>
    </xdr:from>
    <xdr:to>
      <xdr:col>19</xdr:col>
      <xdr:colOff>187325</xdr:colOff>
      <xdr:row>78</xdr:row>
      <xdr:rowOff>53848</xdr:rowOff>
    </xdr:to>
    <xdr:cxnSp macro="">
      <xdr:nvCxnSpPr>
        <xdr:cNvPr id="368" name="直線コネクタ 367"/>
        <xdr:cNvCxnSpPr/>
      </xdr:nvCxnSpPr>
      <xdr:spPr>
        <a:xfrm>
          <a:off x="3098800" y="13417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44704</xdr:rowOff>
    </xdr:from>
    <xdr:to>
      <xdr:col>15</xdr:col>
      <xdr:colOff>98425</xdr:colOff>
      <xdr:row>78</xdr:row>
      <xdr:rowOff>72137</xdr:rowOff>
    </xdr:to>
    <xdr:cxnSp macro="">
      <xdr:nvCxnSpPr>
        <xdr:cNvPr id="371" name="直線コネクタ 370"/>
        <xdr:cNvCxnSpPr/>
      </xdr:nvCxnSpPr>
      <xdr:spPr>
        <a:xfrm flipV="1">
          <a:off x="2209800" y="134178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72137</xdr:rowOff>
    </xdr:to>
    <xdr:cxnSp macro="">
      <xdr:nvCxnSpPr>
        <xdr:cNvPr id="374" name="直線コネクタ 373"/>
        <xdr:cNvCxnSpPr/>
      </xdr:nvCxnSpPr>
      <xdr:spPr>
        <a:xfrm>
          <a:off x="1320800" y="13431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6" name="テキスト ボックス 375"/>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78" name="テキスト ボックス 377"/>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169926</xdr:rowOff>
    </xdr:from>
    <xdr:to>
      <xdr:col>24</xdr:col>
      <xdr:colOff>76200</xdr:colOff>
      <xdr:row>78</xdr:row>
      <xdr:rowOff>100076</xdr:rowOff>
    </xdr:to>
    <xdr:sp macro="" textlink="">
      <xdr:nvSpPr>
        <xdr:cNvPr id="384" name="楕円 383"/>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15003</xdr:rowOff>
    </xdr:from>
    <xdr:ext cx="762000" cy="259045"/>
    <xdr:sp macro="" textlink="">
      <xdr:nvSpPr>
        <xdr:cNvPr id="385" name="公債費該当値テキスト"/>
        <xdr:cNvSpPr txBox="1"/>
      </xdr:nvSpPr>
      <xdr:spPr>
        <a:xfrm>
          <a:off x="4914900" y="1321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xdr:rowOff>
    </xdr:from>
    <xdr:to>
      <xdr:col>20</xdr:col>
      <xdr:colOff>38100</xdr:colOff>
      <xdr:row>78</xdr:row>
      <xdr:rowOff>104648</xdr:rowOff>
    </xdr:to>
    <xdr:sp macro="" textlink="">
      <xdr:nvSpPr>
        <xdr:cNvPr id="386" name="楕円 385"/>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114825</xdr:rowOff>
    </xdr:from>
    <xdr:ext cx="736600" cy="259045"/>
    <xdr:sp macro="" textlink="">
      <xdr:nvSpPr>
        <xdr:cNvPr id="387" name="テキスト ボックス 386"/>
        <xdr:cNvSpPr txBox="1"/>
      </xdr:nvSpPr>
      <xdr:spPr>
        <a:xfrm>
          <a:off x="3606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165354</xdr:rowOff>
    </xdr:from>
    <xdr:to>
      <xdr:col>15</xdr:col>
      <xdr:colOff>149225</xdr:colOff>
      <xdr:row>78</xdr:row>
      <xdr:rowOff>95504</xdr:rowOff>
    </xdr:to>
    <xdr:sp macro="" textlink="">
      <xdr:nvSpPr>
        <xdr:cNvPr id="388" name="楕円 387"/>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105681</xdr:rowOff>
    </xdr:from>
    <xdr:ext cx="762000" cy="259045"/>
    <xdr:sp macro="" textlink="">
      <xdr:nvSpPr>
        <xdr:cNvPr id="389" name="テキスト ボックス 388"/>
        <xdr:cNvSpPr txBox="1"/>
      </xdr:nvSpPr>
      <xdr:spPr>
        <a:xfrm>
          <a:off x="2717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21337</xdr:rowOff>
    </xdr:from>
    <xdr:to>
      <xdr:col>11</xdr:col>
      <xdr:colOff>60325</xdr:colOff>
      <xdr:row>78</xdr:row>
      <xdr:rowOff>122937</xdr:rowOff>
    </xdr:to>
    <xdr:sp macro="" textlink="">
      <xdr:nvSpPr>
        <xdr:cNvPr id="390" name="楕円 389"/>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91" name="テキスト ボックス 390"/>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2" name="楕円 391"/>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3" name="テキスト ボックス 392"/>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ポイント減少した。ふるさと納税の増減に伴い委託費等の数値が上下することが主な要因と思料する。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今後は物件費を重点的に抑制し、財政の健全化を図る。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88900</xdr:rowOff>
    </xdr:from>
    <xdr:to>
      <xdr:col>82</xdr:col>
      <xdr:colOff>107950</xdr:colOff>
      <xdr:row>77</xdr:row>
      <xdr:rowOff>134620</xdr:rowOff>
    </xdr:to>
    <xdr:cxnSp macro="">
      <xdr:nvCxnSpPr>
        <xdr:cNvPr id="426" name="直線コネクタ 425"/>
        <xdr:cNvCxnSpPr/>
      </xdr:nvCxnSpPr>
      <xdr:spPr>
        <a:xfrm flipV="1">
          <a:off x="15671800" y="132905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88900</xdr:rowOff>
    </xdr:from>
    <xdr:to>
      <xdr:col>78</xdr:col>
      <xdr:colOff>69850</xdr:colOff>
      <xdr:row>77</xdr:row>
      <xdr:rowOff>134620</xdr:rowOff>
    </xdr:to>
    <xdr:cxnSp macro="">
      <xdr:nvCxnSpPr>
        <xdr:cNvPr id="429" name="直線コネクタ 428"/>
        <xdr:cNvCxnSpPr/>
      </xdr:nvCxnSpPr>
      <xdr:spPr>
        <a:xfrm>
          <a:off x="14782800" y="132905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115570</xdr:rowOff>
    </xdr:from>
    <xdr:to>
      <xdr:col>73</xdr:col>
      <xdr:colOff>180975</xdr:colOff>
      <xdr:row>77</xdr:row>
      <xdr:rowOff>88900</xdr:rowOff>
    </xdr:to>
    <xdr:cxnSp macro="">
      <xdr:nvCxnSpPr>
        <xdr:cNvPr id="432" name="直線コネクタ 431"/>
        <xdr:cNvCxnSpPr/>
      </xdr:nvCxnSpPr>
      <xdr:spPr>
        <a:xfrm>
          <a:off x="13893800" y="131457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115570</xdr:rowOff>
    </xdr:from>
    <xdr:to>
      <xdr:col>69</xdr:col>
      <xdr:colOff>92075</xdr:colOff>
      <xdr:row>76</xdr:row>
      <xdr:rowOff>119380</xdr:rowOff>
    </xdr:to>
    <xdr:cxnSp macro="">
      <xdr:nvCxnSpPr>
        <xdr:cNvPr id="435" name="直線コネクタ 434"/>
        <xdr:cNvCxnSpPr/>
      </xdr:nvCxnSpPr>
      <xdr:spPr>
        <a:xfrm flipV="1">
          <a:off x="13004800" y="13145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37" name="テキスト ボックス 436"/>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45" name="楕円 444"/>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10177</xdr:rowOff>
    </xdr:from>
    <xdr:ext cx="762000" cy="259045"/>
    <xdr:sp macro="" textlink="">
      <xdr:nvSpPr>
        <xdr:cNvPr id="446" name="公債費以外該当値テキスト"/>
        <xdr:cNvSpPr txBox="1"/>
      </xdr:nvSpPr>
      <xdr:spPr>
        <a:xfrm>
          <a:off x="165989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83820</xdr:rowOff>
    </xdr:from>
    <xdr:to>
      <xdr:col>78</xdr:col>
      <xdr:colOff>120650</xdr:colOff>
      <xdr:row>78</xdr:row>
      <xdr:rowOff>13970</xdr:rowOff>
    </xdr:to>
    <xdr:sp macro="" textlink="">
      <xdr:nvSpPr>
        <xdr:cNvPr id="447" name="楕円 446"/>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170197</xdr:rowOff>
    </xdr:from>
    <xdr:ext cx="736600" cy="259045"/>
    <xdr:sp macro="" textlink="">
      <xdr:nvSpPr>
        <xdr:cNvPr id="448" name="テキスト ボックス 447"/>
        <xdr:cNvSpPr txBox="1"/>
      </xdr:nvSpPr>
      <xdr:spPr>
        <a:xfrm>
          <a:off x="15290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38100</xdr:rowOff>
    </xdr:from>
    <xdr:to>
      <xdr:col>74</xdr:col>
      <xdr:colOff>31750</xdr:colOff>
      <xdr:row>77</xdr:row>
      <xdr:rowOff>139700</xdr:rowOff>
    </xdr:to>
    <xdr:sp macro="" textlink="">
      <xdr:nvSpPr>
        <xdr:cNvPr id="449" name="楕円 448"/>
        <xdr:cNvSpPr/>
      </xdr:nvSpPr>
      <xdr:spPr>
        <a:xfrm>
          <a:off x="14732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124477</xdr:rowOff>
    </xdr:from>
    <xdr:ext cx="762000" cy="259045"/>
    <xdr:sp macro="" textlink="">
      <xdr:nvSpPr>
        <xdr:cNvPr id="450" name="テキスト ボックス 449"/>
        <xdr:cNvSpPr txBox="1"/>
      </xdr:nvSpPr>
      <xdr:spPr>
        <a:xfrm>
          <a:off x="14401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64770</xdr:rowOff>
    </xdr:from>
    <xdr:to>
      <xdr:col>69</xdr:col>
      <xdr:colOff>142875</xdr:colOff>
      <xdr:row>76</xdr:row>
      <xdr:rowOff>166370</xdr:rowOff>
    </xdr:to>
    <xdr:sp macro="" textlink="">
      <xdr:nvSpPr>
        <xdr:cNvPr id="451" name="楕円 450"/>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5097</xdr:rowOff>
    </xdr:from>
    <xdr:ext cx="762000" cy="259045"/>
    <xdr:sp macro="" textlink="">
      <xdr:nvSpPr>
        <xdr:cNvPr id="452" name="テキスト ボックス 451"/>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68580</xdr:rowOff>
    </xdr:from>
    <xdr:to>
      <xdr:col>65</xdr:col>
      <xdr:colOff>53975</xdr:colOff>
      <xdr:row>76</xdr:row>
      <xdr:rowOff>170180</xdr:rowOff>
    </xdr:to>
    <xdr:sp macro="" textlink="">
      <xdr:nvSpPr>
        <xdr:cNvPr id="453" name="楕円 452"/>
        <xdr:cNvSpPr/>
      </xdr:nvSpPr>
      <xdr:spPr>
        <a:xfrm>
          <a:off x="12954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154957</xdr:rowOff>
    </xdr:from>
    <xdr:ext cx="762000" cy="259045"/>
    <xdr:sp macro="" textlink="">
      <xdr:nvSpPr>
        <xdr:cNvPr id="454" name="テキスト ボックス 453"/>
        <xdr:cNvSpPr txBox="1"/>
      </xdr:nvSpPr>
      <xdr:spPr>
        <a:xfrm>
          <a:off x="12623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3495</xdr:rowOff>
    </xdr:from>
    <xdr:to>
      <xdr:col>29</xdr:col>
      <xdr:colOff>127000</xdr:colOff>
      <xdr:row>19</xdr:row>
      <xdr:rowOff>25480</xdr:rowOff>
    </xdr:to>
    <xdr:cxnSp macro="">
      <xdr:nvCxnSpPr>
        <xdr:cNvPr id="52" name="直線コネクタ 51"/>
        <xdr:cNvCxnSpPr/>
      </xdr:nvCxnSpPr>
      <xdr:spPr bwMode="auto">
        <a:xfrm flipV="1">
          <a:off x="5003800" y="3308670"/>
          <a:ext cx="647700" cy="2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159722</xdr:rowOff>
    </xdr:from>
    <xdr:ext cx="762000" cy="259045"/>
    <xdr:sp macro="" textlink="">
      <xdr:nvSpPr>
        <xdr:cNvPr id="53" name="人口1人当たり決算額の推移平均値テキスト130"/>
        <xdr:cNvSpPr txBox="1"/>
      </xdr:nvSpPr>
      <xdr:spPr>
        <a:xfrm>
          <a:off x="5740400" y="329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25480</xdr:rowOff>
    </xdr:from>
    <xdr:to>
      <xdr:col>26</xdr:col>
      <xdr:colOff>50800</xdr:colOff>
      <xdr:row>19</xdr:row>
      <xdr:rowOff>30506</xdr:rowOff>
    </xdr:to>
    <xdr:cxnSp macro="">
      <xdr:nvCxnSpPr>
        <xdr:cNvPr id="55" name="直線コネクタ 54"/>
        <xdr:cNvCxnSpPr/>
      </xdr:nvCxnSpPr>
      <xdr:spPr bwMode="auto">
        <a:xfrm flipV="1">
          <a:off x="4305300" y="3330655"/>
          <a:ext cx="698500" cy="5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30506</xdr:rowOff>
    </xdr:from>
    <xdr:to>
      <xdr:col>22</xdr:col>
      <xdr:colOff>114300</xdr:colOff>
      <xdr:row>19</xdr:row>
      <xdr:rowOff>45789</xdr:rowOff>
    </xdr:to>
    <xdr:cxnSp macro="">
      <xdr:nvCxnSpPr>
        <xdr:cNvPr id="58" name="直線コネクタ 57"/>
        <xdr:cNvCxnSpPr/>
      </xdr:nvCxnSpPr>
      <xdr:spPr bwMode="auto">
        <a:xfrm flipV="1">
          <a:off x="3606800" y="3335681"/>
          <a:ext cx="698500" cy="15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86386</xdr:rowOff>
    </xdr:from>
    <xdr:ext cx="762000" cy="259045"/>
    <xdr:sp macro="" textlink="">
      <xdr:nvSpPr>
        <xdr:cNvPr id="60" name="テキスト ボックス 59"/>
        <xdr:cNvSpPr txBox="1"/>
      </xdr:nvSpPr>
      <xdr:spPr>
        <a:xfrm>
          <a:off x="3924300" y="33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39101</xdr:rowOff>
    </xdr:from>
    <xdr:to>
      <xdr:col>18</xdr:col>
      <xdr:colOff>177800</xdr:colOff>
      <xdr:row>19</xdr:row>
      <xdr:rowOff>45789</xdr:rowOff>
    </xdr:to>
    <xdr:cxnSp macro="">
      <xdr:nvCxnSpPr>
        <xdr:cNvPr id="61" name="直線コネクタ 60"/>
        <xdr:cNvCxnSpPr/>
      </xdr:nvCxnSpPr>
      <xdr:spPr bwMode="auto">
        <a:xfrm>
          <a:off x="2908300" y="3344276"/>
          <a:ext cx="698500" cy="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124145</xdr:rowOff>
    </xdr:from>
    <xdr:to>
      <xdr:col>29</xdr:col>
      <xdr:colOff>177800</xdr:colOff>
      <xdr:row>19</xdr:row>
      <xdr:rowOff>54295</xdr:rowOff>
    </xdr:to>
    <xdr:sp macro="" textlink="">
      <xdr:nvSpPr>
        <xdr:cNvPr id="71" name="楕円 70"/>
        <xdr:cNvSpPr/>
      </xdr:nvSpPr>
      <xdr:spPr bwMode="auto">
        <a:xfrm>
          <a:off x="5600700" y="3257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140672</xdr:rowOff>
    </xdr:from>
    <xdr:ext cx="762000" cy="259045"/>
    <xdr:sp macro="" textlink="">
      <xdr:nvSpPr>
        <xdr:cNvPr id="72" name="人口1人当たり決算額の推移該当値テキスト130"/>
        <xdr:cNvSpPr txBox="1"/>
      </xdr:nvSpPr>
      <xdr:spPr>
        <a:xfrm>
          <a:off x="5740400" y="310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146130</xdr:rowOff>
    </xdr:from>
    <xdr:to>
      <xdr:col>26</xdr:col>
      <xdr:colOff>101600</xdr:colOff>
      <xdr:row>19</xdr:row>
      <xdr:rowOff>76280</xdr:rowOff>
    </xdr:to>
    <xdr:sp macro="" textlink="">
      <xdr:nvSpPr>
        <xdr:cNvPr id="73" name="楕円 72"/>
        <xdr:cNvSpPr/>
      </xdr:nvSpPr>
      <xdr:spPr bwMode="auto">
        <a:xfrm>
          <a:off x="4953000" y="327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86457</xdr:rowOff>
    </xdr:from>
    <xdr:ext cx="736600" cy="259045"/>
    <xdr:sp macro="" textlink="">
      <xdr:nvSpPr>
        <xdr:cNvPr id="74" name="テキスト ボックス 73"/>
        <xdr:cNvSpPr txBox="1"/>
      </xdr:nvSpPr>
      <xdr:spPr>
        <a:xfrm>
          <a:off x="4622800" y="3048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151156</xdr:rowOff>
    </xdr:from>
    <xdr:to>
      <xdr:col>22</xdr:col>
      <xdr:colOff>165100</xdr:colOff>
      <xdr:row>19</xdr:row>
      <xdr:rowOff>81306</xdr:rowOff>
    </xdr:to>
    <xdr:sp macro="" textlink="">
      <xdr:nvSpPr>
        <xdr:cNvPr id="75" name="楕円 74"/>
        <xdr:cNvSpPr/>
      </xdr:nvSpPr>
      <xdr:spPr bwMode="auto">
        <a:xfrm>
          <a:off x="4254500" y="3284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91483</xdr:rowOff>
    </xdr:from>
    <xdr:ext cx="762000" cy="259045"/>
    <xdr:sp macro="" textlink="">
      <xdr:nvSpPr>
        <xdr:cNvPr id="76" name="テキスト ボックス 75"/>
        <xdr:cNvSpPr txBox="1"/>
      </xdr:nvSpPr>
      <xdr:spPr>
        <a:xfrm>
          <a:off x="3924300" y="305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166439</xdr:rowOff>
    </xdr:from>
    <xdr:to>
      <xdr:col>19</xdr:col>
      <xdr:colOff>38100</xdr:colOff>
      <xdr:row>19</xdr:row>
      <xdr:rowOff>96589</xdr:rowOff>
    </xdr:to>
    <xdr:sp macro="" textlink="">
      <xdr:nvSpPr>
        <xdr:cNvPr id="77" name="楕円 76"/>
        <xdr:cNvSpPr/>
      </xdr:nvSpPr>
      <xdr:spPr bwMode="auto">
        <a:xfrm>
          <a:off x="3556000" y="3300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106766</xdr:rowOff>
    </xdr:from>
    <xdr:ext cx="762000" cy="259045"/>
    <xdr:sp macro="" textlink="">
      <xdr:nvSpPr>
        <xdr:cNvPr id="78" name="テキスト ボックス 77"/>
        <xdr:cNvSpPr txBox="1"/>
      </xdr:nvSpPr>
      <xdr:spPr>
        <a:xfrm>
          <a:off x="3225800" y="306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159751</xdr:rowOff>
    </xdr:from>
    <xdr:to>
      <xdr:col>15</xdr:col>
      <xdr:colOff>101600</xdr:colOff>
      <xdr:row>19</xdr:row>
      <xdr:rowOff>89901</xdr:rowOff>
    </xdr:to>
    <xdr:sp macro="" textlink="">
      <xdr:nvSpPr>
        <xdr:cNvPr id="79" name="楕円 78"/>
        <xdr:cNvSpPr/>
      </xdr:nvSpPr>
      <xdr:spPr bwMode="auto">
        <a:xfrm>
          <a:off x="2857500" y="3293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100078</xdr:rowOff>
    </xdr:from>
    <xdr:ext cx="762000" cy="259045"/>
    <xdr:sp macro="" textlink="">
      <xdr:nvSpPr>
        <xdr:cNvPr id="80" name="テキスト ボックス 79"/>
        <xdr:cNvSpPr txBox="1"/>
      </xdr:nvSpPr>
      <xdr:spPr>
        <a:xfrm>
          <a:off x="2527300" y="306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48298</xdr:rowOff>
    </xdr:from>
    <xdr:to>
      <xdr:col>29</xdr:col>
      <xdr:colOff>127000</xdr:colOff>
      <xdr:row>35</xdr:row>
      <xdr:rowOff>148641</xdr:rowOff>
    </xdr:to>
    <xdr:cxnSp macro="">
      <xdr:nvCxnSpPr>
        <xdr:cNvPr id="113" name="直線コネクタ 112"/>
        <xdr:cNvCxnSpPr/>
      </xdr:nvCxnSpPr>
      <xdr:spPr bwMode="auto">
        <a:xfrm flipV="1">
          <a:off x="5003800" y="6658648"/>
          <a:ext cx="647700" cy="100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33076</xdr:rowOff>
    </xdr:from>
    <xdr:ext cx="762000" cy="259045"/>
    <xdr:sp macro="" textlink="">
      <xdr:nvSpPr>
        <xdr:cNvPr id="114" name="人口1人当たり決算額の推移平均値テキスト445"/>
        <xdr:cNvSpPr txBox="1"/>
      </xdr:nvSpPr>
      <xdr:spPr>
        <a:xfrm>
          <a:off x="5740400" y="6643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215354</xdr:rowOff>
    </xdr:from>
    <xdr:to>
      <xdr:col>26</xdr:col>
      <xdr:colOff>50800</xdr:colOff>
      <xdr:row>35</xdr:row>
      <xdr:rowOff>148641</xdr:rowOff>
    </xdr:to>
    <xdr:cxnSp macro="">
      <xdr:nvCxnSpPr>
        <xdr:cNvPr id="116" name="直線コネクタ 115"/>
        <xdr:cNvCxnSpPr/>
      </xdr:nvCxnSpPr>
      <xdr:spPr bwMode="auto">
        <a:xfrm>
          <a:off x="4305300" y="6139904"/>
          <a:ext cx="698500" cy="619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215354</xdr:rowOff>
    </xdr:from>
    <xdr:to>
      <xdr:col>22</xdr:col>
      <xdr:colOff>114300</xdr:colOff>
      <xdr:row>34</xdr:row>
      <xdr:rowOff>287528</xdr:rowOff>
    </xdr:to>
    <xdr:cxnSp macro="">
      <xdr:nvCxnSpPr>
        <xdr:cNvPr id="119" name="直線コネクタ 118"/>
        <xdr:cNvCxnSpPr/>
      </xdr:nvCxnSpPr>
      <xdr:spPr bwMode="auto">
        <a:xfrm flipV="1">
          <a:off x="3606800" y="6139904"/>
          <a:ext cx="698500" cy="415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xdr:cNvSpPr txBox="1"/>
      </xdr:nvSpPr>
      <xdr:spPr>
        <a:xfrm>
          <a:off x="39243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287528</xdr:rowOff>
    </xdr:from>
    <xdr:to>
      <xdr:col>18</xdr:col>
      <xdr:colOff>177800</xdr:colOff>
      <xdr:row>35</xdr:row>
      <xdr:rowOff>103657</xdr:rowOff>
    </xdr:to>
    <xdr:cxnSp macro="">
      <xdr:nvCxnSpPr>
        <xdr:cNvPr id="122" name="直線コネクタ 121"/>
        <xdr:cNvCxnSpPr/>
      </xdr:nvCxnSpPr>
      <xdr:spPr bwMode="auto">
        <a:xfrm flipV="1">
          <a:off x="2908300" y="6554978"/>
          <a:ext cx="698500" cy="15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107878</xdr:rowOff>
    </xdr:from>
    <xdr:ext cx="762000" cy="259045"/>
    <xdr:sp macro="" textlink="">
      <xdr:nvSpPr>
        <xdr:cNvPr id="124" name="テキスト ボックス 123"/>
        <xdr:cNvSpPr txBox="1"/>
      </xdr:nvSpPr>
      <xdr:spPr>
        <a:xfrm>
          <a:off x="32258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340398</xdr:rowOff>
    </xdr:from>
    <xdr:to>
      <xdr:col>29</xdr:col>
      <xdr:colOff>177800</xdr:colOff>
      <xdr:row>35</xdr:row>
      <xdr:rowOff>99098</xdr:rowOff>
    </xdr:to>
    <xdr:sp macro="" textlink="">
      <xdr:nvSpPr>
        <xdr:cNvPr id="132" name="楕円 131"/>
        <xdr:cNvSpPr/>
      </xdr:nvSpPr>
      <xdr:spPr bwMode="auto">
        <a:xfrm>
          <a:off x="5600700" y="6607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185475</xdr:rowOff>
    </xdr:from>
    <xdr:ext cx="762000" cy="259045"/>
    <xdr:sp macro="" textlink="">
      <xdr:nvSpPr>
        <xdr:cNvPr id="133" name="人口1人当たり決算額の推移該当値テキスト445"/>
        <xdr:cNvSpPr txBox="1"/>
      </xdr:nvSpPr>
      <xdr:spPr>
        <a:xfrm>
          <a:off x="5740400" y="645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97841</xdr:rowOff>
    </xdr:from>
    <xdr:to>
      <xdr:col>26</xdr:col>
      <xdr:colOff>101600</xdr:colOff>
      <xdr:row>35</xdr:row>
      <xdr:rowOff>199441</xdr:rowOff>
    </xdr:to>
    <xdr:sp macro="" textlink="">
      <xdr:nvSpPr>
        <xdr:cNvPr id="134" name="楕円 133"/>
        <xdr:cNvSpPr/>
      </xdr:nvSpPr>
      <xdr:spPr bwMode="auto">
        <a:xfrm>
          <a:off x="4953000" y="6708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184218</xdr:rowOff>
    </xdr:from>
    <xdr:ext cx="736600" cy="259045"/>
    <xdr:sp macro="" textlink="">
      <xdr:nvSpPr>
        <xdr:cNvPr id="135" name="テキスト ボックス 134"/>
        <xdr:cNvSpPr txBox="1"/>
      </xdr:nvSpPr>
      <xdr:spPr>
        <a:xfrm>
          <a:off x="4622800" y="679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164554</xdr:rowOff>
    </xdr:from>
    <xdr:to>
      <xdr:col>22</xdr:col>
      <xdr:colOff>165100</xdr:colOff>
      <xdr:row>33</xdr:row>
      <xdr:rowOff>266154</xdr:rowOff>
    </xdr:to>
    <xdr:sp macro="" textlink="">
      <xdr:nvSpPr>
        <xdr:cNvPr id="136" name="楕円 135"/>
        <xdr:cNvSpPr/>
      </xdr:nvSpPr>
      <xdr:spPr bwMode="auto">
        <a:xfrm>
          <a:off x="4254500" y="6089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104881</xdr:rowOff>
    </xdr:from>
    <xdr:ext cx="762000" cy="259045"/>
    <xdr:sp macro="" textlink="">
      <xdr:nvSpPr>
        <xdr:cNvPr id="137" name="テキスト ボックス 136"/>
        <xdr:cNvSpPr txBox="1"/>
      </xdr:nvSpPr>
      <xdr:spPr>
        <a:xfrm>
          <a:off x="3924300" y="5857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236728</xdr:rowOff>
    </xdr:from>
    <xdr:to>
      <xdr:col>19</xdr:col>
      <xdr:colOff>38100</xdr:colOff>
      <xdr:row>34</xdr:row>
      <xdr:rowOff>338328</xdr:rowOff>
    </xdr:to>
    <xdr:sp macro="" textlink="">
      <xdr:nvSpPr>
        <xdr:cNvPr id="138" name="楕円 137"/>
        <xdr:cNvSpPr/>
      </xdr:nvSpPr>
      <xdr:spPr bwMode="auto">
        <a:xfrm>
          <a:off x="3556000" y="650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5605</xdr:rowOff>
    </xdr:from>
    <xdr:ext cx="762000" cy="259045"/>
    <xdr:sp macro="" textlink="">
      <xdr:nvSpPr>
        <xdr:cNvPr id="139" name="テキスト ボックス 138"/>
        <xdr:cNvSpPr txBox="1"/>
      </xdr:nvSpPr>
      <xdr:spPr>
        <a:xfrm>
          <a:off x="3225800" y="627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52857</xdr:rowOff>
    </xdr:from>
    <xdr:to>
      <xdr:col>15</xdr:col>
      <xdr:colOff>101600</xdr:colOff>
      <xdr:row>35</xdr:row>
      <xdr:rowOff>154457</xdr:rowOff>
    </xdr:to>
    <xdr:sp macro="" textlink="">
      <xdr:nvSpPr>
        <xdr:cNvPr id="140" name="楕円 139"/>
        <xdr:cNvSpPr/>
      </xdr:nvSpPr>
      <xdr:spPr bwMode="auto">
        <a:xfrm>
          <a:off x="2857500" y="6663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139234</xdr:rowOff>
    </xdr:from>
    <xdr:ext cx="762000" cy="259045"/>
    <xdr:sp macro="" textlink="">
      <xdr:nvSpPr>
        <xdr:cNvPr id="141" name="テキスト ボックス 140"/>
        <xdr:cNvSpPr txBox="1"/>
      </xdr:nvSpPr>
      <xdr:spPr>
        <a:xfrm>
          <a:off x="2527300" y="674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5,219
5,208
20.58
5,683,005
5,289,815
335,005
2,798,568
6,152,952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20428</xdr:rowOff>
    </xdr:from>
    <xdr:to>
      <xdr:col>24</xdr:col>
      <xdr:colOff>63500</xdr:colOff>
      <xdr:row>36</xdr:row>
      <xdr:rowOff>98135</xdr:rowOff>
    </xdr:to>
    <xdr:cxnSp macro="">
      <xdr:nvCxnSpPr>
        <xdr:cNvPr id="57" name="直線コネクタ 56"/>
        <xdr:cNvCxnSpPr/>
      </xdr:nvCxnSpPr>
      <xdr:spPr>
        <a:xfrm flipV="1">
          <a:off x="3797300" y="6021178"/>
          <a:ext cx="838200" cy="24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91071</xdr:rowOff>
    </xdr:from>
    <xdr:to>
      <xdr:col>19</xdr:col>
      <xdr:colOff>177800</xdr:colOff>
      <xdr:row>36</xdr:row>
      <xdr:rowOff>98135</xdr:rowOff>
    </xdr:to>
    <xdr:cxnSp macro="">
      <xdr:nvCxnSpPr>
        <xdr:cNvPr id="60" name="直線コネクタ 59"/>
        <xdr:cNvCxnSpPr/>
      </xdr:nvCxnSpPr>
      <xdr:spPr>
        <a:xfrm>
          <a:off x="2908300" y="6263271"/>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91071</xdr:rowOff>
    </xdr:from>
    <xdr:to>
      <xdr:col>15</xdr:col>
      <xdr:colOff>50800</xdr:colOff>
      <xdr:row>36</xdr:row>
      <xdr:rowOff>114257</xdr:rowOff>
    </xdr:to>
    <xdr:cxnSp macro="">
      <xdr:nvCxnSpPr>
        <xdr:cNvPr id="63" name="直線コネクタ 62"/>
        <xdr:cNvCxnSpPr/>
      </xdr:nvCxnSpPr>
      <xdr:spPr>
        <a:xfrm flipV="1">
          <a:off x="2019300" y="6263271"/>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84796</xdr:rowOff>
    </xdr:from>
    <xdr:to>
      <xdr:col>10</xdr:col>
      <xdr:colOff>114300</xdr:colOff>
      <xdr:row>36</xdr:row>
      <xdr:rowOff>114257</xdr:rowOff>
    </xdr:to>
    <xdr:cxnSp macro="">
      <xdr:nvCxnSpPr>
        <xdr:cNvPr id="66" name="直線コネクタ 65"/>
        <xdr:cNvCxnSpPr/>
      </xdr:nvCxnSpPr>
      <xdr:spPr>
        <a:xfrm>
          <a:off x="1130300" y="6256996"/>
          <a:ext cx="889000" cy="2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141078</xdr:rowOff>
    </xdr:from>
    <xdr:to>
      <xdr:col>24</xdr:col>
      <xdr:colOff>114300</xdr:colOff>
      <xdr:row>35</xdr:row>
      <xdr:rowOff>71228</xdr:rowOff>
    </xdr:to>
    <xdr:sp macro="" textlink="">
      <xdr:nvSpPr>
        <xdr:cNvPr id="76" name="楕円 75"/>
        <xdr:cNvSpPr/>
      </xdr:nvSpPr>
      <xdr:spPr>
        <a:xfrm>
          <a:off x="4584700" y="597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163955</xdr:rowOff>
    </xdr:from>
    <xdr:ext cx="599010" cy="259045"/>
    <xdr:sp macro="" textlink="">
      <xdr:nvSpPr>
        <xdr:cNvPr id="77" name="人件費該当値テキスト"/>
        <xdr:cNvSpPr txBox="1"/>
      </xdr:nvSpPr>
      <xdr:spPr>
        <a:xfrm>
          <a:off x="4686300" y="582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47335</xdr:rowOff>
    </xdr:from>
    <xdr:to>
      <xdr:col>20</xdr:col>
      <xdr:colOff>38100</xdr:colOff>
      <xdr:row>36</xdr:row>
      <xdr:rowOff>148935</xdr:rowOff>
    </xdr:to>
    <xdr:sp macro="" textlink="">
      <xdr:nvSpPr>
        <xdr:cNvPr id="78" name="楕円 77"/>
        <xdr:cNvSpPr/>
      </xdr:nvSpPr>
      <xdr:spPr>
        <a:xfrm>
          <a:off x="3746500" y="621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165462</xdr:rowOff>
    </xdr:from>
    <xdr:ext cx="599010" cy="259045"/>
    <xdr:sp macro="" textlink="">
      <xdr:nvSpPr>
        <xdr:cNvPr id="79" name="テキスト ボックス 78"/>
        <xdr:cNvSpPr txBox="1"/>
      </xdr:nvSpPr>
      <xdr:spPr>
        <a:xfrm>
          <a:off x="3497795" y="599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40271</xdr:rowOff>
    </xdr:from>
    <xdr:to>
      <xdr:col>15</xdr:col>
      <xdr:colOff>101600</xdr:colOff>
      <xdr:row>36</xdr:row>
      <xdr:rowOff>141871</xdr:rowOff>
    </xdr:to>
    <xdr:sp macro="" textlink="">
      <xdr:nvSpPr>
        <xdr:cNvPr id="80" name="楕円 79"/>
        <xdr:cNvSpPr/>
      </xdr:nvSpPr>
      <xdr:spPr>
        <a:xfrm>
          <a:off x="2857500" y="62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158398</xdr:rowOff>
    </xdr:from>
    <xdr:ext cx="599010" cy="259045"/>
    <xdr:sp macro="" textlink="">
      <xdr:nvSpPr>
        <xdr:cNvPr id="81" name="テキスト ボックス 80"/>
        <xdr:cNvSpPr txBox="1"/>
      </xdr:nvSpPr>
      <xdr:spPr>
        <a:xfrm>
          <a:off x="2608795" y="5987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63457</xdr:rowOff>
    </xdr:from>
    <xdr:to>
      <xdr:col>10</xdr:col>
      <xdr:colOff>165100</xdr:colOff>
      <xdr:row>36</xdr:row>
      <xdr:rowOff>165057</xdr:rowOff>
    </xdr:to>
    <xdr:sp macro="" textlink="">
      <xdr:nvSpPr>
        <xdr:cNvPr id="82" name="楕円 81"/>
        <xdr:cNvSpPr/>
      </xdr:nvSpPr>
      <xdr:spPr>
        <a:xfrm>
          <a:off x="1968500" y="623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10134</xdr:rowOff>
    </xdr:from>
    <xdr:ext cx="599010" cy="259045"/>
    <xdr:sp macro="" textlink="">
      <xdr:nvSpPr>
        <xdr:cNvPr id="83" name="テキスト ボックス 82"/>
        <xdr:cNvSpPr txBox="1"/>
      </xdr:nvSpPr>
      <xdr:spPr>
        <a:xfrm>
          <a:off x="1719795" y="601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33996</xdr:rowOff>
    </xdr:from>
    <xdr:to>
      <xdr:col>6</xdr:col>
      <xdr:colOff>38100</xdr:colOff>
      <xdr:row>36</xdr:row>
      <xdr:rowOff>135596</xdr:rowOff>
    </xdr:to>
    <xdr:sp macro="" textlink="">
      <xdr:nvSpPr>
        <xdr:cNvPr id="84" name="楕円 83"/>
        <xdr:cNvSpPr/>
      </xdr:nvSpPr>
      <xdr:spPr>
        <a:xfrm>
          <a:off x="1079500" y="62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152123</xdr:rowOff>
    </xdr:from>
    <xdr:ext cx="599010" cy="259045"/>
    <xdr:sp macro="" textlink="">
      <xdr:nvSpPr>
        <xdr:cNvPr id="85" name="テキスト ボックス 84"/>
        <xdr:cNvSpPr txBox="1"/>
      </xdr:nvSpPr>
      <xdr:spPr>
        <a:xfrm>
          <a:off x="830795" y="598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111086</xdr:rowOff>
    </xdr:from>
    <xdr:to>
      <xdr:col>24</xdr:col>
      <xdr:colOff>63500</xdr:colOff>
      <xdr:row>56</xdr:row>
      <xdr:rowOff>156776</xdr:rowOff>
    </xdr:to>
    <xdr:cxnSp macro="">
      <xdr:nvCxnSpPr>
        <xdr:cNvPr id="112" name="直線コネクタ 111"/>
        <xdr:cNvCxnSpPr/>
      </xdr:nvCxnSpPr>
      <xdr:spPr>
        <a:xfrm>
          <a:off x="3797300" y="9712286"/>
          <a:ext cx="838200" cy="4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111086</xdr:rowOff>
    </xdr:from>
    <xdr:to>
      <xdr:col>19</xdr:col>
      <xdr:colOff>177800</xdr:colOff>
      <xdr:row>56</xdr:row>
      <xdr:rowOff>156886</xdr:rowOff>
    </xdr:to>
    <xdr:cxnSp macro="">
      <xdr:nvCxnSpPr>
        <xdr:cNvPr id="115" name="直線コネクタ 114"/>
        <xdr:cNvCxnSpPr/>
      </xdr:nvCxnSpPr>
      <xdr:spPr>
        <a:xfrm flipV="1">
          <a:off x="2908300" y="9712286"/>
          <a:ext cx="889000" cy="4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8355</xdr:rowOff>
    </xdr:from>
    <xdr:ext cx="599010" cy="259045"/>
    <xdr:sp macro="" textlink="">
      <xdr:nvSpPr>
        <xdr:cNvPr id="117" name="テキスト ボックス 116"/>
        <xdr:cNvSpPr txBox="1"/>
      </xdr:nvSpPr>
      <xdr:spPr>
        <a:xfrm>
          <a:off x="3497795" y="97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156886</xdr:rowOff>
    </xdr:from>
    <xdr:to>
      <xdr:col>15</xdr:col>
      <xdr:colOff>50800</xdr:colOff>
      <xdr:row>57</xdr:row>
      <xdr:rowOff>4179</xdr:rowOff>
    </xdr:to>
    <xdr:cxnSp macro="">
      <xdr:nvCxnSpPr>
        <xdr:cNvPr id="118" name="直線コネクタ 117"/>
        <xdr:cNvCxnSpPr/>
      </xdr:nvCxnSpPr>
      <xdr:spPr>
        <a:xfrm flipV="1">
          <a:off x="2019300" y="9758086"/>
          <a:ext cx="889000" cy="1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4179</xdr:rowOff>
    </xdr:from>
    <xdr:to>
      <xdr:col>10</xdr:col>
      <xdr:colOff>114300</xdr:colOff>
      <xdr:row>57</xdr:row>
      <xdr:rowOff>6810</xdr:rowOff>
    </xdr:to>
    <xdr:cxnSp macro="">
      <xdr:nvCxnSpPr>
        <xdr:cNvPr id="121" name="直線コネクタ 120"/>
        <xdr:cNvCxnSpPr/>
      </xdr:nvCxnSpPr>
      <xdr:spPr>
        <a:xfrm flipV="1">
          <a:off x="1130300" y="9776829"/>
          <a:ext cx="889000" cy="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105976</xdr:rowOff>
    </xdr:from>
    <xdr:to>
      <xdr:col>24</xdr:col>
      <xdr:colOff>114300</xdr:colOff>
      <xdr:row>57</xdr:row>
      <xdr:rowOff>36126</xdr:rowOff>
    </xdr:to>
    <xdr:sp macro="" textlink="">
      <xdr:nvSpPr>
        <xdr:cNvPr id="131" name="楕円 130"/>
        <xdr:cNvSpPr/>
      </xdr:nvSpPr>
      <xdr:spPr>
        <a:xfrm>
          <a:off x="4584700" y="97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84403</xdr:rowOff>
    </xdr:from>
    <xdr:ext cx="599010" cy="259045"/>
    <xdr:sp macro="" textlink="">
      <xdr:nvSpPr>
        <xdr:cNvPr id="132" name="物件費該当値テキスト"/>
        <xdr:cNvSpPr txBox="1"/>
      </xdr:nvSpPr>
      <xdr:spPr>
        <a:xfrm>
          <a:off x="4686300" y="968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60286</xdr:rowOff>
    </xdr:from>
    <xdr:to>
      <xdr:col>20</xdr:col>
      <xdr:colOff>38100</xdr:colOff>
      <xdr:row>56</xdr:row>
      <xdr:rowOff>161886</xdr:rowOff>
    </xdr:to>
    <xdr:sp macro="" textlink="">
      <xdr:nvSpPr>
        <xdr:cNvPr id="133" name="楕円 132"/>
        <xdr:cNvSpPr/>
      </xdr:nvSpPr>
      <xdr:spPr>
        <a:xfrm>
          <a:off x="3746500" y="966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6963</xdr:rowOff>
    </xdr:from>
    <xdr:ext cx="599010" cy="259045"/>
    <xdr:sp macro="" textlink="">
      <xdr:nvSpPr>
        <xdr:cNvPr id="134" name="テキスト ボックス 133"/>
        <xdr:cNvSpPr txBox="1"/>
      </xdr:nvSpPr>
      <xdr:spPr>
        <a:xfrm>
          <a:off x="3497795" y="943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106086</xdr:rowOff>
    </xdr:from>
    <xdr:to>
      <xdr:col>15</xdr:col>
      <xdr:colOff>101600</xdr:colOff>
      <xdr:row>57</xdr:row>
      <xdr:rowOff>36236</xdr:rowOff>
    </xdr:to>
    <xdr:sp macro="" textlink="">
      <xdr:nvSpPr>
        <xdr:cNvPr id="135" name="楕円 134"/>
        <xdr:cNvSpPr/>
      </xdr:nvSpPr>
      <xdr:spPr>
        <a:xfrm>
          <a:off x="2857500" y="970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27363</xdr:rowOff>
    </xdr:from>
    <xdr:ext cx="599010" cy="259045"/>
    <xdr:sp macro="" textlink="">
      <xdr:nvSpPr>
        <xdr:cNvPr id="136" name="テキスト ボックス 135"/>
        <xdr:cNvSpPr txBox="1"/>
      </xdr:nvSpPr>
      <xdr:spPr>
        <a:xfrm>
          <a:off x="2608795" y="9800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124829</xdr:rowOff>
    </xdr:from>
    <xdr:to>
      <xdr:col>10</xdr:col>
      <xdr:colOff>165100</xdr:colOff>
      <xdr:row>57</xdr:row>
      <xdr:rowOff>54979</xdr:rowOff>
    </xdr:to>
    <xdr:sp macro="" textlink="">
      <xdr:nvSpPr>
        <xdr:cNvPr id="137" name="楕円 136"/>
        <xdr:cNvSpPr/>
      </xdr:nvSpPr>
      <xdr:spPr>
        <a:xfrm>
          <a:off x="1968500" y="972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46106</xdr:rowOff>
    </xdr:from>
    <xdr:ext cx="599010" cy="259045"/>
    <xdr:sp macro="" textlink="">
      <xdr:nvSpPr>
        <xdr:cNvPr id="138" name="テキスト ボックス 137"/>
        <xdr:cNvSpPr txBox="1"/>
      </xdr:nvSpPr>
      <xdr:spPr>
        <a:xfrm>
          <a:off x="1719795" y="981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127460</xdr:rowOff>
    </xdr:from>
    <xdr:to>
      <xdr:col>6</xdr:col>
      <xdr:colOff>38100</xdr:colOff>
      <xdr:row>57</xdr:row>
      <xdr:rowOff>57610</xdr:rowOff>
    </xdr:to>
    <xdr:sp macro="" textlink="">
      <xdr:nvSpPr>
        <xdr:cNvPr id="139" name="楕円 138"/>
        <xdr:cNvSpPr/>
      </xdr:nvSpPr>
      <xdr:spPr>
        <a:xfrm>
          <a:off x="1079500" y="972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74137</xdr:rowOff>
    </xdr:from>
    <xdr:ext cx="599010" cy="259045"/>
    <xdr:sp macro="" textlink="">
      <xdr:nvSpPr>
        <xdr:cNvPr id="140" name="テキスト ボックス 139"/>
        <xdr:cNvSpPr txBox="1"/>
      </xdr:nvSpPr>
      <xdr:spPr>
        <a:xfrm>
          <a:off x="830795" y="950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56375</xdr:rowOff>
    </xdr:from>
    <xdr:to>
      <xdr:col>24</xdr:col>
      <xdr:colOff>63500</xdr:colOff>
      <xdr:row>78</xdr:row>
      <xdr:rowOff>106462</xdr:rowOff>
    </xdr:to>
    <xdr:cxnSp macro="">
      <xdr:nvCxnSpPr>
        <xdr:cNvPr id="167" name="直線コネクタ 166"/>
        <xdr:cNvCxnSpPr/>
      </xdr:nvCxnSpPr>
      <xdr:spPr>
        <a:xfrm>
          <a:off x="3797300" y="13429475"/>
          <a:ext cx="838200" cy="5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44923</xdr:rowOff>
    </xdr:from>
    <xdr:to>
      <xdr:col>19</xdr:col>
      <xdr:colOff>177800</xdr:colOff>
      <xdr:row>78</xdr:row>
      <xdr:rowOff>56375</xdr:rowOff>
    </xdr:to>
    <xdr:cxnSp macro="">
      <xdr:nvCxnSpPr>
        <xdr:cNvPr id="170" name="直線コネクタ 169"/>
        <xdr:cNvCxnSpPr/>
      </xdr:nvCxnSpPr>
      <xdr:spPr>
        <a:xfrm>
          <a:off x="2908300" y="13418023"/>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44923</xdr:rowOff>
    </xdr:from>
    <xdr:to>
      <xdr:col>15</xdr:col>
      <xdr:colOff>50800</xdr:colOff>
      <xdr:row>78</xdr:row>
      <xdr:rowOff>54158</xdr:rowOff>
    </xdr:to>
    <xdr:cxnSp macro="">
      <xdr:nvCxnSpPr>
        <xdr:cNvPr id="173" name="直線コネクタ 172"/>
        <xdr:cNvCxnSpPr/>
      </xdr:nvCxnSpPr>
      <xdr:spPr>
        <a:xfrm flipV="1">
          <a:off x="2019300" y="13418023"/>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54158</xdr:rowOff>
    </xdr:from>
    <xdr:to>
      <xdr:col>10</xdr:col>
      <xdr:colOff>114300</xdr:colOff>
      <xdr:row>78</xdr:row>
      <xdr:rowOff>82550</xdr:rowOff>
    </xdr:to>
    <xdr:cxnSp macro="">
      <xdr:nvCxnSpPr>
        <xdr:cNvPr id="176" name="直線コネクタ 175"/>
        <xdr:cNvCxnSpPr/>
      </xdr:nvCxnSpPr>
      <xdr:spPr>
        <a:xfrm flipV="1">
          <a:off x="1130300" y="13427258"/>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55662</xdr:rowOff>
    </xdr:from>
    <xdr:to>
      <xdr:col>24</xdr:col>
      <xdr:colOff>114300</xdr:colOff>
      <xdr:row>78</xdr:row>
      <xdr:rowOff>157262</xdr:rowOff>
    </xdr:to>
    <xdr:sp macro="" textlink="">
      <xdr:nvSpPr>
        <xdr:cNvPr id="186" name="楕円 185"/>
        <xdr:cNvSpPr/>
      </xdr:nvSpPr>
      <xdr:spPr>
        <a:xfrm>
          <a:off x="4584700" y="1342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142039</xdr:rowOff>
    </xdr:from>
    <xdr:ext cx="469744" cy="259045"/>
    <xdr:sp macro="" textlink="">
      <xdr:nvSpPr>
        <xdr:cNvPr id="187" name="維持補修費該当値テキスト"/>
        <xdr:cNvSpPr txBox="1"/>
      </xdr:nvSpPr>
      <xdr:spPr>
        <a:xfrm>
          <a:off x="4686300" y="133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5575</xdr:rowOff>
    </xdr:from>
    <xdr:to>
      <xdr:col>20</xdr:col>
      <xdr:colOff>38100</xdr:colOff>
      <xdr:row>78</xdr:row>
      <xdr:rowOff>107175</xdr:rowOff>
    </xdr:to>
    <xdr:sp macro="" textlink="">
      <xdr:nvSpPr>
        <xdr:cNvPr id="188" name="楕円 187"/>
        <xdr:cNvSpPr/>
      </xdr:nvSpPr>
      <xdr:spPr>
        <a:xfrm>
          <a:off x="3746500" y="133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98302</xdr:rowOff>
    </xdr:from>
    <xdr:ext cx="469744" cy="259045"/>
    <xdr:sp macro="" textlink="">
      <xdr:nvSpPr>
        <xdr:cNvPr id="189" name="テキスト ボックス 188"/>
        <xdr:cNvSpPr txBox="1"/>
      </xdr:nvSpPr>
      <xdr:spPr>
        <a:xfrm>
          <a:off x="3562428" y="1347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165573</xdr:rowOff>
    </xdr:from>
    <xdr:to>
      <xdr:col>15</xdr:col>
      <xdr:colOff>101600</xdr:colOff>
      <xdr:row>78</xdr:row>
      <xdr:rowOff>95723</xdr:rowOff>
    </xdr:to>
    <xdr:sp macro="" textlink="">
      <xdr:nvSpPr>
        <xdr:cNvPr id="190" name="楕円 189"/>
        <xdr:cNvSpPr/>
      </xdr:nvSpPr>
      <xdr:spPr>
        <a:xfrm>
          <a:off x="2857500" y="1336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86850</xdr:rowOff>
    </xdr:from>
    <xdr:ext cx="469744" cy="259045"/>
    <xdr:sp macro="" textlink="">
      <xdr:nvSpPr>
        <xdr:cNvPr id="191" name="テキスト ボックス 190"/>
        <xdr:cNvSpPr txBox="1"/>
      </xdr:nvSpPr>
      <xdr:spPr>
        <a:xfrm>
          <a:off x="2673428" y="1345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3358</xdr:rowOff>
    </xdr:from>
    <xdr:to>
      <xdr:col>10</xdr:col>
      <xdr:colOff>165100</xdr:colOff>
      <xdr:row>78</xdr:row>
      <xdr:rowOff>104958</xdr:rowOff>
    </xdr:to>
    <xdr:sp macro="" textlink="">
      <xdr:nvSpPr>
        <xdr:cNvPr id="192" name="楕円 191"/>
        <xdr:cNvSpPr/>
      </xdr:nvSpPr>
      <xdr:spPr>
        <a:xfrm>
          <a:off x="1968500" y="133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96085</xdr:rowOff>
    </xdr:from>
    <xdr:ext cx="469744" cy="259045"/>
    <xdr:sp macro="" textlink="">
      <xdr:nvSpPr>
        <xdr:cNvPr id="193" name="テキスト ボックス 192"/>
        <xdr:cNvSpPr txBox="1"/>
      </xdr:nvSpPr>
      <xdr:spPr>
        <a:xfrm>
          <a:off x="1784428" y="134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31750</xdr:rowOff>
    </xdr:from>
    <xdr:to>
      <xdr:col>6</xdr:col>
      <xdr:colOff>38100</xdr:colOff>
      <xdr:row>78</xdr:row>
      <xdr:rowOff>133350</xdr:rowOff>
    </xdr:to>
    <xdr:sp macro="" textlink="">
      <xdr:nvSpPr>
        <xdr:cNvPr id="194" name="楕円 193"/>
        <xdr:cNvSpPr/>
      </xdr:nvSpPr>
      <xdr:spPr>
        <a:xfrm>
          <a:off x="1079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124477</xdr:rowOff>
    </xdr:from>
    <xdr:ext cx="469744" cy="259045"/>
    <xdr:sp macro="" textlink="">
      <xdr:nvSpPr>
        <xdr:cNvPr id="195" name="テキスト ボックス 194"/>
        <xdr:cNvSpPr txBox="1"/>
      </xdr:nvSpPr>
      <xdr:spPr>
        <a:xfrm>
          <a:off x="895428"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34595</xdr:rowOff>
    </xdr:from>
    <xdr:to>
      <xdr:col>24</xdr:col>
      <xdr:colOff>63500</xdr:colOff>
      <xdr:row>97</xdr:row>
      <xdr:rowOff>77699</xdr:rowOff>
    </xdr:to>
    <xdr:cxnSp macro="">
      <xdr:nvCxnSpPr>
        <xdr:cNvPr id="225" name="直線コネクタ 224"/>
        <xdr:cNvCxnSpPr/>
      </xdr:nvCxnSpPr>
      <xdr:spPr>
        <a:xfrm flipV="1">
          <a:off x="3797300" y="16665245"/>
          <a:ext cx="838200" cy="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77699</xdr:rowOff>
    </xdr:from>
    <xdr:to>
      <xdr:col>19</xdr:col>
      <xdr:colOff>177800</xdr:colOff>
      <xdr:row>97</xdr:row>
      <xdr:rowOff>134950</xdr:rowOff>
    </xdr:to>
    <xdr:cxnSp macro="">
      <xdr:nvCxnSpPr>
        <xdr:cNvPr id="228" name="直線コネクタ 227"/>
        <xdr:cNvCxnSpPr/>
      </xdr:nvCxnSpPr>
      <xdr:spPr>
        <a:xfrm flipV="1">
          <a:off x="2908300" y="16708349"/>
          <a:ext cx="889000" cy="5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131420</xdr:rowOff>
    </xdr:from>
    <xdr:to>
      <xdr:col>15</xdr:col>
      <xdr:colOff>50800</xdr:colOff>
      <xdr:row>97</xdr:row>
      <xdr:rowOff>134950</xdr:rowOff>
    </xdr:to>
    <xdr:cxnSp macro="">
      <xdr:nvCxnSpPr>
        <xdr:cNvPr id="231" name="直線コネクタ 230"/>
        <xdr:cNvCxnSpPr/>
      </xdr:nvCxnSpPr>
      <xdr:spPr>
        <a:xfrm>
          <a:off x="2019300" y="16762070"/>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22047</xdr:rowOff>
    </xdr:from>
    <xdr:to>
      <xdr:col>10</xdr:col>
      <xdr:colOff>114300</xdr:colOff>
      <xdr:row>97</xdr:row>
      <xdr:rowOff>131420</xdr:rowOff>
    </xdr:to>
    <xdr:cxnSp macro="">
      <xdr:nvCxnSpPr>
        <xdr:cNvPr id="234" name="直線コネクタ 233"/>
        <xdr:cNvCxnSpPr/>
      </xdr:nvCxnSpPr>
      <xdr:spPr>
        <a:xfrm>
          <a:off x="1130300" y="16652697"/>
          <a:ext cx="889000" cy="10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155245</xdr:rowOff>
    </xdr:from>
    <xdr:to>
      <xdr:col>24</xdr:col>
      <xdr:colOff>114300</xdr:colOff>
      <xdr:row>97</xdr:row>
      <xdr:rowOff>85395</xdr:rowOff>
    </xdr:to>
    <xdr:sp macro="" textlink="">
      <xdr:nvSpPr>
        <xdr:cNvPr id="244" name="楕円 243"/>
        <xdr:cNvSpPr/>
      </xdr:nvSpPr>
      <xdr:spPr>
        <a:xfrm>
          <a:off x="4584700" y="166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133672</xdr:rowOff>
    </xdr:from>
    <xdr:ext cx="534377" cy="259045"/>
    <xdr:sp macro="" textlink="">
      <xdr:nvSpPr>
        <xdr:cNvPr id="245" name="扶助費該当値テキスト"/>
        <xdr:cNvSpPr txBox="1"/>
      </xdr:nvSpPr>
      <xdr:spPr>
        <a:xfrm>
          <a:off x="4686300" y="1659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26899</xdr:rowOff>
    </xdr:from>
    <xdr:to>
      <xdr:col>20</xdr:col>
      <xdr:colOff>38100</xdr:colOff>
      <xdr:row>97</xdr:row>
      <xdr:rowOff>128499</xdr:rowOff>
    </xdr:to>
    <xdr:sp macro="" textlink="">
      <xdr:nvSpPr>
        <xdr:cNvPr id="246" name="楕円 245"/>
        <xdr:cNvSpPr/>
      </xdr:nvSpPr>
      <xdr:spPr>
        <a:xfrm>
          <a:off x="3746500" y="166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119626</xdr:rowOff>
    </xdr:from>
    <xdr:ext cx="534377" cy="259045"/>
    <xdr:sp macro="" textlink="">
      <xdr:nvSpPr>
        <xdr:cNvPr id="247" name="テキスト ボックス 246"/>
        <xdr:cNvSpPr txBox="1"/>
      </xdr:nvSpPr>
      <xdr:spPr>
        <a:xfrm>
          <a:off x="3530111" y="1675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84150</xdr:rowOff>
    </xdr:from>
    <xdr:to>
      <xdr:col>15</xdr:col>
      <xdr:colOff>101600</xdr:colOff>
      <xdr:row>98</xdr:row>
      <xdr:rowOff>14300</xdr:rowOff>
    </xdr:to>
    <xdr:sp macro="" textlink="">
      <xdr:nvSpPr>
        <xdr:cNvPr id="248" name="楕円 247"/>
        <xdr:cNvSpPr/>
      </xdr:nvSpPr>
      <xdr:spPr>
        <a:xfrm>
          <a:off x="2857500" y="167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5427</xdr:rowOff>
    </xdr:from>
    <xdr:ext cx="534377" cy="259045"/>
    <xdr:sp macro="" textlink="">
      <xdr:nvSpPr>
        <xdr:cNvPr id="249" name="テキスト ボックス 248"/>
        <xdr:cNvSpPr txBox="1"/>
      </xdr:nvSpPr>
      <xdr:spPr>
        <a:xfrm>
          <a:off x="2641111" y="1680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80620</xdr:rowOff>
    </xdr:from>
    <xdr:to>
      <xdr:col>10</xdr:col>
      <xdr:colOff>165100</xdr:colOff>
      <xdr:row>98</xdr:row>
      <xdr:rowOff>10770</xdr:rowOff>
    </xdr:to>
    <xdr:sp macro="" textlink="">
      <xdr:nvSpPr>
        <xdr:cNvPr id="250" name="楕円 249"/>
        <xdr:cNvSpPr/>
      </xdr:nvSpPr>
      <xdr:spPr>
        <a:xfrm>
          <a:off x="1968500" y="167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1897</xdr:rowOff>
    </xdr:from>
    <xdr:ext cx="534377" cy="259045"/>
    <xdr:sp macro="" textlink="">
      <xdr:nvSpPr>
        <xdr:cNvPr id="251" name="テキスト ボックス 250"/>
        <xdr:cNvSpPr txBox="1"/>
      </xdr:nvSpPr>
      <xdr:spPr>
        <a:xfrm>
          <a:off x="1752111" y="1680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142697</xdr:rowOff>
    </xdr:from>
    <xdr:to>
      <xdr:col>6</xdr:col>
      <xdr:colOff>38100</xdr:colOff>
      <xdr:row>97</xdr:row>
      <xdr:rowOff>72847</xdr:rowOff>
    </xdr:to>
    <xdr:sp macro="" textlink="">
      <xdr:nvSpPr>
        <xdr:cNvPr id="252" name="楕円 251"/>
        <xdr:cNvSpPr/>
      </xdr:nvSpPr>
      <xdr:spPr>
        <a:xfrm>
          <a:off x="1079500" y="166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63974</xdr:rowOff>
    </xdr:from>
    <xdr:ext cx="534377" cy="259045"/>
    <xdr:sp macro="" textlink="">
      <xdr:nvSpPr>
        <xdr:cNvPr id="253" name="テキスト ボックス 252"/>
        <xdr:cNvSpPr txBox="1"/>
      </xdr:nvSpPr>
      <xdr:spPr>
        <a:xfrm>
          <a:off x="863111" y="1669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131672</xdr:rowOff>
    </xdr:from>
    <xdr:to>
      <xdr:col>55</xdr:col>
      <xdr:colOff>0</xdr:colOff>
      <xdr:row>39</xdr:row>
      <xdr:rowOff>14149</xdr:rowOff>
    </xdr:to>
    <xdr:cxnSp macro="">
      <xdr:nvCxnSpPr>
        <xdr:cNvPr id="283" name="直線コネクタ 282"/>
        <xdr:cNvCxnSpPr/>
      </xdr:nvCxnSpPr>
      <xdr:spPr>
        <a:xfrm flipV="1">
          <a:off x="9639300" y="6132422"/>
          <a:ext cx="838200" cy="56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14149</xdr:rowOff>
    </xdr:from>
    <xdr:to>
      <xdr:col>50</xdr:col>
      <xdr:colOff>114300</xdr:colOff>
      <xdr:row>39</xdr:row>
      <xdr:rowOff>26860</xdr:rowOff>
    </xdr:to>
    <xdr:cxnSp macro="">
      <xdr:nvCxnSpPr>
        <xdr:cNvPr id="286" name="直線コネクタ 285"/>
        <xdr:cNvCxnSpPr/>
      </xdr:nvCxnSpPr>
      <xdr:spPr>
        <a:xfrm flipV="1">
          <a:off x="8750300" y="6700699"/>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166176</xdr:rowOff>
    </xdr:from>
    <xdr:to>
      <xdr:col>45</xdr:col>
      <xdr:colOff>177800</xdr:colOff>
      <xdr:row>39</xdr:row>
      <xdr:rowOff>26860</xdr:rowOff>
    </xdr:to>
    <xdr:cxnSp macro="">
      <xdr:nvCxnSpPr>
        <xdr:cNvPr id="289" name="直線コネクタ 288"/>
        <xdr:cNvCxnSpPr/>
      </xdr:nvCxnSpPr>
      <xdr:spPr>
        <a:xfrm>
          <a:off x="7861300" y="6681276"/>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166176</xdr:rowOff>
    </xdr:from>
    <xdr:to>
      <xdr:col>41</xdr:col>
      <xdr:colOff>50800</xdr:colOff>
      <xdr:row>39</xdr:row>
      <xdr:rowOff>23655</xdr:rowOff>
    </xdr:to>
    <xdr:cxnSp macro="">
      <xdr:nvCxnSpPr>
        <xdr:cNvPr id="292" name="直線コネクタ 291"/>
        <xdr:cNvCxnSpPr/>
      </xdr:nvCxnSpPr>
      <xdr:spPr>
        <a:xfrm flipV="1">
          <a:off x="6972300" y="6681276"/>
          <a:ext cx="889000" cy="2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80872</xdr:rowOff>
    </xdr:from>
    <xdr:to>
      <xdr:col>55</xdr:col>
      <xdr:colOff>50800</xdr:colOff>
      <xdr:row>36</xdr:row>
      <xdr:rowOff>11022</xdr:rowOff>
    </xdr:to>
    <xdr:sp macro="" textlink="">
      <xdr:nvSpPr>
        <xdr:cNvPr id="302" name="楕円 301"/>
        <xdr:cNvSpPr/>
      </xdr:nvSpPr>
      <xdr:spPr>
        <a:xfrm>
          <a:off x="10426700" y="60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59299</xdr:rowOff>
    </xdr:from>
    <xdr:ext cx="599010" cy="259045"/>
    <xdr:sp macro="" textlink="">
      <xdr:nvSpPr>
        <xdr:cNvPr id="303" name="補助費等該当値テキスト"/>
        <xdr:cNvSpPr txBox="1"/>
      </xdr:nvSpPr>
      <xdr:spPr>
        <a:xfrm>
          <a:off x="10528300" y="606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134799</xdr:rowOff>
    </xdr:from>
    <xdr:to>
      <xdr:col>50</xdr:col>
      <xdr:colOff>165100</xdr:colOff>
      <xdr:row>39</xdr:row>
      <xdr:rowOff>64949</xdr:rowOff>
    </xdr:to>
    <xdr:sp macro="" textlink="">
      <xdr:nvSpPr>
        <xdr:cNvPr id="304" name="楕円 303"/>
        <xdr:cNvSpPr/>
      </xdr:nvSpPr>
      <xdr:spPr>
        <a:xfrm>
          <a:off x="9588500" y="664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56076</xdr:rowOff>
    </xdr:from>
    <xdr:ext cx="599010" cy="259045"/>
    <xdr:sp macro="" textlink="">
      <xdr:nvSpPr>
        <xdr:cNvPr id="305" name="テキスト ボックス 304"/>
        <xdr:cNvSpPr txBox="1"/>
      </xdr:nvSpPr>
      <xdr:spPr>
        <a:xfrm>
          <a:off x="9339795" y="674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147510</xdr:rowOff>
    </xdr:from>
    <xdr:to>
      <xdr:col>46</xdr:col>
      <xdr:colOff>38100</xdr:colOff>
      <xdr:row>39</xdr:row>
      <xdr:rowOff>77660</xdr:rowOff>
    </xdr:to>
    <xdr:sp macro="" textlink="">
      <xdr:nvSpPr>
        <xdr:cNvPr id="306" name="楕円 305"/>
        <xdr:cNvSpPr/>
      </xdr:nvSpPr>
      <xdr:spPr>
        <a:xfrm>
          <a:off x="8699500" y="66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68787</xdr:rowOff>
    </xdr:from>
    <xdr:ext cx="599010" cy="259045"/>
    <xdr:sp macro="" textlink="">
      <xdr:nvSpPr>
        <xdr:cNvPr id="307" name="テキスト ボックス 306"/>
        <xdr:cNvSpPr txBox="1"/>
      </xdr:nvSpPr>
      <xdr:spPr>
        <a:xfrm>
          <a:off x="8450795" y="675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115376</xdr:rowOff>
    </xdr:from>
    <xdr:to>
      <xdr:col>41</xdr:col>
      <xdr:colOff>101600</xdr:colOff>
      <xdr:row>39</xdr:row>
      <xdr:rowOff>45526</xdr:rowOff>
    </xdr:to>
    <xdr:sp macro="" textlink="">
      <xdr:nvSpPr>
        <xdr:cNvPr id="308" name="楕円 307"/>
        <xdr:cNvSpPr/>
      </xdr:nvSpPr>
      <xdr:spPr>
        <a:xfrm>
          <a:off x="7810500" y="66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36653</xdr:rowOff>
    </xdr:from>
    <xdr:ext cx="599010" cy="259045"/>
    <xdr:sp macro="" textlink="">
      <xdr:nvSpPr>
        <xdr:cNvPr id="309" name="テキスト ボックス 308"/>
        <xdr:cNvSpPr txBox="1"/>
      </xdr:nvSpPr>
      <xdr:spPr>
        <a:xfrm>
          <a:off x="7561795" y="672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144305</xdr:rowOff>
    </xdr:from>
    <xdr:to>
      <xdr:col>36</xdr:col>
      <xdr:colOff>165100</xdr:colOff>
      <xdr:row>39</xdr:row>
      <xdr:rowOff>74455</xdr:rowOff>
    </xdr:to>
    <xdr:sp macro="" textlink="">
      <xdr:nvSpPr>
        <xdr:cNvPr id="310" name="楕円 309"/>
        <xdr:cNvSpPr/>
      </xdr:nvSpPr>
      <xdr:spPr>
        <a:xfrm>
          <a:off x="6921500" y="66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65582</xdr:rowOff>
    </xdr:from>
    <xdr:ext cx="599010" cy="259045"/>
    <xdr:sp macro="" textlink="">
      <xdr:nvSpPr>
        <xdr:cNvPr id="311" name="テキスト ボックス 310"/>
        <xdr:cNvSpPr txBox="1"/>
      </xdr:nvSpPr>
      <xdr:spPr>
        <a:xfrm>
          <a:off x="6672795" y="675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114719</xdr:rowOff>
    </xdr:from>
    <xdr:to>
      <xdr:col>55</xdr:col>
      <xdr:colOff>0</xdr:colOff>
      <xdr:row>57</xdr:row>
      <xdr:rowOff>159614</xdr:rowOff>
    </xdr:to>
    <xdr:cxnSp macro="">
      <xdr:nvCxnSpPr>
        <xdr:cNvPr id="342" name="直線コネクタ 341"/>
        <xdr:cNvCxnSpPr/>
      </xdr:nvCxnSpPr>
      <xdr:spPr>
        <a:xfrm>
          <a:off x="9639300" y="9715919"/>
          <a:ext cx="838200" cy="2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114719</xdr:rowOff>
    </xdr:from>
    <xdr:to>
      <xdr:col>50</xdr:col>
      <xdr:colOff>114300</xdr:colOff>
      <xdr:row>57</xdr:row>
      <xdr:rowOff>103018</xdr:rowOff>
    </xdr:to>
    <xdr:cxnSp macro="">
      <xdr:nvCxnSpPr>
        <xdr:cNvPr id="345" name="直線コネクタ 344"/>
        <xdr:cNvCxnSpPr/>
      </xdr:nvCxnSpPr>
      <xdr:spPr>
        <a:xfrm flipV="1">
          <a:off x="8750300" y="9715919"/>
          <a:ext cx="889000" cy="15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1565</xdr:rowOff>
    </xdr:from>
    <xdr:ext cx="599010" cy="259045"/>
    <xdr:sp macro="" textlink="">
      <xdr:nvSpPr>
        <xdr:cNvPr id="347" name="テキスト ボックス 346"/>
        <xdr:cNvSpPr txBox="1"/>
      </xdr:nvSpPr>
      <xdr:spPr>
        <a:xfrm>
          <a:off x="9339795" y="9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103018</xdr:rowOff>
    </xdr:from>
    <xdr:to>
      <xdr:col>45</xdr:col>
      <xdr:colOff>177800</xdr:colOff>
      <xdr:row>57</xdr:row>
      <xdr:rowOff>128647</xdr:rowOff>
    </xdr:to>
    <xdr:cxnSp macro="">
      <xdr:nvCxnSpPr>
        <xdr:cNvPr id="348" name="直線コネクタ 347"/>
        <xdr:cNvCxnSpPr/>
      </xdr:nvCxnSpPr>
      <xdr:spPr>
        <a:xfrm flipV="1">
          <a:off x="7861300" y="9875668"/>
          <a:ext cx="889000" cy="2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38757</xdr:rowOff>
    </xdr:from>
    <xdr:ext cx="599010" cy="259045"/>
    <xdr:sp macro="" textlink="">
      <xdr:nvSpPr>
        <xdr:cNvPr id="350" name="テキスト ボックス 349"/>
        <xdr:cNvSpPr txBox="1"/>
      </xdr:nvSpPr>
      <xdr:spPr>
        <a:xfrm>
          <a:off x="8450795" y="998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69118</xdr:rowOff>
    </xdr:from>
    <xdr:to>
      <xdr:col>41</xdr:col>
      <xdr:colOff>50800</xdr:colOff>
      <xdr:row>57</xdr:row>
      <xdr:rowOff>128647</xdr:rowOff>
    </xdr:to>
    <xdr:cxnSp macro="">
      <xdr:nvCxnSpPr>
        <xdr:cNvPr id="351" name="直線コネクタ 350"/>
        <xdr:cNvCxnSpPr/>
      </xdr:nvCxnSpPr>
      <xdr:spPr>
        <a:xfrm>
          <a:off x="6972300" y="9670318"/>
          <a:ext cx="889000" cy="23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36518</xdr:rowOff>
    </xdr:from>
    <xdr:ext cx="599010" cy="259045"/>
    <xdr:sp macro="" textlink="">
      <xdr:nvSpPr>
        <xdr:cNvPr id="355" name="テキスト ボックス 354"/>
        <xdr:cNvSpPr txBox="1"/>
      </xdr:nvSpPr>
      <xdr:spPr>
        <a:xfrm>
          <a:off x="6672795" y="99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108814</xdr:rowOff>
    </xdr:from>
    <xdr:to>
      <xdr:col>55</xdr:col>
      <xdr:colOff>50800</xdr:colOff>
      <xdr:row>58</xdr:row>
      <xdr:rowOff>38964</xdr:rowOff>
    </xdr:to>
    <xdr:sp macro="" textlink="">
      <xdr:nvSpPr>
        <xdr:cNvPr id="361" name="楕円 360"/>
        <xdr:cNvSpPr/>
      </xdr:nvSpPr>
      <xdr:spPr>
        <a:xfrm>
          <a:off x="10426700" y="98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87241</xdr:rowOff>
    </xdr:from>
    <xdr:ext cx="599010" cy="259045"/>
    <xdr:sp macro="" textlink="">
      <xdr:nvSpPr>
        <xdr:cNvPr id="362" name="普通建設事業費該当値テキスト"/>
        <xdr:cNvSpPr txBox="1"/>
      </xdr:nvSpPr>
      <xdr:spPr>
        <a:xfrm>
          <a:off x="10528300" y="985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63919</xdr:rowOff>
    </xdr:from>
    <xdr:to>
      <xdr:col>50</xdr:col>
      <xdr:colOff>165100</xdr:colOff>
      <xdr:row>56</xdr:row>
      <xdr:rowOff>165519</xdr:rowOff>
    </xdr:to>
    <xdr:sp macro="" textlink="">
      <xdr:nvSpPr>
        <xdr:cNvPr id="363" name="楕円 362"/>
        <xdr:cNvSpPr/>
      </xdr:nvSpPr>
      <xdr:spPr>
        <a:xfrm>
          <a:off x="9588500" y="96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10596</xdr:rowOff>
    </xdr:from>
    <xdr:ext cx="599010" cy="259045"/>
    <xdr:sp macro="" textlink="">
      <xdr:nvSpPr>
        <xdr:cNvPr id="364" name="テキスト ボックス 363"/>
        <xdr:cNvSpPr txBox="1"/>
      </xdr:nvSpPr>
      <xdr:spPr>
        <a:xfrm>
          <a:off x="9339795" y="944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52218</xdr:rowOff>
    </xdr:from>
    <xdr:to>
      <xdr:col>46</xdr:col>
      <xdr:colOff>38100</xdr:colOff>
      <xdr:row>57</xdr:row>
      <xdr:rowOff>153818</xdr:rowOff>
    </xdr:to>
    <xdr:sp macro="" textlink="">
      <xdr:nvSpPr>
        <xdr:cNvPr id="365" name="楕円 364"/>
        <xdr:cNvSpPr/>
      </xdr:nvSpPr>
      <xdr:spPr>
        <a:xfrm>
          <a:off x="8699500" y="982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170345</xdr:rowOff>
    </xdr:from>
    <xdr:ext cx="599010" cy="259045"/>
    <xdr:sp macro="" textlink="">
      <xdr:nvSpPr>
        <xdr:cNvPr id="366" name="テキスト ボックス 365"/>
        <xdr:cNvSpPr txBox="1"/>
      </xdr:nvSpPr>
      <xdr:spPr>
        <a:xfrm>
          <a:off x="8450795" y="960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77847</xdr:rowOff>
    </xdr:from>
    <xdr:to>
      <xdr:col>41</xdr:col>
      <xdr:colOff>101600</xdr:colOff>
      <xdr:row>58</xdr:row>
      <xdr:rowOff>7997</xdr:rowOff>
    </xdr:to>
    <xdr:sp macro="" textlink="">
      <xdr:nvSpPr>
        <xdr:cNvPr id="367" name="楕円 366"/>
        <xdr:cNvSpPr/>
      </xdr:nvSpPr>
      <xdr:spPr>
        <a:xfrm>
          <a:off x="7810500" y="98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170574</xdr:rowOff>
    </xdr:from>
    <xdr:ext cx="599010" cy="259045"/>
    <xdr:sp macro="" textlink="">
      <xdr:nvSpPr>
        <xdr:cNvPr id="368" name="テキスト ボックス 367"/>
        <xdr:cNvSpPr txBox="1"/>
      </xdr:nvSpPr>
      <xdr:spPr>
        <a:xfrm>
          <a:off x="7561795" y="99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18318</xdr:rowOff>
    </xdr:from>
    <xdr:to>
      <xdr:col>36</xdr:col>
      <xdr:colOff>165100</xdr:colOff>
      <xdr:row>56</xdr:row>
      <xdr:rowOff>119918</xdr:rowOff>
    </xdr:to>
    <xdr:sp macro="" textlink="">
      <xdr:nvSpPr>
        <xdr:cNvPr id="369" name="楕円 368"/>
        <xdr:cNvSpPr/>
      </xdr:nvSpPr>
      <xdr:spPr>
        <a:xfrm>
          <a:off x="6921500" y="961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136445</xdr:rowOff>
    </xdr:from>
    <xdr:ext cx="599010" cy="259045"/>
    <xdr:sp macro="" textlink="">
      <xdr:nvSpPr>
        <xdr:cNvPr id="370" name="テキスト ボックス 369"/>
        <xdr:cNvSpPr txBox="1"/>
      </xdr:nvSpPr>
      <xdr:spPr>
        <a:xfrm>
          <a:off x="6672795" y="939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135896</xdr:rowOff>
    </xdr:from>
    <xdr:to>
      <xdr:col>54</xdr:col>
      <xdr:colOff>189865</xdr:colOff>
      <xdr:row>78</xdr:row>
      <xdr:rowOff>139700</xdr:rowOff>
    </xdr:to>
    <xdr:cxnSp macro="">
      <xdr:nvCxnSpPr>
        <xdr:cNvPr id="392" name="直線コネクタ 391"/>
        <xdr:cNvCxnSpPr/>
      </xdr:nvCxnSpPr>
      <xdr:spPr>
        <a:xfrm flipV="1">
          <a:off x="10475595" y="12480296"/>
          <a:ext cx="1270" cy="103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82573</xdr:rowOff>
    </xdr:from>
    <xdr:ext cx="599010" cy="259045"/>
    <xdr:sp macro="" textlink="">
      <xdr:nvSpPr>
        <xdr:cNvPr id="395" name="普通建設事業費 （ うち新規整備　）最大値テキスト"/>
        <xdr:cNvSpPr txBox="1"/>
      </xdr:nvSpPr>
      <xdr:spPr>
        <a:xfrm>
          <a:off x="10528300" y="1225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135896</xdr:rowOff>
    </xdr:from>
    <xdr:to>
      <xdr:col>55</xdr:col>
      <xdr:colOff>88900</xdr:colOff>
      <xdr:row>72</xdr:row>
      <xdr:rowOff>135896</xdr:rowOff>
    </xdr:to>
    <xdr:cxnSp macro="">
      <xdr:nvCxnSpPr>
        <xdr:cNvPr id="396" name="直線コネクタ 395"/>
        <xdr:cNvCxnSpPr/>
      </xdr:nvCxnSpPr>
      <xdr:spPr>
        <a:xfrm>
          <a:off x="10388600" y="1248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105186</xdr:rowOff>
    </xdr:from>
    <xdr:to>
      <xdr:col>55</xdr:col>
      <xdr:colOff>0</xdr:colOff>
      <xdr:row>78</xdr:row>
      <xdr:rowOff>132979</xdr:rowOff>
    </xdr:to>
    <xdr:cxnSp macro="">
      <xdr:nvCxnSpPr>
        <xdr:cNvPr id="397" name="直線コネクタ 396"/>
        <xdr:cNvCxnSpPr/>
      </xdr:nvCxnSpPr>
      <xdr:spPr>
        <a:xfrm>
          <a:off x="9639300" y="13478286"/>
          <a:ext cx="838200" cy="2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71352</xdr:rowOff>
    </xdr:from>
    <xdr:ext cx="534377" cy="259045"/>
    <xdr:sp macro="" textlink="">
      <xdr:nvSpPr>
        <xdr:cNvPr id="398" name="普通建設事業費 （ うち新規整備　）平均値テキスト"/>
        <xdr:cNvSpPr txBox="1"/>
      </xdr:nvSpPr>
      <xdr:spPr>
        <a:xfrm>
          <a:off x="10528300" y="13101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48475</xdr:rowOff>
    </xdr:from>
    <xdr:to>
      <xdr:col>55</xdr:col>
      <xdr:colOff>50800</xdr:colOff>
      <xdr:row>77</xdr:row>
      <xdr:rowOff>150075</xdr:rowOff>
    </xdr:to>
    <xdr:sp macro="" textlink="">
      <xdr:nvSpPr>
        <xdr:cNvPr id="399" name="フローチャート: 判断 398"/>
        <xdr:cNvSpPr/>
      </xdr:nvSpPr>
      <xdr:spPr>
        <a:xfrm>
          <a:off x="10426700" y="1325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105186</xdr:rowOff>
    </xdr:from>
    <xdr:to>
      <xdr:col>50</xdr:col>
      <xdr:colOff>114300</xdr:colOff>
      <xdr:row>78</xdr:row>
      <xdr:rowOff>139700</xdr:rowOff>
    </xdr:to>
    <xdr:cxnSp macro="">
      <xdr:nvCxnSpPr>
        <xdr:cNvPr id="400" name="直線コネクタ 399"/>
        <xdr:cNvCxnSpPr/>
      </xdr:nvCxnSpPr>
      <xdr:spPr>
        <a:xfrm flipV="1">
          <a:off x="8750300" y="13478286"/>
          <a:ext cx="889000" cy="3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61331</xdr:rowOff>
    </xdr:from>
    <xdr:to>
      <xdr:col>50</xdr:col>
      <xdr:colOff>165100</xdr:colOff>
      <xdr:row>77</xdr:row>
      <xdr:rowOff>162931</xdr:rowOff>
    </xdr:to>
    <xdr:sp macro="" textlink="">
      <xdr:nvSpPr>
        <xdr:cNvPr id="401" name="フローチャート: 判断 400"/>
        <xdr:cNvSpPr/>
      </xdr:nvSpPr>
      <xdr:spPr>
        <a:xfrm>
          <a:off x="95885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8008</xdr:rowOff>
    </xdr:from>
    <xdr:ext cx="534377" cy="259045"/>
    <xdr:sp macro="" textlink="">
      <xdr:nvSpPr>
        <xdr:cNvPr id="402" name="テキスト ボックス 401"/>
        <xdr:cNvSpPr txBox="1"/>
      </xdr:nvSpPr>
      <xdr:spPr>
        <a:xfrm>
          <a:off x="9372111" y="1303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135919</xdr:rowOff>
    </xdr:from>
    <xdr:to>
      <xdr:col>45</xdr:col>
      <xdr:colOff>177800</xdr:colOff>
      <xdr:row>78</xdr:row>
      <xdr:rowOff>139700</xdr:rowOff>
    </xdr:to>
    <xdr:cxnSp macro="">
      <xdr:nvCxnSpPr>
        <xdr:cNvPr id="403" name="直線コネクタ 402"/>
        <xdr:cNvCxnSpPr/>
      </xdr:nvCxnSpPr>
      <xdr:spPr>
        <a:xfrm>
          <a:off x="7861300" y="13337569"/>
          <a:ext cx="889000" cy="17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79400</xdr:rowOff>
    </xdr:from>
    <xdr:to>
      <xdr:col>46</xdr:col>
      <xdr:colOff>38100</xdr:colOff>
      <xdr:row>78</xdr:row>
      <xdr:rowOff>9550</xdr:rowOff>
    </xdr:to>
    <xdr:sp macro="" textlink="">
      <xdr:nvSpPr>
        <xdr:cNvPr id="404" name="フローチャート: 判断 403"/>
        <xdr:cNvSpPr/>
      </xdr:nvSpPr>
      <xdr:spPr>
        <a:xfrm>
          <a:off x="8699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26077</xdr:rowOff>
    </xdr:from>
    <xdr:ext cx="534377" cy="259045"/>
    <xdr:sp macro="" textlink="">
      <xdr:nvSpPr>
        <xdr:cNvPr id="405" name="テキスト ボックス 404"/>
        <xdr:cNvSpPr txBox="1"/>
      </xdr:nvSpPr>
      <xdr:spPr>
        <a:xfrm>
          <a:off x="8483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112144</xdr:rowOff>
    </xdr:from>
    <xdr:to>
      <xdr:col>41</xdr:col>
      <xdr:colOff>50800</xdr:colOff>
      <xdr:row>77</xdr:row>
      <xdr:rowOff>135919</xdr:rowOff>
    </xdr:to>
    <xdr:cxnSp macro="">
      <xdr:nvCxnSpPr>
        <xdr:cNvPr id="406" name="直線コネクタ 405"/>
        <xdr:cNvCxnSpPr/>
      </xdr:nvCxnSpPr>
      <xdr:spPr>
        <a:xfrm>
          <a:off x="6972300" y="12456544"/>
          <a:ext cx="889000" cy="88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118078</xdr:rowOff>
    </xdr:from>
    <xdr:to>
      <xdr:col>41</xdr:col>
      <xdr:colOff>101600</xdr:colOff>
      <xdr:row>77</xdr:row>
      <xdr:rowOff>48228</xdr:rowOff>
    </xdr:to>
    <xdr:sp macro="" textlink="">
      <xdr:nvSpPr>
        <xdr:cNvPr id="407" name="フローチャート: 判断 406"/>
        <xdr:cNvSpPr/>
      </xdr:nvSpPr>
      <xdr:spPr>
        <a:xfrm>
          <a:off x="7810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64756</xdr:rowOff>
    </xdr:from>
    <xdr:ext cx="534377" cy="259045"/>
    <xdr:sp macro="" textlink="">
      <xdr:nvSpPr>
        <xdr:cNvPr id="408" name="テキスト ボックス 407"/>
        <xdr:cNvSpPr txBox="1"/>
      </xdr:nvSpPr>
      <xdr:spPr>
        <a:xfrm>
          <a:off x="7594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9485</xdr:rowOff>
    </xdr:from>
    <xdr:to>
      <xdr:col>36</xdr:col>
      <xdr:colOff>165100</xdr:colOff>
      <xdr:row>77</xdr:row>
      <xdr:rowOff>111085</xdr:rowOff>
    </xdr:to>
    <xdr:sp macro="" textlink="">
      <xdr:nvSpPr>
        <xdr:cNvPr id="409" name="フローチャート: 判断 408"/>
        <xdr:cNvSpPr/>
      </xdr:nvSpPr>
      <xdr:spPr>
        <a:xfrm>
          <a:off x="6921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102212</xdr:rowOff>
    </xdr:from>
    <xdr:ext cx="534377" cy="259045"/>
    <xdr:sp macro="" textlink="">
      <xdr:nvSpPr>
        <xdr:cNvPr id="410" name="テキスト ボックス 409"/>
        <xdr:cNvSpPr txBox="1"/>
      </xdr:nvSpPr>
      <xdr:spPr>
        <a:xfrm>
          <a:off x="6705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82179</xdr:rowOff>
    </xdr:from>
    <xdr:to>
      <xdr:col>55</xdr:col>
      <xdr:colOff>50800</xdr:colOff>
      <xdr:row>79</xdr:row>
      <xdr:rowOff>12329</xdr:rowOff>
    </xdr:to>
    <xdr:sp macro="" textlink="">
      <xdr:nvSpPr>
        <xdr:cNvPr id="416" name="楕円 415"/>
        <xdr:cNvSpPr/>
      </xdr:nvSpPr>
      <xdr:spPr>
        <a:xfrm>
          <a:off x="10426700" y="1345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168556</xdr:rowOff>
    </xdr:from>
    <xdr:ext cx="469744" cy="259045"/>
    <xdr:sp macro="" textlink="">
      <xdr:nvSpPr>
        <xdr:cNvPr id="417" name="普通建設事業費 （ うち新規整備　）該当値テキスト"/>
        <xdr:cNvSpPr txBox="1"/>
      </xdr:nvSpPr>
      <xdr:spPr>
        <a:xfrm>
          <a:off x="10528300" y="133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54386</xdr:rowOff>
    </xdr:from>
    <xdr:to>
      <xdr:col>50</xdr:col>
      <xdr:colOff>165100</xdr:colOff>
      <xdr:row>78</xdr:row>
      <xdr:rowOff>155986</xdr:rowOff>
    </xdr:to>
    <xdr:sp macro="" textlink="">
      <xdr:nvSpPr>
        <xdr:cNvPr id="418" name="楕円 417"/>
        <xdr:cNvSpPr/>
      </xdr:nvSpPr>
      <xdr:spPr>
        <a:xfrm>
          <a:off x="9588500" y="134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147113</xdr:rowOff>
    </xdr:from>
    <xdr:ext cx="469744" cy="259045"/>
    <xdr:sp macro="" textlink="">
      <xdr:nvSpPr>
        <xdr:cNvPr id="419" name="テキスト ボックス 418"/>
        <xdr:cNvSpPr txBox="1"/>
      </xdr:nvSpPr>
      <xdr:spPr>
        <a:xfrm>
          <a:off x="9404428" y="1352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0" name="楕円 419"/>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1" name="テキスト ボックス 420"/>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85119</xdr:rowOff>
    </xdr:from>
    <xdr:to>
      <xdr:col>41</xdr:col>
      <xdr:colOff>101600</xdr:colOff>
      <xdr:row>78</xdr:row>
      <xdr:rowOff>15269</xdr:rowOff>
    </xdr:to>
    <xdr:sp macro="" textlink="">
      <xdr:nvSpPr>
        <xdr:cNvPr id="422" name="楕円 421"/>
        <xdr:cNvSpPr/>
      </xdr:nvSpPr>
      <xdr:spPr>
        <a:xfrm>
          <a:off x="7810500" y="132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6396</xdr:rowOff>
    </xdr:from>
    <xdr:ext cx="534377" cy="259045"/>
    <xdr:sp macro="" textlink="">
      <xdr:nvSpPr>
        <xdr:cNvPr id="423" name="テキスト ボックス 422"/>
        <xdr:cNvSpPr txBox="1"/>
      </xdr:nvSpPr>
      <xdr:spPr>
        <a:xfrm>
          <a:off x="7594111" y="133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61344</xdr:rowOff>
    </xdr:from>
    <xdr:to>
      <xdr:col>36</xdr:col>
      <xdr:colOff>165100</xdr:colOff>
      <xdr:row>72</xdr:row>
      <xdr:rowOff>162944</xdr:rowOff>
    </xdr:to>
    <xdr:sp macro="" textlink="">
      <xdr:nvSpPr>
        <xdr:cNvPr id="424" name="楕円 423"/>
        <xdr:cNvSpPr/>
      </xdr:nvSpPr>
      <xdr:spPr>
        <a:xfrm>
          <a:off x="6921500" y="1240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8021</xdr:rowOff>
    </xdr:from>
    <xdr:ext cx="599010" cy="259045"/>
    <xdr:sp macro="" textlink="">
      <xdr:nvSpPr>
        <xdr:cNvPr id="425" name="テキスト ボックス 424"/>
        <xdr:cNvSpPr txBox="1"/>
      </xdr:nvSpPr>
      <xdr:spPr>
        <a:xfrm>
          <a:off x="6672795" y="1218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9" name="テキスト ボックス 43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9" name="直線コネクタ 448"/>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50"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51" name="直線コネクタ 450"/>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2"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3" name="直線コネクタ 452"/>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37734</xdr:rowOff>
    </xdr:from>
    <xdr:to>
      <xdr:col>55</xdr:col>
      <xdr:colOff>0</xdr:colOff>
      <xdr:row>97</xdr:row>
      <xdr:rowOff>88478</xdr:rowOff>
    </xdr:to>
    <xdr:cxnSp macro="">
      <xdr:nvCxnSpPr>
        <xdr:cNvPr id="454" name="直線コネクタ 453"/>
        <xdr:cNvCxnSpPr/>
      </xdr:nvCxnSpPr>
      <xdr:spPr>
        <a:xfrm>
          <a:off x="9639300" y="16496934"/>
          <a:ext cx="838200" cy="22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79339</xdr:rowOff>
    </xdr:from>
    <xdr:ext cx="599010" cy="259045"/>
    <xdr:sp macro="" textlink="">
      <xdr:nvSpPr>
        <xdr:cNvPr id="455" name="普通建設事業費 （ うち更新整備　）平均値テキスト"/>
        <xdr:cNvSpPr txBox="1"/>
      </xdr:nvSpPr>
      <xdr:spPr>
        <a:xfrm>
          <a:off x="10528300" y="16709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6" name="フローチャート: 判断 455"/>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37734</xdr:rowOff>
    </xdr:from>
    <xdr:to>
      <xdr:col>50</xdr:col>
      <xdr:colOff>114300</xdr:colOff>
      <xdr:row>97</xdr:row>
      <xdr:rowOff>108967</xdr:rowOff>
    </xdr:to>
    <xdr:cxnSp macro="">
      <xdr:nvCxnSpPr>
        <xdr:cNvPr id="457" name="直線コネクタ 456"/>
        <xdr:cNvCxnSpPr/>
      </xdr:nvCxnSpPr>
      <xdr:spPr>
        <a:xfrm flipV="1">
          <a:off x="8750300" y="16496934"/>
          <a:ext cx="889000" cy="24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8" name="フローチャート: 判断 457"/>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43073</xdr:rowOff>
    </xdr:from>
    <xdr:ext cx="599010" cy="259045"/>
    <xdr:sp macro="" textlink="">
      <xdr:nvSpPr>
        <xdr:cNvPr id="459" name="テキスト ボックス 458"/>
        <xdr:cNvSpPr txBox="1"/>
      </xdr:nvSpPr>
      <xdr:spPr>
        <a:xfrm>
          <a:off x="9339795" y="168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108967</xdr:rowOff>
    </xdr:from>
    <xdr:to>
      <xdr:col>45</xdr:col>
      <xdr:colOff>177800</xdr:colOff>
      <xdr:row>97</xdr:row>
      <xdr:rowOff>152532</xdr:rowOff>
    </xdr:to>
    <xdr:cxnSp macro="">
      <xdr:nvCxnSpPr>
        <xdr:cNvPr id="460" name="直線コネクタ 459"/>
        <xdr:cNvCxnSpPr/>
      </xdr:nvCxnSpPr>
      <xdr:spPr>
        <a:xfrm flipV="1">
          <a:off x="7861300" y="16739617"/>
          <a:ext cx="889000" cy="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61" name="フローチャート: 判断 460"/>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69800</xdr:rowOff>
    </xdr:from>
    <xdr:ext cx="534377" cy="259045"/>
    <xdr:sp macro="" textlink="">
      <xdr:nvSpPr>
        <xdr:cNvPr id="462" name="テキスト ボックス 461"/>
        <xdr:cNvSpPr txBox="1"/>
      </xdr:nvSpPr>
      <xdr:spPr>
        <a:xfrm>
          <a:off x="8483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152532</xdr:rowOff>
    </xdr:from>
    <xdr:to>
      <xdr:col>41</xdr:col>
      <xdr:colOff>50800</xdr:colOff>
      <xdr:row>98</xdr:row>
      <xdr:rowOff>84716</xdr:rowOff>
    </xdr:to>
    <xdr:cxnSp macro="">
      <xdr:nvCxnSpPr>
        <xdr:cNvPr id="463" name="直線コネクタ 462"/>
        <xdr:cNvCxnSpPr/>
      </xdr:nvCxnSpPr>
      <xdr:spPr>
        <a:xfrm flipV="1">
          <a:off x="6972300" y="16783182"/>
          <a:ext cx="889000" cy="10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4" name="フローチャート: 判断 463"/>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70381</xdr:rowOff>
    </xdr:from>
    <xdr:ext cx="534377" cy="259045"/>
    <xdr:sp macro="" textlink="">
      <xdr:nvSpPr>
        <xdr:cNvPr id="465" name="テキスト ボックス 464"/>
        <xdr:cNvSpPr txBox="1"/>
      </xdr:nvSpPr>
      <xdr:spPr>
        <a:xfrm>
          <a:off x="7594111" y="168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6" name="フローチャート: 判断 465"/>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7" name="テキスト ボックス 466"/>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37678</xdr:rowOff>
    </xdr:from>
    <xdr:to>
      <xdr:col>55</xdr:col>
      <xdr:colOff>50800</xdr:colOff>
      <xdr:row>97</xdr:row>
      <xdr:rowOff>139278</xdr:rowOff>
    </xdr:to>
    <xdr:sp macro="" textlink="">
      <xdr:nvSpPr>
        <xdr:cNvPr id="473" name="楕円 472"/>
        <xdr:cNvSpPr/>
      </xdr:nvSpPr>
      <xdr:spPr>
        <a:xfrm>
          <a:off x="10426700" y="1666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60555</xdr:rowOff>
    </xdr:from>
    <xdr:ext cx="599010" cy="259045"/>
    <xdr:sp macro="" textlink="">
      <xdr:nvSpPr>
        <xdr:cNvPr id="474" name="普通建設事業費 （ うち更新整備　）該当値テキスト"/>
        <xdr:cNvSpPr txBox="1"/>
      </xdr:nvSpPr>
      <xdr:spPr>
        <a:xfrm>
          <a:off x="10528300" y="1651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158384</xdr:rowOff>
    </xdr:from>
    <xdr:to>
      <xdr:col>50</xdr:col>
      <xdr:colOff>165100</xdr:colOff>
      <xdr:row>96</xdr:row>
      <xdr:rowOff>88534</xdr:rowOff>
    </xdr:to>
    <xdr:sp macro="" textlink="">
      <xdr:nvSpPr>
        <xdr:cNvPr id="475" name="楕円 474"/>
        <xdr:cNvSpPr/>
      </xdr:nvSpPr>
      <xdr:spPr>
        <a:xfrm>
          <a:off x="9588500" y="1644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105061</xdr:rowOff>
    </xdr:from>
    <xdr:ext cx="599010" cy="259045"/>
    <xdr:sp macro="" textlink="">
      <xdr:nvSpPr>
        <xdr:cNvPr id="476" name="テキスト ボックス 475"/>
        <xdr:cNvSpPr txBox="1"/>
      </xdr:nvSpPr>
      <xdr:spPr>
        <a:xfrm>
          <a:off x="9339795" y="1622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58167</xdr:rowOff>
    </xdr:from>
    <xdr:to>
      <xdr:col>46</xdr:col>
      <xdr:colOff>38100</xdr:colOff>
      <xdr:row>97</xdr:row>
      <xdr:rowOff>159767</xdr:rowOff>
    </xdr:to>
    <xdr:sp macro="" textlink="">
      <xdr:nvSpPr>
        <xdr:cNvPr id="477" name="楕円 476"/>
        <xdr:cNvSpPr/>
      </xdr:nvSpPr>
      <xdr:spPr>
        <a:xfrm>
          <a:off x="8699500" y="166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4844</xdr:rowOff>
    </xdr:from>
    <xdr:ext cx="599010" cy="259045"/>
    <xdr:sp macro="" textlink="">
      <xdr:nvSpPr>
        <xdr:cNvPr id="478" name="テキスト ボックス 477"/>
        <xdr:cNvSpPr txBox="1"/>
      </xdr:nvSpPr>
      <xdr:spPr>
        <a:xfrm>
          <a:off x="8450795" y="1646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101732</xdr:rowOff>
    </xdr:from>
    <xdr:to>
      <xdr:col>41</xdr:col>
      <xdr:colOff>101600</xdr:colOff>
      <xdr:row>98</xdr:row>
      <xdr:rowOff>31882</xdr:rowOff>
    </xdr:to>
    <xdr:sp macro="" textlink="">
      <xdr:nvSpPr>
        <xdr:cNvPr id="479" name="楕円 478"/>
        <xdr:cNvSpPr/>
      </xdr:nvSpPr>
      <xdr:spPr>
        <a:xfrm>
          <a:off x="7810500" y="1673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48409</xdr:rowOff>
    </xdr:from>
    <xdr:ext cx="599010" cy="259045"/>
    <xdr:sp macro="" textlink="">
      <xdr:nvSpPr>
        <xdr:cNvPr id="480" name="テキスト ボックス 479"/>
        <xdr:cNvSpPr txBox="1"/>
      </xdr:nvSpPr>
      <xdr:spPr>
        <a:xfrm>
          <a:off x="7561795" y="1650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33916</xdr:rowOff>
    </xdr:from>
    <xdr:to>
      <xdr:col>36</xdr:col>
      <xdr:colOff>165100</xdr:colOff>
      <xdr:row>98</xdr:row>
      <xdr:rowOff>135516</xdr:rowOff>
    </xdr:to>
    <xdr:sp macro="" textlink="">
      <xdr:nvSpPr>
        <xdr:cNvPr id="481" name="楕円 480"/>
        <xdr:cNvSpPr/>
      </xdr:nvSpPr>
      <xdr:spPr>
        <a:xfrm>
          <a:off x="6921500" y="1683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126643</xdr:rowOff>
    </xdr:from>
    <xdr:ext cx="534377" cy="259045"/>
    <xdr:sp macro="" textlink="">
      <xdr:nvSpPr>
        <xdr:cNvPr id="482" name="テキスト ボックス 481"/>
        <xdr:cNvSpPr txBox="1"/>
      </xdr:nvSpPr>
      <xdr:spPr>
        <a:xfrm>
          <a:off x="6705111" y="1692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3" name="直線コネクタ 49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4" name="テキスト ボックス 49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6" name="テキスト ボックス 49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8" name="テキスト ボックス 497"/>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2" name="直線コネクタ 501"/>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4" name="直線コネクタ 50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5"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6" name="直線コネクタ 505"/>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140820</xdr:rowOff>
    </xdr:from>
    <xdr:to>
      <xdr:col>85</xdr:col>
      <xdr:colOff>127000</xdr:colOff>
      <xdr:row>38</xdr:row>
      <xdr:rowOff>25400</xdr:rowOff>
    </xdr:to>
    <xdr:cxnSp macro="">
      <xdr:nvCxnSpPr>
        <xdr:cNvPr id="507" name="直線コネクタ 506"/>
        <xdr:cNvCxnSpPr/>
      </xdr:nvCxnSpPr>
      <xdr:spPr>
        <a:xfrm>
          <a:off x="15481300" y="6484470"/>
          <a:ext cx="838200" cy="5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8" name="災害復旧事業費平均値テキスト"/>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9" name="フローチャート: 判断 508"/>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87271</xdr:rowOff>
    </xdr:from>
    <xdr:to>
      <xdr:col>81</xdr:col>
      <xdr:colOff>50800</xdr:colOff>
      <xdr:row>37</xdr:row>
      <xdr:rowOff>140820</xdr:rowOff>
    </xdr:to>
    <xdr:cxnSp macro="">
      <xdr:nvCxnSpPr>
        <xdr:cNvPr id="510" name="直線コネクタ 509"/>
        <xdr:cNvCxnSpPr/>
      </xdr:nvCxnSpPr>
      <xdr:spPr>
        <a:xfrm>
          <a:off x="14592300" y="6430921"/>
          <a:ext cx="889000" cy="5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11" name="フローチャート: 判断 510"/>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2" name="テキスト ボックス 511"/>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87271</xdr:rowOff>
    </xdr:from>
    <xdr:to>
      <xdr:col>76</xdr:col>
      <xdr:colOff>114300</xdr:colOff>
      <xdr:row>38</xdr:row>
      <xdr:rowOff>22416</xdr:rowOff>
    </xdr:to>
    <xdr:cxnSp macro="">
      <xdr:nvCxnSpPr>
        <xdr:cNvPr id="513" name="直線コネクタ 512"/>
        <xdr:cNvCxnSpPr/>
      </xdr:nvCxnSpPr>
      <xdr:spPr>
        <a:xfrm flipV="1">
          <a:off x="13703300" y="6430921"/>
          <a:ext cx="889000" cy="10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4" name="フローチャート: 判断 513"/>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147920</xdr:rowOff>
    </xdr:from>
    <xdr:ext cx="534377" cy="259045"/>
    <xdr:sp macro="" textlink="">
      <xdr:nvSpPr>
        <xdr:cNvPr id="515" name="テキスト ボックス 514"/>
        <xdr:cNvSpPr txBox="1"/>
      </xdr:nvSpPr>
      <xdr:spPr>
        <a:xfrm>
          <a:off x="14325111" y="64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22416</xdr:rowOff>
    </xdr:from>
    <xdr:to>
      <xdr:col>71</xdr:col>
      <xdr:colOff>177800</xdr:colOff>
      <xdr:row>38</xdr:row>
      <xdr:rowOff>25400</xdr:rowOff>
    </xdr:to>
    <xdr:cxnSp macro="">
      <xdr:nvCxnSpPr>
        <xdr:cNvPr id="516" name="直線コネクタ 515"/>
        <xdr:cNvCxnSpPr/>
      </xdr:nvCxnSpPr>
      <xdr:spPr>
        <a:xfrm flipV="1">
          <a:off x="12814300" y="6537516"/>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7" name="フローチャート: 判断 516"/>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8" name="テキスト ボックス 517"/>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9" name="フローチャート: 判断 518"/>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20" name="テキスト ボックス 519"/>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6" name="楕円 525"/>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27"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90020</xdr:rowOff>
    </xdr:from>
    <xdr:to>
      <xdr:col>81</xdr:col>
      <xdr:colOff>101600</xdr:colOff>
      <xdr:row>38</xdr:row>
      <xdr:rowOff>20170</xdr:rowOff>
    </xdr:to>
    <xdr:sp macro="" textlink="">
      <xdr:nvSpPr>
        <xdr:cNvPr id="528" name="楕円 527"/>
        <xdr:cNvSpPr/>
      </xdr:nvSpPr>
      <xdr:spPr>
        <a:xfrm>
          <a:off x="15430500" y="64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11297</xdr:rowOff>
    </xdr:from>
    <xdr:ext cx="469744" cy="259045"/>
    <xdr:sp macro="" textlink="">
      <xdr:nvSpPr>
        <xdr:cNvPr id="529" name="テキスト ボックス 528"/>
        <xdr:cNvSpPr txBox="1"/>
      </xdr:nvSpPr>
      <xdr:spPr>
        <a:xfrm>
          <a:off x="15246428" y="652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36471</xdr:rowOff>
    </xdr:from>
    <xdr:to>
      <xdr:col>76</xdr:col>
      <xdr:colOff>165100</xdr:colOff>
      <xdr:row>37</xdr:row>
      <xdr:rowOff>138071</xdr:rowOff>
    </xdr:to>
    <xdr:sp macro="" textlink="">
      <xdr:nvSpPr>
        <xdr:cNvPr id="530" name="楕円 529"/>
        <xdr:cNvSpPr/>
      </xdr:nvSpPr>
      <xdr:spPr>
        <a:xfrm>
          <a:off x="14541500" y="638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154598</xdr:rowOff>
    </xdr:from>
    <xdr:ext cx="534377" cy="259045"/>
    <xdr:sp macro="" textlink="">
      <xdr:nvSpPr>
        <xdr:cNvPr id="531" name="テキスト ボックス 530"/>
        <xdr:cNvSpPr txBox="1"/>
      </xdr:nvSpPr>
      <xdr:spPr>
        <a:xfrm>
          <a:off x="14325111" y="615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143067</xdr:rowOff>
    </xdr:from>
    <xdr:to>
      <xdr:col>72</xdr:col>
      <xdr:colOff>38100</xdr:colOff>
      <xdr:row>38</xdr:row>
      <xdr:rowOff>73217</xdr:rowOff>
    </xdr:to>
    <xdr:sp macro="" textlink="">
      <xdr:nvSpPr>
        <xdr:cNvPr id="532" name="楕円 531"/>
        <xdr:cNvSpPr/>
      </xdr:nvSpPr>
      <xdr:spPr>
        <a:xfrm>
          <a:off x="13652500" y="648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64343</xdr:rowOff>
    </xdr:from>
    <xdr:ext cx="378565" cy="259045"/>
    <xdr:sp macro="" textlink="">
      <xdr:nvSpPr>
        <xdr:cNvPr id="533" name="テキスト ボックス 532"/>
        <xdr:cNvSpPr txBox="1"/>
      </xdr:nvSpPr>
      <xdr:spPr>
        <a:xfrm>
          <a:off x="13514017" y="65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4" name="楕円 53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5" name="テキスト ボックス 534"/>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9" name="テキスト ボックス 548"/>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1" name="テキスト ボックス 550"/>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3" name="テキスト ボックス 552"/>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5" name="テキスト ボックス 554"/>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7" name="直線コネクタ 556"/>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8"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60"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61" name="直線コネクタ 560"/>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3"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4" name="フローチャート: 判断 563"/>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6" name="フローチャート: 判断 565"/>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7" name="テキスト ボックス 566"/>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9" name="フローチャート: 判断 568"/>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70" name="テキスト ボックス 569"/>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2" name="フローチャート: 判断 571"/>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3" name="テキスト ボックス 572"/>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4" name="フローチャート: 判断 573"/>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5" name="テキスト ボックス 574"/>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2"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4" name="テキスト ボックス 583"/>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6" name="テキスト ボックス 58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8" name="テキスト ボックス 587"/>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0" name="テキスト ボックス 589"/>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1" name="直線コネクタ 60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2" name="テキスト ボックス 60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5" name="直線コネクタ 60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6" name="テキスト ボックス 60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10" name="直線コネクタ 609"/>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1"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2" name="直線コネクタ 61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3"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4" name="直線コネクタ 613"/>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131356</xdr:rowOff>
    </xdr:from>
    <xdr:to>
      <xdr:col>85</xdr:col>
      <xdr:colOff>127000</xdr:colOff>
      <xdr:row>74</xdr:row>
      <xdr:rowOff>153988</xdr:rowOff>
    </xdr:to>
    <xdr:cxnSp macro="">
      <xdr:nvCxnSpPr>
        <xdr:cNvPr id="615" name="直線コネクタ 614"/>
        <xdr:cNvCxnSpPr/>
      </xdr:nvCxnSpPr>
      <xdr:spPr>
        <a:xfrm flipV="1">
          <a:off x="15481300" y="12818656"/>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6" name="公債費平均値テキスト"/>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7" name="フローチャート: 判断 616"/>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153988</xdr:rowOff>
    </xdr:from>
    <xdr:to>
      <xdr:col>81</xdr:col>
      <xdr:colOff>50800</xdr:colOff>
      <xdr:row>74</xdr:row>
      <xdr:rowOff>154970</xdr:rowOff>
    </xdr:to>
    <xdr:cxnSp macro="">
      <xdr:nvCxnSpPr>
        <xdr:cNvPr id="618" name="直線コネクタ 617"/>
        <xdr:cNvCxnSpPr/>
      </xdr:nvCxnSpPr>
      <xdr:spPr>
        <a:xfrm flipV="1">
          <a:off x="14592300" y="12841288"/>
          <a:ext cx="8890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9" name="フローチャート: 判断 618"/>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20" name="テキスト ボックス 619"/>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136288</xdr:rowOff>
    </xdr:from>
    <xdr:to>
      <xdr:col>76</xdr:col>
      <xdr:colOff>114300</xdr:colOff>
      <xdr:row>74</xdr:row>
      <xdr:rowOff>154970</xdr:rowOff>
    </xdr:to>
    <xdr:cxnSp macro="">
      <xdr:nvCxnSpPr>
        <xdr:cNvPr id="621" name="直線コネクタ 620"/>
        <xdr:cNvCxnSpPr/>
      </xdr:nvCxnSpPr>
      <xdr:spPr>
        <a:xfrm>
          <a:off x="13703300" y="12823588"/>
          <a:ext cx="889000" cy="1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2" name="フローチャート: 判断 621"/>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3" name="テキスト ボックス 622"/>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136288</xdr:rowOff>
    </xdr:from>
    <xdr:to>
      <xdr:col>71</xdr:col>
      <xdr:colOff>177800</xdr:colOff>
      <xdr:row>74</xdr:row>
      <xdr:rowOff>146352</xdr:rowOff>
    </xdr:to>
    <xdr:cxnSp macro="">
      <xdr:nvCxnSpPr>
        <xdr:cNvPr id="624" name="直線コネクタ 623"/>
        <xdr:cNvCxnSpPr/>
      </xdr:nvCxnSpPr>
      <xdr:spPr>
        <a:xfrm flipV="1">
          <a:off x="12814300" y="12823588"/>
          <a:ext cx="889000" cy="1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5" name="フローチャート: 判断 624"/>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6" name="テキスト ボックス 625"/>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7" name="フローチャート: 判断 626"/>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8" name="テキスト ボックス 627"/>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80556</xdr:rowOff>
    </xdr:from>
    <xdr:to>
      <xdr:col>85</xdr:col>
      <xdr:colOff>177800</xdr:colOff>
      <xdr:row>75</xdr:row>
      <xdr:rowOff>10706</xdr:rowOff>
    </xdr:to>
    <xdr:sp macro="" textlink="">
      <xdr:nvSpPr>
        <xdr:cNvPr id="634" name="楕円 633"/>
        <xdr:cNvSpPr/>
      </xdr:nvSpPr>
      <xdr:spPr>
        <a:xfrm>
          <a:off x="16268700" y="127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58983</xdr:rowOff>
    </xdr:from>
    <xdr:ext cx="599010" cy="259045"/>
    <xdr:sp macro="" textlink="">
      <xdr:nvSpPr>
        <xdr:cNvPr id="635" name="公債費該当値テキスト"/>
        <xdr:cNvSpPr txBox="1"/>
      </xdr:nvSpPr>
      <xdr:spPr>
        <a:xfrm>
          <a:off x="16370300" y="12746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103188</xdr:rowOff>
    </xdr:from>
    <xdr:to>
      <xdr:col>81</xdr:col>
      <xdr:colOff>101600</xdr:colOff>
      <xdr:row>75</xdr:row>
      <xdr:rowOff>33338</xdr:rowOff>
    </xdr:to>
    <xdr:sp macro="" textlink="">
      <xdr:nvSpPr>
        <xdr:cNvPr id="636" name="楕円 635"/>
        <xdr:cNvSpPr/>
      </xdr:nvSpPr>
      <xdr:spPr>
        <a:xfrm>
          <a:off x="15430500" y="127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24465</xdr:rowOff>
    </xdr:from>
    <xdr:ext cx="534377" cy="259045"/>
    <xdr:sp macro="" textlink="">
      <xdr:nvSpPr>
        <xdr:cNvPr id="637" name="テキスト ボックス 636"/>
        <xdr:cNvSpPr txBox="1"/>
      </xdr:nvSpPr>
      <xdr:spPr>
        <a:xfrm>
          <a:off x="15214111" y="128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104170</xdr:rowOff>
    </xdr:from>
    <xdr:to>
      <xdr:col>76</xdr:col>
      <xdr:colOff>165100</xdr:colOff>
      <xdr:row>75</xdr:row>
      <xdr:rowOff>34320</xdr:rowOff>
    </xdr:to>
    <xdr:sp macro="" textlink="">
      <xdr:nvSpPr>
        <xdr:cNvPr id="638" name="楕円 637"/>
        <xdr:cNvSpPr/>
      </xdr:nvSpPr>
      <xdr:spPr>
        <a:xfrm>
          <a:off x="14541500" y="127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25447</xdr:rowOff>
    </xdr:from>
    <xdr:ext cx="534377" cy="259045"/>
    <xdr:sp macro="" textlink="">
      <xdr:nvSpPr>
        <xdr:cNvPr id="639" name="テキスト ボックス 638"/>
        <xdr:cNvSpPr txBox="1"/>
      </xdr:nvSpPr>
      <xdr:spPr>
        <a:xfrm>
          <a:off x="14325111" y="1288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85488</xdr:rowOff>
    </xdr:from>
    <xdr:to>
      <xdr:col>72</xdr:col>
      <xdr:colOff>38100</xdr:colOff>
      <xdr:row>75</xdr:row>
      <xdr:rowOff>15638</xdr:rowOff>
    </xdr:to>
    <xdr:sp macro="" textlink="">
      <xdr:nvSpPr>
        <xdr:cNvPr id="640" name="楕円 639"/>
        <xdr:cNvSpPr/>
      </xdr:nvSpPr>
      <xdr:spPr>
        <a:xfrm>
          <a:off x="13652500" y="1277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6765</xdr:rowOff>
    </xdr:from>
    <xdr:ext cx="599010" cy="259045"/>
    <xdr:sp macro="" textlink="">
      <xdr:nvSpPr>
        <xdr:cNvPr id="641" name="テキスト ボックス 640"/>
        <xdr:cNvSpPr txBox="1"/>
      </xdr:nvSpPr>
      <xdr:spPr>
        <a:xfrm>
          <a:off x="13403795" y="1286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95552</xdr:rowOff>
    </xdr:from>
    <xdr:to>
      <xdr:col>67</xdr:col>
      <xdr:colOff>101600</xdr:colOff>
      <xdr:row>75</xdr:row>
      <xdr:rowOff>25702</xdr:rowOff>
    </xdr:to>
    <xdr:sp macro="" textlink="">
      <xdr:nvSpPr>
        <xdr:cNvPr id="642" name="楕円 641"/>
        <xdr:cNvSpPr/>
      </xdr:nvSpPr>
      <xdr:spPr>
        <a:xfrm>
          <a:off x="12763500" y="1278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16829</xdr:rowOff>
    </xdr:from>
    <xdr:ext cx="534377" cy="259045"/>
    <xdr:sp macro="" textlink="">
      <xdr:nvSpPr>
        <xdr:cNvPr id="643" name="テキスト ボックス 642"/>
        <xdr:cNvSpPr txBox="1"/>
      </xdr:nvSpPr>
      <xdr:spPr>
        <a:xfrm>
          <a:off x="12547111" y="1287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3" name="テキスト ボックス 662"/>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7" name="直線コネクタ 666"/>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8"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9" name="直線コネクタ 668"/>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70"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71" name="直線コネクタ 670"/>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3981</xdr:rowOff>
    </xdr:from>
    <xdr:to>
      <xdr:col>85</xdr:col>
      <xdr:colOff>127000</xdr:colOff>
      <xdr:row>99</xdr:row>
      <xdr:rowOff>10531</xdr:rowOff>
    </xdr:to>
    <xdr:cxnSp macro="">
      <xdr:nvCxnSpPr>
        <xdr:cNvPr id="672" name="直線コネクタ 671"/>
        <xdr:cNvCxnSpPr/>
      </xdr:nvCxnSpPr>
      <xdr:spPr>
        <a:xfrm flipV="1">
          <a:off x="15481300" y="16977531"/>
          <a:ext cx="8382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3"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4" name="フローチャート: 判断 673"/>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8243</xdr:rowOff>
    </xdr:from>
    <xdr:to>
      <xdr:col>81</xdr:col>
      <xdr:colOff>50800</xdr:colOff>
      <xdr:row>99</xdr:row>
      <xdr:rowOff>10531</xdr:rowOff>
    </xdr:to>
    <xdr:cxnSp macro="">
      <xdr:nvCxnSpPr>
        <xdr:cNvPr id="675" name="直線コネクタ 674"/>
        <xdr:cNvCxnSpPr/>
      </xdr:nvCxnSpPr>
      <xdr:spPr>
        <a:xfrm>
          <a:off x="14592300" y="16981793"/>
          <a:ext cx="889000" cy="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6" name="フローチャート: 判断 675"/>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7" name="テキスト ボックス 676"/>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8243</xdr:rowOff>
    </xdr:from>
    <xdr:to>
      <xdr:col>76</xdr:col>
      <xdr:colOff>114300</xdr:colOff>
      <xdr:row>99</xdr:row>
      <xdr:rowOff>20444</xdr:rowOff>
    </xdr:to>
    <xdr:cxnSp macro="">
      <xdr:nvCxnSpPr>
        <xdr:cNvPr id="678" name="直線コネクタ 677"/>
        <xdr:cNvCxnSpPr/>
      </xdr:nvCxnSpPr>
      <xdr:spPr>
        <a:xfrm flipV="1">
          <a:off x="13703300" y="16981793"/>
          <a:ext cx="889000" cy="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9" name="フローチャート: 判断 678"/>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80" name="テキスト ボックス 679"/>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7524</xdr:rowOff>
    </xdr:from>
    <xdr:to>
      <xdr:col>71</xdr:col>
      <xdr:colOff>177800</xdr:colOff>
      <xdr:row>99</xdr:row>
      <xdr:rowOff>20444</xdr:rowOff>
    </xdr:to>
    <xdr:cxnSp macro="">
      <xdr:nvCxnSpPr>
        <xdr:cNvPr id="681" name="直線コネクタ 680"/>
        <xdr:cNvCxnSpPr/>
      </xdr:nvCxnSpPr>
      <xdr:spPr>
        <a:xfrm>
          <a:off x="12814300" y="16981074"/>
          <a:ext cx="889000" cy="1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2" name="フローチャート: 判断 681"/>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3" name="テキスト ボックス 682"/>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4" name="フローチャート: 判断 683"/>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5" name="テキスト ボックス 684"/>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124631</xdr:rowOff>
    </xdr:from>
    <xdr:to>
      <xdr:col>85</xdr:col>
      <xdr:colOff>177800</xdr:colOff>
      <xdr:row>99</xdr:row>
      <xdr:rowOff>54781</xdr:rowOff>
    </xdr:to>
    <xdr:sp macro="" textlink="">
      <xdr:nvSpPr>
        <xdr:cNvPr id="691" name="楕円 690"/>
        <xdr:cNvSpPr/>
      </xdr:nvSpPr>
      <xdr:spPr>
        <a:xfrm>
          <a:off x="16268700" y="1692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46585</xdr:rowOff>
    </xdr:from>
    <xdr:ext cx="534377" cy="259045"/>
    <xdr:sp macro="" textlink="">
      <xdr:nvSpPr>
        <xdr:cNvPr id="692" name="積立金該当値テキスト"/>
        <xdr:cNvSpPr txBox="1"/>
      </xdr:nvSpPr>
      <xdr:spPr>
        <a:xfrm>
          <a:off x="16370300" y="168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131181</xdr:rowOff>
    </xdr:from>
    <xdr:to>
      <xdr:col>81</xdr:col>
      <xdr:colOff>101600</xdr:colOff>
      <xdr:row>99</xdr:row>
      <xdr:rowOff>61331</xdr:rowOff>
    </xdr:to>
    <xdr:sp macro="" textlink="">
      <xdr:nvSpPr>
        <xdr:cNvPr id="693" name="楕円 692"/>
        <xdr:cNvSpPr/>
      </xdr:nvSpPr>
      <xdr:spPr>
        <a:xfrm>
          <a:off x="15430500" y="169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52458</xdr:rowOff>
    </xdr:from>
    <xdr:ext cx="534377" cy="259045"/>
    <xdr:sp macro="" textlink="">
      <xdr:nvSpPr>
        <xdr:cNvPr id="694" name="テキスト ボックス 693"/>
        <xdr:cNvSpPr txBox="1"/>
      </xdr:nvSpPr>
      <xdr:spPr>
        <a:xfrm>
          <a:off x="15214111" y="1702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128893</xdr:rowOff>
    </xdr:from>
    <xdr:to>
      <xdr:col>76</xdr:col>
      <xdr:colOff>165100</xdr:colOff>
      <xdr:row>99</xdr:row>
      <xdr:rowOff>59043</xdr:rowOff>
    </xdr:to>
    <xdr:sp macro="" textlink="">
      <xdr:nvSpPr>
        <xdr:cNvPr id="695" name="楕円 694"/>
        <xdr:cNvSpPr/>
      </xdr:nvSpPr>
      <xdr:spPr>
        <a:xfrm>
          <a:off x="14541500" y="169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50170</xdr:rowOff>
    </xdr:from>
    <xdr:ext cx="534377" cy="259045"/>
    <xdr:sp macro="" textlink="">
      <xdr:nvSpPr>
        <xdr:cNvPr id="696" name="テキスト ボックス 695"/>
        <xdr:cNvSpPr txBox="1"/>
      </xdr:nvSpPr>
      <xdr:spPr>
        <a:xfrm>
          <a:off x="14325111" y="1702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141094</xdr:rowOff>
    </xdr:from>
    <xdr:to>
      <xdr:col>72</xdr:col>
      <xdr:colOff>38100</xdr:colOff>
      <xdr:row>99</xdr:row>
      <xdr:rowOff>71244</xdr:rowOff>
    </xdr:to>
    <xdr:sp macro="" textlink="">
      <xdr:nvSpPr>
        <xdr:cNvPr id="697" name="楕円 696"/>
        <xdr:cNvSpPr/>
      </xdr:nvSpPr>
      <xdr:spPr>
        <a:xfrm>
          <a:off x="13652500" y="1694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62371</xdr:rowOff>
    </xdr:from>
    <xdr:ext cx="534377" cy="259045"/>
    <xdr:sp macro="" textlink="">
      <xdr:nvSpPr>
        <xdr:cNvPr id="698" name="テキスト ボックス 697"/>
        <xdr:cNvSpPr txBox="1"/>
      </xdr:nvSpPr>
      <xdr:spPr>
        <a:xfrm>
          <a:off x="13436111" y="1703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128174</xdr:rowOff>
    </xdr:from>
    <xdr:to>
      <xdr:col>67</xdr:col>
      <xdr:colOff>101600</xdr:colOff>
      <xdr:row>99</xdr:row>
      <xdr:rowOff>58324</xdr:rowOff>
    </xdr:to>
    <xdr:sp macro="" textlink="">
      <xdr:nvSpPr>
        <xdr:cNvPr id="699" name="楕円 698"/>
        <xdr:cNvSpPr/>
      </xdr:nvSpPr>
      <xdr:spPr>
        <a:xfrm>
          <a:off x="12763500" y="1693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49451</xdr:rowOff>
    </xdr:from>
    <xdr:ext cx="534377" cy="259045"/>
    <xdr:sp macro="" textlink="">
      <xdr:nvSpPr>
        <xdr:cNvPr id="700" name="テキスト ボックス 699"/>
        <xdr:cNvSpPr txBox="1"/>
      </xdr:nvSpPr>
      <xdr:spPr>
        <a:xfrm>
          <a:off x="12547111" y="1702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4" name="テキスト ボックス 71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6" name="テキスト ボックス 71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8" name="テキスト ボックス 71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6" name="直線コネクタ 725"/>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9"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30" name="直線コネクタ 729"/>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1" name="直線コネクタ 73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2" name="投資及び出資金平均値テキスト"/>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3" name="フローチャート: 判断 732"/>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4" name="直線コネクタ 73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5" name="フローチャート: 判断 734"/>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6" name="テキスト ボックス 735"/>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7" name="直線コネクタ 73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8" name="フローチャート: 判断 737"/>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9" name="テキスト ボックス 738"/>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0" name="直線コネクタ 73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41" name="フローチャート: 判断 740"/>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2" name="テキスト ボックス 741"/>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3" name="フローチャート: 判断 742"/>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4" name="テキスト ボックス 743"/>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0" name="楕円 74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2" name="楕円 75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3" name="テキスト ボックス 75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4" name="楕円 75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5" name="テキスト ボックス 75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6" name="楕円 75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7" name="テキスト ボックス 75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8" name="楕円 75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9" name="テキスト ボックス 75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3" name="直線コネクタ 782"/>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6"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7" name="直線コネクタ 786"/>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2407</xdr:rowOff>
    </xdr:from>
    <xdr:to>
      <xdr:col>116</xdr:col>
      <xdr:colOff>63500</xdr:colOff>
      <xdr:row>59</xdr:row>
      <xdr:rowOff>3054</xdr:rowOff>
    </xdr:to>
    <xdr:cxnSp macro="">
      <xdr:nvCxnSpPr>
        <xdr:cNvPr id="788" name="直線コネクタ 787"/>
        <xdr:cNvCxnSpPr/>
      </xdr:nvCxnSpPr>
      <xdr:spPr>
        <a:xfrm flipV="1">
          <a:off x="21323300" y="10117957"/>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9"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90" name="フローチャート: 判断 789"/>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3054</xdr:rowOff>
    </xdr:from>
    <xdr:to>
      <xdr:col>111</xdr:col>
      <xdr:colOff>177800</xdr:colOff>
      <xdr:row>59</xdr:row>
      <xdr:rowOff>4521</xdr:rowOff>
    </xdr:to>
    <xdr:cxnSp macro="">
      <xdr:nvCxnSpPr>
        <xdr:cNvPr id="791" name="直線コネクタ 790"/>
        <xdr:cNvCxnSpPr/>
      </xdr:nvCxnSpPr>
      <xdr:spPr>
        <a:xfrm flipV="1">
          <a:off x="20434300" y="10118604"/>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2" name="フローチャート: 判断 791"/>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3" name="テキスト ボックス 792"/>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1740</xdr:rowOff>
    </xdr:from>
    <xdr:to>
      <xdr:col>107</xdr:col>
      <xdr:colOff>50800</xdr:colOff>
      <xdr:row>59</xdr:row>
      <xdr:rowOff>4521</xdr:rowOff>
    </xdr:to>
    <xdr:cxnSp macro="">
      <xdr:nvCxnSpPr>
        <xdr:cNvPr id="794" name="直線コネクタ 793"/>
        <xdr:cNvCxnSpPr/>
      </xdr:nvCxnSpPr>
      <xdr:spPr>
        <a:xfrm>
          <a:off x="19545300" y="10117290"/>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5" name="フローチャート: 判断 794"/>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6" name="テキスト ボックス 795"/>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1740</xdr:rowOff>
    </xdr:from>
    <xdr:to>
      <xdr:col>102</xdr:col>
      <xdr:colOff>114300</xdr:colOff>
      <xdr:row>59</xdr:row>
      <xdr:rowOff>3340</xdr:rowOff>
    </xdr:to>
    <xdr:cxnSp macro="">
      <xdr:nvCxnSpPr>
        <xdr:cNvPr id="797" name="直線コネクタ 796"/>
        <xdr:cNvCxnSpPr/>
      </xdr:nvCxnSpPr>
      <xdr:spPr>
        <a:xfrm flipV="1">
          <a:off x="18656300" y="1011729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8" name="フローチャート: 判断 797"/>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9" name="テキスト ボックス 798"/>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800" name="フローチャート: 判断 799"/>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801" name="テキスト ボックス 800"/>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123057</xdr:rowOff>
    </xdr:from>
    <xdr:to>
      <xdr:col>116</xdr:col>
      <xdr:colOff>114300</xdr:colOff>
      <xdr:row>59</xdr:row>
      <xdr:rowOff>53207</xdr:rowOff>
    </xdr:to>
    <xdr:sp macro="" textlink="">
      <xdr:nvSpPr>
        <xdr:cNvPr id="807" name="楕円 806"/>
        <xdr:cNvSpPr/>
      </xdr:nvSpPr>
      <xdr:spPr>
        <a:xfrm>
          <a:off x="22110700" y="100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37984</xdr:rowOff>
    </xdr:from>
    <xdr:ext cx="469744" cy="259045"/>
    <xdr:sp macro="" textlink="">
      <xdr:nvSpPr>
        <xdr:cNvPr id="808" name="貸付金該当値テキスト"/>
        <xdr:cNvSpPr txBox="1"/>
      </xdr:nvSpPr>
      <xdr:spPr>
        <a:xfrm>
          <a:off x="22212300" y="998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123704</xdr:rowOff>
    </xdr:from>
    <xdr:to>
      <xdr:col>112</xdr:col>
      <xdr:colOff>38100</xdr:colOff>
      <xdr:row>59</xdr:row>
      <xdr:rowOff>53854</xdr:rowOff>
    </xdr:to>
    <xdr:sp macro="" textlink="">
      <xdr:nvSpPr>
        <xdr:cNvPr id="809" name="楕円 808"/>
        <xdr:cNvSpPr/>
      </xdr:nvSpPr>
      <xdr:spPr>
        <a:xfrm>
          <a:off x="21272500" y="100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44981</xdr:rowOff>
    </xdr:from>
    <xdr:ext cx="469744" cy="259045"/>
    <xdr:sp macro="" textlink="">
      <xdr:nvSpPr>
        <xdr:cNvPr id="810" name="テキスト ボックス 809"/>
        <xdr:cNvSpPr txBox="1"/>
      </xdr:nvSpPr>
      <xdr:spPr>
        <a:xfrm>
          <a:off x="21088428" y="1016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125171</xdr:rowOff>
    </xdr:from>
    <xdr:to>
      <xdr:col>107</xdr:col>
      <xdr:colOff>101600</xdr:colOff>
      <xdr:row>59</xdr:row>
      <xdr:rowOff>55321</xdr:rowOff>
    </xdr:to>
    <xdr:sp macro="" textlink="">
      <xdr:nvSpPr>
        <xdr:cNvPr id="811" name="楕円 810"/>
        <xdr:cNvSpPr/>
      </xdr:nvSpPr>
      <xdr:spPr>
        <a:xfrm>
          <a:off x="20383500" y="1006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46448</xdr:rowOff>
    </xdr:from>
    <xdr:ext cx="469744" cy="259045"/>
    <xdr:sp macro="" textlink="">
      <xdr:nvSpPr>
        <xdr:cNvPr id="812" name="テキスト ボックス 811"/>
        <xdr:cNvSpPr txBox="1"/>
      </xdr:nvSpPr>
      <xdr:spPr>
        <a:xfrm>
          <a:off x="20199428"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122390</xdr:rowOff>
    </xdr:from>
    <xdr:to>
      <xdr:col>102</xdr:col>
      <xdr:colOff>165100</xdr:colOff>
      <xdr:row>59</xdr:row>
      <xdr:rowOff>52540</xdr:rowOff>
    </xdr:to>
    <xdr:sp macro="" textlink="">
      <xdr:nvSpPr>
        <xdr:cNvPr id="813" name="楕円 812"/>
        <xdr:cNvSpPr/>
      </xdr:nvSpPr>
      <xdr:spPr>
        <a:xfrm>
          <a:off x="19494500" y="100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43667</xdr:rowOff>
    </xdr:from>
    <xdr:ext cx="469744" cy="259045"/>
    <xdr:sp macro="" textlink="">
      <xdr:nvSpPr>
        <xdr:cNvPr id="814" name="テキスト ボックス 813"/>
        <xdr:cNvSpPr txBox="1"/>
      </xdr:nvSpPr>
      <xdr:spPr>
        <a:xfrm>
          <a:off x="19310428" y="1015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123990</xdr:rowOff>
    </xdr:from>
    <xdr:to>
      <xdr:col>98</xdr:col>
      <xdr:colOff>38100</xdr:colOff>
      <xdr:row>59</xdr:row>
      <xdr:rowOff>54140</xdr:rowOff>
    </xdr:to>
    <xdr:sp macro="" textlink="">
      <xdr:nvSpPr>
        <xdr:cNvPr id="815" name="楕円 814"/>
        <xdr:cNvSpPr/>
      </xdr:nvSpPr>
      <xdr:spPr>
        <a:xfrm>
          <a:off x="18605500" y="100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45267</xdr:rowOff>
    </xdr:from>
    <xdr:ext cx="469744" cy="259045"/>
    <xdr:sp macro="" textlink="">
      <xdr:nvSpPr>
        <xdr:cNvPr id="816" name="テキスト ボックス 815"/>
        <xdr:cNvSpPr txBox="1"/>
      </xdr:nvSpPr>
      <xdr:spPr>
        <a:xfrm>
          <a:off x="18421428" y="1016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41" name="直線コネクタ 840"/>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2"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3" name="直線コネクタ 842"/>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4"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5" name="直線コネクタ 844"/>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63564</xdr:rowOff>
    </xdr:from>
    <xdr:to>
      <xdr:col>116</xdr:col>
      <xdr:colOff>63500</xdr:colOff>
      <xdr:row>77</xdr:row>
      <xdr:rowOff>93714</xdr:rowOff>
    </xdr:to>
    <xdr:cxnSp macro="">
      <xdr:nvCxnSpPr>
        <xdr:cNvPr id="846" name="直線コネクタ 845"/>
        <xdr:cNvCxnSpPr/>
      </xdr:nvCxnSpPr>
      <xdr:spPr>
        <a:xfrm flipV="1">
          <a:off x="21323300" y="13265214"/>
          <a:ext cx="838200" cy="3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7" name="繰出金平均値テキスト"/>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8" name="フローチャート: 判断 847"/>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80366</xdr:rowOff>
    </xdr:from>
    <xdr:to>
      <xdr:col>111</xdr:col>
      <xdr:colOff>177800</xdr:colOff>
      <xdr:row>77</xdr:row>
      <xdr:rowOff>93714</xdr:rowOff>
    </xdr:to>
    <xdr:cxnSp macro="">
      <xdr:nvCxnSpPr>
        <xdr:cNvPr id="849" name="直線コネクタ 848"/>
        <xdr:cNvCxnSpPr/>
      </xdr:nvCxnSpPr>
      <xdr:spPr>
        <a:xfrm>
          <a:off x="20434300" y="13282016"/>
          <a:ext cx="8890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50" name="フローチャート: 判断 849"/>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51" name="テキスト ボックス 850"/>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80366</xdr:rowOff>
    </xdr:from>
    <xdr:to>
      <xdr:col>107</xdr:col>
      <xdr:colOff>50800</xdr:colOff>
      <xdr:row>77</xdr:row>
      <xdr:rowOff>105423</xdr:rowOff>
    </xdr:to>
    <xdr:cxnSp macro="">
      <xdr:nvCxnSpPr>
        <xdr:cNvPr id="852" name="直線コネクタ 851"/>
        <xdr:cNvCxnSpPr/>
      </xdr:nvCxnSpPr>
      <xdr:spPr>
        <a:xfrm flipV="1">
          <a:off x="19545300" y="13282016"/>
          <a:ext cx="8890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3" name="フローチャート: 判断 852"/>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4" name="テキスト ボックス 853"/>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51664</xdr:rowOff>
    </xdr:from>
    <xdr:to>
      <xdr:col>102</xdr:col>
      <xdr:colOff>114300</xdr:colOff>
      <xdr:row>77</xdr:row>
      <xdr:rowOff>105423</xdr:rowOff>
    </xdr:to>
    <xdr:cxnSp macro="">
      <xdr:nvCxnSpPr>
        <xdr:cNvPr id="855" name="直線コネクタ 854"/>
        <xdr:cNvCxnSpPr/>
      </xdr:nvCxnSpPr>
      <xdr:spPr>
        <a:xfrm>
          <a:off x="18656300" y="13253314"/>
          <a:ext cx="889000" cy="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6" name="フローチャート: 判断 855"/>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7" name="テキスト ボックス 856"/>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8" name="フローチャート: 判断 857"/>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9" name="テキスト ボックス 858"/>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12764</xdr:rowOff>
    </xdr:from>
    <xdr:to>
      <xdr:col>116</xdr:col>
      <xdr:colOff>114300</xdr:colOff>
      <xdr:row>77</xdr:row>
      <xdr:rowOff>114364</xdr:rowOff>
    </xdr:to>
    <xdr:sp macro="" textlink="">
      <xdr:nvSpPr>
        <xdr:cNvPr id="865" name="楕円 864"/>
        <xdr:cNvSpPr/>
      </xdr:nvSpPr>
      <xdr:spPr>
        <a:xfrm>
          <a:off x="22110700" y="1321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162641</xdr:rowOff>
    </xdr:from>
    <xdr:ext cx="534377" cy="259045"/>
    <xdr:sp macro="" textlink="">
      <xdr:nvSpPr>
        <xdr:cNvPr id="866" name="繰出金該当値テキスト"/>
        <xdr:cNvSpPr txBox="1"/>
      </xdr:nvSpPr>
      <xdr:spPr>
        <a:xfrm>
          <a:off x="22212300" y="1319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42914</xdr:rowOff>
    </xdr:from>
    <xdr:to>
      <xdr:col>112</xdr:col>
      <xdr:colOff>38100</xdr:colOff>
      <xdr:row>77</xdr:row>
      <xdr:rowOff>144514</xdr:rowOff>
    </xdr:to>
    <xdr:sp macro="" textlink="">
      <xdr:nvSpPr>
        <xdr:cNvPr id="867" name="楕円 866"/>
        <xdr:cNvSpPr/>
      </xdr:nvSpPr>
      <xdr:spPr>
        <a:xfrm>
          <a:off x="21272500" y="132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135641</xdr:rowOff>
    </xdr:from>
    <xdr:ext cx="534377" cy="259045"/>
    <xdr:sp macro="" textlink="">
      <xdr:nvSpPr>
        <xdr:cNvPr id="868" name="テキスト ボックス 867"/>
        <xdr:cNvSpPr txBox="1"/>
      </xdr:nvSpPr>
      <xdr:spPr>
        <a:xfrm>
          <a:off x="21056111" y="1333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29566</xdr:rowOff>
    </xdr:from>
    <xdr:to>
      <xdr:col>107</xdr:col>
      <xdr:colOff>101600</xdr:colOff>
      <xdr:row>77</xdr:row>
      <xdr:rowOff>131166</xdr:rowOff>
    </xdr:to>
    <xdr:sp macro="" textlink="">
      <xdr:nvSpPr>
        <xdr:cNvPr id="869" name="楕円 868"/>
        <xdr:cNvSpPr/>
      </xdr:nvSpPr>
      <xdr:spPr>
        <a:xfrm>
          <a:off x="20383500" y="132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122293</xdr:rowOff>
    </xdr:from>
    <xdr:ext cx="534377" cy="259045"/>
    <xdr:sp macro="" textlink="">
      <xdr:nvSpPr>
        <xdr:cNvPr id="870" name="テキスト ボックス 869"/>
        <xdr:cNvSpPr txBox="1"/>
      </xdr:nvSpPr>
      <xdr:spPr>
        <a:xfrm>
          <a:off x="20167111" y="1332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54623</xdr:rowOff>
    </xdr:from>
    <xdr:to>
      <xdr:col>102</xdr:col>
      <xdr:colOff>165100</xdr:colOff>
      <xdr:row>77</xdr:row>
      <xdr:rowOff>156223</xdr:rowOff>
    </xdr:to>
    <xdr:sp macro="" textlink="">
      <xdr:nvSpPr>
        <xdr:cNvPr id="871" name="楕円 870"/>
        <xdr:cNvSpPr/>
      </xdr:nvSpPr>
      <xdr:spPr>
        <a:xfrm>
          <a:off x="19494500" y="132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147350</xdr:rowOff>
    </xdr:from>
    <xdr:ext cx="534377" cy="259045"/>
    <xdr:sp macro="" textlink="">
      <xdr:nvSpPr>
        <xdr:cNvPr id="872" name="テキスト ボックス 871"/>
        <xdr:cNvSpPr txBox="1"/>
      </xdr:nvSpPr>
      <xdr:spPr>
        <a:xfrm>
          <a:off x="19278111" y="1334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864</xdr:rowOff>
    </xdr:from>
    <xdr:to>
      <xdr:col>98</xdr:col>
      <xdr:colOff>38100</xdr:colOff>
      <xdr:row>77</xdr:row>
      <xdr:rowOff>102464</xdr:rowOff>
    </xdr:to>
    <xdr:sp macro="" textlink="">
      <xdr:nvSpPr>
        <xdr:cNvPr id="873" name="楕円 872"/>
        <xdr:cNvSpPr/>
      </xdr:nvSpPr>
      <xdr:spPr>
        <a:xfrm>
          <a:off x="18605500" y="132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93591</xdr:rowOff>
    </xdr:from>
    <xdr:ext cx="534377" cy="259045"/>
    <xdr:sp macro="" textlink="">
      <xdr:nvSpPr>
        <xdr:cNvPr id="874" name="テキスト ボックス 873"/>
        <xdr:cNvSpPr txBox="1"/>
      </xdr:nvSpPr>
      <xdr:spPr>
        <a:xfrm>
          <a:off x="18389111" y="1329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類似団体と比較して人件費・普通建設事業費（うち更新整備）が高い水準となっている。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人件費は、会計年度任用職員に対する報酬が計上されたことにより、</a:t>
          </a:r>
          <a:r>
            <a:rPr kumimoji="1" lang="en-US" altLang="ja-JP" sz="1300">
              <a:latin typeface="ＭＳ Ｐゴシック" panose="020B0600070205080204" pitchFamily="50" charset="-128"/>
              <a:ea typeface="ＭＳ Ｐゴシック" panose="020B0600070205080204" pitchFamily="50" charset="-128"/>
            </a:rPr>
            <a:t>43,597</a:t>
          </a:r>
          <a:r>
            <a:rPr kumimoji="1" lang="ja-JP" altLang="en-US" sz="1300">
              <a:latin typeface="ＭＳ Ｐゴシック" panose="020B0600070205080204" pitchFamily="50" charset="-128"/>
              <a:ea typeface="ＭＳ Ｐゴシック" panose="020B0600070205080204" pitchFamily="50" charset="-128"/>
            </a:rPr>
            <a:t>千円増加し、類似団体内平均値より</a:t>
          </a:r>
          <a:r>
            <a:rPr kumimoji="1" lang="en-US" altLang="ja-JP" sz="1300">
              <a:latin typeface="ＭＳ Ｐゴシック" panose="020B0600070205080204" pitchFamily="50" charset="-128"/>
              <a:ea typeface="ＭＳ Ｐゴシック" panose="020B0600070205080204" pitchFamily="50" charset="-128"/>
            </a:rPr>
            <a:t>34,805</a:t>
          </a:r>
          <a:r>
            <a:rPr kumimoji="1" lang="ja-JP" altLang="en-US" sz="1300">
              <a:latin typeface="ＭＳ Ｐゴシック" panose="020B0600070205080204" pitchFamily="50" charset="-128"/>
              <a:ea typeface="ＭＳ Ｐゴシック" panose="020B0600070205080204" pitchFamily="50" charset="-128"/>
            </a:rPr>
            <a:t>円上回った。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普通建設事業費（うち更新整備）は、前年度から</a:t>
          </a:r>
          <a:r>
            <a:rPr kumimoji="1" lang="en-US" altLang="ja-JP" sz="1300">
              <a:latin typeface="ＭＳ Ｐゴシック" panose="020B0600070205080204" pitchFamily="50" charset="-128"/>
              <a:ea typeface="ＭＳ Ｐゴシック" panose="020B0600070205080204" pitchFamily="50" charset="-128"/>
            </a:rPr>
            <a:t>116,637</a:t>
          </a:r>
          <a:r>
            <a:rPr kumimoji="1" lang="ja-JP" altLang="en-US" sz="1300">
              <a:latin typeface="ＭＳ Ｐゴシック" panose="020B0600070205080204" pitchFamily="50" charset="-128"/>
              <a:ea typeface="ＭＳ Ｐゴシック" panose="020B0600070205080204" pitchFamily="50" charset="-128"/>
            </a:rPr>
            <a:t>円減少したものの、類似団体内平均値と比較すると</a:t>
          </a:r>
          <a:r>
            <a:rPr kumimoji="1" lang="en-US" altLang="ja-JP" sz="1300">
              <a:latin typeface="ＭＳ Ｐゴシック" panose="020B0600070205080204" pitchFamily="50" charset="-128"/>
              <a:ea typeface="ＭＳ Ｐゴシック" panose="020B0600070205080204" pitchFamily="50" charset="-128"/>
            </a:rPr>
            <a:t>33,193</a:t>
          </a:r>
          <a:r>
            <a:rPr kumimoji="1" lang="ja-JP" altLang="en-US" sz="1300">
              <a:latin typeface="ＭＳ Ｐゴシック" panose="020B0600070205080204" pitchFamily="50" charset="-128"/>
              <a:ea typeface="ＭＳ Ｐゴシック" panose="020B0600070205080204" pitchFamily="50" charset="-128"/>
            </a:rPr>
            <a:t>円多く以前高い水準である。原因として、新庁舎整備事業があげられる。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5,219
5,208
20.58
5,683,005
5,289,815
335,005
2,798,568
6,152,952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20574</xdr:rowOff>
    </xdr:from>
    <xdr:to>
      <xdr:col>24</xdr:col>
      <xdr:colOff>63500</xdr:colOff>
      <xdr:row>35</xdr:row>
      <xdr:rowOff>3175</xdr:rowOff>
    </xdr:to>
    <xdr:cxnSp macro="">
      <xdr:nvCxnSpPr>
        <xdr:cNvPr id="61" name="直線コネクタ 60"/>
        <xdr:cNvCxnSpPr/>
      </xdr:nvCxnSpPr>
      <xdr:spPr>
        <a:xfrm>
          <a:off x="3797300" y="5849874"/>
          <a:ext cx="838200" cy="1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20574</xdr:rowOff>
    </xdr:from>
    <xdr:to>
      <xdr:col>19</xdr:col>
      <xdr:colOff>177800</xdr:colOff>
      <xdr:row>34</xdr:row>
      <xdr:rowOff>62103</xdr:rowOff>
    </xdr:to>
    <xdr:cxnSp macro="">
      <xdr:nvCxnSpPr>
        <xdr:cNvPr id="64" name="直線コネクタ 63"/>
        <xdr:cNvCxnSpPr/>
      </xdr:nvCxnSpPr>
      <xdr:spPr>
        <a:xfrm flipV="1">
          <a:off x="2908300" y="5849874"/>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14097</xdr:rowOff>
    </xdr:from>
    <xdr:to>
      <xdr:col>15</xdr:col>
      <xdr:colOff>50800</xdr:colOff>
      <xdr:row>34</xdr:row>
      <xdr:rowOff>62103</xdr:rowOff>
    </xdr:to>
    <xdr:cxnSp macro="">
      <xdr:nvCxnSpPr>
        <xdr:cNvPr id="67" name="直線コネクタ 66"/>
        <xdr:cNvCxnSpPr/>
      </xdr:nvCxnSpPr>
      <xdr:spPr>
        <a:xfrm>
          <a:off x="2019300" y="5843397"/>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14097</xdr:rowOff>
    </xdr:from>
    <xdr:to>
      <xdr:col>10</xdr:col>
      <xdr:colOff>114300</xdr:colOff>
      <xdr:row>34</xdr:row>
      <xdr:rowOff>61341</xdr:rowOff>
    </xdr:to>
    <xdr:cxnSp macro="">
      <xdr:nvCxnSpPr>
        <xdr:cNvPr id="70" name="直線コネクタ 69"/>
        <xdr:cNvCxnSpPr/>
      </xdr:nvCxnSpPr>
      <xdr:spPr>
        <a:xfrm flipV="1">
          <a:off x="1130300" y="5843397"/>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123825</xdr:rowOff>
    </xdr:from>
    <xdr:to>
      <xdr:col>24</xdr:col>
      <xdr:colOff>114300</xdr:colOff>
      <xdr:row>35</xdr:row>
      <xdr:rowOff>53975</xdr:rowOff>
    </xdr:to>
    <xdr:sp macro="" textlink="">
      <xdr:nvSpPr>
        <xdr:cNvPr id="80" name="楕円 79"/>
        <xdr:cNvSpPr/>
      </xdr:nvSpPr>
      <xdr:spPr>
        <a:xfrm>
          <a:off x="4584700" y="59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146702</xdr:rowOff>
    </xdr:from>
    <xdr:ext cx="534377" cy="259045"/>
    <xdr:sp macro="" textlink="">
      <xdr:nvSpPr>
        <xdr:cNvPr id="81" name="議会費該当値テキスト"/>
        <xdr:cNvSpPr txBox="1"/>
      </xdr:nvSpPr>
      <xdr:spPr>
        <a:xfrm>
          <a:off x="4686300" y="580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141224</xdr:rowOff>
    </xdr:from>
    <xdr:to>
      <xdr:col>20</xdr:col>
      <xdr:colOff>38100</xdr:colOff>
      <xdr:row>34</xdr:row>
      <xdr:rowOff>71374</xdr:rowOff>
    </xdr:to>
    <xdr:sp macro="" textlink="">
      <xdr:nvSpPr>
        <xdr:cNvPr id="82" name="楕円 81"/>
        <xdr:cNvSpPr/>
      </xdr:nvSpPr>
      <xdr:spPr>
        <a:xfrm>
          <a:off x="3746500" y="57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87901</xdr:rowOff>
    </xdr:from>
    <xdr:ext cx="534377" cy="259045"/>
    <xdr:sp macro="" textlink="">
      <xdr:nvSpPr>
        <xdr:cNvPr id="83" name="テキスト ボックス 82"/>
        <xdr:cNvSpPr txBox="1"/>
      </xdr:nvSpPr>
      <xdr:spPr>
        <a:xfrm>
          <a:off x="3530111" y="55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11303</xdr:rowOff>
    </xdr:from>
    <xdr:to>
      <xdr:col>15</xdr:col>
      <xdr:colOff>101600</xdr:colOff>
      <xdr:row>34</xdr:row>
      <xdr:rowOff>112903</xdr:rowOff>
    </xdr:to>
    <xdr:sp macro="" textlink="">
      <xdr:nvSpPr>
        <xdr:cNvPr id="84" name="楕円 83"/>
        <xdr:cNvSpPr/>
      </xdr:nvSpPr>
      <xdr:spPr>
        <a:xfrm>
          <a:off x="2857500" y="58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129430</xdr:rowOff>
    </xdr:from>
    <xdr:ext cx="534377" cy="259045"/>
    <xdr:sp macro="" textlink="">
      <xdr:nvSpPr>
        <xdr:cNvPr id="85" name="テキスト ボックス 84"/>
        <xdr:cNvSpPr txBox="1"/>
      </xdr:nvSpPr>
      <xdr:spPr>
        <a:xfrm>
          <a:off x="2641111" y="561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134747</xdr:rowOff>
    </xdr:from>
    <xdr:to>
      <xdr:col>10</xdr:col>
      <xdr:colOff>165100</xdr:colOff>
      <xdr:row>34</xdr:row>
      <xdr:rowOff>64897</xdr:rowOff>
    </xdr:to>
    <xdr:sp macro="" textlink="">
      <xdr:nvSpPr>
        <xdr:cNvPr id="86" name="楕円 85"/>
        <xdr:cNvSpPr/>
      </xdr:nvSpPr>
      <xdr:spPr>
        <a:xfrm>
          <a:off x="1968500" y="57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81424</xdr:rowOff>
    </xdr:from>
    <xdr:ext cx="534377" cy="259045"/>
    <xdr:sp macro="" textlink="">
      <xdr:nvSpPr>
        <xdr:cNvPr id="87" name="テキスト ボックス 86"/>
        <xdr:cNvSpPr txBox="1"/>
      </xdr:nvSpPr>
      <xdr:spPr>
        <a:xfrm>
          <a:off x="1752111" y="55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10541</xdr:rowOff>
    </xdr:from>
    <xdr:to>
      <xdr:col>6</xdr:col>
      <xdr:colOff>38100</xdr:colOff>
      <xdr:row>34</xdr:row>
      <xdr:rowOff>112141</xdr:rowOff>
    </xdr:to>
    <xdr:sp macro="" textlink="">
      <xdr:nvSpPr>
        <xdr:cNvPr id="88" name="楕円 87"/>
        <xdr:cNvSpPr/>
      </xdr:nvSpPr>
      <xdr:spPr>
        <a:xfrm>
          <a:off x="1079500" y="583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128668</xdr:rowOff>
    </xdr:from>
    <xdr:ext cx="534377" cy="259045"/>
    <xdr:sp macro="" textlink="">
      <xdr:nvSpPr>
        <xdr:cNvPr id="89" name="テキスト ボックス 88"/>
        <xdr:cNvSpPr txBox="1"/>
      </xdr:nvSpPr>
      <xdr:spPr>
        <a:xfrm>
          <a:off x="863111" y="56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7430</xdr:rowOff>
    </xdr:from>
    <xdr:to>
      <xdr:col>24</xdr:col>
      <xdr:colOff>63500</xdr:colOff>
      <xdr:row>58</xdr:row>
      <xdr:rowOff>26401</xdr:rowOff>
    </xdr:to>
    <xdr:cxnSp macro="">
      <xdr:nvCxnSpPr>
        <xdr:cNvPr id="118" name="直線コネクタ 117"/>
        <xdr:cNvCxnSpPr/>
      </xdr:nvCxnSpPr>
      <xdr:spPr>
        <a:xfrm>
          <a:off x="3797300" y="9951530"/>
          <a:ext cx="838200" cy="1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7430</xdr:rowOff>
    </xdr:from>
    <xdr:to>
      <xdr:col>19</xdr:col>
      <xdr:colOff>177800</xdr:colOff>
      <xdr:row>58</xdr:row>
      <xdr:rowOff>100605</xdr:rowOff>
    </xdr:to>
    <xdr:cxnSp macro="">
      <xdr:nvCxnSpPr>
        <xdr:cNvPr id="121" name="直線コネクタ 120"/>
        <xdr:cNvCxnSpPr/>
      </xdr:nvCxnSpPr>
      <xdr:spPr>
        <a:xfrm flipV="1">
          <a:off x="2908300" y="9951530"/>
          <a:ext cx="889000" cy="9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100605</xdr:rowOff>
    </xdr:from>
    <xdr:to>
      <xdr:col>15</xdr:col>
      <xdr:colOff>50800</xdr:colOff>
      <xdr:row>58</xdr:row>
      <xdr:rowOff>128516</xdr:rowOff>
    </xdr:to>
    <xdr:cxnSp macro="">
      <xdr:nvCxnSpPr>
        <xdr:cNvPr id="124" name="直線コネクタ 123"/>
        <xdr:cNvCxnSpPr/>
      </xdr:nvCxnSpPr>
      <xdr:spPr>
        <a:xfrm flipV="1">
          <a:off x="2019300" y="10044705"/>
          <a:ext cx="889000" cy="2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116248</xdr:rowOff>
    </xdr:from>
    <xdr:to>
      <xdr:col>10</xdr:col>
      <xdr:colOff>114300</xdr:colOff>
      <xdr:row>58</xdr:row>
      <xdr:rowOff>128516</xdr:rowOff>
    </xdr:to>
    <xdr:cxnSp macro="">
      <xdr:nvCxnSpPr>
        <xdr:cNvPr id="127" name="直線コネクタ 126"/>
        <xdr:cNvCxnSpPr/>
      </xdr:nvCxnSpPr>
      <xdr:spPr>
        <a:xfrm>
          <a:off x="1130300" y="10060348"/>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147051</xdr:rowOff>
    </xdr:from>
    <xdr:to>
      <xdr:col>24</xdr:col>
      <xdr:colOff>114300</xdr:colOff>
      <xdr:row>58</xdr:row>
      <xdr:rowOff>77201</xdr:rowOff>
    </xdr:to>
    <xdr:sp macro="" textlink="">
      <xdr:nvSpPr>
        <xdr:cNvPr id="137" name="楕円 136"/>
        <xdr:cNvSpPr/>
      </xdr:nvSpPr>
      <xdr:spPr>
        <a:xfrm>
          <a:off x="4584700" y="991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61978</xdr:rowOff>
    </xdr:from>
    <xdr:ext cx="599010" cy="259045"/>
    <xdr:sp macro="" textlink="">
      <xdr:nvSpPr>
        <xdr:cNvPr id="138" name="総務費該当値テキスト"/>
        <xdr:cNvSpPr txBox="1"/>
      </xdr:nvSpPr>
      <xdr:spPr>
        <a:xfrm>
          <a:off x="4686300" y="983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128080</xdr:rowOff>
    </xdr:from>
    <xdr:to>
      <xdr:col>20</xdr:col>
      <xdr:colOff>38100</xdr:colOff>
      <xdr:row>58</xdr:row>
      <xdr:rowOff>58230</xdr:rowOff>
    </xdr:to>
    <xdr:sp macro="" textlink="">
      <xdr:nvSpPr>
        <xdr:cNvPr id="139" name="楕円 138"/>
        <xdr:cNvSpPr/>
      </xdr:nvSpPr>
      <xdr:spPr>
        <a:xfrm>
          <a:off x="3746500" y="990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74757</xdr:rowOff>
    </xdr:from>
    <xdr:ext cx="599010" cy="259045"/>
    <xdr:sp macro="" textlink="">
      <xdr:nvSpPr>
        <xdr:cNvPr id="140" name="テキスト ボックス 139"/>
        <xdr:cNvSpPr txBox="1"/>
      </xdr:nvSpPr>
      <xdr:spPr>
        <a:xfrm>
          <a:off x="3497795" y="967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49805</xdr:rowOff>
    </xdr:from>
    <xdr:to>
      <xdr:col>15</xdr:col>
      <xdr:colOff>101600</xdr:colOff>
      <xdr:row>58</xdr:row>
      <xdr:rowOff>151405</xdr:rowOff>
    </xdr:to>
    <xdr:sp macro="" textlink="">
      <xdr:nvSpPr>
        <xdr:cNvPr id="141" name="楕円 140"/>
        <xdr:cNvSpPr/>
      </xdr:nvSpPr>
      <xdr:spPr>
        <a:xfrm>
          <a:off x="2857500" y="999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142532</xdr:rowOff>
    </xdr:from>
    <xdr:ext cx="599010" cy="259045"/>
    <xdr:sp macro="" textlink="">
      <xdr:nvSpPr>
        <xdr:cNvPr id="142" name="テキスト ボックス 141"/>
        <xdr:cNvSpPr txBox="1"/>
      </xdr:nvSpPr>
      <xdr:spPr>
        <a:xfrm>
          <a:off x="2608795" y="1008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77716</xdr:rowOff>
    </xdr:from>
    <xdr:to>
      <xdr:col>10</xdr:col>
      <xdr:colOff>165100</xdr:colOff>
      <xdr:row>59</xdr:row>
      <xdr:rowOff>7866</xdr:rowOff>
    </xdr:to>
    <xdr:sp macro="" textlink="">
      <xdr:nvSpPr>
        <xdr:cNvPr id="143" name="楕円 142"/>
        <xdr:cNvSpPr/>
      </xdr:nvSpPr>
      <xdr:spPr>
        <a:xfrm>
          <a:off x="1968500" y="1002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170443</xdr:rowOff>
    </xdr:from>
    <xdr:ext cx="599010" cy="259045"/>
    <xdr:sp macro="" textlink="">
      <xdr:nvSpPr>
        <xdr:cNvPr id="144" name="テキスト ボックス 143"/>
        <xdr:cNvSpPr txBox="1"/>
      </xdr:nvSpPr>
      <xdr:spPr>
        <a:xfrm>
          <a:off x="1719795" y="1011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65448</xdr:rowOff>
    </xdr:from>
    <xdr:to>
      <xdr:col>6</xdr:col>
      <xdr:colOff>38100</xdr:colOff>
      <xdr:row>58</xdr:row>
      <xdr:rowOff>167048</xdr:rowOff>
    </xdr:to>
    <xdr:sp macro="" textlink="">
      <xdr:nvSpPr>
        <xdr:cNvPr id="145" name="楕円 144"/>
        <xdr:cNvSpPr/>
      </xdr:nvSpPr>
      <xdr:spPr>
        <a:xfrm>
          <a:off x="1079500" y="1000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158175</xdr:rowOff>
    </xdr:from>
    <xdr:ext cx="599010" cy="259045"/>
    <xdr:sp macro="" textlink="">
      <xdr:nvSpPr>
        <xdr:cNvPr id="146" name="テキスト ボックス 145"/>
        <xdr:cNvSpPr txBox="1"/>
      </xdr:nvSpPr>
      <xdr:spPr>
        <a:xfrm>
          <a:off x="830795" y="1010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151862</xdr:rowOff>
    </xdr:from>
    <xdr:to>
      <xdr:col>24</xdr:col>
      <xdr:colOff>63500</xdr:colOff>
      <xdr:row>76</xdr:row>
      <xdr:rowOff>46779</xdr:rowOff>
    </xdr:to>
    <xdr:cxnSp macro="">
      <xdr:nvCxnSpPr>
        <xdr:cNvPr id="174" name="直線コネクタ 173"/>
        <xdr:cNvCxnSpPr/>
      </xdr:nvCxnSpPr>
      <xdr:spPr>
        <a:xfrm flipV="1">
          <a:off x="3797300" y="13010612"/>
          <a:ext cx="838200" cy="6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105791</xdr:rowOff>
    </xdr:from>
    <xdr:ext cx="599010" cy="259045"/>
    <xdr:sp macro="" textlink="">
      <xdr:nvSpPr>
        <xdr:cNvPr id="175" name="民生費平均値テキスト"/>
        <xdr:cNvSpPr txBox="1"/>
      </xdr:nvSpPr>
      <xdr:spPr>
        <a:xfrm>
          <a:off x="4686300" y="12964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84580</xdr:rowOff>
    </xdr:from>
    <xdr:to>
      <xdr:col>19</xdr:col>
      <xdr:colOff>177800</xdr:colOff>
      <xdr:row>76</xdr:row>
      <xdr:rowOff>46779</xdr:rowOff>
    </xdr:to>
    <xdr:cxnSp macro="">
      <xdr:nvCxnSpPr>
        <xdr:cNvPr id="177" name="直線コネクタ 176"/>
        <xdr:cNvCxnSpPr/>
      </xdr:nvCxnSpPr>
      <xdr:spPr>
        <a:xfrm>
          <a:off x="2908300" y="12943330"/>
          <a:ext cx="889000" cy="13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99948</xdr:rowOff>
    </xdr:from>
    <xdr:ext cx="599010" cy="259045"/>
    <xdr:sp macro="" textlink="">
      <xdr:nvSpPr>
        <xdr:cNvPr id="179" name="テキスト ボックス 178"/>
        <xdr:cNvSpPr txBox="1"/>
      </xdr:nvSpPr>
      <xdr:spPr>
        <a:xfrm>
          <a:off x="3497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84580</xdr:rowOff>
    </xdr:from>
    <xdr:to>
      <xdr:col>15</xdr:col>
      <xdr:colOff>50800</xdr:colOff>
      <xdr:row>76</xdr:row>
      <xdr:rowOff>82838</xdr:rowOff>
    </xdr:to>
    <xdr:cxnSp macro="">
      <xdr:nvCxnSpPr>
        <xdr:cNvPr id="180" name="直線コネクタ 179"/>
        <xdr:cNvCxnSpPr/>
      </xdr:nvCxnSpPr>
      <xdr:spPr>
        <a:xfrm flipV="1">
          <a:off x="2019300" y="12943330"/>
          <a:ext cx="889000" cy="16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125474</xdr:rowOff>
    </xdr:from>
    <xdr:ext cx="599010" cy="259045"/>
    <xdr:sp macro="" textlink="">
      <xdr:nvSpPr>
        <xdr:cNvPr id="182" name="テキスト ボックス 181"/>
        <xdr:cNvSpPr txBox="1"/>
      </xdr:nvSpPr>
      <xdr:spPr>
        <a:xfrm>
          <a:off x="2608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24705</xdr:rowOff>
    </xdr:from>
    <xdr:to>
      <xdr:col>10</xdr:col>
      <xdr:colOff>114300</xdr:colOff>
      <xdr:row>76</xdr:row>
      <xdr:rowOff>82838</xdr:rowOff>
    </xdr:to>
    <xdr:cxnSp macro="">
      <xdr:nvCxnSpPr>
        <xdr:cNvPr id="183" name="直線コネクタ 182"/>
        <xdr:cNvCxnSpPr/>
      </xdr:nvCxnSpPr>
      <xdr:spPr>
        <a:xfrm>
          <a:off x="1130300" y="13054905"/>
          <a:ext cx="889000" cy="5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144370</xdr:rowOff>
    </xdr:from>
    <xdr:ext cx="599010" cy="259045"/>
    <xdr:sp macro="" textlink="">
      <xdr:nvSpPr>
        <xdr:cNvPr id="187" name="テキスト ボックス 186"/>
        <xdr:cNvSpPr txBox="1"/>
      </xdr:nvSpPr>
      <xdr:spPr>
        <a:xfrm>
          <a:off x="830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101061</xdr:rowOff>
    </xdr:from>
    <xdr:to>
      <xdr:col>24</xdr:col>
      <xdr:colOff>114300</xdr:colOff>
      <xdr:row>76</xdr:row>
      <xdr:rowOff>31210</xdr:rowOff>
    </xdr:to>
    <xdr:sp macro="" textlink="">
      <xdr:nvSpPr>
        <xdr:cNvPr id="193" name="楕円 192"/>
        <xdr:cNvSpPr/>
      </xdr:nvSpPr>
      <xdr:spPr>
        <a:xfrm>
          <a:off x="4584700" y="12959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123938</xdr:rowOff>
    </xdr:from>
    <xdr:ext cx="599010" cy="259045"/>
    <xdr:sp macro="" textlink="">
      <xdr:nvSpPr>
        <xdr:cNvPr id="194" name="民生費該当値テキスト"/>
        <xdr:cNvSpPr txBox="1"/>
      </xdr:nvSpPr>
      <xdr:spPr>
        <a:xfrm>
          <a:off x="4686300" y="128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167429</xdr:rowOff>
    </xdr:from>
    <xdr:to>
      <xdr:col>20</xdr:col>
      <xdr:colOff>38100</xdr:colOff>
      <xdr:row>76</xdr:row>
      <xdr:rowOff>97579</xdr:rowOff>
    </xdr:to>
    <xdr:sp macro="" textlink="">
      <xdr:nvSpPr>
        <xdr:cNvPr id="195" name="楕円 194"/>
        <xdr:cNvSpPr/>
      </xdr:nvSpPr>
      <xdr:spPr>
        <a:xfrm>
          <a:off x="3746500" y="130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114106</xdr:rowOff>
    </xdr:from>
    <xdr:ext cx="599010" cy="259045"/>
    <xdr:sp macro="" textlink="">
      <xdr:nvSpPr>
        <xdr:cNvPr id="196" name="テキスト ボックス 195"/>
        <xdr:cNvSpPr txBox="1"/>
      </xdr:nvSpPr>
      <xdr:spPr>
        <a:xfrm>
          <a:off x="3497795" y="1280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33780</xdr:rowOff>
    </xdr:from>
    <xdr:to>
      <xdr:col>15</xdr:col>
      <xdr:colOff>101600</xdr:colOff>
      <xdr:row>75</xdr:row>
      <xdr:rowOff>135380</xdr:rowOff>
    </xdr:to>
    <xdr:sp macro="" textlink="">
      <xdr:nvSpPr>
        <xdr:cNvPr id="197" name="楕円 196"/>
        <xdr:cNvSpPr/>
      </xdr:nvSpPr>
      <xdr:spPr>
        <a:xfrm>
          <a:off x="2857500" y="128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151907</xdr:rowOff>
    </xdr:from>
    <xdr:ext cx="599010" cy="259045"/>
    <xdr:sp macro="" textlink="">
      <xdr:nvSpPr>
        <xdr:cNvPr id="198" name="テキスト ボックス 197"/>
        <xdr:cNvSpPr txBox="1"/>
      </xdr:nvSpPr>
      <xdr:spPr>
        <a:xfrm>
          <a:off x="2608795" y="1266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32038</xdr:rowOff>
    </xdr:from>
    <xdr:to>
      <xdr:col>10</xdr:col>
      <xdr:colOff>165100</xdr:colOff>
      <xdr:row>76</xdr:row>
      <xdr:rowOff>133638</xdr:rowOff>
    </xdr:to>
    <xdr:sp macro="" textlink="">
      <xdr:nvSpPr>
        <xdr:cNvPr id="199" name="楕円 198"/>
        <xdr:cNvSpPr/>
      </xdr:nvSpPr>
      <xdr:spPr>
        <a:xfrm>
          <a:off x="1968500" y="1306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124765</xdr:rowOff>
    </xdr:from>
    <xdr:ext cx="599010" cy="259045"/>
    <xdr:sp macro="" textlink="">
      <xdr:nvSpPr>
        <xdr:cNvPr id="200" name="テキスト ボックス 199"/>
        <xdr:cNvSpPr txBox="1"/>
      </xdr:nvSpPr>
      <xdr:spPr>
        <a:xfrm>
          <a:off x="1719795" y="1315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145355</xdr:rowOff>
    </xdr:from>
    <xdr:to>
      <xdr:col>6</xdr:col>
      <xdr:colOff>38100</xdr:colOff>
      <xdr:row>76</xdr:row>
      <xdr:rowOff>75505</xdr:rowOff>
    </xdr:to>
    <xdr:sp macro="" textlink="">
      <xdr:nvSpPr>
        <xdr:cNvPr id="201" name="楕円 200"/>
        <xdr:cNvSpPr/>
      </xdr:nvSpPr>
      <xdr:spPr>
        <a:xfrm>
          <a:off x="1079500" y="1300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92032</xdr:rowOff>
    </xdr:from>
    <xdr:ext cx="599010" cy="259045"/>
    <xdr:sp macro="" textlink="">
      <xdr:nvSpPr>
        <xdr:cNvPr id="202" name="テキスト ボックス 201"/>
        <xdr:cNvSpPr txBox="1"/>
      </xdr:nvSpPr>
      <xdr:spPr>
        <a:xfrm>
          <a:off x="830795" y="1277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107266</xdr:rowOff>
    </xdr:from>
    <xdr:to>
      <xdr:col>24</xdr:col>
      <xdr:colOff>63500</xdr:colOff>
      <xdr:row>97</xdr:row>
      <xdr:rowOff>55680</xdr:rowOff>
    </xdr:to>
    <xdr:cxnSp macro="">
      <xdr:nvCxnSpPr>
        <xdr:cNvPr id="229" name="直線コネクタ 228"/>
        <xdr:cNvCxnSpPr/>
      </xdr:nvCxnSpPr>
      <xdr:spPr>
        <a:xfrm flipV="1">
          <a:off x="3797300" y="16566466"/>
          <a:ext cx="838200" cy="11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55680</xdr:rowOff>
    </xdr:from>
    <xdr:to>
      <xdr:col>19</xdr:col>
      <xdr:colOff>177800</xdr:colOff>
      <xdr:row>97</xdr:row>
      <xdr:rowOff>121943</xdr:rowOff>
    </xdr:to>
    <xdr:cxnSp macro="">
      <xdr:nvCxnSpPr>
        <xdr:cNvPr id="232" name="直線コネクタ 231"/>
        <xdr:cNvCxnSpPr/>
      </xdr:nvCxnSpPr>
      <xdr:spPr>
        <a:xfrm flipV="1">
          <a:off x="2908300" y="16686330"/>
          <a:ext cx="889000" cy="6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92695</xdr:rowOff>
    </xdr:from>
    <xdr:to>
      <xdr:col>15</xdr:col>
      <xdr:colOff>50800</xdr:colOff>
      <xdr:row>97</xdr:row>
      <xdr:rowOff>121943</xdr:rowOff>
    </xdr:to>
    <xdr:cxnSp macro="">
      <xdr:nvCxnSpPr>
        <xdr:cNvPr id="235" name="直線コネクタ 234"/>
        <xdr:cNvCxnSpPr/>
      </xdr:nvCxnSpPr>
      <xdr:spPr>
        <a:xfrm>
          <a:off x="2019300" y="16723345"/>
          <a:ext cx="889000" cy="2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16233</xdr:rowOff>
    </xdr:from>
    <xdr:to>
      <xdr:col>10</xdr:col>
      <xdr:colOff>114300</xdr:colOff>
      <xdr:row>97</xdr:row>
      <xdr:rowOff>92695</xdr:rowOff>
    </xdr:to>
    <xdr:cxnSp macro="">
      <xdr:nvCxnSpPr>
        <xdr:cNvPr id="238" name="直線コネクタ 237"/>
        <xdr:cNvCxnSpPr/>
      </xdr:nvCxnSpPr>
      <xdr:spPr>
        <a:xfrm>
          <a:off x="1130300" y="16132533"/>
          <a:ext cx="889000" cy="59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152064</xdr:rowOff>
    </xdr:from>
    <xdr:ext cx="534377" cy="259045"/>
    <xdr:sp macro="" textlink="">
      <xdr:nvSpPr>
        <xdr:cNvPr id="242" name="テキスト ボックス 241"/>
        <xdr:cNvSpPr txBox="1"/>
      </xdr:nvSpPr>
      <xdr:spPr>
        <a:xfrm>
          <a:off x="863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56466</xdr:rowOff>
    </xdr:from>
    <xdr:to>
      <xdr:col>24</xdr:col>
      <xdr:colOff>114300</xdr:colOff>
      <xdr:row>96</xdr:row>
      <xdr:rowOff>158066</xdr:rowOff>
    </xdr:to>
    <xdr:sp macro="" textlink="">
      <xdr:nvSpPr>
        <xdr:cNvPr id="248" name="楕円 247"/>
        <xdr:cNvSpPr/>
      </xdr:nvSpPr>
      <xdr:spPr>
        <a:xfrm>
          <a:off x="4584700" y="1651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34893</xdr:rowOff>
    </xdr:from>
    <xdr:ext cx="534377" cy="259045"/>
    <xdr:sp macro="" textlink="">
      <xdr:nvSpPr>
        <xdr:cNvPr id="249" name="衛生費該当値テキスト"/>
        <xdr:cNvSpPr txBox="1"/>
      </xdr:nvSpPr>
      <xdr:spPr>
        <a:xfrm>
          <a:off x="4686300" y="1649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4880</xdr:rowOff>
    </xdr:from>
    <xdr:to>
      <xdr:col>20</xdr:col>
      <xdr:colOff>38100</xdr:colOff>
      <xdr:row>97</xdr:row>
      <xdr:rowOff>106480</xdr:rowOff>
    </xdr:to>
    <xdr:sp macro="" textlink="">
      <xdr:nvSpPr>
        <xdr:cNvPr id="250" name="楕円 249"/>
        <xdr:cNvSpPr/>
      </xdr:nvSpPr>
      <xdr:spPr>
        <a:xfrm>
          <a:off x="3746500" y="1663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97607</xdr:rowOff>
    </xdr:from>
    <xdr:ext cx="534377" cy="259045"/>
    <xdr:sp macro="" textlink="">
      <xdr:nvSpPr>
        <xdr:cNvPr id="251" name="テキスト ボックス 250"/>
        <xdr:cNvSpPr txBox="1"/>
      </xdr:nvSpPr>
      <xdr:spPr>
        <a:xfrm>
          <a:off x="3530111" y="1672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71143</xdr:rowOff>
    </xdr:from>
    <xdr:to>
      <xdr:col>15</xdr:col>
      <xdr:colOff>101600</xdr:colOff>
      <xdr:row>98</xdr:row>
      <xdr:rowOff>1293</xdr:rowOff>
    </xdr:to>
    <xdr:sp macro="" textlink="">
      <xdr:nvSpPr>
        <xdr:cNvPr id="252" name="楕円 251"/>
        <xdr:cNvSpPr/>
      </xdr:nvSpPr>
      <xdr:spPr>
        <a:xfrm>
          <a:off x="2857500" y="1670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163870</xdr:rowOff>
    </xdr:from>
    <xdr:ext cx="534377" cy="259045"/>
    <xdr:sp macro="" textlink="">
      <xdr:nvSpPr>
        <xdr:cNvPr id="253" name="テキスト ボックス 252"/>
        <xdr:cNvSpPr txBox="1"/>
      </xdr:nvSpPr>
      <xdr:spPr>
        <a:xfrm>
          <a:off x="2641111" y="1679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41895</xdr:rowOff>
    </xdr:from>
    <xdr:to>
      <xdr:col>10</xdr:col>
      <xdr:colOff>165100</xdr:colOff>
      <xdr:row>97</xdr:row>
      <xdr:rowOff>143495</xdr:rowOff>
    </xdr:to>
    <xdr:sp macro="" textlink="">
      <xdr:nvSpPr>
        <xdr:cNvPr id="254" name="楕円 253"/>
        <xdr:cNvSpPr/>
      </xdr:nvSpPr>
      <xdr:spPr>
        <a:xfrm>
          <a:off x="1968500" y="1667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134622</xdr:rowOff>
    </xdr:from>
    <xdr:ext cx="534377" cy="259045"/>
    <xdr:sp macro="" textlink="">
      <xdr:nvSpPr>
        <xdr:cNvPr id="255" name="テキスト ボックス 254"/>
        <xdr:cNvSpPr txBox="1"/>
      </xdr:nvSpPr>
      <xdr:spPr>
        <a:xfrm>
          <a:off x="1752111" y="1676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136883</xdr:rowOff>
    </xdr:from>
    <xdr:to>
      <xdr:col>6</xdr:col>
      <xdr:colOff>38100</xdr:colOff>
      <xdr:row>94</xdr:row>
      <xdr:rowOff>67033</xdr:rowOff>
    </xdr:to>
    <xdr:sp macro="" textlink="">
      <xdr:nvSpPr>
        <xdr:cNvPr id="256" name="楕円 255"/>
        <xdr:cNvSpPr/>
      </xdr:nvSpPr>
      <xdr:spPr>
        <a:xfrm>
          <a:off x="1079500" y="1608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83560</xdr:rowOff>
    </xdr:from>
    <xdr:ext cx="599010" cy="259045"/>
    <xdr:sp macro="" textlink="">
      <xdr:nvSpPr>
        <xdr:cNvPr id="257" name="テキスト ボックス 256"/>
        <xdr:cNvSpPr txBox="1"/>
      </xdr:nvSpPr>
      <xdr:spPr>
        <a:xfrm>
          <a:off x="830795" y="1585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84900</xdr:rowOff>
    </xdr:from>
    <xdr:to>
      <xdr:col>55</xdr:col>
      <xdr:colOff>0</xdr:colOff>
      <xdr:row>56</xdr:row>
      <xdr:rowOff>137716</xdr:rowOff>
    </xdr:to>
    <xdr:cxnSp macro="">
      <xdr:nvCxnSpPr>
        <xdr:cNvPr id="339" name="直線コネクタ 338"/>
        <xdr:cNvCxnSpPr/>
      </xdr:nvCxnSpPr>
      <xdr:spPr>
        <a:xfrm flipV="1">
          <a:off x="9639300" y="9686100"/>
          <a:ext cx="838200" cy="5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72039</xdr:rowOff>
    </xdr:from>
    <xdr:to>
      <xdr:col>50</xdr:col>
      <xdr:colOff>114300</xdr:colOff>
      <xdr:row>56</xdr:row>
      <xdr:rowOff>137716</xdr:rowOff>
    </xdr:to>
    <xdr:cxnSp macro="">
      <xdr:nvCxnSpPr>
        <xdr:cNvPr id="342" name="直線コネクタ 341"/>
        <xdr:cNvCxnSpPr/>
      </xdr:nvCxnSpPr>
      <xdr:spPr>
        <a:xfrm>
          <a:off x="8750300" y="9673239"/>
          <a:ext cx="889000" cy="6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82893</xdr:rowOff>
    </xdr:from>
    <xdr:to>
      <xdr:col>45</xdr:col>
      <xdr:colOff>177800</xdr:colOff>
      <xdr:row>56</xdr:row>
      <xdr:rowOff>72039</xdr:rowOff>
    </xdr:to>
    <xdr:cxnSp macro="">
      <xdr:nvCxnSpPr>
        <xdr:cNvPr id="345" name="直線コネクタ 344"/>
        <xdr:cNvCxnSpPr/>
      </xdr:nvCxnSpPr>
      <xdr:spPr>
        <a:xfrm>
          <a:off x="7861300" y="9512643"/>
          <a:ext cx="889000" cy="16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39692</xdr:rowOff>
    </xdr:from>
    <xdr:to>
      <xdr:col>41</xdr:col>
      <xdr:colOff>50800</xdr:colOff>
      <xdr:row>55</xdr:row>
      <xdr:rowOff>82893</xdr:rowOff>
    </xdr:to>
    <xdr:cxnSp macro="">
      <xdr:nvCxnSpPr>
        <xdr:cNvPr id="348" name="直線コネクタ 347"/>
        <xdr:cNvCxnSpPr/>
      </xdr:nvCxnSpPr>
      <xdr:spPr>
        <a:xfrm>
          <a:off x="6972300" y="9469442"/>
          <a:ext cx="889000" cy="4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139222</xdr:rowOff>
    </xdr:from>
    <xdr:ext cx="599010" cy="259045"/>
    <xdr:sp macro="" textlink="">
      <xdr:nvSpPr>
        <xdr:cNvPr id="350" name="テキスト ボックス 349"/>
        <xdr:cNvSpPr txBox="1"/>
      </xdr:nvSpPr>
      <xdr:spPr>
        <a:xfrm>
          <a:off x="7561795" y="956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75213</xdr:rowOff>
    </xdr:from>
    <xdr:ext cx="534377" cy="259045"/>
    <xdr:sp macro="" textlink="">
      <xdr:nvSpPr>
        <xdr:cNvPr id="352" name="テキスト ボックス 351"/>
        <xdr:cNvSpPr txBox="1"/>
      </xdr:nvSpPr>
      <xdr:spPr>
        <a:xfrm>
          <a:off x="6705111" y="967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34100</xdr:rowOff>
    </xdr:from>
    <xdr:to>
      <xdr:col>55</xdr:col>
      <xdr:colOff>50800</xdr:colOff>
      <xdr:row>56</xdr:row>
      <xdr:rowOff>135700</xdr:rowOff>
    </xdr:to>
    <xdr:sp macro="" textlink="">
      <xdr:nvSpPr>
        <xdr:cNvPr id="358" name="楕円 357"/>
        <xdr:cNvSpPr/>
      </xdr:nvSpPr>
      <xdr:spPr>
        <a:xfrm>
          <a:off x="10426700" y="96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12527</xdr:rowOff>
    </xdr:from>
    <xdr:ext cx="534377" cy="259045"/>
    <xdr:sp macro="" textlink="">
      <xdr:nvSpPr>
        <xdr:cNvPr id="359" name="農林水産業費該当値テキスト"/>
        <xdr:cNvSpPr txBox="1"/>
      </xdr:nvSpPr>
      <xdr:spPr>
        <a:xfrm>
          <a:off x="10528300" y="961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86916</xdr:rowOff>
    </xdr:from>
    <xdr:to>
      <xdr:col>50</xdr:col>
      <xdr:colOff>165100</xdr:colOff>
      <xdr:row>57</xdr:row>
      <xdr:rowOff>17066</xdr:rowOff>
    </xdr:to>
    <xdr:sp macro="" textlink="">
      <xdr:nvSpPr>
        <xdr:cNvPr id="360" name="楕円 359"/>
        <xdr:cNvSpPr/>
      </xdr:nvSpPr>
      <xdr:spPr>
        <a:xfrm>
          <a:off x="9588500" y="96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8193</xdr:rowOff>
    </xdr:from>
    <xdr:ext cx="534377" cy="259045"/>
    <xdr:sp macro="" textlink="">
      <xdr:nvSpPr>
        <xdr:cNvPr id="361" name="テキスト ボックス 360"/>
        <xdr:cNvSpPr txBox="1"/>
      </xdr:nvSpPr>
      <xdr:spPr>
        <a:xfrm>
          <a:off x="9372111" y="97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21239</xdr:rowOff>
    </xdr:from>
    <xdr:to>
      <xdr:col>46</xdr:col>
      <xdr:colOff>38100</xdr:colOff>
      <xdr:row>56</xdr:row>
      <xdr:rowOff>122839</xdr:rowOff>
    </xdr:to>
    <xdr:sp macro="" textlink="">
      <xdr:nvSpPr>
        <xdr:cNvPr id="362" name="楕円 361"/>
        <xdr:cNvSpPr/>
      </xdr:nvSpPr>
      <xdr:spPr>
        <a:xfrm>
          <a:off x="8699500" y="96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113966</xdr:rowOff>
    </xdr:from>
    <xdr:ext cx="534377" cy="259045"/>
    <xdr:sp macro="" textlink="">
      <xdr:nvSpPr>
        <xdr:cNvPr id="363" name="テキスト ボックス 362"/>
        <xdr:cNvSpPr txBox="1"/>
      </xdr:nvSpPr>
      <xdr:spPr>
        <a:xfrm>
          <a:off x="8483111" y="971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32093</xdr:rowOff>
    </xdr:from>
    <xdr:to>
      <xdr:col>41</xdr:col>
      <xdr:colOff>101600</xdr:colOff>
      <xdr:row>55</xdr:row>
      <xdr:rowOff>133693</xdr:rowOff>
    </xdr:to>
    <xdr:sp macro="" textlink="">
      <xdr:nvSpPr>
        <xdr:cNvPr id="364" name="楕円 363"/>
        <xdr:cNvSpPr/>
      </xdr:nvSpPr>
      <xdr:spPr>
        <a:xfrm>
          <a:off x="7810500" y="94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150220</xdr:rowOff>
    </xdr:from>
    <xdr:ext cx="599010" cy="259045"/>
    <xdr:sp macro="" textlink="">
      <xdr:nvSpPr>
        <xdr:cNvPr id="365" name="テキスト ボックス 364"/>
        <xdr:cNvSpPr txBox="1"/>
      </xdr:nvSpPr>
      <xdr:spPr>
        <a:xfrm>
          <a:off x="7561795" y="923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160342</xdr:rowOff>
    </xdr:from>
    <xdr:to>
      <xdr:col>36</xdr:col>
      <xdr:colOff>165100</xdr:colOff>
      <xdr:row>55</xdr:row>
      <xdr:rowOff>90492</xdr:rowOff>
    </xdr:to>
    <xdr:sp macro="" textlink="">
      <xdr:nvSpPr>
        <xdr:cNvPr id="366" name="楕円 365"/>
        <xdr:cNvSpPr/>
      </xdr:nvSpPr>
      <xdr:spPr>
        <a:xfrm>
          <a:off x="6921500" y="94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107019</xdr:rowOff>
    </xdr:from>
    <xdr:ext cx="599010" cy="259045"/>
    <xdr:sp macro="" textlink="">
      <xdr:nvSpPr>
        <xdr:cNvPr id="367" name="テキスト ボックス 366"/>
        <xdr:cNvSpPr txBox="1"/>
      </xdr:nvSpPr>
      <xdr:spPr>
        <a:xfrm>
          <a:off x="6672795" y="919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58300</xdr:rowOff>
    </xdr:from>
    <xdr:to>
      <xdr:col>55</xdr:col>
      <xdr:colOff>0</xdr:colOff>
      <xdr:row>77</xdr:row>
      <xdr:rowOff>39043</xdr:rowOff>
    </xdr:to>
    <xdr:cxnSp macro="">
      <xdr:nvCxnSpPr>
        <xdr:cNvPr id="394" name="直線コネクタ 393"/>
        <xdr:cNvCxnSpPr/>
      </xdr:nvCxnSpPr>
      <xdr:spPr>
        <a:xfrm flipV="1">
          <a:off x="9639300" y="13088500"/>
          <a:ext cx="838200" cy="15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39043</xdr:rowOff>
    </xdr:from>
    <xdr:to>
      <xdr:col>50</xdr:col>
      <xdr:colOff>114300</xdr:colOff>
      <xdr:row>77</xdr:row>
      <xdr:rowOff>54313</xdr:rowOff>
    </xdr:to>
    <xdr:cxnSp macro="">
      <xdr:nvCxnSpPr>
        <xdr:cNvPr id="397" name="直線コネクタ 396"/>
        <xdr:cNvCxnSpPr/>
      </xdr:nvCxnSpPr>
      <xdr:spPr>
        <a:xfrm flipV="1">
          <a:off x="8750300" y="13240693"/>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96514</xdr:rowOff>
    </xdr:from>
    <xdr:ext cx="534377" cy="259045"/>
    <xdr:sp macro="" textlink="">
      <xdr:nvSpPr>
        <xdr:cNvPr id="399" name="テキスト ボックス 398"/>
        <xdr:cNvSpPr txBox="1"/>
      </xdr:nvSpPr>
      <xdr:spPr>
        <a:xfrm>
          <a:off x="9372111" y="132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50820</xdr:rowOff>
    </xdr:from>
    <xdr:to>
      <xdr:col>45</xdr:col>
      <xdr:colOff>177800</xdr:colOff>
      <xdr:row>77</xdr:row>
      <xdr:rowOff>54313</xdr:rowOff>
    </xdr:to>
    <xdr:cxnSp macro="">
      <xdr:nvCxnSpPr>
        <xdr:cNvPr id="400" name="直線コネクタ 399"/>
        <xdr:cNvCxnSpPr/>
      </xdr:nvCxnSpPr>
      <xdr:spPr>
        <a:xfrm>
          <a:off x="7861300" y="13252470"/>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100401</xdr:rowOff>
    </xdr:from>
    <xdr:ext cx="534377" cy="259045"/>
    <xdr:sp macro="" textlink="">
      <xdr:nvSpPr>
        <xdr:cNvPr id="402" name="テキスト ボックス 401"/>
        <xdr:cNvSpPr txBox="1"/>
      </xdr:nvSpPr>
      <xdr:spPr>
        <a:xfrm>
          <a:off x="8483111" y="133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150518</xdr:rowOff>
    </xdr:from>
    <xdr:to>
      <xdr:col>41</xdr:col>
      <xdr:colOff>50800</xdr:colOff>
      <xdr:row>77</xdr:row>
      <xdr:rowOff>50820</xdr:rowOff>
    </xdr:to>
    <xdr:cxnSp macro="">
      <xdr:nvCxnSpPr>
        <xdr:cNvPr id="403" name="直線コネクタ 402"/>
        <xdr:cNvCxnSpPr/>
      </xdr:nvCxnSpPr>
      <xdr:spPr>
        <a:xfrm>
          <a:off x="6972300" y="13180718"/>
          <a:ext cx="889000" cy="7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100530</xdr:rowOff>
    </xdr:from>
    <xdr:ext cx="534377" cy="259045"/>
    <xdr:sp macro="" textlink="">
      <xdr:nvSpPr>
        <xdr:cNvPr id="405" name="テキスト ボックス 404"/>
        <xdr:cNvSpPr txBox="1"/>
      </xdr:nvSpPr>
      <xdr:spPr>
        <a:xfrm>
          <a:off x="7594111" y="133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95135</xdr:rowOff>
    </xdr:from>
    <xdr:ext cx="534377" cy="259045"/>
    <xdr:sp macro="" textlink="">
      <xdr:nvSpPr>
        <xdr:cNvPr id="407" name="テキスト ボックス 406"/>
        <xdr:cNvSpPr txBox="1"/>
      </xdr:nvSpPr>
      <xdr:spPr>
        <a:xfrm>
          <a:off x="6705111" y="132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7500</xdr:rowOff>
    </xdr:from>
    <xdr:to>
      <xdr:col>55</xdr:col>
      <xdr:colOff>50800</xdr:colOff>
      <xdr:row>76</xdr:row>
      <xdr:rowOff>109100</xdr:rowOff>
    </xdr:to>
    <xdr:sp macro="" textlink="">
      <xdr:nvSpPr>
        <xdr:cNvPr id="413" name="楕円 412"/>
        <xdr:cNvSpPr/>
      </xdr:nvSpPr>
      <xdr:spPr>
        <a:xfrm>
          <a:off x="10426700" y="130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157377</xdr:rowOff>
    </xdr:from>
    <xdr:ext cx="534377" cy="259045"/>
    <xdr:sp macro="" textlink="">
      <xdr:nvSpPr>
        <xdr:cNvPr id="414" name="商工費該当値テキスト"/>
        <xdr:cNvSpPr txBox="1"/>
      </xdr:nvSpPr>
      <xdr:spPr>
        <a:xfrm>
          <a:off x="10528300" y="1301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159693</xdr:rowOff>
    </xdr:from>
    <xdr:to>
      <xdr:col>50</xdr:col>
      <xdr:colOff>165100</xdr:colOff>
      <xdr:row>77</xdr:row>
      <xdr:rowOff>89843</xdr:rowOff>
    </xdr:to>
    <xdr:sp macro="" textlink="">
      <xdr:nvSpPr>
        <xdr:cNvPr id="415" name="楕円 414"/>
        <xdr:cNvSpPr/>
      </xdr:nvSpPr>
      <xdr:spPr>
        <a:xfrm>
          <a:off x="9588500" y="131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106370</xdr:rowOff>
    </xdr:from>
    <xdr:ext cx="534377" cy="259045"/>
    <xdr:sp macro="" textlink="">
      <xdr:nvSpPr>
        <xdr:cNvPr id="416" name="テキスト ボックス 415"/>
        <xdr:cNvSpPr txBox="1"/>
      </xdr:nvSpPr>
      <xdr:spPr>
        <a:xfrm>
          <a:off x="9372111" y="1296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3513</xdr:rowOff>
    </xdr:from>
    <xdr:to>
      <xdr:col>46</xdr:col>
      <xdr:colOff>38100</xdr:colOff>
      <xdr:row>77</xdr:row>
      <xdr:rowOff>105113</xdr:rowOff>
    </xdr:to>
    <xdr:sp macro="" textlink="">
      <xdr:nvSpPr>
        <xdr:cNvPr id="417" name="楕円 416"/>
        <xdr:cNvSpPr/>
      </xdr:nvSpPr>
      <xdr:spPr>
        <a:xfrm>
          <a:off x="8699500" y="132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121640</xdr:rowOff>
    </xdr:from>
    <xdr:ext cx="534377" cy="259045"/>
    <xdr:sp macro="" textlink="">
      <xdr:nvSpPr>
        <xdr:cNvPr id="418" name="テキスト ボックス 417"/>
        <xdr:cNvSpPr txBox="1"/>
      </xdr:nvSpPr>
      <xdr:spPr>
        <a:xfrm>
          <a:off x="8483111" y="1298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xdr:rowOff>
    </xdr:from>
    <xdr:to>
      <xdr:col>41</xdr:col>
      <xdr:colOff>101600</xdr:colOff>
      <xdr:row>77</xdr:row>
      <xdr:rowOff>101620</xdr:rowOff>
    </xdr:to>
    <xdr:sp macro="" textlink="">
      <xdr:nvSpPr>
        <xdr:cNvPr id="419" name="楕円 418"/>
        <xdr:cNvSpPr/>
      </xdr:nvSpPr>
      <xdr:spPr>
        <a:xfrm>
          <a:off x="7810500" y="1320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118147</xdr:rowOff>
    </xdr:from>
    <xdr:ext cx="534377" cy="259045"/>
    <xdr:sp macro="" textlink="">
      <xdr:nvSpPr>
        <xdr:cNvPr id="420" name="テキスト ボックス 419"/>
        <xdr:cNvSpPr txBox="1"/>
      </xdr:nvSpPr>
      <xdr:spPr>
        <a:xfrm>
          <a:off x="7594111" y="1297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99718</xdr:rowOff>
    </xdr:from>
    <xdr:to>
      <xdr:col>36</xdr:col>
      <xdr:colOff>165100</xdr:colOff>
      <xdr:row>77</xdr:row>
      <xdr:rowOff>29868</xdr:rowOff>
    </xdr:to>
    <xdr:sp macro="" textlink="">
      <xdr:nvSpPr>
        <xdr:cNvPr id="421" name="楕円 420"/>
        <xdr:cNvSpPr/>
      </xdr:nvSpPr>
      <xdr:spPr>
        <a:xfrm>
          <a:off x="6921500" y="1312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46394</xdr:rowOff>
    </xdr:from>
    <xdr:ext cx="534377" cy="259045"/>
    <xdr:sp macro="" textlink="">
      <xdr:nvSpPr>
        <xdr:cNvPr id="422" name="テキスト ボックス 421"/>
        <xdr:cNvSpPr txBox="1"/>
      </xdr:nvSpPr>
      <xdr:spPr>
        <a:xfrm>
          <a:off x="6705111" y="1290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106809</xdr:rowOff>
    </xdr:from>
    <xdr:to>
      <xdr:col>55</xdr:col>
      <xdr:colOff>0</xdr:colOff>
      <xdr:row>96</xdr:row>
      <xdr:rowOff>165866</xdr:rowOff>
    </xdr:to>
    <xdr:cxnSp macro="">
      <xdr:nvCxnSpPr>
        <xdr:cNvPr id="449" name="直線コネクタ 448"/>
        <xdr:cNvCxnSpPr/>
      </xdr:nvCxnSpPr>
      <xdr:spPr>
        <a:xfrm flipV="1">
          <a:off x="9639300" y="16566009"/>
          <a:ext cx="838200" cy="5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131694</xdr:rowOff>
    </xdr:from>
    <xdr:to>
      <xdr:col>50</xdr:col>
      <xdr:colOff>114300</xdr:colOff>
      <xdr:row>96</xdr:row>
      <xdr:rowOff>165866</xdr:rowOff>
    </xdr:to>
    <xdr:cxnSp macro="">
      <xdr:nvCxnSpPr>
        <xdr:cNvPr id="452" name="直線コネクタ 451"/>
        <xdr:cNvCxnSpPr/>
      </xdr:nvCxnSpPr>
      <xdr:spPr>
        <a:xfrm>
          <a:off x="8750300" y="16590894"/>
          <a:ext cx="889000" cy="3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131694</xdr:rowOff>
    </xdr:from>
    <xdr:to>
      <xdr:col>45</xdr:col>
      <xdr:colOff>177800</xdr:colOff>
      <xdr:row>96</xdr:row>
      <xdr:rowOff>133728</xdr:rowOff>
    </xdr:to>
    <xdr:cxnSp macro="">
      <xdr:nvCxnSpPr>
        <xdr:cNvPr id="455" name="直線コネクタ 454"/>
        <xdr:cNvCxnSpPr/>
      </xdr:nvCxnSpPr>
      <xdr:spPr>
        <a:xfrm flipV="1">
          <a:off x="7861300" y="16590894"/>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133728</xdr:rowOff>
    </xdr:from>
    <xdr:to>
      <xdr:col>41</xdr:col>
      <xdr:colOff>50800</xdr:colOff>
      <xdr:row>97</xdr:row>
      <xdr:rowOff>50766</xdr:rowOff>
    </xdr:to>
    <xdr:cxnSp macro="">
      <xdr:nvCxnSpPr>
        <xdr:cNvPr id="458" name="直線コネクタ 457"/>
        <xdr:cNvCxnSpPr/>
      </xdr:nvCxnSpPr>
      <xdr:spPr>
        <a:xfrm flipV="1">
          <a:off x="6972300" y="16592928"/>
          <a:ext cx="889000" cy="8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56009</xdr:rowOff>
    </xdr:from>
    <xdr:to>
      <xdr:col>55</xdr:col>
      <xdr:colOff>50800</xdr:colOff>
      <xdr:row>96</xdr:row>
      <xdr:rowOff>157609</xdr:rowOff>
    </xdr:to>
    <xdr:sp macro="" textlink="">
      <xdr:nvSpPr>
        <xdr:cNvPr id="468" name="楕円 467"/>
        <xdr:cNvSpPr/>
      </xdr:nvSpPr>
      <xdr:spPr>
        <a:xfrm>
          <a:off x="10426700" y="1651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34436</xdr:rowOff>
    </xdr:from>
    <xdr:ext cx="534377" cy="259045"/>
    <xdr:sp macro="" textlink="">
      <xdr:nvSpPr>
        <xdr:cNvPr id="469" name="土木費該当値テキスト"/>
        <xdr:cNvSpPr txBox="1"/>
      </xdr:nvSpPr>
      <xdr:spPr>
        <a:xfrm>
          <a:off x="10528300" y="164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115066</xdr:rowOff>
    </xdr:from>
    <xdr:to>
      <xdr:col>50</xdr:col>
      <xdr:colOff>165100</xdr:colOff>
      <xdr:row>97</xdr:row>
      <xdr:rowOff>45216</xdr:rowOff>
    </xdr:to>
    <xdr:sp macro="" textlink="">
      <xdr:nvSpPr>
        <xdr:cNvPr id="470" name="楕円 469"/>
        <xdr:cNvSpPr/>
      </xdr:nvSpPr>
      <xdr:spPr>
        <a:xfrm>
          <a:off x="9588500" y="1657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36343</xdr:rowOff>
    </xdr:from>
    <xdr:ext cx="534377" cy="259045"/>
    <xdr:sp macro="" textlink="">
      <xdr:nvSpPr>
        <xdr:cNvPr id="471" name="テキスト ボックス 470"/>
        <xdr:cNvSpPr txBox="1"/>
      </xdr:nvSpPr>
      <xdr:spPr>
        <a:xfrm>
          <a:off x="9372111" y="1666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80894</xdr:rowOff>
    </xdr:from>
    <xdr:to>
      <xdr:col>46</xdr:col>
      <xdr:colOff>38100</xdr:colOff>
      <xdr:row>97</xdr:row>
      <xdr:rowOff>11044</xdr:rowOff>
    </xdr:to>
    <xdr:sp macro="" textlink="">
      <xdr:nvSpPr>
        <xdr:cNvPr id="472" name="楕円 471"/>
        <xdr:cNvSpPr/>
      </xdr:nvSpPr>
      <xdr:spPr>
        <a:xfrm>
          <a:off x="8699500" y="165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2171</xdr:rowOff>
    </xdr:from>
    <xdr:ext cx="534377" cy="259045"/>
    <xdr:sp macro="" textlink="">
      <xdr:nvSpPr>
        <xdr:cNvPr id="473" name="テキスト ボックス 472"/>
        <xdr:cNvSpPr txBox="1"/>
      </xdr:nvSpPr>
      <xdr:spPr>
        <a:xfrm>
          <a:off x="8483111" y="1663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82928</xdr:rowOff>
    </xdr:from>
    <xdr:to>
      <xdr:col>41</xdr:col>
      <xdr:colOff>101600</xdr:colOff>
      <xdr:row>97</xdr:row>
      <xdr:rowOff>13078</xdr:rowOff>
    </xdr:to>
    <xdr:sp macro="" textlink="">
      <xdr:nvSpPr>
        <xdr:cNvPr id="474" name="楕円 473"/>
        <xdr:cNvSpPr/>
      </xdr:nvSpPr>
      <xdr:spPr>
        <a:xfrm>
          <a:off x="7810500" y="165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4205</xdr:rowOff>
    </xdr:from>
    <xdr:ext cx="534377" cy="259045"/>
    <xdr:sp macro="" textlink="">
      <xdr:nvSpPr>
        <xdr:cNvPr id="475" name="テキスト ボックス 474"/>
        <xdr:cNvSpPr txBox="1"/>
      </xdr:nvSpPr>
      <xdr:spPr>
        <a:xfrm>
          <a:off x="7594111" y="1663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171416</xdr:rowOff>
    </xdr:from>
    <xdr:to>
      <xdr:col>36</xdr:col>
      <xdr:colOff>165100</xdr:colOff>
      <xdr:row>97</xdr:row>
      <xdr:rowOff>101566</xdr:rowOff>
    </xdr:to>
    <xdr:sp macro="" textlink="">
      <xdr:nvSpPr>
        <xdr:cNvPr id="476" name="楕円 475"/>
        <xdr:cNvSpPr/>
      </xdr:nvSpPr>
      <xdr:spPr>
        <a:xfrm>
          <a:off x="6921500" y="1663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92693</xdr:rowOff>
    </xdr:from>
    <xdr:ext cx="534377" cy="259045"/>
    <xdr:sp macro="" textlink="">
      <xdr:nvSpPr>
        <xdr:cNvPr id="477" name="テキスト ボックス 476"/>
        <xdr:cNvSpPr txBox="1"/>
      </xdr:nvSpPr>
      <xdr:spPr>
        <a:xfrm>
          <a:off x="6705111" y="1672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28189</xdr:rowOff>
    </xdr:from>
    <xdr:to>
      <xdr:col>85</xdr:col>
      <xdr:colOff>127000</xdr:colOff>
      <xdr:row>37</xdr:row>
      <xdr:rowOff>33094</xdr:rowOff>
    </xdr:to>
    <xdr:cxnSp macro="">
      <xdr:nvCxnSpPr>
        <xdr:cNvPr id="504" name="直線コネクタ 503"/>
        <xdr:cNvCxnSpPr/>
      </xdr:nvCxnSpPr>
      <xdr:spPr>
        <a:xfrm flipV="1">
          <a:off x="15481300" y="6371839"/>
          <a:ext cx="838200" cy="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171422</xdr:rowOff>
    </xdr:from>
    <xdr:ext cx="534377" cy="259045"/>
    <xdr:sp macro="" textlink="">
      <xdr:nvSpPr>
        <xdr:cNvPr id="505" name="消防費平均値テキスト"/>
        <xdr:cNvSpPr txBox="1"/>
      </xdr:nvSpPr>
      <xdr:spPr>
        <a:xfrm>
          <a:off x="16370300" y="634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33094</xdr:rowOff>
    </xdr:from>
    <xdr:to>
      <xdr:col>81</xdr:col>
      <xdr:colOff>50800</xdr:colOff>
      <xdr:row>38</xdr:row>
      <xdr:rowOff>2101</xdr:rowOff>
    </xdr:to>
    <xdr:cxnSp macro="">
      <xdr:nvCxnSpPr>
        <xdr:cNvPr id="507" name="直線コネクタ 506"/>
        <xdr:cNvCxnSpPr/>
      </xdr:nvCxnSpPr>
      <xdr:spPr>
        <a:xfrm flipV="1">
          <a:off x="14592300" y="6376744"/>
          <a:ext cx="889000" cy="14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144173</xdr:rowOff>
    </xdr:from>
    <xdr:ext cx="534377" cy="259045"/>
    <xdr:sp macro="" textlink="">
      <xdr:nvSpPr>
        <xdr:cNvPr id="509" name="テキスト ボックス 508"/>
        <xdr:cNvSpPr txBox="1"/>
      </xdr:nvSpPr>
      <xdr:spPr>
        <a:xfrm>
          <a:off x="15214111" y="648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2101</xdr:rowOff>
    </xdr:from>
    <xdr:to>
      <xdr:col>76</xdr:col>
      <xdr:colOff>114300</xdr:colOff>
      <xdr:row>38</xdr:row>
      <xdr:rowOff>44538</xdr:rowOff>
    </xdr:to>
    <xdr:cxnSp macro="">
      <xdr:nvCxnSpPr>
        <xdr:cNvPr id="510" name="直線コネクタ 509"/>
        <xdr:cNvCxnSpPr/>
      </xdr:nvCxnSpPr>
      <xdr:spPr>
        <a:xfrm flipV="1">
          <a:off x="13703300" y="6517201"/>
          <a:ext cx="889000" cy="4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44538</xdr:rowOff>
    </xdr:from>
    <xdr:to>
      <xdr:col>71</xdr:col>
      <xdr:colOff>177800</xdr:colOff>
      <xdr:row>38</xdr:row>
      <xdr:rowOff>46651</xdr:rowOff>
    </xdr:to>
    <xdr:cxnSp macro="">
      <xdr:nvCxnSpPr>
        <xdr:cNvPr id="513" name="直線コネクタ 512"/>
        <xdr:cNvCxnSpPr/>
      </xdr:nvCxnSpPr>
      <xdr:spPr>
        <a:xfrm flipV="1">
          <a:off x="12814300" y="6559638"/>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148839</xdr:rowOff>
    </xdr:from>
    <xdr:to>
      <xdr:col>85</xdr:col>
      <xdr:colOff>177800</xdr:colOff>
      <xdr:row>37</xdr:row>
      <xdr:rowOff>78989</xdr:rowOff>
    </xdr:to>
    <xdr:sp macro="" textlink="">
      <xdr:nvSpPr>
        <xdr:cNvPr id="523" name="楕円 522"/>
        <xdr:cNvSpPr/>
      </xdr:nvSpPr>
      <xdr:spPr>
        <a:xfrm>
          <a:off x="16268700" y="632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266</xdr:rowOff>
    </xdr:from>
    <xdr:ext cx="534377" cy="259045"/>
    <xdr:sp macro="" textlink="">
      <xdr:nvSpPr>
        <xdr:cNvPr id="524" name="消防費該当値テキスト"/>
        <xdr:cNvSpPr txBox="1"/>
      </xdr:nvSpPr>
      <xdr:spPr>
        <a:xfrm>
          <a:off x="16370300" y="617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153744</xdr:rowOff>
    </xdr:from>
    <xdr:to>
      <xdr:col>81</xdr:col>
      <xdr:colOff>101600</xdr:colOff>
      <xdr:row>37</xdr:row>
      <xdr:rowOff>83894</xdr:rowOff>
    </xdr:to>
    <xdr:sp macro="" textlink="">
      <xdr:nvSpPr>
        <xdr:cNvPr id="525" name="楕円 524"/>
        <xdr:cNvSpPr/>
      </xdr:nvSpPr>
      <xdr:spPr>
        <a:xfrm>
          <a:off x="15430500" y="632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100421</xdr:rowOff>
    </xdr:from>
    <xdr:ext cx="534377" cy="259045"/>
    <xdr:sp macro="" textlink="">
      <xdr:nvSpPr>
        <xdr:cNvPr id="526" name="テキスト ボックス 525"/>
        <xdr:cNvSpPr txBox="1"/>
      </xdr:nvSpPr>
      <xdr:spPr>
        <a:xfrm>
          <a:off x="15214111" y="610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122751</xdr:rowOff>
    </xdr:from>
    <xdr:to>
      <xdr:col>76</xdr:col>
      <xdr:colOff>165100</xdr:colOff>
      <xdr:row>38</xdr:row>
      <xdr:rowOff>52901</xdr:rowOff>
    </xdr:to>
    <xdr:sp macro="" textlink="">
      <xdr:nvSpPr>
        <xdr:cNvPr id="527" name="楕円 526"/>
        <xdr:cNvSpPr/>
      </xdr:nvSpPr>
      <xdr:spPr>
        <a:xfrm>
          <a:off x="14541500" y="646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44028</xdr:rowOff>
    </xdr:from>
    <xdr:ext cx="534377" cy="259045"/>
    <xdr:sp macro="" textlink="">
      <xdr:nvSpPr>
        <xdr:cNvPr id="528" name="テキスト ボックス 527"/>
        <xdr:cNvSpPr txBox="1"/>
      </xdr:nvSpPr>
      <xdr:spPr>
        <a:xfrm>
          <a:off x="14325111" y="655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165188</xdr:rowOff>
    </xdr:from>
    <xdr:to>
      <xdr:col>72</xdr:col>
      <xdr:colOff>38100</xdr:colOff>
      <xdr:row>38</xdr:row>
      <xdr:rowOff>95338</xdr:rowOff>
    </xdr:to>
    <xdr:sp macro="" textlink="">
      <xdr:nvSpPr>
        <xdr:cNvPr id="529" name="楕円 528"/>
        <xdr:cNvSpPr/>
      </xdr:nvSpPr>
      <xdr:spPr>
        <a:xfrm>
          <a:off x="13652500" y="65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86465</xdr:rowOff>
    </xdr:from>
    <xdr:ext cx="534377" cy="259045"/>
    <xdr:sp macro="" textlink="">
      <xdr:nvSpPr>
        <xdr:cNvPr id="530" name="テキスト ボックス 529"/>
        <xdr:cNvSpPr txBox="1"/>
      </xdr:nvSpPr>
      <xdr:spPr>
        <a:xfrm>
          <a:off x="13436111" y="660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167301</xdr:rowOff>
    </xdr:from>
    <xdr:to>
      <xdr:col>67</xdr:col>
      <xdr:colOff>101600</xdr:colOff>
      <xdr:row>38</xdr:row>
      <xdr:rowOff>97451</xdr:rowOff>
    </xdr:to>
    <xdr:sp macro="" textlink="">
      <xdr:nvSpPr>
        <xdr:cNvPr id="531" name="楕円 530"/>
        <xdr:cNvSpPr/>
      </xdr:nvSpPr>
      <xdr:spPr>
        <a:xfrm>
          <a:off x="12763500" y="651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88578</xdr:rowOff>
    </xdr:from>
    <xdr:ext cx="534377" cy="259045"/>
    <xdr:sp macro="" textlink="">
      <xdr:nvSpPr>
        <xdr:cNvPr id="532" name="テキスト ボックス 531"/>
        <xdr:cNvSpPr txBox="1"/>
      </xdr:nvSpPr>
      <xdr:spPr>
        <a:xfrm>
          <a:off x="12547111" y="660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70827</xdr:rowOff>
    </xdr:from>
    <xdr:to>
      <xdr:col>85</xdr:col>
      <xdr:colOff>127000</xdr:colOff>
      <xdr:row>56</xdr:row>
      <xdr:rowOff>106361</xdr:rowOff>
    </xdr:to>
    <xdr:cxnSp macro="">
      <xdr:nvCxnSpPr>
        <xdr:cNvPr id="559" name="直線コネクタ 558"/>
        <xdr:cNvCxnSpPr/>
      </xdr:nvCxnSpPr>
      <xdr:spPr>
        <a:xfrm>
          <a:off x="15481300" y="9672027"/>
          <a:ext cx="838200" cy="3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70827</xdr:rowOff>
    </xdr:from>
    <xdr:to>
      <xdr:col>81</xdr:col>
      <xdr:colOff>50800</xdr:colOff>
      <xdr:row>56</xdr:row>
      <xdr:rowOff>83556</xdr:rowOff>
    </xdr:to>
    <xdr:cxnSp macro="">
      <xdr:nvCxnSpPr>
        <xdr:cNvPr id="562" name="直線コネクタ 561"/>
        <xdr:cNvCxnSpPr/>
      </xdr:nvCxnSpPr>
      <xdr:spPr>
        <a:xfrm flipV="1">
          <a:off x="14592300" y="9672027"/>
          <a:ext cx="889000" cy="1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37324</xdr:rowOff>
    </xdr:from>
    <xdr:to>
      <xdr:col>76</xdr:col>
      <xdr:colOff>114300</xdr:colOff>
      <xdr:row>56</xdr:row>
      <xdr:rowOff>83556</xdr:rowOff>
    </xdr:to>
    <xdr:cxnSp macro="">
      <xdr:nvCxnSpPr>
        <xdr:cNvPr id="565" name="直線コネクタ 564"/>
        <xdr:cNvCxnSpPr/>
      </xdr:nvCxnSpPr>
      <xdr:spPr>
        <a:xfrm>
          <a:off x="13703300" y="9638524"/>
          <a:ext cx="889000" cy="4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17143</xdr:rowOff>
    </xdr:from>
    <xdr:to>
      <xdr:col>71</xdr:col>
      <xdr:colOff>177800</xdr:colOff>
      <xdr:row>56</xdr:row>
      <xdr:rowOff>37324</xdr:rowOff>
    </xdr:to>
    <xdr:cxnSp macro="">
      <xdr:nvCxnSpPr>
        <xdr:cNvPr id="568" name="直線コネクタ 567"/>
        <xdr:cNvCxnSpPr/>
      </xdr:nvCxnSpPr>
      <xdr:spPr>
        <a:xfrm>
          <a:off x="12814300" y="9618343"/>
          <a:ext cx="8890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81441</xdr:rowOff>
    </xdr:from>
    <xdr:ext cx="534377" cy="259045"/>
    <xdr:sp macro="" textlink="">
      <xdr:nvSpPr>
        <xdr:cNvPr id="570" name="テキスト ボックス 569"/>
        <xdr:cNvSpPr txBox="1"/>
      </xdr:nvSpPr>
      <xdr:spPr>
        <a:xfrm>
          <a:off x="13436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98193</xdr:rowOff>
    </xdr:from>
    <xdr:ext cx="534377" cy="259045"/>
    <xdr:sp macro="" textlink="">
      <xdr:nvSpPr>
        <xdr:cNvPr id="572" name="テキスト ボックス 571"/>
        <xdr:cNvSpPr txBox="1"/>
      </xdr:nvSpPr>
      <xdr:spPr>
        <a:xfrm>
          <a:off x="12547111" y="96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55561</xdr:rowOff>
    </xdr:from>
    <xdr:to>
      <xdr:col>85</xdr:col>
      <xdr:colOff>177800</xdr:colOff>
      <xdr:row>56</xdr:row>
      <xdr:rowOff>157161</xdr:rowOff>
    </xdr:to>
    <xdr:sp macro="" textlink="">
      <xdr:nvSpPr>
        <xdr:cNvPr id="578" name="楕円 577"/>
        <xdr:cNvSpPr/>
      </xdr:nvSpPr>
      <xdr:spPr>
        <a:xfrm>
          <a:off x="16268700" y="965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33988</xdr:rowOff>
    </xdr:from>
    <xdr:ext cx="534377" cy="259045"/>
    <xdr:sp macro="" textlink="">
      <xdr:nvSpPr>
        <xdr:cNvPr id="579" name="教育費該当値テキスト"/>
        <xdr:cNvSpPr txBox="1"/>
      </xdr:nvSpPr>
      <xdr:spPr>
        <a:xfrm>
          <a:off x="16370300" y="963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20027</xdr:rowOff>
    </xdr:from>
    <xdr:to>
      <xdr:col>81</xdr:col>
      <xdr:colOff>101600</xdr:colOff>
      <xdr:row>56</xdr:row>
      <xdr:rowOff>121627</xdr:rowOff>
    </xdr:to>
    <xdr:sp macro="" textlink="">
      <xdr:nvSpPr>
        <xdr:cNvPr id="580" name="楕円 579"/>
        <xdr:cNvSpPr/>
      </xdr:nvSpPr>
      <xdr:spPr>
        <a:xfrm>
          <a:off x="15430500" y="96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112754</xdr:rowOff>
    </xdr:from>
    <xdr:ext cx="534377" cy="259045"/>
    <xdr:sp macro="" textlink="">
      <xdr:nvSpPr>
        <xdr:cNvPr id="581" name="テキスト ボックス 580"/>
        <xdr:cNvSpPr txBox="1"/>
      </xdr:nvSpPr>
      <xdr:spPr>
        <a:xfrm>
          <a:off x="15214111" y="97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32756</xdr:rowOff>
    </xdr:from>
    <xdr:to>
      <xdr:col>76</xdr:col>
      <xdr:colOff>165100</xdr:colOff>
      <xdr:row>56</xdr:row>
      <xdr:rowOff>134356</xdr:rowOff>
    </xdr:to>
    <xdr:sp macro="" textlink="">
      <xdr:nvSpPr>
        <xdr:cNvPr id="582" name="楕円 581"/>
        <xdr:cNvSpPr/>
      </xdr:nvSpPr>
      <xdr:spPr>
        <a:xfrm>
          <a:off x="14541500" y="963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125483</xdr:rowOff>
    </xdr:from>
    <xdr:ext cx="534377" cy="259045"/>
    <xdr:sp macro="" textlink="">
      <xdr:nvSpPr>
        <xdr:cNvPr id="583" name="テキスト ボックス 582"/>
        <xdr:cNvSpPr txBox="1"/>
      </xdr:nvSpPr>
      <xdr:spPr>
        <a:xfrm>
          <a:off x="14325111" y="972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157974</xdr:rowOff>
    </xdr:from>
    <xdr:to>
      <xdr:col>72</xdr:col>
      <xdr:colOff>38100</xdr:colOff>
      <xdr:row>56</xdr:row>
      <xdr:rowOff>88124</xdr:rowOff>
    </xdr:to>
    <xdr:sp macro="" textlink="">
      <xdr:nvSpPr>
        <xdr:cNvPr id="584" name="楕円 583"/>
        <xdr:cNvSpPr/>
      </xdr:nvSpPr>
      <xdr:spPr>
        <a:xfrm>
          <a:off x="13652500" y="95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104651</xdr:rowOff>
    </xdr:from>
    <xdr:ext cx="534377" cy="259045"/>
    <xdr:sp macro="" textlink="">
      <xdr:nvSpPr>
        <xdr:cNvPr id="585" name="テキスト ボックス 584"/>
        <xdr:cNvSpPr txBox="1"/>
      </xdr:nvSpPr>
      <xdr:spPr>
        <a:xfrm>
          <a:off x="13436111" y="936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137793</xdr:rowOff>
    </xdr:from>
    <xdr:to>
      <xdr:col>67</xdr:col>
      <xdr:colOff>101600</xdr:colOff>
      <xdr:row>56</xdr:row>
      <xdr:rowOff>67943</xdr:rowOff>
    </xdr:to>
    <xdr:sp macro="" textlink="">
      <xdr:nvSpPr>
        <xdr:cNvPr id="586" name="楕円 585"/>
        <xdr:cNvSpPr/>
      </xdr:nvSpPr>
      <xdr:spPr>
        <a:xfrm>
          <a:off x="12763500" y="95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84470</xdr:rowOff>
    </xdr:from>
    <xdr:ext cx="599010" cy="259045"/>
    <xdr:sp macro="" textlink="">
      <xdr:nvSpPr>
        <xdr:cNvPr id="587" name="テキスト ボックス 586"/>
        <xdr:cNvSpPr txBox="1"/>
      </xdr:nvSpPr>
      <xdr:spPr>
        <a:xfrm>
          <a:off x="12514795" y="93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140821</xdr:rowOff>
    </xdr:from>
    <xdr:to>
      <xdr:col>85</xdr:col>
      <xdr:colOff>127000</xdr:colOff>
      <xdr:row>78</xdr:row>
      <xdr:rowOff>25400</xdr:rowOff>
    </xdr:to>
    <xdr:cxnSp macro="">
      <xdr:nvCxnSpPr>
        <xdr:cNvPr id="612" name="直線コネクタ 611"/>
        <xdr:cNvCxnSpPr/>
      </xdr:nvCxnSpPr>
      <xdr:spPr>
        <a:xfrm>
          <a:off x="15481300" y="13342471"/>
          <a:ext cx="838200" cy="5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87271</xdr:rowOff>
    </xdr:from>
    <xdr:to>
      <xdr:col>81</xdr:col>
      <xdr:colOff>50800</xdr:colOff>
      <xdr:row>77</xdr:row>
      <xdr:rowOff>140821</xdr:rowOff>
    </xdr:to>
    <xdr:cxnSp macro="">
      <xdr:nvCxnSpPr>
        <xdr:cNvPr id="615" name="直線コネクタ 614"/>
        <xdr:cNvCxnSpPr/>
      </xdr:nvCxnSpPr>
      <xdr:spPr>
        <a:xfrm>
          <a:off x="14592300" y="13288921"/>
          <a:ext cx="889000" cy="5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87271</xdr:rowOff>
    </xdr:from>
    <xdr:to>
      <xdr:col>76</xdr:col>
      <xdr:colOff>114300</xdr:colOff>
      <xdr:row>78</xdr:row>
      <xdr:rowOff>22417</xdr:rowOff>
    </xdr:to>
    <xdr:cxnSp macro="">
      <xdr:nvCxnSpPr>
        <xdr:cNvPr id="618" name="直線コネクタ 617"/>
        <xdr:cNvCxnSpPr/>
      </xdr:nvCxnSpPr>
      <xdr:spPr>
        <a:xfrm flipV="1">
          <a:off x="13703300" y="13288921"/>
          <a:ext cx="889000" cy="10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147863</xdr:rowOff>
    </xdr:from>
    <xdr:ext cx="534377" cy="259045"/>
    <xdr:sp macro="" textlink="">
      <xdr:nvSpPr>
        <xdr:cNvPr id="620" name="テキスト ボックス 619"/>
        <xdr:cNvSpPr txBox="1"/>
      </xdr:nvSpPr>
      <xdr:spPr>
        <a:xfrm>
          <a:off x="14325111" y="1334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22417</xdr:rowOff>
    </xdr:from>
    <xdr:to>
      <xdr:col>71</xdr:col>
      <xdr:colOff>177800</xdr:colOff>
      <xdr:row>78</xdr:row>
      <xdr:rowOff>25400</xdr:rowOff>
    </xdr:to>
    <xdr:cxnSp macro="">
      <xdr:nvCxnSpPr>
        <xdr:cNvPr id="621" name="直線コネクタ 620"/>
        <xdr:cNvCxnSpPr/>
      </xdr:nvCxnSpPr>
      <xdr:spPr>
        <a:xfrm flipV="1">
          <a:off x="12814300" y="13395517"/>
          <a:ext cx="889000" cy="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31" name="楕円 630"/>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32"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90021</xdr:rowOff>
    </xdr:from>
    <xdr:to>
      <xdr:col>81</xdr:col>
      <xdr:colOff>101600</xdr:colOff>
      <xdr:row>78</xdr:row>
      <xdr:rowOff>20171</xdr:rowOff>
    </xdr:to>
    <xdr:sp macro="" textlink="">
      <xdr:nvSpPr>
        <xdr:cNvPr id="633" name="楕円 632"/>
        <xdr:cNvSpPr/>
      </xdr:nvSpPr>
      <xdr:spPr>
        <a:xfrm>
          <a:off x="15430500" y="1329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11298</xdr:rowOff>
    </xdr:from>
    <xdr:ext cx="469744" cy="259045"/>
    <xdr:sp macro="" textlink="">
      <xdr:nvSpPr>
        <xdr:cNvPr id="634" name="テキスト ボックス 633"/>
        <xdr:cNvSpPr txBox="1"/>
      </xdr:nvSpPr>
      <xdr:spPr>
        <a:xfrm>
          <a:off x="15246428" y="1338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36471</xdr:rowOff>
    </xdr:from>
    <xdr:to>
      <xdr:col>76</xdr:col>
      <xdr:colOff>165100</xdr:colOff>
      <xdr:row>77</xdr:row>
      <xdr:rowOff>138071</xdr:rowOff>
    </xdr:to>
    <xdr:sp macro="" textlink="">
      <xdr:nvSpPr>
        <xdr:cNvPr id="635" name="楕円 634"/>
        <xdr:cNvSpPr/>
      </xdr:nvSpPr>
      <xdr:spPr>
        <a:xfrm>
          <a:off x="14541500" y="132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154598</xdr:rowOff>
    </xdr:from>
    <xdr:ext cx="534377" cy="259045"/>
    <xdr:sp macro="" textlink="">
      <xdr:nvSpPr>
        <xdr:cNvPr id="636" name="テキスト ボックス 635"/>
        <xdr:cNvSpPr txBox="1"/>
      </xdr:nvSpPr>
      <xdr:spPr>
        <a:xfrm>
          <a:off x="14325111" y="1301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143067</xdr:rowOff>
    </xdr:from>
    <xdr:to>
      <xdr:col>72</xdr:col>
      <xdr:colOff>38100</xdr:colOff>
      <xdr:row>78</xdr:row>
      <xdr:rowOff>73217</xdr:rowOff>
    </xdr:to>
    <xdr:sp macro="" textlink="">
      <xdr:nvSpPr>
        <xdr:cNvPr id="637" name="楕円 636"/>
        <xdr:cNvSpPr/>
      </xdr:nvSpPr>
      <xdr:spPr>
        <a:xfrm>
          <a:off x="13652500" y="133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64344</xdr:rowOff>
    </xdr:from>
    <xdr:ext cx="378565" cy="259045"/>
    <xdr:sp macro="" textlink="">
      <xdr:nvSpPr>
        <xdr:cNvPr id="638" name="テキスト ボックス 637"/>
        <xdr:cNvSpPr txBox="1"/>
      </xdr:nvSpPr>
      <xdr:spPr>
        <a:xfrm>
          <a:off x="13514017" y="13437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39" name="楕円 638"/>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40" name="テキスト ボックス 639"/>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131356</xdr:rowOff>
    </xdr:from>
    <xdr:to>
      <xdr:col>85</xdr:col>
      <xdr:colOff>127000</xdr:colOff>
      <xdr:row>94</xdr:row>
      <xdr:rowOff>153988</xdr:rowOff>
    </xdr:to>
    <xdr:cxnSp macro="">
      <xdr:nvCxnSpPr>
        <xdr:cNvPr id="665" name="直線コネクタ 664"/>
        <xdr:cNvCxnSpPr/>
      </xdr:nvCxnSpPr>
      <xdr:spPr>
        <a:xfrm flipV="1">
          <a:off x="15481300" y="16247656"/>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153988</xdr:rowOff>
    </xdr:from>
    <xdr:to>
      <xdr:col>81</xdr:col>
      <xdr:colOff>50800</xdr:colOff>
      <xdr:row>94</xdr:row>
      <xdr:rowOff>154970</xdr:rowOff>
    </xdr:to>
    <xdr:cxnSp macro="">
      <xdr:nvCxnSpPr>
        <xdr:cNvPr id="668" name="直線コネクタ 667"/>
        <xdr:cNvCxnSpPr/>
      </xdr:nvCxnSpPr>
      <xdr:spPr>
        <a:xfrm flipV="1">
          <a:off x="14592300" y="16270288"/>
          <a:ext cx="8890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136288</xdr:rowOff>
    </xdr:from>
    <xdr:to>
      <xdr:col>76</xdr:col>
      <xdr:colOff>114300</xdr:colOff>
      <xdr:row>94</xdr:row>
      <xdr:rowOff>154970</xdr:rowOff>
    </xdr:to>
    <xdr:cxnSp macro="">
      <xdr:nvCxnSpPr>
        <xdr:cNvPr id="671" name="直線コネクタ 670"/>
        <xdr:cNvCxnSpPr/>
      </xdr:nvCxnSpPr>
      <xdr:spPr>
        <a:xfrm>
          <a:off x="13703300" y="16252588"/>
          <a:ext cx="889000" cy="1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136288</xdr:rowOff>
    </xdr:from>
    <xdr:to>
      <xdr:col>71</xdr:col>
      <xdr:colOff>177800</xdr:colOff>
      <xdr:row>94</xdr:row>
      <xdr:rowOff>146352</xdr:rowOff>
    </xdr:to>
    <xdr:cxnSp macro="">
      <xdr:nvCxnSpPr>
        <xdr:cNvPr id="674" name="直線コネクタ 673"/>
        <xdr:cNvCxnSpPr/>
      </xdr:nvCxnSpPr>
      <xdr:spPr>
        <a:xfrm flipV="1">
          <a:off x="12814300" y="16252588"/>
          <a:ext cx="889000" cy="1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80556</xdr:rowOff>
    </xdr:from>
    <xdr:to>
      <xdr:col>85</xdr:col>
      <xdr:colOff>177800</xdr:colOff>
      <xdr:row>95</xdr:row>
      <xdr:rowOff>10706</xdr:rowOff>
    </xdr:to>
    <xdr:sp macro="" textlink="">
      <xdr:nvSpPr>
        <xdr:cNvPr id="684" name="楕円 683"/>
        <xdr:cNvSpPr/>
      </xdr:nvSpPr>
      <xdr:spPr>
        <a:xfrm>
          <a:off x="16268700" y="161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58983</xdr:rowOff>
    </xdr:from>
    <xdr:ext cx="599010" cy="259045"/>
    <xdr:sp macro="" textlink="">
      <xdr:nvSpPr>
        <xdr:cNvPr id="685" name="公債費該当値テキスト"/>
        <xdr:cNvSpPr txBox="1"/>
      </xdr:nvSpPr>
      <xdr:spPr>
        <a:xfrm>
          <a:off x="16370300" y="1617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103188</xdr:rowOff>
    </xdr:from>
    <xdr:to>
      <xdr:col>81</xdr:col>
      <xdr:colOff>101600</xdr:colOff>
      <xdr:row>95</xdr:row>
      <xdr:rowOff>33338</xdr:rowOff>
    </xdr:to>
    <xdr:sp macro="" textlink="">
      <xdr:nvSpPr>
        <xdr:cNvPr id="686" name="楕円 685"/>
        <xdr:cNvSpPr/>
      </xdr:nvSpPr>
      <xdr:spPr>
        <a:xfrm>
          <a:off x="15430500" y="1621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24465</xdr:rowOff>
    </xdr:from>
    <xdr:ext cx="534377" cy="259045"/>
    <xdr:sp macro="" textlink="">
      <xdr:nvSpPr>
        <xdr:cNvPr id="687" name="テキスト ボックス 686"/>
        <xdr:cNvSpPr txBox="1"/>
      </xdr:nvSpPr>
      <xdr:spPr>
        <a:xfrm>
          <a:off x="15214111" y="163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104170</xdr:rowOff>
    </xdr:from>
    <xdr:to>
      <xdr:col>76</xdr:col>
      <xdr:colOff>165100</xdr:colOff>
      <xdr:row>95</xdr:row>
      <xdr:rowOff>34320</xdr:rowOff>
    </xdr:to>
    <xdr:sp macro="" textlink="">
      <xdr:nvSpPr>
        <xdr:cNvPr id="688" name="楕円 687"/>
        <xdr:cNvSpPr/>
      </xdr:nvSpPr>
      <xdr:spPr>
        <a:xfrm>
          <a:off x="14541500" y="162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25447</xdr:rowOff>
    </xdr:from>
    <xdr:ext cx="534377" cy="259045"/>
    <xdr:sp macro="" textlink="">
      <xdr:nvSpPr>
        <xdr:cNvPr id="689" name="テキスト ボックス 688"/>
        <xdr:cNvSpPr txBox="1"/>
      </xdr:nvSpPr>
      <xdr:spPr>
        <a:xfrm>
          <a:off x="14325111" y="1631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85488</xdr:rowOff>
    </xdr:from>
    <xdr:to>
      <xdr:col>72</xdr:col>
      <xdr:colOff>38100</xdr:colOff>
      <xdr:row>95</xdr:row>
      <xdr:rowOff>15638</xdr:rowOff>
    </xdr:to>
    <xdr:sp macro="" textlink="">
      <xdr:nvSpPr>
        <xdr:cNvPr id="690" name="楕円 689"/>
        <xdr:cNvSpPr/>
      </xdr:nvSpPr>
      <xdr:spPr>
        <a:xfrm>
          <a:off x="13652500" y="162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6765</xdr:rowOff>
    </xdr:from>
    <xdr:ext cx="599010" cy="259045"/>
    <xdr:sp macro="" textlink="">
      <xdr:nvSpPr>
        <xdr:cNvPr id="691" name="テキスト ボックス 690"/>
        <xdr:cNvSpPr txBox="1"/>
      </xdr:nvSpPr>
      <xdr:spPr>
        <a:xfrm>
          <a:off x="13403795" y="1629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95552</xdr:rowOff>
    </xdr:from>
    <xdr:to>
      <xdr:col>67</xdr:col>
      <xdr:colOff>101600</xdr:colOff>
      <xdr:row>95</xdr:row>
      <xdr:rowOff>25702</xdr:rowOff>
    </xdr:to>
    <xdr:sp macro="" textlink="">
      <xdr:nvSpPr>
        <xdr:cNvPr id="692" name="楕円 691"/>
        <xdr:cNvSpPr/>
      </xdr:nvSpPr>
      <xdr:spPr>
        <a:xfrm>
          <a:off x="12763500" y="1621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16829</xdr:rowOff>
    </xdr:from>
    <xdr:ext cx="534377" cy="259045"/>
    <xdr:sp macro="" textlink="">
      <xdr:nvSpPr>
        <xdr:cNvPr id="693" name="テキスト ボックス 692"/>
        <xdr:cNvSpPr txBox="1"/>
      </xdr:nvSpPr>
      <xdr:spPr>
        <a:xfrm>
          <a:off x="12547111" y="1630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類似団体と比較して議会費・民生費・消防費等が高い水準となっている。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議会費は、前年度から</a:t>
          </a:r>
          <a:r>
            <a:rPr kumimoji="1" lang="en-US" altLang="ja-JP" sz="1300">
              <a:latin typeface="ＭＳ Ｐゴシック" panose="020B0600070205080204" pitchFamily="50" charset="-128"/>
              <a:ea typeface="ＭＳ Ｐゴシック" panose="020B0600070205080204" pitchFamily="50" charset="-128"/>
            </a:rPr>
            <a:t>1,213</a:t>
          </a:r>
          <a:r>
            <a:rPr kumimoji="1" lang="ja-JP" altLang="en-US" sz="1300">
              <a:latin typeface="ＭＳ Ｐゴシック" panose="020B0600070205080204" pitchFamily="50" charset="-128"/>
              <a:ea typeface="ＭＳ Ｐゴシック" panose="020B0600070205080204" pitchFamily="50" charset="-128"/>
            </a:rPr>
            <a:t>円減少し、類似団体内平均値より</a:t>
          </a:r>
          <a:r>
            <a:rPr kumimoji="1" lang="en-US" altLang="ja-JP" sz="1300">
              <a:latin typeface="ＭＳ Ｐゴシック" panose="020B0600070205080204" pitchFamily="50" charset="-128"/>
              <a:ea typeface="ＭＳ Ｐゴシック" panose="020B0600070205080204" pitchFamily="50" charset="-128"/>
            </a:rPr>
            <a:t>1,625</a:t>
          </a:r>
          <a:r>
            <a:rPr kumimoji="1" lang="ja-JP" altLang="en-US" sz="1300">
              <a:latin typeface="ＭＳ Ｐゴシック" panose="020B0600070205080204" pitchFamily="50" charset="-128"/>
              <a:ea typeface="ＭＳ Ｐゴシック" panose="020B0600070205080204" pitchFamily="50" charset="-128"/>
            </a:rPr>
            <a:t>円高い数値となっている。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民生費は、会計年度任用職員報酬や子育て世帯臨時特別給付金等が増加したことにより</a:t>
          </a:r>
          <a:r>
            <a:rPr kumimoji="1" lang="en-US" altLang="ja-JP" sz="1300">
              <a:latin typeface="ＭＳ Ｐゴシック" panose="020B0600070205080204" pitchFamily="50" charset="-128"/>
              <a:ea typeface="ＭＳ Ｐゴシック" panose="020B0600070205080204" pitchFamily="50" charset="-128"/>
            </a:rPr>
            <a:t>14,516</a:t>
          </a:r>
          <a:r>
            <a:rPr kumimoji="1" lang="ja-JP" altLang="en-US" sz="1300">
              <a:latin typeface="ＭＳ Ｐゴシック" panose="020B0600070205080204" pitchFamily="50" charset="-128"/>
              <a:ea typeface="ＭＳ Ｐゴシック" panose="020B0600070205080204" pitchFamily="50" charset="-128"/>
            </a:rPr>
            <a:t>円増加しており、類似団体内平均値より</a:t>
          </a:r>
          <a:r>
            <a:rPr kumimoji="1" lang="en-US" altLang="ja-JP" sz="1300">
              <a:latin typeface="ＭＳ Ｐゴシック" panose="020B0600070205080204" pitchFamily="50" charset="-128"/>
              <a:ea typeface="ＭＳ Ｐゴシック" panose="020B0600070205080204" pitchFamily="50" charset="-128"/>
            </a:rPr>
            <a:t>5,753</a:t>
          </a:r>
          <a:r>
            <a:rPr kumimoji="1" lang="ja-JP" altLang="en-US" sz="1300">
              <a:latin typeface="ＭＳ Ｐゴシック" panose="020B0600070205080204" pitchFamily="50" charset="-128"/>
              <a:ea typeface="ＭＳ Ｐゴシック" panose="020B0600070205080204" pitchFamily="50" charset="-128"/>
            </a:rPr>
            <a:t>円上回っている。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消防費は、前年度から</a:t>
          </a:r>
          <a:r>
            <a:rPr kumimoji="1" lang="en-US" altLang="ja-JP" sz="1300">
              <a:latin typeface="ＭＳ Ｐゴシック" panose="020B0600070205080204" pitchFamily="50" charset="-128"/>
              <a:ea typeface="ＭＳ Ｐゴシック" panose="020B0600070205080204" pitchFamily="50" charset="-128"/>
            </a:rPr>
            <a:t>1,073</a:t>
          </a:r>
          <a:r>
            <a:rPr kumimoji="1" lang="ja-JP" altLang="en-US" sz="1300">
              <a:latin typeface="ＭＳ Ｐゴシック" panose="020B0600070205080204" pitchFamily="50" charset="-128"/>
              <a:ea typeface="ＭＳ Ｐゴシック" panose="020B0600070205080204" pitchFamily="50" charset="-128"/>
            </a:rPr>
            <a:t>円増加しており、類似団体内平均値より</a:t>
          </a:r>
          <a:r>
            <a:rPr kumimoji="1" lang="en-US" altLang="ja-JP" sz="1300">
              <a:latin typeface="ＭＳ Ｐゴシック" panose="020B0600070205080204" pitchFamily="50" charset="-128"/>
              <a:ea typeface="ＭＳ Ｐゴシック" panose="020B0600070205080204" pitchFamily="50" charset="-128"/>
            </a:rPr>
            <a:t>9,658</a:t>
          </a:r>
          <a:r>
            <a:rPr kumimoji="1" lang="ja-JP" altLang="en-US" sz="1300">
              <a:latin typeface="ＭＳ Ｐゴシック" panose="020B0600070205080204" pitchFamily="50" charset="-128"/>
              <a:ea typeface="ＭＳ Ｐゴシック" panose="020B0600070205080204" pitchFamily="50" charset="-128"/>
            </a:rPr>
            <a:t>円上回っている。主な要因としては広域事務組合に対する負担金の増加があげられる。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類似団体より低い水準にある費目についても事業規模の見直しを行い、財政の健全化を図る。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財政調整基金残高は、適切な財源の確保と歳出の精査により、前年度比で標準財政規模に対する財政調整基金の残高の比率が</a:t>
          </a:r>
          <a:r>
            <a:rPr kumimoji="1" lang="en-US" altLang="ja-JP" sz="1200">
              <a:latin typeface="ＭＳ ゴシック" pitchFamily="49" charset="-128"/>
              <a:ea typeface="ＭＳ ゴシック" pitchFamily="49" charset="-128"/>
            </a:rPr>
            <a:t>2.09</a:t>
          </a:r>
          <a:r>
            <a:rPr kumimoji="1" lang="ja-JP" altLang="en-US" sz="1200">
              <a:latin typeface="ＭＳ ゴシック" pitchFamily="49" charset="-128"/>
              <a:ea typeface="ＭＳ ゴシック" pitchFamily="49" charset="-128"/>
            </a:rPr>
            <a:t>ポイント増加しており、実質収支額についても</a:t>
          </a:r>
          <a:r>
            <a:rPr kumimoji="1" lang="en-US" altLang="ja-JP" sz="1200">
              <a:latin typeface="ＭＳ ゴシック" pitchFamily="49" charset="-128"/>
              <a:ea typeface="ＭＳ ゴシック" pitchFamily="49" charset="-128"/>
            </a:rPr>
            <a:t>3.78</a:t>
          </a:r>
          <a:r>
            <a:rPr kumimoji="1" lang="ja-JP" altLang="en-US" sz="1200">
              <a:latin typeface="ＭＳ ゴシック" pitchFamily="49" charset="-128"/>
              <a:ea typeface="ＭＳ ゴシック" pitchFamily="49" charset="-128"/>
            </a:rPr>
            <a:t>ポイント増加した。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財政調整基金からの取り崩し額が減少したことにより、実質単年度収支は</a:t>
          </a:r>
          <a:r>
            <a:rPr kumimoji="1" lang="en-US" altLang="ja-JP" sz="1200">
              <a:latin typeface="ＭＳ ゴシック" pitchFamily="49" charset="-128"/>
              <a:ea typeface="ＭＳ ゴシック" pitchFamily="49" charset="-128"/>
            </a:rPr>
            <a:t>6.35</a:t>
          </a:r>
          <a:r>
            <a:rPr kumimoji="1" lang="ja-JP" altLang="en-US" sz="1200">
              <a:latin typeface="ＭＳ ゴシック" pitchFamily="49" charset="-128"/>
              <a:ea typeface="ＭＳ ゴシック" pitchFamily="49" charset="-128"/>
            </a:rPr>
            <a:t>ポイント改善された。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今後も公共施設の老朽化に伴う更新整備が見込まれるため、更なる経費削減・財政の健全化に努める。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国民健康保険特別会計（事業勘定）については、前年度比△</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％減の</a:t>
          </a:r>
          <a:r>
            <a:rPr kumimoji="1" lang="en-US" altLang="ja-JP" sz="1400">
              <a:latin typeface="ＭＳ ゴシック" pitchFamily="49" charset="-128"/>
              <a:ea typeface="ＭＳ ゴシック" pitchFamily="49" charset="-128"/>
            </a:rPr>
            <a:t>0.39</a:t>
          </a:r>
          <a:r>
            <a:rPr kumimoji="1" lang="ja-JP" altLang="en-US" sz="1400">
              <a:latin typeface="ＭＳ ゴシック" pitchFamily="49" charset="-128"/>
              <a:ea typeface="ＭＳ ゴシック" pitchFamily="49" charset="-128"/>
            </a:rPr>
            <a:t>％の赤字となっており、主な要因としては保険給付費等交付金償還金の増があげられる。今後、事業費納付金の支出に充てる保険税の段階的、計画的な税率改正や、徴収率の維持及び交付金の確保により安定的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介護保険特別会計については、</a:t>
          </a:r>
          <a:r>
            <a:rPr kumimoji="1" lang="en-US" altLang="ja-JP" sz="1400">
              <a:latin typeface="ＭＳ ゴシック" pitchFamily="49" charset="-128"/>
              <a:ea typeface="ＭＳ ゴシック" pitchFamily="49" charset="-128"/>
            </a:rPr>
            <a:t>1.42</a:t>
          </a:r>
          <a:r>
            <a:rPr kumimoji="1" lang="ja-JP" altLang="en-US" sz="1400">
              <a:latin typeface="ＭＳ ゴシック" pitchFamily="49" charset="-128"/>
              <a:ea typeface="ＭＳ ゴシック" pitchFamily="49" charset="-128"/>
            </a:rPr>
            <a:t>ポイント増となっており、サロン活動の普及等の介護予防事業に努め、ケアプランの点検等を通じた介護給付の適正化に取り組み、介護給付費の抑制に努めていく。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その他の会計についても事業費の削減に努め、一般会計に依存しない財政運営に努める。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5683005</v>
      </c>
      <c r="BO4" s="464"/>
      <c r="BP4" s="464"/>
      <c r="BQ4" s="464"/>
      <c r="BR4" s="464"/>
      <c r="BS4" s="464"/>
      <c r="BT4" s="464"/>
      <c r="BU4" s="465"/>
      <c r="BV4" s="463">
        <v>5419150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12</v>
      </c>
      <c r="CU4" s="648"/>
      <c r="CV4" s="648"/>
      <c r="CW4" s="648"/>
      <c r="CX4" s="648"/>
      <c r="CY4" s="648"/>
      <c r="CZ4" s="648"/>
      <c r="DA4" s="649"/>
      <c r="DB4" s="647">
        <v>8.1999999999999993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5289815</v>
      </c>
      <c r="BO5" s="469"/>
      <c r="BP5" s="469"/>
      <c r="BQ5" s="469"/>
      <c r="BR5" s="469"/>
      <c r="BS5" s="469"/>
      <c r="BT5" s="469"/>
      <c r="BU5" s="470"/>
      <c r="BV5" s="468">
        <v>5091554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88.8</v>
      </c>
      <c r="CU5" s="439"/>
      <c r="CV5" s="439"/>
      <c r="CW5" s="439"/>
      <c r="CX5" s="439"/>
      <c r="CY5" s="439"/>
      <c r="CZ5" s="439"/>
      <c r="DA5" s="440"/>
      <c r="DB5" s="438">
        <v>90.1</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393190</v>
      </c>
      <c r="BO6" s="469"/>
      <c r="BP6" s="469"/>
      <c r="BQ6" s="469"/>
      <c r="BR6" s="469"/>
      <c r="BS6" s="469"/>
      <c r="BT6" s="469"/>
      <c r="BU6" s="470"/>
      <c r="BV6" s="468">
        <v>327596</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91.1</v>
      </c>
      <c r="CU6" s="622"/>
      <c r="CV6" s="622"/>
      <c r="CW6" s="622"/>
      <c r="CX6" s="622"/>
      <c r="CY6" s="622"/>
      <c r="CZ6" s="622"/>
      <c r="DA6" s="623"/>
      <c r="DB6" s="621">
        <v>92.7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58185</v>
      </c>
      <c r="BO7" s="469"/>
      <c r="BP7" s="469"/>
      <c r="BQ7" s="469"/>
      <c r="BR7" s="469"/>
      <c r="BS7" s="469"/>
      <c r="BT7" s="469"/>
      <c r="BU7" s="470"/>
      <c r="BV7" s="468">
        <v>108152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2798568</v>
      </c>
      <c r="CU7" s="469"/>
      <c r="CV7" s="469"/>
      <c r="CW7" s="469"/>
      <c r="CX7" s="469"/>
      <c r="CY7" s="469"/>
      <c r="CZ7" s="469"/>
      <c r="DA7" s="470"/>
      <c r="DB7" s="468">
        <v>2680966</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335005</v>
      </c>
      <c r="BO8" s="469"/>
      <c r="BP8" s="469"/>
      <c r="BQ8" s="469"/>
      <c r="BR8" s="469"/>
      <c r="BS8" s="469"/>
      <c r="BT8" s="469"/>
      <c r="BU8" s="470"/>
      <c r="BV8" s="468">
        <v>219444</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0.16</v>
      </c>
      <c r="CU8" s="582"/>
      <c r="CV8" s="582"/>
      <c r="CW8" s="582"/>
      <c r="CX8" s="582"/>
      <c r="CY8" s="582"/>
      <c r="CZ8" s="582"/>
      <c r="DA8" s="583"/>
      <c r="DB8" s="581">
        <v>0.16</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5115</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115561</v>
      </c>
      <c r="BO9" s="469"/>
      <c r="BP9" s="469"/>
      <c r="BQ9" s="469"/>
      <c r="BR9" s="469"/>
      <c r="BS9" s="469"/>
      <c r="BT9" s="469"/>
      <c r="BU9" s="470"/>
      <c r="BV9" s="468">
        <v>-60921</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15.3</v>
      </c>
      <c r="CU9" s="439"/>
      <c r="CV9" s="439"/>
      <c r="CW9" s="439"/>
      <c r="CX9" s="439"/>
      <c r="CY9" s="439"/>
      <c r="CZ9" s="439"/>
      <c r="DA9" s="440"/>
      <c r="DB9" s="438">
        <v>15.6</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5186</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147</v>
      </c>
      <c r="BO10" s="469"/>
      <c r="BP10" s="469"/>
      <c r="BQ10" s="469"/>
      <c r="BR10" s="469"/>
      <c r="BS10" s="469"/>
      <c r="BT10" s="469"/>
      <c r="BU10" s="470"/>
      <c r="BV10" s="468">
        <v>131</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102</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5219</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46555</v>
      </c>
      <c r="BO12" s="469"/>
      <c r="BP12" s="469"/>
      <c r="BQ12" s="469"/>
      <c r="BR12" s="469"/>
      <c r="BS12" s="469"/>
      <c r="BT12" s="469"/>
      <c r="BU12" s="470"/>
      <c r="BV12" s="468">
        <v>43195</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5208</v>
      </c>
      <c r="S13" s="572"/>
      <c r="T13" s="572"/>
      <c r="U13" s="572"/>
      <c r="V13" s="573"/>
      <c r="W13" s="559" t="s">
        <v>140</v>
      </c>
      <c r="X13" s="481"/>
      <c r="Y13" s="481"/>
      <c r="Z13" s="481"/>
      <c r="AA13" s="481"/>
      <c r="AB13" s="482"/>
      <c r="AC13" s="444">
        <v>846</v>
      </c>
      <c r="AD13" s="445"/>
      <c r="AE13" s="445"/>
      <c r="AF13" s="445"/>
      <c r="AG13" s="446"/>
      <c r="AH13" s="444">
        <v>778</v>
      </c>
      <c r="AI13" s="445"/>
      <c r="AJ13" s="445"/>
      <c r="AK13" s="445"/>
      <c r="AL13" s="447"/>
      <c r="AM13" s="537" t="s">
        <v>141</v>
      </c>
      <c r="AN13" s="442"/>
      <c r="AO13" s="442"/>
      <c r="AP13" s="442"/>
      <c r="AQ13" s="442"/>
      <c r="AR13" s="442"/>
      <c r="AS13" s="442"/>
      <c r="AT13" s="443"/>
      <c r="AU13" s="525" t="s">
        <v>135</v>
      </c>
      <c r="AV13" s="526"/>
      <c r="AW13" s="526"/>
      <c r="AX13" s="526"/>
      <c r="AY13" s="448" t="s">
        <v>142</v>
      </c>
      <c r="AZ13" s="449"/>
      <c r="BA13" s="449"/>
      <c r="BB13" s="449"/>
      <c r="BC13" s="449"/>
      <c r="BD13" s="449"/>
      <c r="BE13" s="449"/>
      <c r="BF13" s="449"/>
      <c r="BG13" s="449"/>
      <c r="BH13" s="449"/>
      <c r="BI13" s="449"/>
      <c r="BJ13" s="449"/>
      <c r="BK13" s="449"/>
      <c r="BL13" s="449"/>
      <c r="BM13" s="450"/>
      <c r="BN13" s="468">
        <v>69153</v>
      </c>
      <c r="BO13" s="469"/>
      <c r="BP13" s="469"/>
      <c r="BQ13" s="469"/>
      <c r="BR13" s="469"/>
      <c r="BS13" s="469"/>
      <c r="BT13" s="469"/>
      <c r="BU13" s="470"/>
      <c r="BV13" s="468">
        <v>-103985</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11.3</v>
      </c>
      <c r="CU13" s="439"/>
      <c r="CV13" s="439"/>
      <c r="CW13" s="439"/>
      <c r="CX13" s="439"/>
      <c r="CY13" s="439"/>
      <c r="CZ13" s="439"/>
      <c r="DA13" s="440"/>
      <c r="DB13" s="438">
        <v>12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5247</v>
      </c>
      <c r="S14" s="572"/>
      <c r="T14" s="572"/>
      <c r="U14" s="572"/>
      <c r="V14" s="573"/>
      <c r="W14" s="574"/>
      <c r="X14" s="484"/>
      <c r="Y14" s="484"/>
      <c r="Z14" s="484"/>
      <c r="AA14" s="484"/>
      <c r="AB14" s="485"/>
      <c r="AC14" s="564">
        <v>30</v>
      </c>
      <c r="AD14" s="565"/>
      <c r="AE14" s="565"/>
      <c r="AF14" s="565"/>
      <c r="AG14" s="566"/>
      <c r="AH14" s="564">
        <v>30</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18.399999999999999</v>
      </c>
      <c r="CU14" s="576"/>
      <c r="CV14" s="576"/>
      <c r="CW14" s="576"/>
      <c r="CX14" s="576"/>
      <c r="CY14" s="576"/>
      <c r="CZ14" s="576"/>
      <c r="DA14" s="577"/>
      <c r="DB14" s="575">
        <v>38.9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5236</v>
      </c>
      <c r="S15" s="572"/>
      <c r="T15" s="572"/>
      <c r="U15" s="572"/>
      <c r="V15" s="573"/>
      <c r="W15" s="559" t="s">
        <v>147</v>
      </c>
      <c r="X15" s="481"/>
      <c r="Y15" s="481"/>
      <c r="Z15" s="481"/>
      <c r="AA15" s="481"/>
      <c r="AB15" s="482"/>
      <c r="AC15" s="444">
        <v>410</v>
      </c>
      <c r="AD15" s="445"/>
      <c r="AE15" s="445"/>
      <c r="AF15" s="445"/>
      <c r="AG15" s="446"/>
      <c r="AH15" s="444">
        <v>369</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420985</v>
      </c>
      <c r="BO15" s="464"/>
      <c r="BP15" s="464"/>
      <c r="BQ15" s="464"/>
      <c r="BR15" s="464"/>
      <c r="BS15" s="464"/>
      <c r="BT15" s="464"/>
      <c r="BU15" s="465"/>
      <c r="BV15" s="463">
        <v>403581</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14.5</v>
      </c>
      <c r="AD16" s="565"/>
      <c r="AE16" s="565"/>
      <c r="AF16" s="565"/>
      <c r="AG16" s="566"/>
      <c r="AH16" s="564">
        <v>14.2</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2629628</v>
      </c>
      <c r="BO16" s="469"/>
      <c r="BP16" s="469"/>
      <c r="BQ16" s="469"/>
      <c r="BR16" s="469"/>
      <c r="BS16" s="469"/>
      <c r="BT16" s="469"/>
      <c r="BU16" s="470"/>
      <c r="BV16" s="468">
        <v>2527208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1566</v>
      </c>
      <c r="AD17" s="445"/>
      <c r="AE17" s="445"/>
      <c r="AF17" s="445"/>
      <c r="AG17" s="446"/>
      <c r="AH17" s="444">
        <v>1447</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518300</v>
      </c>
      <c r="BO17" s="469"/>
      <c r="BP17" s="469"/>
      <c r="BQ17" s="469"/>
      <c r="BR17" s="469"/>
      <c r="BS17" s="469"/>
      <c r="BT17" s="469"/>
      <c r="BU17" s="470"/>
      <c r="BV17" s="468">
        <v>504758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20.58</v>
      </c>
      <c r="M18" s="533"/>
      <c r="N18" s="533"/>
      <c r="O18" s="533"/>
      <c r="P18" s="533"/>
      <c r="Q18" s="533"/>
      <c r="R18" s="534"/>
      <c r="S18" s="534"/>
      <c r="T18" s="534"/>
      <c r="U18" s="534"/>
      <c r="V18" s="535"/>
      <c r="W18" s="549"/>
      <c r="X18" s="550"/>
      <c r="Y18" s="550"/>
      <c r="Z18" s="550"/>
      <c r="AA18" s="550"/>
      <c r="AB18" s="560"/>
      <c r="AC18" s="432">
        <v>55.5</v>
      </c>
      <c r="AD18" s="433"/>
      <c r="AE18" s="433"/>
      <c r="AF18" s="433"/>
      <c r="AG18" s="536"/>
      <c r="AH18" s="432">
        <v>55.8</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2507538</v>
      </c>
      <c r="BO18" s="469"/>
      <c r="BP18" s="469"/>
      <c r="BQ18" s="469"/>
      <c r="BR18" s="469"/>
      <c r="BS18" s="469"/>
      <c r="BT18" s="469"/>
      <c r="BU18" s="470"/>
      <c r="BV18" s="468">
        <v>2428353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249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3389233</v>
      </c>
      <c r="BO19" s="469"/>
      <c r="BP19" s="469"/>
      <c r="BQ19" s="469"/>
      <c r="BR19" s="469"/>
      <c r="BS19" s="469"/>
      <c r="BT19" s="469"/>
      <c r="BU19" s="470"/>
      <c r="BV19" s="468">
        <v>3188515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2160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6152952</v>
      </c>
      <c r="BO23" s="469"/>
      <c r="BP23" s="469"/>
      <c r="BQ23" s="469"/>
      <c r="BR23" s="469"/>
      <c r="BS23" s="469"/>
      <c r="BT23" s="469"/>
      <c r="BU23" s="470"/>
      <c r="BV23" s="468">
        <v>6227299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6400</v>
      </c>
      <c r="R24" s="445"/>
      <c r="S24" s="445"/>
      <c r="T24" s="445"/>
      <c r="U24" s="445"/>
      <c r="V24" s="446"/>
      <c r="W24" s="510"/>
      <c r="X24" s="501"/>
      <c r="Y24" s="502"/>
      <c r="Z24" s="441" t="s">
        <v>171</v>
      </c>
      <c r="AA24" s="442"/>
      <c r="AB24" s="442"/>
      <c r="AC24" s="442"/>
      <c r="AD24" s="442"/>
      <c r="AE24" s="442"/>
      <c r="AF24" s="442"/>
      <c r="AG24" s="443"/>
      <c r="AH24" s="444">
        <v>96</v>
      </c>
      <c r="AI24" s="445"/>
      <c r="AJ24" s="445"/>
      <c r="AK24" s="445"/>
      <c r="AL24" s="446"/>
      <c r="AM24" s="444">
        <v>255360</v>
      </c>
      <c r="AN24" s="445"/>
      <c r="AO24" s="445"/>
      <c r="AP24" s="445"/>
      <c r="AQ24" s="445"/>
      <c r="AR24" s="446"/>
      <c r="AS24" s="444">
        <v>2660</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5429101</v>
      </c>
      <c r="BO24" s="469"/>
      <c r="BP24" s="469"/>
      <c r="BQ24" s="469"/>
      <c r="BR24" s="469"/>
      <c r="BS24" s="469"/>
      <c r="BT24" s="469"/>
      <c r="BU24" s="470"/>
      <c r="BV24" s="468">
        <v>5476832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5200</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175</v>
      </c>
      <c r="AN25" s="445"/>
      <c r="AO25" s="445"/>
      <c r="AP25" s="445"/>
      <c r="AQ25" s="445"/>
      <c r="AR25" s="446"/>
      <c r="AS25" s="444" t="s">
        <v>128</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727807</v>
      </c>
      <c r="BO25" s="464"/>
      <c r="BP25" s="464"/>
      <c r="BQ25" s="464"/>
      <c r="BR25" s="464"/>
      <c r="BS25" s="464"/>
      <c r="BT25" s="464"/>
      <c r="BU25" s="465"/>
      <c r="BV25" s="463">
        <v>186748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4900</v>
      </c>
      <c r="R26" s="445"/>
      <c r="S26" s="445"/>
      <c r="T26" s="445"/>
      <c r="U26" s="445"/>
      <c r="V26" s="446"/>
      <c r="W26" s="510"/>
      <c r="X26" s="501"/>
      <c r="Y26" s="502"/>
      <c r="Z26" s="441" t="s">
        <v>178</v>
      </c>
      <c r="AA26" s="523"/>
      <c r="AB26" s="523"/>
      <c r="AC26" s="523"/>
      <c r="AD26" s="523"/>
      <c r="AE26" s="523"/>
      <c r="AF26" s="523"/>
      <c r="AG26" s="524"/>
      <c r="AH26" s="444" t="s">
        <v>175</v>
      </c>
      <c r="AI26" s="445"/>
      <c r="AJ26" s="445"/>
      <c r="AK26" s="445"/>
      <c r="AL26" s="446"/>
      <c r="AM26" s="444" t="s">
        <v>128</v>
      </c>
      <c r="AN26" s="445"/>
      <c r="AO26" s="445"/>
      <c r="AP26" s="445"/>
      <c r="AQ26" s="445"/>
      <c r="AR26" s="446"/>
      <c r="AS26" s="444" t="s">
        <v>175</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175</v>
      </c>
      <c r="BO26" s="469"/>
      <c r="BP26" s="469"/>
      <c r="BQ26" s="469"/>
      <c r="BR26" s="469"/>
      <c r="BS26" s="469"/>
      <c r="BT26" s="469"/>
      <c r="BU26" s="470"/>
      <c r="BV26" s="468" t="s">
        <v>175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2970</v>
      </c>
      <c r="R27" s="445"/>
      <c r="S27" s="445"/>
      <c r="T27" s="445"/>
      <c r="U27" s="445"/>
      <c r="V27" s="446"/>
      <c r="W27" s="510"/>
      <c r="X27" s="501"/>
      <c r="Y27" s="502"/>
      <c r="Z27" s="441" t="s">
        <v>181</v>
      </c>
      <c r="AA27" s="442"/>
      <c r="AB27" s="442"/>
      <c r="AC27" s="442"/>
      <c r="AD27" s="442"/>
      <c r="AE27" s="442"/>
      <c r="AF27" s="442"/>
      <c r="AG27" s="443"/>
      <c r="AH27" s="444">
        <v>1</v>
      </c>
      <c r="AI27" s="445"/>
      <c r="AJ27" s="445"/>
      <c r="AK27" s="445"/>
      <c r="AL27" s="446"/>
      <c r="AM27" s="444" t="s">
        <v>182</v>
      </c>
      <c r="AN27" s="445"/>
      <c r="AO27" s="445"/>
      <c r="AP27" s="445"/>
      <c r="AQ27" s="445"/>
      <c r="AR27" s="446"/>
      <c r="AS27" s="444" t="s">
        <v>183</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10084</v>
      </c>
      <c r="BO27" s="472"/>
      <c r="BP27" s="472"/>
      <c r="BQ27" s="472"/>
      <c r="BR27" s="472"/>
      <c r="BS27" s="472"/>
      <c r="BT27" s="472"/>
      <c r="BU27" s="473"/>
      <c r="BV27" s="471">
        <v>10084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2450</v>
      </c>
      <c r="R28" s="445"/>
      <c r="S28" s="445"/>
      <c r="T28" s="445"/>
      <c r="U28" s="445"/>
      <c r="V28" s="446"/>
      <c r="W28" s="510"/>
      <c r="X28" s="501"/>
      <c r="Y28" s="502"/>
      <c r="Z28" s="441" t="s">
        <v>186</v>
      </c>
      <c r="AA28" s="442"/>
      <c r="AB28" s="442"/>
      <c r="AC28" s="442"/>
      <c r="AD28" s="442"/>
      <c r="AE28" s="442"/>
      <c r="AF28" s="442"/>
      <c r="AG28" s="443"/>
      <c r="AH28" s="444" t="s">
        <v>175</v>
      </c>
      <c r="AI28" s="445"/>
      <c r="AJ28" s="445"/>
      <c r="AK28" s="445"/>
      <c r="AL28" s="446"/>
      <c r="AM28" s="444" t="s">
        <v>175</v>
      </c>
      <c r="AN28" s="445"/>
      <c r="AO28" s="445"/>
      <c r="AP28" s="445"/>
      <c r="AQ28" s="445"/>
      <c r="AR28" s="446"/>
      <c r="AS28" s="444" t="s">
        <v>175</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1118655</v>
      </c>
      <c r="BO28" s="464"/>
      <c r="BP28" s="464"/>
      <c r="BQ28" s="464"/>
      <c r="BR28" s="464"/>
      <c r="BS28" s="464"/>
      <c r="BT28" s="464"/>
      <c r="BU28" s="465"/>
      <c r="BV28" s="463">
        <v>1015619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8</v>
      </c>
      <c r="M29" s="445"/>
      <c r="N29" s="445"/>
      <c r="O29" s="445"/>
      <c r="P29" s="446"/>
      <c r="Q29" s="444">
        <v>2230</v>
      </c>
      <c r="R29" s="445"/>
      <c r="S29" s="445"/>
      <c r="T29" s="445"/>
      <c r="U29" s="445"/>
      <c r="V29" s="446"/>
      <c r="W29" s="511"/>
      <c r="X29" s="512"/>
      <c r="Y29" s="513"/>
      <c r="Z29" s="441" t="s">
        <v>189</v>
      </c>
      <c r="AA29" s="442"/>
      <c r="AB29" s="442"/>
      <c r="AC29" s="442"/>
      <c r="AD29" s="442"/>
      <c r="AE29" s="442"/>
      <c r="AF29" s="442"/>
      <c r="AG29" s="443"/>
      <c r="AH29" s="444">
        <v>97</v>
      </c>
      <c r="AI29" s="445"/>
      <c r="AJ29" s="445"/>
      <c r="AK29" s="445"/>
      <c r="AL29" s="446"/>
      <c r="AM29" s="444">
        <v>259170</v>
      </c>
      <c r="AN29" s="445"/>
      <c r="AO29" s="445"/>
      <c r="AP29" s="445"/>
      <c r="AQ29" s="445"/>
      <c r="AR29" s="446"/>
      <c r="AS29" s="444">
        <v>2672</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18267</v>
      </c>
      <c r="BO29" s="469"/>
      <c r="BP29" s="469"/>
      <c r="BQ29" s="469"/>
      <c r="BR29" s="469"/>
      <c r="BS29" s="469"/>
      <c r="BT29" s="469"/>
      <c r="BU29" s="470"/>
      <c r="BV29" s="468">
        <v>6481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87.6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392995</v>
      </c>
      <c r="BO30" s="472"/>
      <c r="BP30" s="472"/>
      <c r="BQ30" s="472"/>
      <c r="BR30" s="472"/>
      <c r="BS30" s="472"/>
      <c r="BT30" s="472"/>
      <c r="BU30" s="473"/>
      <c r="BV30" s="471">
        <v>292834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200</v>
      </c>
      <c r="AN33" s="431"/>
      <c r="AO33" s="430" t="s">
        <v>201</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198</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与論町国民健康保険特別会計（事業勘定）</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与論町水道事業特別会計</v>
      </c>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与論町農業集落排水事業特別会計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鹿児島県市町村総合事務組合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13</v>
      </c>
      <c r="CP34" s="427"/>
      <c r="CQ34" s="426" t="str">
        <f>IF('各会計、関係団体の財政状況及び健全化判断比率'!BS7="","",'各会計、関係団体の財政状況及び健全化判断比率'!BS7)</f>
        <v>与論空港株式会社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与論町介護保険特別会計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IF('各会計、関係団体の財政状況及び健全化判断比率'!B33="","",'各会計、関係団体の財政状況及び健全化判断比率'!B33)</f>
        <v>与論町と畜場特別会計</v>
      </c>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沖永良部与論地区広域事務組合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与論町後期高齢者医療特別会計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奄美群島広域事務組合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鹿児島県後期高齢者医療広域連合（一般会計）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鹿児島県後期高齢者医療広域連合（特別会計）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53AHLfnob4EG4gzEGeb773sSlArp+vQHX0EFqIoYTU0NsQdlwflr2hIyRSmaEoME7RlkxjAwYnHVxa+0FcK3QQ==" saltValue="MMejuPzDECjQHrTAC/u/1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50" t="s">
        <v>578</v>
      </c>
      <c r="D34" s="1250"/>
      <c r="E34" s="1251"/>
      <c r="F34" s="32">
        <v>0.78</v>
      </c>
      <c r="G34" s="33" t="s">
        <v>579</v>
      </c>
      <c r="H34" s="33">
        <v>0.03</v>
      </c>
      <c r="I34" s="33">
        <v>3.71</v>
      </c>
      <c r="J34" s="34" t="s">
        <v>580</v>
      </c>
      <c r="K34" s="22"/>
      <c r="L34" s="22"/>
      <c r="M34" s="22"/>
      <c r="N34" s="22"/>
      <c r="O34" s="22"/>
      <c r="P34" s="22"/>
    </row>
    <row r="35" spans="1:16" ht="39" customHeight="1" x14ac:dyDescent="0.15">
      <c r="A35" s="22"/>
      <c r="B35" s="35"/>
      <c r="C35" s="1244" t="s">
        <v>581</v>
      </c>
      <c r="D35" s="1245"/>
      <c r="E35" s="1246"/>
      <c r="F35" s="36">
        <v>8.5</v>
      </c>
      <c r="G35" s="37">
        <v>11.06</v>
      </c>
      <c r="H35" s="37">
        <v>10.27</v>
      </c>
      <c r="I35" s="37">
        <v>8.18</v>
      </c>
      <c r="J35" s="38">
        <v>11.97</v>
      </c>
      <c r="K35" s="22"/>
      <c r="L35" s="22"/>
      <c r="M35" s="22"/>
      <c r="N35" s="22"/>
      <c r="O35" s="22"/>
      <c r="P35" s="22"/>
    </row>
    <row r="36" spans="1:16" ht="39" customHeight="1" x14ac:dyDescent="0.15">
      <c r="A36" s="22"/>
      <c r="B36" s="35"/>
      <c r="C36" s="1244" t="s">
        <v>582</v>
      </c>
      <c r="D36" s="1245"/>
      <c r="E36" s="1246"/>
      <c r="F36" s="36" t="s">
        <v>583</v>
      </c>
      <c r="G36" s="37">
        <v>9.3699999999999992</v>
      </c>
      <c r="H36" s="37">
        <v>8.76</v>
      </c>
      <c r="I36" s="37">
        <v>8.69</v>
      </c>
      <c r="J36" s="38">
        <v>8.56</v>
      </c>
      <c r="K36" s="22"/>
      <c r="L36" s="22"/>
      <c r="M36" s="22"/>
      <c r="N36" s="22"/>
      <c r="O36" s="22"/>
      <c r="P36" s="22"/>
    </row>
    <row r="37" spans="1:16" ht="39" customHeight="1" x14ac:dyDescent="0.15">
      <c r="A37" s="22"/>
      <c r="B37" s="35"/>
      <c r="C37" s="1244" t="s">
        <v>584</v>
      </c>
      <c r="D37" s="1245"/>
      <c r="E37" s="1246"/>
      <c r="F37" s="36">
        <v>1.0900000000000001</v>
      </c>
      <c r="G37" s="37">
        <v>1.25</v>
      </c>
      <c r="H37" s="37">
        <v>0.94</v>
      </c>
      <c r="I37" s="37">
        <v>1.45</v>
      </c>
      <c r="J37" s="38">
        <v>2.87</v>
      </c>
      <c r="K37" s="22"/>
      <c r="L37" s="22"/>
      <c r="M37" s="22"/>
      <c r="N37" s="22"/>
      <c r="O37" s="22"/>
      <c r="P37" s="22"/>
    </row>
    <row r="38" spans="1:16" ht="39" customHeight="1" x14ac:dyDescent="0.15">
      <c r="A38" s="22"/>
      <c r="B38" s="35"/>
      <c r="C38" s="1244" t="s">
        <v>585</v>
      </c>
      <c r="D38" s="1245"/>
      <c r="E38" s="1246"/>
      <c r="F38" s="36">
        <v>0</v>
      </c>
      <c r="G38" s="37">
        <v>0</v>
      </c>
      <c r="H38" s="37">
        <v>0.03</v>
      </c>
      <c r="I38" s="37" t="s">
        <v>586</v>
      </c>
      <c r="J38" s="38">
        <v>0</v>
      </c>
      <c r="K38" s="22"/>
      <c r="L38" s="22"/>
      <c r="M38" s="22"/>
      <c r="N38" s="22"/>
      <c r="O38" s="22"/>
      <c r="P38" s="22"/>
    </row>
    <row r="39" spans="1:16" ht="39" customHeight="1" x14ac:dyDescent="0.15">
      <c r="A39" s="22"/>
      <c r="B39" s="35"/>
      <c r="C39" s="1244" t="s">
        <v>587</v>
      </c>
      <c r="D39" s="1245"/>
      <c r="E39" s="1246"/>
      <c r="F39" s="36">
        <v>0</v>
      </c>
      <c r="G39" s="37">
        <v>0</v>
      </c>
      <c r="H39" s="37">
        <v>0</v>
      </c>
      <c r="I39" s="37">
        <v>0</v>
      </c>
      <c r="J39" s="38">
        <v>0</v>
      </c>
      <c r="K39" s="22"/>
      <c r="L39" s="22"/>
      <c r="M39" s="22"/>
      <c r="N39" s="22"/>
      <c r="O39" s="22"/>
      <c r="P39" s="22"/>
    </row>
    <row r="40" spans="1:16" ht="39" customHeight="1" x14ac:dyDescent="0.15">
      <c r="A40" s="22"/>
      <c r="B40" s="35"/>
      <c r="C40" s="1244" t="s">
        <v>588</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589</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590</v>
      </c>
      <c r="D43" s="1248"/>
      <c r="E43" s="1249"/>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iFEz23NQZSOxwy70XgAPLXyh1djhcbjULPI4s3OVIbJ5N8ZXMUzT6wG1zo0N6gCWUiRLAzsHQiMvIdlcbzo/w==" saltValue="KojlC9I9/iuAZdj0dTxN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528</v>
      </c>
      <c r="L45" s="60">
        <v>533</v>
      </c>
      <c r="M45" s="60">
        <v>513</v>
      </c>
      <c r="N45" s="60">
        <v>512</v>
      </c>
      <c r="O45" s="61">
        <v>530</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528</v>
      </c>
      <c r="L46" s="64" t="s">
        <v>528</v>
      </c>
      <c r="M46" s="64" t="s">
        <v>528</v>
      </c>
      <c r="N46" s="64" t="s">
        <v>528</v>
      </c>
      <c r="O46" s="65" t="s">
        <v>528</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528</v>
      </c>
      <c r="L47" s="64" t="s">
        <v>528</v>
      </c>
      <c r="M47" s="64" t="s">
        <v>528</v>
      </c>
      <c r="N47" s="64" t="s">
        <v>528</v>
      </c>
      <c r="O47" s="65" t="s">
        <v>528</v>
      </c>
      <c r="P47" s="48"/>
      <c r="Q47" s="48"/>
      <c r="R47" s="48"/>
      <c r="S47" s="48"/>
      <c r="T47" s="48"/>
      <c r="U47" s="48"/>
    </row>
    <row r="48" spans="1:21" ht="30.75" customHeight="1" x14ac:dyDescent="0.15">
      <c r="A48" s="48"/>
      <c r="B48" s="1272"/>
      <c r="C48" s="1273"/>
      <c r="D48" s="62"/>
      <c r="E48" s="1254" t="s">
        <v>15</v>
      </c>
      <c r="F48" s="1254"/>
      <c r="G48" s="1254"/>
      <c r="H48" s="1254"/>
      <c r="I48" s="1254"/>
      <c r="J48" s="1255"/>
      <c r="K48" s="63">
        <v>5</v>
      </c>
      <c r="L48" s="64">
        <v>8</v>
      </c>
      <c r="M48" s="64">
        <v>8</v>
      </c>
      <c r="N48" s="64">
        <v>8</v>
      </c>
      <c r="O48" s="65">
        <v>7</v>
      </c>
      <c r="P48" s="48"/>
      <c r="Q48" s="48"/>
      <c r="R48" s="48"/>
      <c r="S48" s="48"/>
      <c r="T48" s="48"/>
      <c r="U48" s="48"/>
    </row>
    <row r="49" spans="1:21" ht="30.75" customHeight="1" x14ac:dyDescent="0.15">
      <c r="A49" s="48"/>
      <c r="B49" s="1272"/>
      <c r="C49" s="1273"/>
      <c r="D49" s="62"/>
      <c r="E49" s="1254" t="s">
        <v>16</v>
      </c>
      <c r="F49" s="1254"/>
      <c r="G49" s="1254"/>
      <c r="H49" s="1254"/>
      <c r="I49" s="1254"/>
      <c r="J49" s="1255"/>
      <c r="K49" s="63">
        <v>2</v>
      </c>
      <c r="L49" s="64">
        <v>2</v>
      </c>
      <c r="M49" s="64">
        <v>2</v>
      </c>
      <c r="N49" s="64">
        <v>2</v>
      </c>
      <c r="O49" s="65">
        <v>2</v>
      </c>
      <c r="P49" s="48"/>
      <c r="Q49" s="48"/>
      <c r="R49" s="48"/>
      <c r="S49" s="48"/>
      <c r="T49" s="48"/>
      <c r="U49" s="48"/>
    </row>
    <row r="50" spans="1:21" ht="30.75" customHeight="1" x14ac:dyDescent="0.15">
      <c r="A50" s="48"/>
      <c r="B50" s="1272"/>
      <c r="C50" s="1273"/>
      <c r="D50" s="62"/>
      <c r="E50" s="1254" t="s">
        <v>17</v>
      </c>
      <c r="F50" s="1254"/>
      <c r="G50" s="1254"/>
      <c r="H50" s="1254"/>
      <c r="I50" s="1254"/>
      <c r="J50" s="1255"/>
      <c r="K50" s="63">
        <v>30</v>
      </c>
      <c r="L50" s="64">
        <v>80</v>
      </c>
      <c r="M50" s="64">
        <v>260</v>
      </c>
      <c r="N50" s="64">
        <v>5</v>
      </c>
      <c r="O50" s="65">
        <v>40</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371</v>
      </c>
      <c r="L52" s="64">
        <v>364</v>
      </c>
      <c r="M52" s="64">
        <v>354</v>
      </c>
      <c r="N52" s="64">
        <v>354</v>
      </c>
      <c r="O52" s="65">
        <v>366</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194</v>
      </c>
      <c r="L53" s="69">
        <v>259</v>
      </c>
      <c r="M53" s="69">
        <v>429</v>
      </c>
      <c r="N53" s="69">
        <v>173</v>
      </c>
      <c r="O53" s="70">
        <v>213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wom3G0SKTyEZXuFYV3pLXmfV/loZLVXZq6Ro5Ly/yQ//BVDMCx4AZJBtESvT7Mtqtaop2m37DhS8PI3aZ9Fug==" saltValue="v1B1W9fjOv5WdH6fdZSgV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90" t="s">
        <v>30</v>
      </c>
      <c r="C41" s="1291"/>
      <c r="D41" s="102"/>
      <c r="E41" s="1292" t="s">
        <v>31</v>
      </c>
      <c r="F41" s="1292"/>
      <c r="G41" s="1292"/>
      <c r="H41" s="1293"/>
      <c r="I41" s="103">
        <v>5714</v>
      </c>
      <c r="J41" s="104">
        <v>5708</v>
      </c>
      <c r="K41" s="104">
        <v>5848</v>
      </c>
      <c r="L41" s="104">
        <v>6227</v>
      </c>
      <c r="M41" s="105">
        <v>6153</v>
      </c>
    </row>
    <row r="42" spans="2:13" ht="27.75" customHeight="1" x14ac:dyDescent="0.15">
      <c r="B42" s="1280"/>
      <c r="C42" s="1281"/>
      <c r="D42" s="106"/>
      <c r="E42" s="1284" t="s">
        <v>32</v>
      </c>
      <c r="F42" s="1284"/>
      <c r="G42" s="1284"/>
      <c r="H42" s="1285"/>
      <c r="I42" s="107" t="s">
        <v>528</v>
      </c>
      <c r="J42" s="108" t="s">
        <v>528</v>
      </c>
      <c r="K42" s="108" t="s">
        <v>528</v>
      </c>
      <c r="L42" s="108" t="s">
        <v>528</v>
      </c>
      <c r="M42" s="109" t="s">
        <v>528</v>
      </c>
    </row>
    <row r="43" spans="2:13" ht="27.75" customHeight="1" x14ac:dyDescent="0.15">
      <c r="B43" s="1280"/>
      <c r="C43" s="1281"/>
      <c r="D43" s="106"/>
      <c r="E43" s="1284" t="s">
        <v>33</v>
      </c>
      <c r="F43" s="1284"/>
      <c r="G43" s="1284"/>
      <c r="H43" s="1285"/>
      <c r="I43" s="107">
        <v>28</v>
      </c>
      <c r="J43" s="108">
        <v>26</v>
      </c>
      <c r="K43" s="108">
        <v>22</v>
      </c>
      <c r="L43" s="108">
        <v>17</v>
      </c>
      <c r="M43" s="109">
        <v>14</v>
      </c>
    </row>
    <row r="44" spans="2:13" ht="27.75" customHeight="1" x14ac:dyDescent="0.15">
      <c r="B44" s="1280"/>
      <c r="C44" s="1281"/>
      <c r="D44" s="106"/>
      <c r="E44" s="1284" t="s">
        <v>34</v>
      </c>
      <c r="F44" s="1284"/>
      <c r="G44" s="1284"/>
      <c r="H44" s="1285"/>
      <c r="I44" s="107">
        <v>22</v>
      </c>
      <c r="J44" s="108">
        <v>20</v>
      </c>
      <c r="K44" s="108">
        <v>19</v>
      </c>
      <c r="L44" s="108">
        <v>17</v>
      </c>
      <c r="M44" s="109">
        <v>15</v>
      </c>
    </row>
    <row r="45" spans="2:13" ht="27.75" customHeight="1" x14ac:dyDescent="0.15">
      <c r="B45" s="1280"/>
      <c r="C45" s="1281"/>
      <c r="D45" s="106"/>
      <c r="E45" s="1284" t="s">
        <v>35</v>
      </c>
      <c r="F45" s="1284"/>
      <c r="G45" s="1284"/>
      <c r="H45" s="1285"/>
      <c r="I45" s="107">
        <v>398</v>
      </c>
      <c r="J45" s="108">
        <v>328</v>
      </c>
      <c r="K45" s="108">
        <v>342</v>
      </c>
      <c r="L45" s="108">
        <v>195</v>
      </c>
      <c r="M45" s="109">
        <v>106</v>
      </c>
    </row>
    <row r="46" spans="2:13" ht="27.75" customHeight="1" x14ac:dyDescent="0.15">
      <c r="B46" s="1280"/>
      <c r="C46" s="1281"/>
      <c r="D46" s="110"/>
      <c r="E46" s="1284" t="s">
        <v>36</v>
      </c>
      <c r="F46" s="1284"/>
      <c r="G46" s="1284"/>
      <c r="H46" s="1285"/>
      <c r="I46" s="107" t="s">
        <v>528</v>
      </c>
      <c r="J46" s="108" t="s">
        <v>528</v>
      </c>
      <c r="K46" s="108" t="s">
        <v>528</v>
      </c>
      <c r="L46" s="108" t="s">
        <v>528</v>
      </c>
      <c r="M46" s="109" t="s">
        <v>528</v>
      </c>
    </row>
    <row r="47" spans="2:13" ht="27.75" customHeight="1" x14ac:dyDescent="0.15">
      <c r="B47" s="1280"/>
      <c r="C47" s="1281"/>
      <c r="D47" s="111"/>
      <c r="E47" s="1294" t="s">
        <v>37</v>
      </c>
      <c r="F47" s="1295"/>
      <c r="G47" s="1295"/>
      <c r="H47" s="1296"/>
      <c r="I47" s="107" t="s">
        <v>528</v>
      </c>
      <c r="J47" s="108" t="s">
        <v>528</v>
      </c>
      <c r="K47" s="108" t="s">
        <v>528</v>
      </c>
      <c r="L47" s="108" t="s">
        <v>528</v>
      </c>
      <c r="M47" s="109" t="s">
        <v>528</v>
      </c>
    </row>
    <row r="48" spans="2:13" ht="27.75" customHeight="1" x14ac:dyDescent="0.15">
      <c r="B48" s="1280"/>
      <c r="C48" s="1281"/>
      <c r="D48" s="106"/>
      <c r="E48" s="1284" t="s">
        <v>38</v>
      </c>
      <c r="F48" s="1284"/>
      <c r="G48" s="1284"/>
      <c r="H48" s="1285"/>
      <c r="I48" s="107" t="s">
        <v>528</v>
      </c>
      <c r="J48" s="108" t="s">
        <v>528</v>
      </c>
      <c r="K48" s="108" t="s">
        <v>528</v>
      </c>
      <c r="L48" s="108" t="s">
        <v>528</v>
      </c>
      <c r="M48" s="109" t="s">
        <v>528</v>
      </c>
    </row>
    <row r="49" spans="2:13" ht="27.75" customHeight="1" x14ac:dyDescent="0.15">
      <c r="B49" s="1282"/>
      <c r="C49" s="1283"/>
      <c r="D49" s="106"/>
      <c r="E49" s="1284" t="s">
        <v>39</v>
      </c>
      <c r="F49" s="1284"/>
      <c r="G49" s="1284"/>
      <c r="H49" s="1285"/>
      <c r="I49" s="107" t="s">
        <v>528</v>
      </c>
      <c r="J49" s="108" t="s">
        <v>528</v>
      </c>
      <c r="K49" s="108" t="s">
        <v>528</v>
      </c>
      <c r="L49" s="108" t="s">
        <v>528</v>
      </c>
      <c r="M49" s="109" t="s">
        <v>528</v>
      </c>
    </row>
    <row r="50" spans="2:13" ht="27.75" customHeight="1" x14ac:dyDescent="0.15">
      <c r="B50" s="1278" t="s">
        <v>40</v>
      </c>
      <c r="C50" s="1279"/>
      <c r="D50" s="112"/>
      <c r="E50" s="1284" t="s">
        <v>41</v>
      </c>
      <c r="F50" s="1284"/>
      <c r="G50" s="1284"/>
      <c r="H50" s="1285"/>
      <c r="I50" s="107">
        <v>1224</v>
      </c>
      <c r="J50" s="108">
        <v>1474</v>
      </c>
      <c r="K50" s="108">
        <v>1655</v>
      </c>
      <c r="L50" s="108">
        <v>1455</v>
      </c>
      <c r="M50" s="109">
        <v>1667</v>
      </c>
    </row>
    <row r="51" spans="2:13" ht="27.75" customHeight="1" x14ac:dyDescent="0.15">
      <c r="B51" s="1280"/>
      <c r="C51" s="1281"/>
      <c r="D51" s="106"/>
      <c r="E51" s="1284" t="s">
        <v>42</v>
      </c>
      <c r="F51" s="1284"/>
      <c r="G51" s="1284"/>
      <c r="H51" s="1285"/>
      <c r="I51" s="107">
        <v>318</v>
      </c>
      <c r="J51" s="108">
        <v>317</v>
      </c>
      <c r="K51" s="108">
        <v>312</v>
      </c>
      <c r="L51" s="108">
        <v>328</v>
      </c>
      <c r="M51" s="109">
        <v>292</v>
      </c>
    </row>
    <row r="52" spans="2:13" ht="27.75" customHeight="1" x14ac:dyDescent="0.15">
      <c r="B52" s="1282"/>
      <c r="C52" s="1283"/>
      <c r="D52" s="106"/>
      <c r="E52" s="1284" t="s">
        <v>43</v>
      </c>
      <c r="F52" s="1284"/>
      <c r="G52" s="1284"/>
      <c r="H52" s="1285"/>
      <c r="I52" s="107">
        <v>3892</v>
      </c>
      <c r="J52" s="108">
        <v>3720</v>
      </c>
      <c r="K52" s="108">
        <v>3530</v>
      </c>
      <c r="L52" s="108">
        <v>3761</v>
      </c>
      <c r="M52" s="109">
        <v>3877</v>
      </c>
    </row>
    <row r="53" spans="2:13" ht="27.75" customHeight="1" thickBot="1" x14ac:dyDescent="0.2">
      <c r="B53" s="1286" t="s">
        <v>44</v>
      </c>
      <c r="C53" s="1287"/>
      <c r="D53" s="113"/>
      <c r="E53" s="1288" t="s">
        <v>45</v>
      </c>
      <c r="F53" s="1288"/>
      <c r="G53" s="1288"/>
      <c r="H53" s="1289"/>
      <c r="I53" s="114">
        <v>729</v>
      </c>
      <c r="J53" s="115">
        <v>571</v>
      </c>
      <c r="K53" s="115">
        <v>734</v>
      </c>
      <c r="L53" s="115">
        <v>912</v>
      </c>
      <c r="M53" s="116">
        <v>451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XHIbAHmVIuMcAcK4ExgBm4xeh0DtgB6e36DSLxl0BB7wTeFmsHiv/izatMvqsZEuj2M3nvhwQrejIn1AStn+g==" saltValue="9znWQ0diCtX4uwfeqWXc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5" t="s">
        <v>48</v>
      </c>
      <c r="D55" s="1305"/>
      <c r="E55" s="1306"/>
      <c r="F55" s="128">
        <v>918</v>
      </c>
      <c r="G55" s="128">
        <v>1016</v>
      </c>
      <c r="H55" s="129">
        <v>1119</v>
      </c>
    </row>
    <row r="56" spans="2:8" ht="52.5" customHeight="1" x14ac:dyDescent="0.15">
      <c r="B56" s="130"/>
      <c r="C56" s="1307" t="s">
        <v>49</v>
      </c>
      <c r="D56" s="1307"/>
      <c r="E56" s="1308"/>
      <c r="F56" s="131">
        <v>6</v>
      </c>
      <c r="G56" s="131">
        <v>6</v>
      </c>
      <c r="H56" s="132">
        <v>18</v>
      </c>
    </row>
    <row r="57" spans="2:8" ht="53.25" customHeight="1" x14ac:dyDescent="0.15">
      <c r="B57" s="130"/>
      <c r="C57" s="1309" t="s">
        <v>50</v>
      </c>
      <c r="D57" s="1309"/>
      <c r="E57" s="1310"/>
      <c r="F57" s="133">
        <v>696</v>
      </c>
      <c r="G57" s="133">
        <v>293</v>
      </c>
      <c r="H57" s="134">
        <v>393</v>
      </c>
    </row>
    <row r="58" spans="2:8" ht="45.75" customHeight="1" x14ac:dyDescent="0.15">
      <c r="B58" s="135"/>
      <c r="C58" s="1297" t="s">
        <v>605</v>
      </c>
      <c r="D58" s="1298"/>
      <c r="E58" s="1299"/>
      <c r="F58" s="136">
        <v>0</v>
      </c>
      <c r="G58" s="136">
        <v>70</v>
      </c>
      <c r="H58" s="137">
        <v>140</v>
      </c>
    </row>
    <row r="59" spans="2:8" ht="45.75" customHeight="1" x14ac:dyDescent="0.15">
      <c r="B59" s="135"/>
      <c r="C59" s="1297" t="s">
        <v>606</v>
      </c>
      <c r="D59" s="1298"/>
      <c r="E59" s="1299"/>
      <c r="F59" s="136">
        <v>55</v>
      </c>
      <c r="G59" s="136">
        <v>125</v>
      </c>
      <c r="H59" s="137">
        <v>125</v>
      </c>
    </row>
    <row r="60" spans="2:8" ht="45.75" customHeight="1" x14ac:dyDescent="0.15">
      <c r="B60" s="135"/>
      <c r="C60" s="1297" t="s">
        <v>607</v>
      </c>
      <c r="D60" s="1298"/>
      <c r="E60" s="1299"/>
      <c r="F60" s="136">
        <v>50</v>
      </c>
      <c r="G60" s="136">
        <v>80</v>
      </c>
      <c r="H60" s="137">
        <v>109</v>
      </c>
    </row>
    <row r="61" spans="2:8" ht="45.75" customHeight="1" x14ac:dyDescent="0.15">
      <c r="B61" s="135"/>
      <c r="C61" s="1297" t="s">
        <v>608</v>
      </c>
      <c r="D61" s="1298"/>
      <c r="E61" s="1299"/>
      <c r="F61" s="136">
        <v>10</v>
      </c>
      <c r="G61" s="136">
        <v>10</v>
      </c>
      <c r="H61" s="137">
        <v>10</v>
      </c>
    </row>
    <row r="62" spans="2:8" ht="45.75" customHeight="1" thickBot="1" x14ac:dyDescent="0.2">
      <c r="B62" s="138"/>
      <c r="C62" s="1300" t="s">
        <v>609</v>
      </c>
      <c r="D62" s="1301"/>
      <c r="E62" s="1302"/>
      <c r="F62" s="139">
        <v>6</v>
      </c>
      <c r="G62" s="139">
        <v>6</v>
      </c>
      <c r="H62" s="140">
        <v>6</v>
      </c>
    </row>
    <row r="63" spans="2:8" ht="52.5" customHeight="1" thickBot="1" x14ac:dyDescent="0.2">
      <c r="B63" s="141"/>
      <c r="C63" s="1303" t="s">
        <v>51</v>
      </c>
      <c r="D63" s="1303"/>
      <c r="E63" s="1304"/>
      <c r="F63" s="142">
        <v>1621</v>
      </c>
      <c r="G63" s="142">
        <v>1315</v>
      </c>
      <c r="H63" s="143">
        <v>1530</v>
      </c>
    </row>
    <row r="64" spans="2:8" ht="15" customHeight="1" x14ac:dyDescent="0.15"/>
  </sheetData>
  <sheetProtection algorithmName="SHA-512" hashValue="HiBZLNVVBG7Cff6jVhtk16TZk92FaX47/PnFA48ATs4U6S2khOBwrQ55w4a6Lftx3iHdxDJGsbpk4zo7W/q2bQ==" saltValue="bQWnT0nK9rPoBpM8D2rf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U10" zoomScaleNormal="100"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613</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614</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570</v>
      </c>
      <c r="BQ50" s="1316"/>
      <c r="BR50" s="1316"/>
      <c r="BS50" s="1316"/>
      <c r="BT50" s="1316"/>
      <c r="BU50" s="1316"/>
      <c r="BV50" s="1316"/>
      <c r="BW50" s="1316"/>
      <c r="BX50" s="1316" t="s">
        <v>571</v>
      </c>
      <c r="BY50" s="1316"/>
      <c r="BZ50" s="1316"/>
      <c r="CA50" s="1316"/>
      <c r="CB50" s="1316"/>
      <c r="CC50" s="1316"/>
      <c r="CD50" s="1316"/>
      <c r="CE50" s="1316"/>
      <c r="CF50" s="1316" t="s">
        <v>572</v>
      </c>
      <c r="CG50" s="1316"/>
      <c r="CH50" s="1316"/>
      <c r="CI50" s="1316"/>
      <c r="CJ50" s="1316"/>
      <c r="CK50" s="1316"/>
      <c r="CL50" s="1316"/>
      <c r="CM50" s="1316"/>
      <c r="CN50" s="1316" t="s">
        <v>573</v>
      </c>
      <c r="CO50" s="1316"/>
      <c r="CP50" s="1316"/>
      <c r="CQ50" s="1316"/>
      <c r="CR50" s="1316"/>
      <c r="CS50" s="1316"/>
      <c r="CT50" s="1316"/>
      <c r="CU50" s="1316"/>
      <c r="CV50" s="1316" t="s">
        <v>574</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615</v>
      </c>
      <c r="AO51" s="1314"/>
      <c r="AP51" s="1314"/>
      <c r="AQ51" s="1314"/>
      <c r="AR51" s="1314"/>
      <c r="AS51" s="1314"/>
      <c r="AT51" s="1314"/>
      <c r="AU51" s="1314"/>
      <c r="AV51" s="1314"/>
      <c r="AW51" s="1314"/>
      <c r="AX51" s="1314"/>
      <c r="AY51" s="1314"/>
      <c r="AZ51" s="1314"/>
      <c r="BA51" s="1314"/>
      <c r="BB51" s="1314" t="s">
        <v>616</v>
      </c>
      <c r="BC51" s="1314"/>
      <c r="BD51" s="1314"/>
      <c r="BE51" s="1314"/>
      <c r="BF51" s="1314"/>
      <c r="BG51" s="1314"/>
      <c r="BH51" s="1314"/>
      <c r="BI51" s="1314"/>
      <c r="BJ51" s="1314"/>
      <c r="BK51" s="1314"/>
      <c r="BL51" s="1314"/>
      <c r="BM51" s="1314"/>
      <c r="BN51" s="1314"/>
      <c r="BO51" s="1314"/>
      <c r="BP51" s="1311">
        <v>30.5</v>
      </c>
      <c r="BQ51" s="1311"/>
      <c r="BR51" s="1311"/>
      <c r="BS51" s="1311"/>
      <c r="BT51" s="1311"/>
      <c r="BU51" s="1311"/>
      <c r="BV51" s="1311"/>
      <c r="BW51" s="1311"/>
      <c r="BX51" s="1311">
        <v>24</v>
      </c>
      <c r="BY51" s="1311"/>
      <c r="BZ51" s="1311"/>
      <c r="CA51" s="1311"/>
      <c r="CB51" s="1311"/>
      <c r="CC51" s="1311"/>
      <c r="CD51" s="1311"/>
      <c r="CE51" s="1311"/>
      <c r="CF51" s="1311">
        <v>30.7</v>
      </c>
      <c r="CG51" s="1311"/>
      <c r="CH51" s="1311"/>
      <c r="CI51" s="1311"/>
      <c r="CJ51" s="1311"/>
      <c r="CK51" s="1311"/>
      <c r="CL51" s="1311"/>
      <c r="CM51" s="1311"/>
      <c r="CN51" s="1311">
        <v>38.9</v>
      </c>
      <c r="CO51" s="1311"/>
      <c r="CP51" s="1311"/>
      <c r="CQ51" s="1311"/>
      <c r="CR51" s="1311"/>
      <c r="CS51" s="1311"/>
      <c r="CT51" s="1311"/>
      <c r="CU51" s="1311"/>
      <c r="CV51" s="1311">
        <v>18.399999999999999</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617</v>
      </c>
      <c r="BC53" s="1314"/>
      <c r="BD53" s="1314"/>
      <c r="BE53" s="1314"/>
      <c r="BF53" s="1314"/>
      <c r="BG53" s="1314"/>
      <c r="BH53" s="1314"/>
      <c r="BI53" s="1314"/>
      <c r="BJ53" s="1314"/>
      <c r="BK53" s="1314"/>
      <c r="BL53" s="1314"/>
      <c r="BM53" s="1314"/>
      <c r="BN53" s="1314"/>
      <c r="BO53" s="1314"/>
      <c r="BP53" s="1311">
        <v>55.6</v>
      </c>
      <c r="BQ53" s="1311"/>
      <c r="BR53" s="1311"/>
      <c r="BS53" s="1311"/>
      <c r="BT53" s="1311"/>
      <c r="BU53" s="1311"/>
      <c r="BV53" s="1311"/>
      <c r="BW53" s="1311"/>
      <c r="BX53" s="1311">
        <v>59</v>
      </c>
      <c r="BY53" s="1311"/>
      <c r="BZ53" s="1311"/>
      <c r="CA53" s="1311"/>
      <c r="CB53" s="1311"/>
      <c r="CC53" s="1311"/>
      <c r="CD53" s="1311"/>
      <c r="CE53" s="1311"/>
      <c r="CF53" s="1311">
        <v>60.7</v>
      </c>
      <c r="CG53" s="1311"/>
      <c r="CH53" s="1311"/>
      <c r="CI53" s="1311"/>
      <c r="CJ53" s="1311"/>
      <c r="CK53" s="1311"/>
      <c r="CL53" s="1311"/>
      <c r="CM53" s="1311"/>
      <c r="CN53" s="1311">
        <v>59.6</v>
      </c>
      <c r="CO53" s="1311"/>
      <c r="CP53" s="1311"/>
      <c r="CQ53" s="1311"/>
      <c r="CR53" s="1311"/>
      <c r="CS53" s="1311"/>
      <c r="CT53" s="1311"/>
      <c r="CU53" s="1311"/>
      <c r="CV53" s="1311">
        <v>59.9</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618</v>
      </c>
      <c r="AO55" s="1316"/>
      <c r="AP55" s="1316"/>
      <c r="AQ55" s="1316"/>
      <c r="AR55" s="1316"/>
      <c r="AS55" s="1316"/>
      <c r="AT55" s="1316"/>
      <c r="AU55" s="1316"/>
      <c r="AV55" s="1316"/>
      <c r="AW55" s="1316"/>
      <c r="AX55" s="1316"/>
      <c r="AY55" s="1316"/>
      <c r="AZ55" s="1316"/>
      <c r="BA55" s="1316"/>
      <c r="BB55" s="1314" t="s">
        <v>616</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617</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11">
        <v>58.2</v>
      </c>
      <c r="BY57" s="1311"/>
      <c r="BZ57" s="1311"/>
      <c r="CA57" s="1311"/>
      <c r="CB57" s="1311"/>
      <c r="CC57" s="1311"/>
      <c r="CD57" s="1311"/>
      <c r="CE57" s="1311"/>
      <c r="CF57" s="1311">
        <v>60.1</v>
      </c>
      <c r="CG57" s="1311"/>
      <c r="CH57" s="1311"/>
      <c r="CI57" s="1311"/>
      <c r="CJ57" s="1311"/>
      <c r="CK57" s="1311"/>
      <c r="CL57" s="1311"/>
      <c r="CM57" s="1311"/>
      <c r="CN57" s="1311">
        <v>61.6</v>
      </c>
      <c r="CO57" s="1311"/>
      <c r="CP57" s="1311"/>
      <c r="CQ57" s="1311"/>
      <c r="CR57" s="1311"/>
      <c r="CS57" s="1311"/>
      <c r="CT57" s="1311"/>
      <c r="CU57" s="1311"/>
      <c r="CV57" s="1311">
        <v>64</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619</v>
      </c>
    </row>
    <row r="64" spans="1:109" x14ac:dyDescent="0.15">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620</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614</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570</v>
      </c>
      <c r="BQ72" s="1316"/>
      <c r="BR72" s="1316"/>
      <c r="BS72" s="1316"/>
      <c r="BT72" s="1316"/>
      <c r="BU72" s="1316"/>
      <c r="BV72" s="1316"/>
      <c r="BW72" s="1316"/>
      <c r="BX72" s="1316" t="s">
        <v>571</v>
      </c>
      <c r="BY72" s="1316"/>
      <c r="BZ72" s="1316"/>
      <c r="CA72" s="1316"/>
      <c r="CB72" s="1316"/>
      <c r="CC72" s="1316"/>
      <c r="CD72" s="1316"/>
      <c r="CE72" s="1316"/>
      <c r="CF72" s="1316" t="s">
        <v>572</v>
      </c>
      <c r="CG72" s="1316"/>
      <c r="CH72" s="1316"/>
      <c r="CI72" s="1316"/>
      <c r="CJ72" s="1316"/>
      <c r="CK72" s="1316"/>
      <c r="CL72" s="1316"/>
      <c r="CM72" s="1316"/>
      <c r="CN72" s="1316" t="s">
        <v>573</v>
      </c>
      <c r="CO72" s="1316"/>
      <c r="CP72" s="1316"/>
      <c r="CQ72" s="1316"/>
      <c r="CR72" s="1316"/>
      <c r="CS72" s="1316"/>
      <c r="CT72" s="1316"/>
      <c r="CU72" s="1316"/>
      <c r="CV72" s="1316" t="s">
        <v>574</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615</v>
      </c>
      <c r="AO73" s="1314"/>
      <c r="AP73" s="1314"/>
      <c r="AQ73" s="1314"/>
      <c r="AR73" s="1314"/>
      <c r="AS73" s="1314"/>
      <c r="AT73" s="1314"/>
      <c r="AU73" s="1314"/>
      <c r="AV73" s="1314"/>
      <c r="AW73" s="1314"/>
      <c r="AX73" s="1314"/>
      <c r="AY73" s="1314"/>
      <c r="AZ73" s="1314"/>
      <c r="BA73" s="1314"/>
      <c r="BB73" s="1314" t="s">
        <v>616</v>
      </c>
      <c r="BC73" s="1314"/>
      <c r="BD73" s="1314"/>
      <c r="BE73" s="1314"/>
      <c r="BF73" s="1314"/>
      <c r="BG73" s="1314"/>
      <c r="BH73" s="1314"/>
      <c r="BI73" s="1314"/>
      <c r="BJ73" s="1314"/>
      <c r="BK73" s="1314"/>
      <c r="BL73" s="1314"/>
      <c r="BM73" s="1314"/>
      <c r="BN73" s="1314"/>
      <c r="BO73" s="1314"/>
      <c r="BP73" s="1311">
        <v>30.5</v>
      </c>
      <c r="BQ73" s="1311"/>
      <c r="BR73" s="1311"/>
      <c r="BS73" s="1311"/>
      <c r="BT73" s="1311"/>
      <c r="BU73" s="1311"/>
      <c r="BV73" s="1311"/>
      <c r="BW73" s="1311"/>
      <c r="BX73" s="1311">
        <v>24</v>
      </c>
      <c r="BY73" s="1311"/>
      <c r="BZ73" s="1311"/>
      <c r="CA73" s="1311"/>
      <c r="CB73" s="1311"/>
      <c r="CC73" s="1311"/>
      <c r="CD73" s="1311"/>
      <c r="CE73" s="1311"/>
      <c r="CF73" s="1311">
        <v>30.7</v>
      </c>
      <c r="CG73" s="1311"/>
      <c r="CH73" s="1311"/>
      <c r="CI73" s="1311"/>
      <c r="CJ73" s="1311"/>
      <c r="CK73" s="1311"/>
      <c r="CL73" s="1311"/>
      <c r="CM73" s="1311"/>
      <c r="CN73" s="1311">
        <v>38.9</v>
      </c>
      <c r="CO73" s="1311"/>
      <c r="CP73" s="1311"/>
      <c r="CQ73" s="1311"/>
      <c r="CR73" s="1311"/>
      <c r="CS73" s="1311"/>
      <c r="CT73" s="1311"/>
      <c r="CU73" s="1311"/>
      <c r="CV73" s="1311">
        <v>18.399999999999999</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621</v>
      </c>
      <c r="BC75" s="1314"/>
      <c r="BD75" s="1314"/>
      <c r="BE75" s="1314"/>
      <c r="BF75" s="1314"/>
      <c r="BG75" s="1314"/>
      <c r="BH75" s="1314"/>
      <c r="BI75" s="1314"/>
      <c r="BJ75" s="1314"/>
      <c r="BK75" s="1314"/>
      <c r="BL75" s="1314"/>
      <c r="BM75" s="1314"/>
      <c r="BN75" s="1314"/>
      <c r="BO75" s="1314"/>
      <c r="BP75" s="1311">
        <v>8.5</v>
      </c>
      <c r="BQ75" s="1311"/>
      <c r="BR75" s="1311"/>
      <c r="BS75" s="1311"/>
      <c r="BT75" s="1311"/>
      <c r="BU75" s="1311"/>
      <c r="BV75" s="1311"/>
      <c r="BW75" s="1311"/>
      <c r="BX75" s="1311">
        <v>9.1999999999999993</v>
      </c>
      <c r="BY75" s="1311"/>
      <c r="BZ75" s="1311"/>
      <c r="CA75" s="1311"/>
      <c r="CB75" s="1311"/>
      <c r="CC75" s="1311"/>
      <c r="CD75" s="1311"/>
      <c r="CE75" s="1311"/>
      <c r="CF75" s="1311">
        <v>12.3</v>
      </c>
      <c r="CG75" s="1311"/>
      <c r="CH75" s="1311"/>
      <c r="CI75" s="1311"/>
      <c r="CJ75" s="1311"/>
      <c r="CK75" s="1311"/>
      <c r="CL75" s="1311"/>
      <c r="CM75" s="1311"/>
      <c r="CN75" s="1311">
        <v>12</v>
      </c>
      <c r="CO75" s="1311"/>
      <c r="CP75" s="1311"/>
      <c r="CQ75" s="1311"/>
      <c r="CR75" s="1311"/>
      <c r="CS75" s="1311"/>
      <c r="CT75" s="1311"/>
      <c r="CU75" s="1311"/>
      <c r="CV75" s="1311">
        <v>11.3</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618</v>
      </c>
      <c r="AO77" s="1316"/>
      <c r="AP77" s="1316"/>
      <c r="AQ77" s="1316"/>
      <c r="AR77" s="1316"/>
      <c r="AS77" s="1316"/>
      <c r="AT77" s="1316"/>
      <c r="AU77" s="1316"/>
      <c r="AV77" s="1316"/>
      <c r="AW77" s="1316"/>
      <c r="AX77" s="1316"/>
      <c r="AY77" s="1316"/>
      <c r="AZ77" s="1316"/>
      <c r="BA77" s="1316"/>
      <c r="BB77" s="1314" t="s">
        <v>616</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621</v>
      </c>
      <c r="BC79" s="1314"/>
      <c r="BD79" s="1314"/>
      <c r="BE79" s="1314"/>
      <c r="BF79" s="1314"/>
      <c r="BG79" s="1314"/>
      <c r="BH79" s="1314"/>
      <c r="BI79" s="1314"/>
      <c r="BJ79" s="1314"/>
      <c r="BK79" s="1314"/>
      <c r="BL79" s="1314"/>
      <c r="BM79" s="1314"/>
      <c r="BN79" s="1314"/>
      <c r="BO79" s="1314"/>
      <c r="BP79" s="1311">
        <v>8.5</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8.6</v>
      </c>
      <c r="CO79" s="1311"/>
      <c r="CP79" s="1311"/>
      <c r="CQ79" s="1311"/>
      <c r="CR79" s="1311"/>
      <c r="CS79" s="1311"/>
      <c r="CT79" s="1311"/>
      <c r="CU79" s="1311"/>
      <c r="CV79" s="1311">
        <v>8.9</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MoaRk4r8jxoRskskDg/CDPzjbiL4RgdmBsMVAk6DMDvvzclkQMN8HFtlTuOMwqzjsim4yW3YjE1cQYLBtVLiKQ==" saltValue="ctvWN/SetPiOkO6csA5ch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5" zoomScaleNormal="10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623</v>
      </c>
    </row>
  </sheetData>
  <sheetProtection algorithmName="SHA-512" hashValue="/1rhnHSR+1EcDmDxiN+ac0v+iIv160/6EvPv0b7LvUi3+UTMhCegQobzyBcCIoOHt18FOeffZW9ejSi9zaiC7Q==" saltValue="VL7eUGX9Ly949RelTwX7U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 zoomScaleNormal="10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622</v>
      </c>
    </row>
  </sheetData>
  <sheetProtection algorithmName="SHA-512" hashValue="Fqs/PXQnb4b84mKQjdanhMdUeDmnecb65x+o/BBbyRfjQatu7T8ymtBtfnvOQqZND5j1AX7BOHzJSCR/OVoOtg==" saltValue="R7ilXgrE3JmSpkcMJiVO3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333226</v>
      </c>
      <c r="E3" s="162"/>
      <c r="F3" s="163">
        <v>168868</v>
      </c>
      <c r="G3" s="164"/>
      <c r="H3" s="165"/>
    </row>
    <row r="4" spans="1:8" x14ac:dyDescent="0.15">
      <c r="A4" s="166"/>
      <c r="B4" s="167"/>
      <c r="C4" s="168"/>
      <c r="D4" s="169">
        <v>79718</v>
      </c>
      <c r="E4" s="170"/>
      <c r="F4" s="171">
        <v>79360</v>
      </c>
      <c r="G4" s="172"/>
      <c r="H4" s="173"/>
    </row>
    <row r="5" spans="1:8" x14ac:dyDescent="0.15">
      <c r="A5" s="154" t="s">
        <v>562</v>
      </c>
      <c r="B5" s="159"/>
      <c r="C5" s="160"/>
      <c r="D5" s="161">
        <v>191769</v>
      </c>
      <c r="E5" s="162"/>
      <c r="F5" s="163">
        <v>202870</v>
      </c>
      <c r="G5" s="164"/>
      <c r="H5" s="165"/>
    </row>
    <row r="6" spans="1:8" x14ac:dyDescent="0.15">
      <c r="A6" s="166"/>
      <c r="B6" s="167"/>
      <c r="C6" s="168"/>
      <c r="D6" s="169">
        <v>73937</v>
      </c>
      <c r="E6" s="170"/>
      <c r="F6" s="171">
        <v>79735</v>
      </c>
      <c r="G6" s="172"/>
      <c r="H6" s="173"/>
    </row>
    <row r="7" spans="1:8" x14ac:dyDescent="0.15">
      <c r="A7" s="154" t="s">
        <v>563</v>
      </c>
      <c r="B7" s="159"/>
      <c r="C7" s="160"/>
      <c r="D7" s="161">
        <v>207465</v>
      </c>
      <c r="E7" s="162"/>
      <c r="F7" s="163">
        <v>167497</v>
      </c>
      <c r="G7" s="164"/>
      <c r="H7" s="165"/>
    </row>
    <row r="8" spans="1:8" x14ac:dyDescent="0.15">
      <c r="A8" s="166"/>
      <c r="B8" s="167"/>
      <c r="C8" s="168"/>
      <c r="D8" s="169">
        <v>107834</v>
      </c>
      <c r="E8" s="170"/>
      <c r="F8" s="171">
        <v>82571</v>
      </c>
      <c r="G8" s="172"/>
      <c r="H8" s="173"/>
    </row>
    <row r="9" spans="1:8" x14ac:dyDescent="0.15">
      <c r="A9" s="154" t="s">
        <v>564</v>
      </c>
      <c r="B9" s="159"/>
      <c r="C9" s="160"/>
      <c r="D9" s="161">
        <v>305299</v>
      </c>
      <c r="E9" s="162"/>
      <c r="F9" s="163">
        <v>190274</v>
      </c>
      <c r="G9" s="164"/>
      <c r="H9" s="165"/>
    </row>
    <row r="10" spans="1:8" x14ac:dyDescent="0.15">
      <c r="A10" s="166"/>
      <c r="B10" s="167"/>
      <c r="C10" s="168"/>
      <c r="D10" s="169">
        <v>212209</v>
      </c>
      <c r="E10" s="170"/>
      <c r="F10" s="171">
        <v>88584</v>
      </c>
      <c r="G10" s="172"/>
      <c r="H10" s="173"/>
    </row>
    <row r="11" spans="1:8" x14ac:dyDescent="0.15">
      <c r="A11" s="154" t="s">
        <v>565</v>
      </c>
      <c r="B11" s="159"/>
      <c r="C11" s="160"/>
      <c r="D11" s="161">
        <v>172804</v>
      </c>
      <c r="E11" s="162"/>
      <c r="F11" s="163">
        <v>200194</v>
      </c>
      <c r="G11" s="164"/>
      <c r="H11" s="165"/>
    </row>
    <row r="12" spans="1:8" x14ac:dyDescent="0.15">
      <c r="A12" s="166"/>
      <c r="B12" s="167"/>
      <c r="C12" s="174"/>
      <c r="D12" s="169">
        <v>59533</v>
      </c>
      <c r="E12" s="170"/>
      <c r="F12" s="171">
        <v>106422</v>
      </c>
      <c r="G12" s="172"/>
      <c r="H12" s="173"/>
    </row>
    <row r="13" spans="1:8" x14ac:dyDescent="0.15">
      <c r="A13" s="154"/>
      <c r="B13" s="159"/>
      <c r="C13" s="175"/>
      <c r="D13" s="176">
        <v>242113</v>
      </c>
      <c r="E13" s="177"/>
      <c r="F13" s="178">
        <v>185941</v>
      </c>
      <c r="G13" s="179"/>
      <c r="H13" s="165"/>
    </row>
    <row r="14" spans="1:8" x14ac:dyDescent="0.15">
      <c r="A14" s="166"/>
      <c r="B14" s="167"/>
      <c r="C14" s="168"/>
      <c r="D14" s="169">
        <v>106646</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8.51</v>
      </c>
      <c r="C19" s="180">
        <f>ROUND(VALUE(SUBSTITUTE(実質収支比率等に係る経年分析!G$48,"▲","-")),2)</f>
        <v>11.06</v>
      </c>
      <c r="D19" s="180">
        <f>ROUND(VALUE(SUBSTITUTE(実質収支比率等に係る経年分析!H$48,"▲","-")),2)</f>
        <v>10.27</v>
      </c>
      <c r="E19" s="180">
        <f>ROUND(VALUE(SUBSTITUTE(実質収支比率等に係る経年分析!I$48,"▲","-")),2)</f>
        <v>8.19</v>
      </c>
      <c r="F19" s="180">
        <f>ROUND(VALUE(SUBSTITUTE(実質収支比率等に係る経年分析!J$48,"▲","-")),2)</f>
        <v>11.97</v>
      </c>
    </row>
    <row r="20" spans="1:11" x14ac:dyDescent="0.15">
      <c r="A20" s="180" t="s">
        <v>55</v>
      </c>
      <c r="B20" s="180">
        <f>ROUND(VALUE(SUBSTITUTE(実質収支比率等に係る経年分析!F$47,"▲","-")),2)</f>
        <v>27.24</v>
      </c>
      <c r="C20" s="180">
        <f>ROUND(VALUE(SUBSTITUTE(実質収支比率等に係る経年分析!G$47,"▲","-")),2)</f>
        <v>32.35</v>
      </c>
      <c r="D20" s="180">
        <f>ROUND(VALUE(SUBSTITUTE(実質収支比率等に係る経年分析!H$47,"▲","-")),2)</f>
        <v>33.64</v>
      </c>
      <c r="E20" s="180">
        <f>ROUND(VALUE(SUBSTITUTE(実質収支比率等に係る経年分析!I$47,"▲","-")),2)</f>
        <v>37.880000000000003</v>
      </c>
      <c r="F20" s="180">
        <f>ROUND(VALUE(SUBSTITUTE(実質収支比率等に係る経年分析!J$47,"▲","-")),2)</f>
        <v>39.97</v>
      </c>
    </row>
    <row r="21" spans="1:11" x14ac:dyDescent="0.15">
      <c r="A21" s="180" t="s">
        <v>56</v>
      </c>
      <c r="B21" s="180">
        <f>IF(ISNUMBER(VALUE(SUBSTITUTE(実質収支比率等に係る経年分析!F$49,"▲","-"))),ROUND(VALUE(SUBSTITUTE(実質収支比率等に係る経年分析!F$49,"▲","-")),2),NA())</f>
        <v>-2.95</v>
      </c>
      <c r="C21" s="180">
        <f>IF(ISNUMBER(VALUE(SUBSTITUTE(実質収支比率等に係る経年分析!G$49,"▲","-"))),ROUND(VALUE(SUBSTITUTE(実質収支比率等に係る経年分析!G$49,"▲","-")),2),NA())</f>
        <v>2.5</v>
      </c>
      <c r="D21" s="180">
        <f>IF(ISNUMBER(VALUE(SUBSTITUTE(実質収支比率等に係る経年分析!H$49,"▲","-"))),ROUND(VALUE(SUBSTITUTE(実質収支比率等に係る経年分析!H$49,"▲","-")),2),NA())</f>
        <v>-4.91</v>
      </c>
      <c r="E21" s="180">
        <f>IF(ISNUMBER(VALUE(SUBSTITUTE(実質収支比率等に係る経年分析!I$49,"▲","-"))),ROUND(VALUE(SUBSTITUTE(実質収支比率等に係る経年分析!I$49,"▲","-")),2),NA())</f>
        <v>-3.88</v>
      </c>
      <c r="F21" s="180">
        <f>IF(ISNUMBER(VALUE(SUBSTITUTE(実質収支比率等に係る経年分析!J$49,"▲","-"))),ROUND(VALUE(SUBSTITUTE(実質収支比率等に係る経年分析!J$49,"▲","-")),2),NA())</f>
        <v>2.4700000000000002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与論町と畜場特別会計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与論町農業集落排水事業特別会計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与論町後期高齢者医療特別会計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f>IF(ROUND(VALUE(SUBSTITUTE(連結実質赤字比率に係る赤字・黒字の構成分析!I$38,"▲", "-")), 2) &lt; 0, ABS(ROUND(VALUE(SUBSTITUTE(連結実質赤字比率に係る赤字・黒字の構成分析!I$38,"▲", "-")), 2)), NA())</f>
        <v>0.01</v>
      </c>
      <c r="I32" s="181" t="e">
        <f>IF(ROUND(VALUE(SUBSTITUTE(連結実質赤字比率に係る赤字・黒字の構成分析!I$38,"▲", "-")), 2) &gt;= 0, ABS(ROUND(VALUE(SUBSTITUTE(連結実質赤字比率に係る赤字・黒字の構成分析!I$38,"▲", "-")), 2)), NA())</f>
        <v>#N/A</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与論町介護保険特別会計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1.0900000000000001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2.87</v>
      </c>
    </row>
    <row r="34" spans="1:16" x14ac:dyDescent="0.15">
      <c r="A34" s="181" t="str">
        <f>IF(連結実質赤字比率に係る赤字・黒字の構成分析!C$36="",NA(),連結実質赤字比率に係る赤字・黒字の構成分析!C$36)</f>
        <v>与論町水道事業特別会計</v>
      </c>
      <c r="B34" s="181">
        <f>IF(ROUND(VALUE(SUBSTITUTE(連結実質赤字比率に係る赤字・黒字の構成分析!F$36,"▲", "-")), 2) &lt; 0, ABS(ROUND(VALUE(SUBSTITUTE(連結実質赤字比率に係る赤字・黒字の構成分析!F$36,"▲", "-")), 2)), NA())</f>
        <v>9.4700000000000006</v>
      </c>
      <c r="C34" s="181" t="e">
        <f>IF(ROUND(VALUE(SUBSTITUTE(連結実質赤字比率に係る赤字・黒字の構成分析!F$36,"▲", "-")), 2) &gt;= 0, ABS(ROUND(VALUE(SUBSTITUTE(連結実質赤字比率に係る赤字・黒字の構成分析!F$36,"▲", "-")), 2)), NA())</f>
        <v>#N/A</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9.3699999999999992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8.76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8.69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8.56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8.18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11.97</v>
      </c>
    </row>
    <row r="36" spans="1:16" x14ac:dyDescent="0.15">
      <c r="A36" s="181" t="str">
        <f>IF(連結実質赤字比率に係る赤字・黒字の構成分析!C$34="",NA(),連結実質赤字比率に係る赤字・黒字の構成分析!C$34)</f>
        <v>与論町国民健康保険特別会計（事業勘定）</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0.78</v>
      </c>
      <c r="D36" s="181">
        <f>IF(ROUND(VALUE(SUBSTITUTE(連結実質赤字比率に係る赤字・黒字の構成分析!G$34,"▲", "-")), 2) &lt; 0, ABS(ROUND(VALUE(SUBSTITUTE(連結実質赤字比率に係る赤字・黒字の構成分析!G$34,"▲", "-")), 2)), NA())</f>
        <v>0.48</v>
      </c>
      <c r="E36" s="181" t="e">
        <f>IF(ROUND(VALUE(SUBSTITUTE(連結実質赤字比率に係る赤字・黒字の構成分析!G$34,"▲", "-")), 2) &gt;= 0, ABS(ROUND(VALUE(SUBSTITUTE(連結実質赤字比率に係る赤字・黒字の構成分析!G$34,"▲", "-")), 2)), NA())</f>
        <v>#N/A</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3.71</v>
      </c>
      <c r="J36" s="181">
        <f>IF(ROUND(VALUE(SUBSTITUTE(連結実質赤字比率に係る赤字・黒字の構成分析!J$34,"▲", "-")), 2) &lt; 0, ABS(ROUND(VALUE(SUBSTITUTE(連結実質赤字比率に係る赤字・黒字の構成分析!J$34,"▲", "-")), 2)), NA())</f>
        <v>0.39</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371</v>
      </c>
      <c r="E42" s="182"/>
      <c r="F42" s="182"/>
      <c r="G42" s="182">
        <f>'実質公債費比率（分子）の構造'!L$52</f>
        <v>364</v>
      </c>
      <c r="H42" s="182"/>
      <c r="I42" s="182"/>
      <c r="J42" s="182">
        <f>'実質公債費比率（分子）の構造'!M$52</f>
        <v>354</v>
      </c>
      <c r="K42" s="182"/>
      <c r="L42" s="182"/>
      <c r="M42" s="182">
        <f>'実質公債費比率（分子）の構造'!N$52</f>
        <v>354</v>
      </c>
      <c r="N42" s="182"/>
      <c r="O42" s="182"/>
      <c r="P42" s="182">
        <f>'実質公債費比率（分子）の構造'!O$52</f>
        <v>366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30</v>
      </c>
      <c r="C44" s="182"/>
      <c r="D44" s="182"/>
      <c r="E44" s="182">
        <f>'実質公債費比率（分子）の構造'!L$50</f>
        <v>80</v>
      </c>
      <c r="F44" s="182"/>
      <c r="G44" s="182"/>
      <c r="H44" s="182">
        <f>'実質公債費比率（分子）の構造'!M$50</f>
        <v>260</v>
      </c>
      <c r="I44" s="182"/>
      <c r="J44" s="182"/>
      <c r="K44" s="182">
        <f>'実質公債費比率（分子）の構造'!N$50</f>
        <v>5</v>
      </c>
      <c r="L44" s="182"/>
      <c r="M44" s="182"/>
      <c r="N44" s="182">
        <f>'実質公債費比率（分子）の構造'!O$50</f>
        <v>40</v>
      </c>
      <c r="O44" s="182"/>
      <c r="P44" s="182"/>
    </row>
    <row r="45" spans="1:16" x14ac:dyDescent="0.15">
      <c r="A45" s="182" t="s">
        <v>66</v>
      </c>
      <c r="B45" s="182">
        <f>'実質公債費比率（分子）の構造'!K$49</f>
        <v>2</v>
      </c>
      <c r="C45" s="182"/>
      <c r="D45" s="182"/>
      <c r="E45" s="182">
        <f>'実質公債費比率（分子）の構造'!L$49</f>
        <v>2</v>
      </c>
      <c r="F45" s="182"/>
      <c r="G45" s="182"/>
      <c r="H45" s="182">
        <f>'実質公債費比率（分子）の構造'!M$49</f>
        <v>2</v>
      </c>
      <c r="I45" s="182"/>
      <c r="J45" s="182"/>
      <c r="K45" s="182">
        <f>'実質公債費比率（分子）の構造'!N$49</f>
        <v>2</v>
      </c>
      <c r="L45" s="182"/>
      <c r="M45" s="182"/>
      <c r="N45" s="182">
        <f>'実質公債費比率（分子）の構造'!O$49</f>
        <v>2</v>
      </c>
      <c r="O45" s="182"/>
      <c r="P45" s="182"/>
    </row>
    <row r="46" spans="1:16" x14ac:dyDescent="0.15">
      <c r="A46" s="182" t="s">
        <v>67</v>
      </c>
      <c r="B46" s="182">
        <f>'実質公債費比率（分子）の構造'!K$48</f>
        <v>5</v>
      </c>
      <c r="C46" s="182"/>
      <c r="D46" s="182"/>
      <c r="E46" s="182">
        <f>'実質公債費比率（分子）の構造'!L$48</f>
        <v>8</v>
      </c>
      <c r="F46" s="182"/>
      <c r="G46" s="182"/>
      <c r="H46" s="182">
        <f>'実質公債費比率（分子）の構造'!M$48</f>
        <v>8</v>
      </c>
      <c r="I46" s="182"/>
      <c r="J46" s="182"/>
      <c r="K46" s="182">
        <f>'実質公債費比率（分子）の構造'!N$48</f>
        <v>8</v>
      </c>
      <c r="L46" s="182"/>
      <c r="M46" s="182"/>
      <c r="N46" s="182">
        <f>'実質公債費比率（分子）の構造'!O$48</f>
        <v>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528</v>
      </c>
      <c r="C49" s="182"/>
      <c r="D49" s="182"/>
      <c r="E49" s="182">
        <f>'実質公債費比率（分子）の構造'!L$45</f>
        <v>533</v>
      </c>
      <c r="F49" s="182"/>
      <c r="G49" s="182"/>
      <c r="H49" s="182">
        <f>'実質公債費比率（分子）の構造'!M$45</f>
        <v>513</v>
      </c>
      <c r="I49" s="182"/>
      <c r="J49" s="182"/>
      <c r="K49" s="182">
        <f>'実質公債費比率（分子）の構造'!N$45</f>
        <v>512</v>
      </c>
      <c r="L49" s="182"/>
      <c r="M49" s="182"/>
      <c r="N49" s="182">
        <f>'実質公債費比率（分子）の構造'!O$45</f>
        <v>530</v>
      </c>
      <c r="O49" s="182"/>
      <c r="P49" s="182"/>
    </row>
    <row r="50" spans="1:16" x14ac:dyDescent="0.15">
      <c r="A50" s="182" t="s">
        <v>71</v>
      </c>
      <c r="B50" s="182" t="e">
        <f>NA()</f>
        <v>#N/A</v>
      </c>
      <c r="C50" s="182">
        <f>IF(ISNUMBER('実質公債費比率（分子）の構造'!K$53),'実質公債費比率（分子）の構造'!K$53,NA())</f>
        <v>194</v>
      </c>
      <c r="D50" s="182" t="e">
        <f>NA()</f>
        <v>#N/A</v>
      </c>
      <c r="E50" s="182" t="e">
        <f>NA()</f>
        <v>#N/A</v>
      </c>
      <c r="F50" s="182">
        <f>IF(ISNUMBER('実質公債費比率（分子）の構造'!L$53),'実質公債費比率（分子）の構造'!L$53,NA())</f>
        <v>259</v>
      </c>
      <c r="G50" s="182" t="e">
        <f>NA()</f>
        <v>#N/A</v>
      </c>
      <c r="H50" s="182" t="e">
        <f>NA()</f>
        <v>#N/A</v>
      </c>
      <c r="I50" s="182">
        <f>IF(ISNUMBER('実質公債費比率（分子）の構造'!M$53),'実質公債費比率（分子）の構造'!M$53,NA())</f>
        <v>429</v>
      </c>
      <c r="J50" s="182" t="e">
        <f>NA()</f>
        <v>#N/A</v>
      </c>
      <c r="K50" s="182" t="e">
        <f>NA()</f>
        <v>#N/A</v>
      </c>
      <c r="L50" s="182">
        <f>IF(ISNUMBER('実質公債費比率（分子）の構造'!N$53),'実質公債費比率（分子）の構造'!N$53,NA())</f>
        <v>173</v>
      </c>
      <c r="M50" s="182" t="e">
        <f>NA()</f>
        <v>#N/A</v>
      </c>
      <c r="N50" s="182" t="e">
        <f>NA()</f>
        <v>#N/A</v>
      </c>
      <c r="O50" s="182">
        <f>IF(ISNUMBER('実質公債費比率（分子）の構造'!O$53),'実質公債費比率（分子）の構造'!O$53,NA())</f>
        <v>213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3892</v>
      </c>
      <c r="E56" s="181"/>
      <c r="F56" s="181"/>
      <c r="G56" s="181">
        <f>'将来負担比率（分子）の構造'!J$52</f>
        <v>3720</v>
      </c>
      <c r="H56" s="181"/>
      <c r="I56" s="181"/>
      <c r="J56" s="181">
        <f>'将来負担比率（分子）の構造'!K$52</f>
        <v>3530</v>
      </c>
      <c r="K56" s="181"/>
      <c r="L56" s="181"/>
      <c r="M56" s="181">
        <f>'将来負担比率（分子）の構造'!L$52</f>
        <v>3761</v>
      </c>
      <c r="N56" s="181"/>
      <c r="O56" s="181"/>
      <c r="P56" s="181">
        <f>'将来負担比率（分子）の構造'!M$52</f>
        <v>3877</v>
      </c>
    </row>
    <row r="57" spans="1:16" x14ac:dyDescent="0.15">
      <c r="A57" s="181" t="s">
        <v>42</v>
      </c>
      <c r="B57" s="181"/>
      <c r="C57" s="181"/>
      <c r="D57" s="181">
        <f>'将来負担比率（分子）の構造'!I$51</f>
        <v>318</v>
      </c>
      <c r="E57" s="181"/>
      <c r="F57" s="181"/>
      <c r="G57" s="181">
        <f>'将来負担比率（分子）の構造'!J$51</f>
        <v>317</v>
      </c>
      <c r="H57" s="181"/>
      <c r="I57" s="181"/>
      <c r="J57" s="181">
        <f>'将来負担比率（分子）の構造'!K$51</f>
        <v>312</v>
      </c>
      <c r="K57" s="181"/>
      <c r="L57" s="181"/>
      <c r="M57" s="181">
        <f>'将来負担比率（分子）の構造'!L$51</f>
        <v>328</v>
      </c>
      <c r="N57" s="181"/>
      <c r="O57" s="181"/>
      <c r="P57" s="181">
        <f>'将来負担比率（分子）の構造'!M$51</f>
        <v>292</v>
      </c>
    </row>
    <row r="58" spans="1:16" x14ac:dyDescent="0.15">
      <c r="A58" s="181" t="s">
        <v>41</v>
      </c>
      <c r="B58" s="181"/>
      <c r="C58" s="181"/>
      <c r="D58" s="181">
        <f>'将来負担比率（分子）の構造'!I$50</f>
        <v>1224</v>
      </c>
      <c r="E58" s="181"/>
      <c r="F58" s="181"/>
      <c r="G58" s="181">
        <f>'将来負担比率（分子）の構造'!J$50</f>
        <v>1474</v>
      </c>
      <c r="H58" s="181"/>
      <c r="I58" s="181"/>
      <c r="J58" s="181">
        <f>'将来負担比率（分子）の構造'!K$50</f>
        <v>1655</v>
      </c>
      <c r="K58" s="181"/>
      <c r="L58" s="181"/>
      <c r="M58" s="181">
        <f>'将来負担比率（分子）の構造'!L$50</f>
        <v>1455</v>
      </c>
      <c r="N58" s="181"/>
      <c r="O58" s="181"/>
      <c r="P58" s="181">
        <f>'将来負担比率（分子）の構造'!M$50</f>
        <v>1667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398</v>
      </c>
      <c r="C62" s="181"/>
      <c r="D62" s="181"/>
      <c r="E62" s="181">
        <f>'将来負担比率（分子）の構造'!J$45</f>
        <v>328</v>
      </c>
      <c r="F62" s="181"/>
      <c r="G62" s="181"/>
      <c r="H62" s="181">
        <f>'将来負担比率（分子）の構造'!K$45</f>
        <v>342</v>
      </c>
      <c r="I62" s="181"/>
      <c r="J62" s="181"/>
      <c r="K62" s="181">
        <f>'将来負担比率（分子）の構造'!L$45</f>
        <v>195</v>
      </c>
      <c r="L62" s="181"/>
      <c r="M62" s="181"/>
      <c r="N62" s="181">
        <f>'将来負担比率（分子）の構造'!M$45</f>
        <v>106</v>
      </c>
      <c r="O62" s="181"/>
      <c r="P62" s="181"/>
    </row>
    <row r="63" spans="1:16" x14ac:dyDescent="0.15">
      <c r="A63" s="181" t="s">
        <v>34</v>
      </c>
      <c r="B63" s="181">
        <f>'将来負担比率（分子）の構造'!I$44</f>
        <v>22</v>
      </c>
      <c r="C63" s="181"/>
      <c r="D63" s="181"/>
      <c r="E63" s="181">
        <f>'将来負担比率（分子）の構造'!J$44</f>
        <v>20</v>
      </c>
      <c r="F63" s="181"/>
      <c r="G63" s="181"/>
      <c r="H63" s="181">
        <f>'将来負担比率（分子）の構造'!K$44</f>
        <v>19</v>
      </c>
      <c r="I63" s="181"/>
      <c r="J63" s="181"/>
      <c r="K63" s="181">
        <f>'将来負担比率（分子）の構造'!L$44</f>
        <v>17</v>
      </c>
      <c r="L63" s="181"/>
      <c r="M63" s="181"/>
      <c r="N63" s="181">
        <f>'将来負担比率（分子）の構造'!M$44</f>
        <v>15</v>
      </c>
      <c r="O63" s="181"/>
      <c r="P63" s="181"/>
    </row>
    <row r="64" spans="1:16" x14ac:dyDescent="0.15">
      <c r="A64" s="181" t="s">
        <v>33</v>
      </c>
      <c r="B64" s="181">
        <f>'将来負担比率（分子）の構造'!I$43</f>
        <v>28</v>
      </c>
      <c r="C64" s="181"/>
      <c r="D64" s="181"/>
      <c r="E64" s="181">
        <f>'将来負担比率（分子）の構造'!J$43</f>
        <v>26</v>
      </c>
      <c r="F64" s="181"/>
      <c r="G64" s="181"/>
      <c r="H64" s="181">
        <f>'将来負担比率（分子）の構造'!K$43</f>
        <v>22</v>
      </c>
      <c r="I64" s="181"/>
      <c r="J64" s="181"/>
      <c r="K64" s="181">
        <f>'将来負担比率（分子）の構造'!L$43</f>
        <v>17</v>
      </c>
      <c r="L64" s="181"/>
      <c r="M64" s="181"/>
      <c r="N64" s="181">
        <f>'将来負担比率（分子）の構造'!M$43</f>
        <v>14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5714</v>
      </c>
      <c r="C66" s="181"/>
      <c r="D66" s="181"/>
      <c r="E66" s="181">
        <f>'将来負担比率（分子）の構造'!J$41</f>
        <v>5708</v>
      </c>
      <c r="F66" s="181"/>
      <c r="G66" s="181"/>
      <c r="H66" s="181">
        <f>'将来負担比率（分子）の構造'!K$41</f>
        <v>5848</v>
      </c>
      <c r="I66" s="181"/>
      <c r="J66" s="181"/>
      <c r="K66" s="181">
        <f>'将来負担比率（分子）の構造'!L$41</f>
        <v>6227</v>
      </c>
      <c r="L66" s="181"/>
      <c r="M66" s="181"/>
      <c r="N66" s="181">
        <f>'将来負担比率（分子）の構造'!M$41</f>
        <v>6153</v>
      </c>
      <c r="O66" s="181"/>
      <c r="P66" s="181"/>
    </row>
    <row r="67" spans="1:16" x14ac:dyDescent="0.15">
      <c r="A67" s="181" t="s">
        <v>75</v>
      </c>
      <c r="B67" s="181" t="e">
        <f>NA()</f>
        <v>#N/A</v>
      </c>
      <c r="C67" s="181">
        <f>IF(ISNUMBER('将来負担比率（分子）の構造'!I$53), IF('将来負担比率（分子）の構造'!I$53 &lt; 0, 0, '将来負担比率（分子）の構造'!I$53), NA())</f>
        <v>729</v>
      </c>
      <c r="D67" s="181" t="e">
        <f>NA()</f>
        <v>#N/A</v>
      </c>
      <c r="E67" s="181" t="e">
        <f>NA()</f>
        <v>#N/A</v>
      </c>
      <c r="F67" s="181">
        <f>IF(ISNUMBER('将来負担比率（分子）の構造'!J$53), IF('将来負担比率（分子）の構造'!J$53 &lt; 0, 0, '将来負担比率（分子）の構造'!J$53), NA())</f>
        <v>571</v>
      </c>
      <c r="G67" s="181" t="e">
        <f>NA()</f>
        <v>#N/A</v>
      </c>
      <c r="H67" s="181" t="e">
        <f>NA()</f>
        <v>#N/A</v>
      </c>
      <c r="I67" s="181">
        <f>IF(ISNUMBER('将来負担比率（分子）の構造'!K$53), IF('将来負担比率（分子）の構造'!K$53 &lt; 0, 0, '将来負担比率（分子）の構造'!K$53), NA())</f>
        <v>734</v>
      </c>
      <c r="J67" s="181" t="e">
        <f>NA()</f>
        <v>#N/A</v>
      </c>
      <c r="K67" s="181" t="e">
        <f>NA()</f>
        <v>#N/A</v>
      </c>
      <c r="L67" s="181">
        <f>IF(ISNUMBER('将来負担比率（分子）の構造'!L$53), IF('将来負担比率（分子）の構造'!L$53 &lt; 0, 0, '将来負担比率（分子）の構造'!L$53), NA())</f>
        <v>912</v>
      </c>
      <c r="M67" s="181" t="e">
        <f>NA()</f>
        <v>#N/A</v>
      </c>
      <c r="N67" s="181" t="e">
        <f>NA()</f>
        <v>#N/A</v>
      </c>
      <c r="O67" s="181">
        <f>IF(ISNUMBER('将来負担比率（分子）の構造'!M$53), IF('将来負担比率（分子）の構造'!M$53 &lt; 0, 0, '将来負担比率（分子）の構造'!M$53), NA())</f>
        <v>451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918</v>
      </c>
      <c r="C72" s="185">
        <f>基金残高に係る経年分析!G55</f>
        <v>1016</v>
      </c>
      <c r="D72" s="185">
        <f>基金残高に係る経年分析!H55</f>
        <v>1119</v>
      </c>
    </row>
    <row r="73" spans="1:16" x14ac:dyDescent="0.15">
      <c r="A73" s="184" t="s">
        <v>78</v>
      </c>
      <c r="B73" s="185">
        <f>基金残高に係る経年分析!F56</f>
        <v>6</v>
      </c>
      <c r="C73" s="185">
        <f>基金残高に係る経年分析!G56</f>
        <v>6</v>
      </c>
      <c r="D73" s="185">
        <f>基金残高に係る経年分析!H56</f>
        <v>18</v>
      </c>
    </row>
    <row r="74" spans="1:16" x14ac:dyDescent="0.15">
      <c r="A74" s="184" t="s">
        <v>79</v>
      </c>
      <c r="B74" s="185">
        <f>基金残高に係る経年分析!F57</f>
        <v>696</v>
      </c>
      <c r="C74" s="185">
        <f>基金残高に係る経年分析!G57</f>
        <v>293</v>
      </c>
      <c r="D74" s="185">
        <f>基金残高に係る経年分析!H57</f>
        <v>393</v>
      </c>
    </row>
  </sheetData>
  <sheetProtection algorithmName="SHA-512" hashValue="M531ItlA9ZQwH/05h2uIdz9AT+HtKTnlr8VDarmtlrKmI4eLoPfxOpzkN5BvGAcCIks/DpiAil+xfVM9cCWB9A==" saltValue="u4s+XsrParqWH4RICW7L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378339</v>
      </c>
      <c r="S5" s="736"/>
      <c r="T5" s="736"/>
      <c r="U5" s="736"/>
      <c r="V5" s="736"/>
      <c r="W5" s="736"/>
      <c r="X5" s="736"/>
      <c r="Y5" s="779"/>
      <c r="Z5" s="797">
        <v>6.7</v>
      </c>
      <c r="AA5" s="797"/>
      <c r="AB5" s="797"/>
      <c r="AC5" s="797"/>
      <c r="AD5" s="798">
        <v>378339</v>
      </c>
      <c r="AE5" s="798"/>
      <c r="AF5" s="798"/>
      <c r="AG5" s="798"/>
      <c r="AH5" s="798"/>
      <c r="AI5" s="798"/>
      <c r="AJ5" s="798"/>
      <c r="AK5" s="798"/>
      <c r="AL5" s="780">
        <v>13.7</v>
      </c>
      <c r="AM5" s="751"/>
      <c r="AN5" s="751"/>
      <c r="AO5" s="781"/>
      <c r="AP5" s="746" t="s">
        <v>229</v>
      </c>
      <c r="AQ5" s="747"/>
      <c r="AR5" s="747"/>
      <c r="AS5" s="747"/>
      <c r="AT5" s="747"/>
      <c r="AU5" s="747"/>
      <c r="AV5" s="747"/>
      <c r="AW5" s="747"/>
      <c r="AX5" s="747"/>
      <c r="AY5" s="747"/>
      <c r="AZ5" s="747"/>
      <c r="BA5" s="747"/>
      <c r="BB5" s="747"/>
      <c r="BC5" s="747"/>
      <c r="BD5" s="747"/>
      <c r="BE5" s="747"/>
      <c r="BF5" s="748"/>
      <c r="BG5" s="680">
        <v>378339</v>
      </c>
      <c r="BH5" s="681"/>
      <c r="BI5" s="681"/>
      <c r="BJ5" s="681"/>
      <c r="BK5" s="681"/>
      <c r="BL5" s="681"/>
      <c r="BM5" s="681"/>
      <c r="BN5" s="682"/>
      <c r="BO5" s="713">
        <v>100</v>
      </c>
      <c r="BP5" s="713"/>
      <c r="BQ5" s="713"/>
      <c r="BR5" s="713"/>
      <c r="BS5" s="714" t="s">
        <v>138</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37127</v>
      </c>
      <c r="S6" s="681"/>
      <c r="T6" s="681"/>
      <c r="U6" s="681"/>
      <c r="V6" s="681"/>
      <c r="W6" s="681"/>
      <c r="X6" s="681"/>
      <c r="Y6" s="682"/>
      <c r="Z6" s="713">
        <v>0.7</v>
      </c>
      <c r="AA6" s="713"/>
      <c r="AB6" s="713"/>
      <c r="AC6" s="713"/>
      <c r="AD6" s="714">
        <v>37127</v>
      </c>
      <c r="AE6" s="714"/>
      <c r="AF6" s="714"/>
      <c r="AG6" s="714"/>
      <c r="AH6" s="714"/>
      <c r="AI6" s="714"/>
      <c r="AJ6" s="714"/>
      <c r="AK6" s="714"/>
      <c r="AL6" s="683">
        <v>1.3</v>
      </c>
      <c r="AM6" s="684"/>
      <c r="AN6" s="684"/>
      <c r="AO6" s="715"/>
      <c r="AP6" s="677" t="s">
        <v>234</v>
      </c>
      <c r="AQ6" s="678"/>
      <c r="AR6" s="678"/>
      <c r="AS6" s="678"/>
      <c r="AT6" s="678"/>
      <c r="AU6" s="678"/>
      <c r="AV6" s="678"/>
      <c r="AW6" s="678"/>
      <c r="AX6" s="678"/>
      <c r="AY6" s="678"/>
      <c r="AZ6" s="678"/>
      <c r="BA6" s="678"/>
      <c r="BB6" s="678"/>
      <c r="BC6" s="678"/>
      <c r="BD6" s="678"/>
      <c r="BE6" s="678"/>
      <c r="BF6" s="679"/>
      <c r="BG6" s="680">
        <v>378339</v>
      </c>
      <c r="BH6" s="681"/>
      <c r="BI6" s="681"/>
      <c r="BJ6" s="681"/>
      <c r="BK6" s="681"/>
      <c r="BL6" s="681"/>
      <c r="BM6" s="681"/>
      <c r="BN6" s="682"/>
      <c r="BO6" s="713">
        <v>100</v>
      </c>
      <c r="BP6" s="713"/>
      <c r="BQ6" s="713"/>
      <c r="BR6" s="713"/>
      <c r="BS6" s="714" t="s">
        <v>138</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61194</v>
      </c>
      <c r="CS6" s="681"/>
      <c r="CT6" s="681"/>
      <c r="CU6" s="681"/>
      <c r="CV6" s="681"/>
      <c r="CW6" s="681"/>
      <c r="CX6" s="681"/>
      <c r="CY6" s="682"/>
      <c r="CZ6" s="780">
        <v>1.2</v>
      </c>
      <c r="DA6" s="751"/>
      <c r="DB6" s="751"/>
      <c r="DC6" s="783"/>
      <c r="DD6" s="686" t="s">
        <v>138</v>
      </c>
      <c r="DE6" s="681"/>
      <c r="DF6" s="681"/>
      <c r="DG6" s="681"/>
      <c r="DH6" s="681"/>
      <c r="DI6" s="681"/>
      <c r="DJ6" s="681"/>
      <c r="DK6" s="681"/>
      <c r="DL6" s="681"/>
      <c r="DM6" s="681"/>
      <c r="DN6" s="681"/>
      <c r="DO6" s="681"/>
      <c r="DP6" s="682"/>
      <c r="DQ6" s="686">
        <v>61194</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240</v>
      </c>
      <c r="S7" s="681"/>
      <c r="T7" s="681"/>
      <c r="U7" s="681"/>
      <c r="V7" s="681"/>
      <c r="W7" s="681"/>
      <c r="X7" s="681"/>
      <c r="Y7" s="682"/>
      <c r="Z7" s="713">
        <v>0</v>
      </c>
      <c r="AA7" s="713"/>
      <c r="AB7" s="713"/>
      <c r="AC7" s="713"/>
      <c r="AD7" s="714">
        <v>240</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156683</v>
      </c>
      <c r="BH7" s="681"/>
      <c r="BI7" s="681"/>
      <c r="BJ7" s="681"/>
      <c r="BK7" s="681"/>
      <c r="BL7" s="681"/>
      <c r="BM7" s="681"/>
      <c r="BN7" s="682"/>
      <c r="BO7" s="713">
        <v>41.4</v>
      </c>
      <c r="BP7" s="713"/>
      <c r="BQ7" s="713"/>
      <c r="BR7" s="713"/>
      <c r="BS7" s="714" t="s">
        <v>138</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1297895</v>
      </c>
      <c r="CS7" s="681"/>
      <c r="CT7" s="681"/>
      <c r="CU7" s="681"/>
      <c r="CV7" s="681"/>
      <c r="CW7" s="681"/>
      <c r="CX7" s="681"/>
      <c r="CY7" s="682"/>
      <c r="CZ7" s="713">
        <v>24.5</v>
      </c>
      <c r="DA7" s="713"/>
      <c r="DB7" s="713"/>
      <c r="DC7" s="713"/>
      <c r="DD7" s="686">
        <v>131793</v>
      </c>
      <c r="DE7" s="681"/>
      <c r="DF7" s="681"/>
      <c r="DG7" s="681"/>
      <c r="DH7" s="681"/>
      <c r="DI7" s="681"/>
      <c r="DJ7" s="681"/>
      <c r="DK7" s="681"/>
      <c r="DL7" s="681"/>
      <c r="DM7" s="681"/>
      <c r="DN7" s="681"/>
      <c r="DO7" s="681"/>
      <c r="DP7" s="682"/>
      <c r="DQ7" s="686">
        <v>469836</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705</v>
      </c>
      <c r="S8" s="681"/>
      <c r="T8" s="681"/>
      <c r="U8" s="681"/>
      <c r="V8" s="681"/>
      <c r="W8" s="681"/>
      <c r="X8" s="681"/>
      <c r="Y8" s="682"/>
      <c r="Z8" s="713">
        <v>0</v>
      </c>
      <c r="AA8" s="713"/>
      <c r="AB8" s="713"/>
      <c r="AC8" s="713"/>
      <c r="AD8" s="714">
        <v>705</v>
      </c>
      <c r="AE8" s="714"/>
      <c r="AF8" s="714"/>
      <c r="AG8" s="714"/>
      <c r="AH8" s="714"/>
      <c r="AI8" s="714"/>
      <c r="AJ8" s="714"/>
      <c r="AK8" s="714"/>
      <c r="AL8" s="683">
        <v>0</v>
      </c>
      <c r="AM8" s="684"/>
      <c r="AN8" s="684"/>
      <c r="AO8" s="715"/>
      <c r="AP8" s="677" t="s">
        <v>240</v>
      </c>
      <c r="AQ8" s="678"/>
      <c r="AR8" s="678"/>
      <c r="AS8" s="678"/>
      <c r="AT8" s="678"/>
      <c r="AU8" s="678"/>
      <c r="AV8" s="678"/>
      <c r="AW8" s="678"/>
      <c r="AX8" s="678"/>
      <c r="AY8" s="678"/>
      <c r="AZ8" s="678"/>
      <c r="BA8" s="678"/>
      <c r="BB8" s="678"/>
      <c r="BC8" s="678"/>
      <c r="BD8" s="678"/>
      <c r="BE8" s="678"/>
      <c r="BF8" s="679"/>
      <c r="BG8" s="680">
        <v>7319</v>
      </c>
      <c r="BH8" s="681"/>
      <c r="BI8" s="681"/>
      <c r="BJ8" s="681"/>
      <c r="BK8" s="681"/>
      <c r="BL8" s="681"/>
      <c r="BM8" s="681"/>
      <c r="BN8" s="682"/>
      <c r="BO8" s="713">
        <v>1.9</v>
      </c>
      <c r="BP8" s="713"/>
      <c r="BQ8" s="713"/>
      <c r="BR8" s="713"/>
      <c r="BS8" s="686" t="s">
        <v>138</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1095154</v>
      </c>
      <c r="CS8" s="681"/>
      <c r="CT8" s="681"/>
      <c r="CU8" s="681"/>
      <c r="CV8" s="681"/>
      <c r="CW8" s="681"/>
      <c r="CX8" s="681"/>
      <c r="CY8" s="682"/>
      <c r="CZ8" s="713">
        <v>20.7</v>
      </c>
      <c r="DA8" s="713"/>
      <c r="DB8" s="713"/>
      <c r="DC8" s="713"/>
      <c r="DD8" s="686" t="s">
        <v>138</v>
      </c>
      <c r="DE8" s="681"/>
      <c r="DF8" s="681"/>
      <c r="DG8" s="681"/>
      <c r="DH8" s="681"/>
      <c r="DI8" s="681"/>
      <c r="DJ8" s="681"/>
      <c r="DK8" s="681"/>
      <c r="DL8" s="681"/>
      <c r="DM8" s="681"/>
      <c r="DN8" s="681"/>
      <c r="DO8" s="681"/>
      <c r="DP8" s="682"/>
      <c r="DQ8" s="686">
        <v>635164</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712</v>
      </c>
      <c r="S9" s="681"/>
      <c r="T9" s="681"/>
      <c r="U9" s="681"/>
      <c r="V9" s="681"/>
      <c r="W9" s="681"/>
      <c r="X9" s="681"/>
      <c r="Y9" s="682"/>
      <c r="Z9" s="713">
        <v>0</v>
      </c>
      <c r="AA9" s="713"/>
      <c r="AB9" s="713"/>
      <c r="AC9" s="713"/>
      <c r="AD9" s="714">
        <v>712</v>
      </c>
      <c r="AE9" s="714"/>
      <c r="AF9" s="714"/>
      <c r="AG9" s="714"/>
      <c r="AH9" s="714"/>
      <c r="AI9" s="714"/>
      <c r="AJ9" s="714"/>
      <c r="AK9" s="714"/>
      <c r="AL9" s="683">
        <v>0</v>
      </c>
      <c r="AM9" s="684"/>
      <c r="AN9" s="684"/>
      <c r="AO9" s="715"/>
      <c r="AP9" s="677" t="s">
        <v>243</v>
      </c>
      <c r="AQ9" s="678"/>
      <c r="AR9" s="678"/>
      <c r="AS9" s="678"/>
      <c r="AT9" s="678"/>
      <c r="AU9" s="678"/>
      <c r="AV9" s="678"/>
      <c r="AW9" s="678"/>
      <c r="AX9" s="678"/>
      <c r="AY9" s="678"/>
      <c r="AZ9" s="678"/>
      <c r="BA9" s="678"/>
      <c r="BB9" s="678"/>
      <c r="BC9" s="678"/>
      <c r="BD9" s="678"/>
      <c r="BE9" s="678"/>
      <c r="BF9" s="679"/>
      <c r="BG9" s="680">
        <v>121551</v>
      </c>
      <c r="BH9" s="681"/>
      <c r="BI9" s="681"/>
      <c r="BJ9" s="681"/>
      <c r="BK9" s="681"/>
      <c r="BL9" s="681"/>
      <c r="BM9" s="681"/>
      <c r="BN9" s="682"/>
      <c r="BO9" s="713">
        <v>32.1</v>
      </c>
      <c r="BP9" s="713"/>
      <c r="BQ9" s="713"/>
      <c r="BR9" s="713"/>
      <c r="BS9" s="686" t="s">
        <v>138</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428448</v>
      </c>
      <c r="CS9" s="681"/>
      <c r="CT9" s="681"/>
      <c r="CU9" s="681"/>
      <c r="CV9" s="681"/>
      <c r="CW9" s="681"/>
      <c r="CX9" s="681"/>
      <c r="CY9" s="682"/>
      <c r="CZ9" s="713">
        <v>8.1</v>
      </c>
      <c r="DA9" s="713"/>
      <c r="DB9" s="713"/>
      <c r="DC9" s="713"/>
      <c r="DD9" s="686">
        <v>132264</v>
      </c>
      <c r="DE9" s="681"/>
      <c r="DF9" s="681"/>
      <c r="DG9" s="681"/>
      <c r="DH9" s="681"/>
      <c r="DI9" s="681"/>
      <c r="DJ9" s="681"/>
      <c r="DK9" s="681"/>
      <c r="DL9" s="681"/>
      <c r="DM9" s="681"/>
      <c r="DN9" s="681"/>
      <c r="DO9" s="681"/>
      <c r="DP9" s="682"/>
      <c r="DQ9" s="686">
        <v>251684</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138</v>
      </c>
      <c r="S10" s="681"/>
      <c r="T10" s="681"/>
      <c r="U10" s="681"/>
      <c r="V10" s="681"/>
      <c r="W10" s="681"/>
      <c r="X10" s="681"/>
      <c r="Y10" s="682"/>
      <c r="Z10" s="713" t="s">
        <v>138</v>
      </c>
      <c r="AA10" s="713"/>
      <c r="AB10" s="713"/>
      <c r="AC10" s="713"/>
      <c r="AD10" s="714" t="s">
        <v>138</v>
      </c>
      <c r="AE10" s="714"/>
      <c r="AF10" s="714"/>
      <c r="AG10" s="714"/>
      <c r="AH10" s="714"/>
      <c r="AI10" s="714"/>
      <c r="AJ10" s="714"/>
      <c r="AK10" s="714"/>
      <c r="AL10" s="683" t="s">
        <v>138</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10876</v>
      </c>
      <c r="BH10" s="681"/>
      <c r="BI10" s="681"/>
      <c r="BJ10" s="681"/>
      <c r="BK10" s="681"/>
      <c r="BL10" s="681"/>
      <c r="BM10" s="681"/>
      <c r="BN10" s="682"/>
      <c r="BO10" s="713">
        <v>2.9</v>
      </c>
      <c r="BP10" s="713"/>
      <c r="BQ10" s="713"/>
      <c r="BR10" s="713"/>
      <c r="BS10" s="686" t="s">
        <v>138</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t="s">
        <v>138</v>
      </c>
      <c r="CS10" s="681"/>
      <c r="CT10" s="681"/>
      <c r="CU10" s="681"/>
      <c r="CV10" s="681"/>
      <c r="CW10" s="681"/>
      <c r="CX10" s="681"/>
      <c r="CY10" s="682"/>
      <c r="CZ10" s="713" t="s">
        <v>138</v>
      </c>
      <c r="DA10" s="713"/>
      <c r="DB10" s="713"/>
      <c r="DC10" s="713"/>
      <c r="DD10" s="686" t="s">
        <v>138</v>
      </c>
      <c r="DE10" s="681"/>
      <c r="DF10" s="681"/>
      <c r="DG10" s="681"/>
      <c r="DH10" s="681"/>
      <c r="DI10" s="681"/>
      <c r="DJ10" s="681"/>
      <c r="DK10" s="681"/>
      <c r="DL10" s="681"/>
      <c r="DM10" s="681"/>
      <c r="DN10" s="681"/>
      <c r="DO10" s="681"/>
      <c r="DP10" s="682"/>
      <c r="DQ10" s="686" t="s">
        <v>138</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108261</v>
      </c>
      <c r="S11" s="681"/>
      <c r="T11" s="681"/>
      <c r="U11" s="681"/>
      <c r="V11" s="681"/>
      <c r="W11" s="681"/>
      <c r="X11" s="681"/>
      <c r="Y11" s="682"/>
      <c r="Z11" s="683">
        <v>1.9</v>
      </c>
      <c r="AA11" s="684"/>
      <c r="AB11" s="684"/>
      <c r="AC11" s="685"/>
      <c r="AD11" s="686">
        <v>108261</v>
      </c>
      <c r="AE11" s="681"/>
      <c r="AF11" s="681"/>
      <c r="AG11" s="681"/>
      <c r="AH11" s="681"/>
      <c r="AI11" s="681"/>
      <c r="AJ11" s="681"/>
      <c r="AK11" s="682"/>
      <c r="AL11" s="683">
        <v>3.9</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16937</v>
      </c>
      <c r="BH11" s="681"/>
      <c r="BI11" s="681"/>
      <c r="BJ11" s="681"/>
      <c r="BK11" s="681"/>
      <c r="BL11" s="681"/>
      <c r="BM11" s="681"/>
      <c r="BN11" s="682"/>
      <c r="BO11" s="713">
        <v>4.5</v>
      </c>
      <c r="BP11" s="713"/>
      <c r="BQ11" s="713"/>
      <c r="BR11" s="713"/>
      <c r="BS11" s="686" t="s">
        <v>138</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453981</v>
      </c>
      <c r="CS11" s="681"/>
      <c r="CT11" s="681"/>
      <c r="CU11" s="681"/>
      <c r="CV11" s="681"/>
      <c r="CW11" s="681"/>
      <c r="CX11" s="681"/>
      <c r="CY11" s="682"/>
      <c r="CZ11" s="713">
        <v>8.6</v>
      </c>
      <c r="DA11" s="713"/>
      <c r="DB11" s="713"/>
      <c r="DC11" s="713"/>
      <c r="DD11" s="686">
        <v>113712</v>
      </c>
      <c r="DE11" s="681"/>
      <c r="DF11" s="681"/>
      <c r="DG11" s="681"/>
      <c r="DH11" s="681"/>
      <c r="DI11" s="681"/>
      <c r="DJ11" s="681"/>
      <c r="DK11" s="681"/>
      <c r="DL11" s="681"/>
      <c r="DM11" s="681"/>
      <c r="DN11" s="681"/>
      <c r="DO11" s="681"/>
      <c r="DP11" s="682"/>
      <c r="DQ11" s="686">
        <v>280843</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t="s">
        <v>138</v>
      </c>
      <c r="S12" s="681"/>
      <c r="T12" s="681"/>
      <c r="U12" s="681"/>
      <c r="V12" s="681"/>
      <c r="W12" s="681"/>
      <c r="X12" s="681"/>
      <c r="Y12" s="682"/>
      <c r="Z12" s="713" t="s">
        <v>138</v>
      </c>
      <c r="AA12" s="713"/>
      <c r="AB12" s="713"/>
      <c r="AC12" s="713"/>
      <c r="AD12" s="714" t="s">
        <v>138</v>
      </c>
      <c r="AE12" s="714"/>
      <c r="AF12" s="714"/>
      <c r="AG12" s="714"/>
      <c r="AH12" s="714"/>
      <c r="AI12" s="714"/>
      <c r="AJ12" s="714"/>
      <c r="AK12" s="714"/>
      <c r="AL12" s="683" t="s">
        <v>138</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158894</v>
      </c>
      <c r="BH12" s="681"/>
      <c r="BI12" s="681"/>
      <c r="BJ12" s="681"/>
      <c r="BK12" s="681"/>
      <c r="BL12" s="681"/>
      <c r="BM12" s="681"/>
      <c r="BN12" s="682"/>
      <c r="BO12" s="713">
        <v>42</v>
      </c>
      <c r="BP12" s="713"/>
      <c r="BQ12" s="713"/>
      <c r="BR12" s="713"/>
      <c r="BS12" s="686" t="s">
        <v>138</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242172</v>
      </c>
      <c r="CS12" s="681"/>
      <c r="CT12" s="681"/>
      <c r="CU12" s="681"/>
      <c r="CV12" s="681"/>
      <c r="CW12" s="681"/>
      <c r="CX12" s="681"/>
      <c r="CY12" s="682"/>
      <c r="CZ12" s="713">
        <v>4.5999999999999996</v>
      </c>
      <c r="DA12" s="713"/>
      <c r="DB12" s="713"/>
      <c r="DC12" s="713"/>
      <c r="DD12" s="686" t="s">
        <v>138</v>
      </c>
      <c r="DE12" s="681"/>
      <c r="DF12" s="681"/>
      <c r="DG12" s="681"/>
      <c r="DH12" s="681"/>
      <c r="DI12" s="681"/>
      <c r="DJ12" s="681"/>
      <c r="DK12" s="681"/>
      <c r="DL12" s="681"/>
      <c r="DM12" s="681"/>
      <c r="DN12" s="681"/>
      <c r="DO12" s="681"/>
      <c r="DP12" s="682"/>
      <c r="DQ12" s="686">
        <v>204894</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138</v>
      </c>
      <c r="S13" s="681"/>
      <c r="T13" s="681"/>
      <c r="U13" s="681"/>
      <c r="V13" s="681"/>
      <c r="W13" s="681"/>
      <c r="X13" s="681"/>
      <c r="Y13" s="682"/>
      <c r="Z13" s="713" t="s">
        <v>138</v>
      </c>
      <c r="AA13" s="713"/>
      <c r="AB13" s="713"/>
      <c r="AC13" s="713"/>
      <c r="AD13" s="714" t="s">
        <v>138</v>
      </c>
      <c r="AE13" s="714"/>
      <c r="AF13" s="714"/>
      <c r="AG13" s="714"/>
      <c r="AH13" s="714"/>
      <c r="AI13" s="714"/>
      <c r="AJ13" s="714"/>
      <c r="AK13" s="714"/>
      <c r="AL13" s="683" t="s">
        <v>138</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154668</v>
      </c>
      <c r="BH13" s="681"/>
      <c r="BI13" s="681"/>
      <c r="BJ13" s="681"/>
      <c r="BK13" s="681"/>
      <c r="BL13" s="681"/>
      <c r="BM13" s="681"/>
      <c r="BN13" s="682"/>
      <c r="BO13" s="713">
        <v>40.9</v>
      </c>
      <c r="BP13" s="713"/>
      <c r="BQ13" s="713"/>
      <c r="BR13" s="713"/>
      <c r="BS13" s="686" t="s">
        <v>138</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428970</v>
      </c>
      <c r="CS13" s="681"/>
      <c r="CT13" s="681"/>
      <c r="CU13" s="681"/>
      <c r="CV13" s="681"/>
      <c r="CW13" s="681"/>
      <c r="CX13" s="681"/>
      <c r="CY13" s="682"/>
      <c r="CZ13" s="713">
        <v>8.1</v>
      </c>
      <c r="DA13" s="713"/>
      <c r="DB13" s="713"/>
      <c r="DC13" s="713"/>
      <c r="DD13" s="686">
        <v>314730</v>
      </c>
      <c r="DE13" s="681"/>
      <c r="DF13" s="681"/>
      <c r="DG13" s="681"/>
      <c r="DH13" s="681"/>
      <c r="DI13" s="681"/>
      <c r="DJ13" s="681"/>
      <c r="DK13" s="681"/>
      <c r="DL13" s="681"/>
      <c r="DM13" s="681"/>
      <c r="DN13" s="681"/>
      <c r="DO13" s="681"/>
      <c r="DP13" s="682"/>
      <c r="DQ13" s="686">
        <v>118768</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138</v>
      </c>
      <c r="S14" s="681"/>
      <c r="T14" s="681"/>
      <c r="U14" s="681"/>
      <c r="V14" s="681"/>
      <c r="W14" s="681"/>
      <c r="X14" s="681"/>
      <c r="Y14" s="682"/>
      <c r="Z14" s="713" t="s">
        <v>138</v>
      </c>
      <c r="AA14" s="713"/>
      <c r="AB14" s="713"/>
      <c r="AC14" s="713"/>
      <c r="AD14" s="714" t="s">
        <v>138</v>
      </c>
      <c r="AE14" s="714"/>
      <c r="AF14" s="714"/>
      <c r="AG14" s="714"/>
      <c r="AH14" s="714"/>
      <c r="AI14" s="714"/>
      <c r="AJ14" s="714"/>
      <c r="AK14" s="714"/>
      <c r="AL14" s="683" t="s">
        <v>138</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26073</v>
      </c>
      <c r="BH14" s="681"/>
      <c r="BI14" s="681"/>
      <c r="BJ14" s="681"/>
      <c r="BK14" s="681"/>
      <c r="BL14" s="681"/>
      <c r="BM14" s="681"/>
      <c r="BN14" s="682"/>
      <c r="BO14" s="713">
        <v>6.9</v>
      </c>
      <c r="BP14" s="713"/>
      <c r="BQ14" s="713"/>
      <c r="BR14" s="713"/>
      <c r="BS14" s="686" t="s">
        <v>138</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323003</v>
      </c>
      <c r="CS14" s="681"/>
      <c r="CT14" s="681"/>
      <c r="CU14" s="681"/>
      <c r="CV14" s="681"/>
      <c r="CW14" s="681"/>
      <c r="CX14" s="681"/>
      <c r="CY14" s="682"/>
      <c r="CZ14" s="713">
        <v>6.1</v>
      </c>
      <c r="DA14" s="713"/>
      <c r="DB14" s="713"/>
      <c r="DC14" s="713"/>
      <c r="DD14" s="686">
        <v>180025</v>
      </c>
      <c r="DE14" s="681"/>
      <c r="DF14" s="681"/>
      <c r="DG14" s="681"/>
      <c r="DH14" s="681"/>
      <c r="DI14" s="681"/>
      <c r="DJ14" s="681"/>
      <c r="DK14" s="681"/>
      <c r="DL14" s="681"/>
      <c r="DM14" s="681"/>
      <c r="DN14" s="681"/>
      <c r="DO14" s="681"/>
      <c r="DP14" s="682"/>
      <c r="DQ14" s="686">
        <v>113794</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138</v>
      </c>
      <c r="S15" s="681"/>
      <c r="T15" s="681"/>
      <c r="U15" s="681"/>
      <c r="V15" s="681"/>
      <c r="W15" s="681"/>
      <c r="X15" s="681"/>
      <c r="Y15" s="682"/>
      <c r="Z15" s="713" t="s">
        <v>138</v>
      </c>
      <c r="AA15" s="713"/>
      <c r="AB15" s="713"/>
      <c r="AC15" s="713"/>
      <c r="AD15" s="714" t="s">
        <v>138</v>
      </c>
      <c r="AE15" s="714"/>
      <c r="AF15" s="714"/>
      <c r="AG15" s="714"/>
      <c r="AH15" s="714"/>
      <c r="AI15" s="714"/>
      <c r="AJ15" s="714"/>
      <c r="AK15" s="714"/>
      <c r="AL15" s="683" t="s">
        <v>138</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36689</v>
      </c>
      <c r="BH15" s="681"/>
      <c r="BI15" s="681"/>
      <c r="BJ15" s="681"/>
      <c r="BK15" s="681"/>
      <c r="BL15" s="681"/>
      <c r="BM15" s="681"/>
      <c r="BN15" s="682"/>
      <c r="BO15" s="713">
        <v>9.6999999999999993</v>
      </c>
      <c r="BP15" s="713"/>
      <c r="BQ15" s="713"/>
      <c r="BR15" s="713"/>
      <c r="BS15" s="686" t="s">
        <v>138</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429480</v>
      </c>
      <c r="CS15" s="681"/>
      <c r="CT15" s="681"/>
      <c r="CU15" s="681"/>
      <c r="CV15" s="681"/>
      <c r="CW15" s="681"/>
      <c r="CX15" s="681"/>
      <c r="CY15" s="682"/>
      <c r="CZ15" s="713">
        <v>8.1</v>
      </c>
      <c r="DA15" s="713"/>
      <c r="DB15" s="713"/>
      <c r="DC15" s="713"/>
      <c r="DD15" s="686">
        <v>29340</v>
      </c>
      <c r="DE15" s="681"/>
      <c r="DF15" s="681"/>
      <c r="DG15" s="681"/>
      <c r="DH15" s="681"/>
      <c r="DI15" s="681"/>
      <c r="DJ15" s="681"/>
      <c r="DK15" s="681"/>
      <c r="DL15" s="681"/>
      <c r="DM15" s="681"/>
      <c r="DN15" s="681"/>
      <c r="DO15" s="681"/>
      <c r="DP15" s="682"/>
      <c r="DQ15" s="686">
        <v>342108</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1569</v>
      </c>
      <c r="S16" s="681"/>
      <c r="T16" s="681"/>
      <c r="U16" s="681"/>
      <c r="V16" s="681"/>
      <c r="W16" s="681"/>
      <c r="X16" s="681"/>
      <c r="Y16" s="682"/>
      <c r="Z16" s="713">
        <v>0</v>
      </c>
      <c r="AA16" s="713"/>
      <c r="AB16" s="713"/>
      <c r="AC16" s="713"/>
      <c r="AD16" s="714">
        <v>1569</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138</v>
      </c>
      <c r="BH16" s="681"/>
      <c r="BI16" s="681"/>
      <c r="BJ16" s="681"/>
      <c r="BK16" s="681"/>
      <c r="BL16" s="681"/>
      <c r="BM16" s="681"/>
      <c r="BN16" s="682"/>
      <c r="BO16" s="713" t="s">
        <v>138</v>
      </c>
      <c r="BP16" s="713"/>
      <c r="BQ16" s="713"/>
      <c r="BR16" s="713"/>
      <c r="BS16" s="686" t="s">
        <v>138</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t="s">
        <v>138</v>
      </c>
      <c r="CS16" s="681"/>
      <c r="CT16" s="681"/>
      <c r="CU16" s="681"/>
      <c r="CV16" s="681"/>
      <c r="CW16" s="681"/>
      <c r="CX16" s="681"/>
      <c r="CY16" s="682"/>
      <c r="CZ16" s="713" t="s">
        <v>138</v>
      </c>
      <c r="DA16" s="713"/>
      <c r="DB16" s="713"/>
      <c r="DC16" s="713"/>
      <c r="DD16" s="686" t="s">
        <v>138</v>
      </c>
      <c r="DE16" s="681"/>
      <c r="DF16" s="681"/>
      <c r="DG16" s="681"/>
      <c r="DH16" s="681"/>
      <c r="DI16" s="681"/>
      <c r="DJ16" s="681"/>
      <c r="DK16" s="681"/>
      <c r="DL16" s="681"/>
      <c r="DM16" s="681"/>
      <c r="DN16" s="681"/>
      <c r="DO16" s="681"/>
      <c r="DP16" s="682"/>
      <c r="DQ16" s="686" t="s">
        <v>138</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1245</v>
      </c>
      <c r="S17" s="681"/>
      <c r="T17" s="681"/>
      <c r="U17" s="681"/>
      <c r="V17" s="681"/>
      <c r="W17" s="681"/>
      <c r="X17" s="681"/>
      <c r="Y17" s="682"/>
      <c r="Z17" s="713">
        <v>0</v>
      </c>
      <c r="AA17" s="713"/>
      <c r="AB17" s="713"/>
      <c r="AC17" s="713"/>
      <c r="AD17" s="714">
        <v>1245</v>
      </c>
      <c r="AE17" s="714"/>
      <c r="AF17" s="714"/>
      <c r="AG17" s="714"/>
      <c r="AH17" s="714"/>
      <c r="AI17" s="714"/>
      <c r="AJ17" s="714"/>
      <c r="AK17" s="714"/>
      <c r="AL17" s="683">
        <v>0</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138</v>
      </c>
      <c r="BH17" s="681"/>
      <c r="BI17" s="681"/>
      <c r="BJ17" s="681"/>
      <c r="BK17" s="681"/>
      <c r="BL17" s="681"/>
      <c r="BM17" s="681"/>
      <c r="BN17" s="682"/>
      <c r="BO17" s="713" t="s">
        <v>138</v>
      </c>
      <c r="BP17" s="713"/>
      <c r="BQ17" s="713"/>
      <c r="BR17" s="713"/>
      <c r="BS17" s="686" t="s">
        <v>138</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529518</v>
      </c>
      <c r="CS17" s="681"/>
      <c r="CT17" s="681"/>
      <c r="CU17" s="681"/>
      <c r="CV17" s="681"/>
      <c r="CW17" s="681"/>
      <c r="CX17" s="681"/>
      <c r="CY17" s="682"/>
      <c r="CZ17" s="713">
        <v>10</v>
      </c>
      <c r="DA17" s="713"/>
      <c r="DB17" s="713"/>
      <c r="DC17" s="713"/>
      <c r="DD17" s="686" t="s">
        <v>138</v>
      </c>
      <c r="DE17" s="681"/>
      <c r="DF17" s="681"/>
      <c r="DG17" s="681"/>
      <c r="DH17" s="681"/>
      <c r="DI17" s="681"/>
      <c r="DJ17" s="681"/>
      <c r="DK17" s="681"/>
      <c r="DL17" s="681"/>
      <c r="DM17" s="681"/>
      <c r="DN17" s="681"/>
      <c r="DO17" s="681"/>
      <c r="DP17" s="682"/>
      <c r="DQ17" s="686">
        <v>517758</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1798</v>
      </c>
      <c r="S18" s="681"/>
      <c r="T18" s="681"/>
      <c r="U18" s="681"/>
      <c r="V18" s="681"/>
      <c r="W18" s="681"/>
      <c r="X18" s="681"/>
      <c r="Y18" s="682"/>
      <c r="Z18" s="713">
        <v>0</v>
      </c>
      <c r="AA18" s="713"/>
      <c r="AB18" s="713"/>
      <c r="AC18" s="713"/>
      <c r="AD18" s="714">
        <v>1798</v>
      </c>
      <c r="AE18" s="714"/>
      <c r="AF18" s="714"/>
      <c r="AG18" s="714"/>
      <c r="AH18" s="714"/>
      <c r="AI18" s="714"/>
      <c r="AJ18" s="714"/>
      <c r="AK18" s="714"/>
      <c r="AL18" s="683">
        <v>0.1</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138</v>
      </c>
      <c r="BH18" s="681"/>
      <c r="BI18" s="681"/>
      <c r="BJ18" s="681"/>
      <c r="BK18" s="681"/>
      <c r="BL18" s="681"/>
      <c r="BM18" s="681"/>
      <c r="BN18" s="682"/>
      <c r="BO18" s="713" t="s">
        <v>138</v>
      </c>
      <c r="BP18" s="713"/>
      <c r="BQ18" s="713"/>
      <c r="BR18" s="713"/>
      <c r="BS18" s="686" t="s">
        <v>138</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138</v>
      </c>
      <c r="CS18" s="681"/>
      <c r="CT18" s="681"/>
      <c r="CU18" s="681"/>
      <c r="CV18" s="681"/>
      <c r="CW18" s="681"/>
      <c r="CX18" s="681"/>
      <c r="CY18" s="682"/>
      <c r="CZ18" s="713" t="s">
        <v>138</v>
      </c>
      <c r="DA18" s="713"/>
      <c r="DB18" s="713"/>
      <c r="DC18" s="713"/>
      <c r="DD18" s="686" t="s">
        <v>138</v>
      </c>
      <c r="DE18" s="681"/>
      <c r="DF18" s="681"/>
      <c r="DG18" s="681"/>
      <c r="DH18" s="681"/>
      <c r="DI18" s="681"/>
      <c r="DJ18" s="681"/>
      <c r="DK18" s="681"/>
      <c r="DL18" s="681"/>
      <c r="DM18" s="681"/>
      <c r="DN18" s="681"/>
      <c r="DO18" s="681"/>
      <c r="DP18" s="682"/>
      <c r="DQ18" s="686" t="s">
        <v>138</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738</v>
      </c>
      <c r="S19" s="681"/>
      <c r="T19" s="681"/>
      <c r="U19" s="681"/>
      <c r="V19" s="681"/>
      <c r="W19" s="681"/>
      <c r="X19" s="681"/>
      <c r="Y19" s="682"/>
      <c r="Z19" s="713">
        <v>0</v>
      </c>
      <c r="AA19" s="713"/>
      <c r="AB19" s="713"/>
      <c r="AC19" s="713"/>
      <c r="AD19" s="714">
        <v>738</v>
      </c>
      <c r="AE19" s="714"/>
      <c r="AF19" s="714"/>
      <c r="AG19" s="714"/>
      <c r="AH19" s="714"/>
      <c r="AI19" s="714"/>
      <c r="AJ19" s="714"/>
      <c r="AK19" s="714"/>
      <c r="AL19" s="683">
        <v>0</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t="s">
        <v>138</v>
      </c>
      <c r="BH19" s="681"/>
      <c r="BI19" s="681"/>
      <c r="BJ19" s="681"/>
      <c r="BK19" s="681"/>
      <c r="BL19" s="681"/>
      <c r="BM19" s="681"/>
      <c r="BN19" s="682"/>
      <c r="BO19" s="713" t="s">
        <v>138</v>
      </c>
      <c r="BP19" s="713"/>
      <c r="BQ19" s="713"/>
      <c r="BR19" s="713"/>
      <c r="BS19" s="686" t="s">
        <v>138</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138</v>
      </c>
      <c r="CS19" s="681"/>
      <c r="CT19" s="681"/>
      <c r="CU19" s="681"/>
      <c r="CV19" s="681"/>
      <c r="CW19" s="681"/>
      <c r="CX19" s="681"/>
      <c r="CY19" s="682"/>
      <c r="CZ19" s="713" t="s">
        <v>138</v>
      </c>
      <c r="DA19" s="713"/>
      <c r="DB19" s="713"/>
      <c r="DC19" s="713"/>
      <c r="DD19" s="686" t="s">
        <v>138</v>
      </c>
      <c r="DE19" s="681"/>
      <c r="DF19" s="681"/>
      <c r="DG19" s="681"/>
      <c r="DH19" s="681"/>
      <c r="DI19" s="681"/>
      <c r="DJ19" s="681"/>
      <c r="DK19" s="681"/>
      <c r="DL19" s="681"/>
      <c r="DM19" s="681"/>
      <c r="DN19" s="681"/>
      <c r="DO19" s="681"/>
      <c r="DP19" s="682"/>
      <c r="DQ19" s="686" t="s">
        <v>138</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832</v>
      </c>
      <c r="S20" s="681"/>
      <c r="T20" s="681"/>
      <c r="U20" s="681"/>
      <c r="V20" s="681"/>
      <c r="W20" s="681"/>
      <c r="X20" s="681"/>
      <c r="Y20" s="682"/>
      <c r="Z20" s="713">
        <v>0</v>
      </c>
      <c r="AA20" s="713"/>
      <c r="AB20" s="713"/>
      <c r="AC20" s="713"/>
      <c r="AD20" s="714">
        <v>832</v>
      </c>
      <c r="AE20" s="714"/>
      <c r="AF20" s="714"/>
      <c r="AG20" s="714"/>
      <c r="AH20" s="714"/>
      <c r="AI20" s="714"/>
      <c r="AJ20" s="714"/>
      <c r="AK20" s="714"/>
      <c r="AL20" s="683">
        <v>0</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t="s">
        <v>138</v>
      </c>
      <c r="BH20" s="681"/>
      <c r="BI20" s="681"/>
      <c r="BJ20" s="681"/>
      <c r="BK20" s="681"/>
      <c r="BL20" s="681"/>
      <c r="BM20" s="681"/>
      <c r="BN20" s="682"/>
      <c r="BO20" s="713" t="s">
        <v>138</v>
      </c>
      <c r="BP20" s="713"/>
      <c r="BQ20" s="713"/>
      <c r="BR20" s="713"/>
      <c r="BS20" s="686" t="s">
        <v>138</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5289815</v>
      </c>
      <c r="CS20" s="681"/>
      <c r="CT20" s="681"/>
      <c r="CU20" s="681"/>
      <c r="CV20" s="681"/>
      <c r="CW20" s="681"/>
      <c r="CX20" s="681"/>
      <c r="CY20" s="682"/>
      <c r="CZ20" s="713">
        <v>100</v>
      </c>
      <c r="DA20" s="713"/>
      <c r="DB20" s="713"/>
      <c r="DC20" s="713"/>
      <c r="DD20" s="686">
        <v>901864</v>
      </c>
      <c r="DE20" s="681"/>
      <c r="DF20" s="681"/>
      <c r="DG20" s="681"/>
      <c r="DH20" s="681"/>
      <c r="DI20" s="681"/>
      <c r="DJ20" s="681"/>
      <c r="DK20" s="681"/>
      <c r="DL20" s="681"/>
      <c r="DM20" s="681"/>
      <c r="DN20" s="681"/>
      <c r="DO20" s="681"/>
      <c r="DP20" s="682"/>
      <c r="DQ20" s="686">
        <v>2996043</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228</v>
      </c>
      <c r="S21" s="681"/>
      <c r="T21" s="681"/>
      <c r="U21" s="681"/>
      <c r="V21" s="681"/>
      <c r="W21" s="681"/>
      <c r="X21" s="681"/>
      <c r="Y21" s="682"/>
      <c r="Z21" s="713">
        <v>0</v>
      </c>
      <c r="AA21" s="713"/>
      <c r="AB21" s="713"/>
      <c r="AC21" s="713"/>
      <c r="AD21" s="714">
        <v>228</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t="s">
        <v>138</v>
      </c>
      <c r="BH21" s="681"/>
      <c r="BI21" s="681"/>
      <c r="BJ21" s="681"/>
      <c r="BK21" s="681"/>
      <c r="BL21" s="681"/>
      <c r="BM21" s="681"/>
      <c r="BN21" s="682"/>
      <c r="BO21" s="713" t="s">
        <v>138</v>
      </c>
      <c r="BP21" s="713"/>
      <c r="BQ21" s="713"/>
      <c r="BR21" s="713"/>
      <c r="BS21" s="686" t="s">
        <v>138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2362361</v>
      </c>
      <c r="S22" s="681"/>
      <c r="T22" s="681"/>
      <c r="U22" s="681"/>
      <c r="V22" s="681"/>
      <c r="W22" s="681"/>
      <c r="X22" s="681"/>
      <c r="Y22" s="682"/>
      <c r="Z22" s="713">
        <v>41.6</v>
      </c>
      <c r="AA22" s="713"/>
      <c r="AB22" s="713"/>
      <c r="AC22" s="713"/>
      <c r="AD22" s="714">
        <v>2207300</v>
      </c>
      <c r="AE22" s="714"/>
      <c r="AF22" s="714"/>
      <c r="AG22" s="714"/>
      <c r="AH22" s="714"/>
      <c r="AI22" s="714"/>
      <c r="AJ22" s="714"/>
      <c r="AK22" s="714"/>
      <c r="AL22" s="683">
        <v>80.2</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138</v>
      </c>
      <c r="BH22" s="681"/>
      <c r="BI22" s="681"/>
      <c r="BJ22" s="681"/>
      <c r="BK22" s="681"/>
      <c r="BL22" s="681"/>
      <c r="BM22" s="681"/>
      <c r="BN22" s="682"/>
      <c r="BO22" s="713" t="s">
        <v>138</v>
      </c>
      <c r="BP22" s="713"/>
      <c r="BQ22" s="713"/>
      <c r="BR22" s="713"/>
      <c r="BS22" s="686" t="s">
        <v>138</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2207300</v>
      </c>
      <c r="S23" s="681"/>
      <c r="T23" s="681"/>
      <c r="U23" s="681"/>
      <c r="V23" s="681"/>
      <c r="W23" s="681"/>
      <c r="X23" s="681"/>
      <c r="Y23" s="682"/>
      <c r="Z23" s="713">
        <v>38.799999999999997</v>
      </c>
      <c r="AA23" s="713"/>
      <c r="AB23" s="713"/>
      <c r="AC23" s="713"/>
      <c r="AD23" s="714">
        <v>2207300</v>
      </c>
      <c r="AE23" s="714"/>
      <c r="AF23" s="714"/>
      <c r="AG23" s="714"/>
      <c r="AH23" s="714"/>
      <c r="AI23" s="714"/>
      <c r="AJ23" s="714"/>
      <c r="AK23" s="714"/>
      <c r="AL23" s="683">
        <v>80.2</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138</v>
      </c>
      <c r="BH23" s="681"/>
      <c r="BI23" s="681"/>
      <c r="BJ23" s="681"/>
      <c r="BK23" s="681"/>
      <c r="BL23" s="681"/>
      <c r="BM23" s="681"/>
      <c r="BN23" s="682"/>
      <c r="BO23" s="713" t="s">
        <v>138</v>
      </c>
      <c r="BP23" s="713"/>
      <c r="BQ23" s="713"/>
      <c r="BR23" s="713"/>
      <c r="BS23" s="686" t="s">
        <v>138</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155061</v>
      </c>
      <c r="S24" s="681"/>
      <c r="T24" s="681"/>
      <c r="U24" s="681"/>
      <c r="V24" s="681"/>
      <c r="W24" s="681"/>
      <c r="X24" s="681"/>
      <c r="Y24" s="682"/>
      <c r="Z24" s="713">
        <v>2.7</v>
      </c>
      <c r="AA24" s="713"/>
      <c r="AB24" s="713"/>
      <c r="AC24" s="713"/>
      <c r="AD24" s="714" t="s">
        <v>138</v>
      </c>
      <c r="AE24" s="714"/>
      <c r="AF24" s="714"/>
      <c r="AG24" s="714"/>
      <c r="AH24" s="714"/>
      <c r="AI24" s="714"/>
      <c r="AJ24" s="714"/>
      <c r="AK24" s="714"/>
      <c r="AL24" s="683" t="s">
        <v>138</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138</v>
      </c>
      <c r="BH24" s="681"/>
      <c r="BI24" s="681"/>
      <c r="BJ24" s="681"/>
      <c r="BK24" s="681"/>
      <c r="BL24" s="681"/>
      <c r="BM24" s="681"/>
      <c r="BN24" s="682"/>
      <c r="BO24" s="713" t="s">
        <v>138</v>
      </c>
      <c r="BP24" s="713"/>
      <c r="BQ24" s="713"/>
      <c r="BR24" s="713"/>
      <c r="BS24" s="686" t="s">
        <v>138</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1827203</v>
      </c>
      <c r="CS24" s="736"/>
      <c r="CT24" s="736"/>
      <c r="CU24" s="736"/>
      <c r="CV24" s="736"/>
      <c r="CW24" s="736"/>
      <c r="CX24" s="736"/>
      <c r="CY24" s="779"/>
      <c r="CZ24" s="780">
        <v>34.5</v>
      </c>
      <c r="DA24" s="751"/>
      <c r="DB24" s="751"/>
      <c r="DC24" s="783"/>
      <c r="DD24" s="778">
        <v>1541534</v>
      </c>
      <c r="DE24" s="736"/>
      <c r="DF24" s="736"/>
      <c r="DG24" s="736"/>
      <c r="DH24" s="736"/>
      <c r="DI24" s="736"/>
      <c r="DJ24" s="736"/>
      <c r="DK24" s="779"/>
      <c r="DL24" s="778">
        <v>1529523</v>
      </c>
      <c r="DM24" s="736"/>
      <c r="DN24" s="736"/>
      <c r="DO24" s="736"/>
      <c r="DP24" s="736"/>
      <c r="DQ24" s="736"/>
      <c r="DR24" s="736"/>
      <c r="DS24" s="736"/>
      <c r="DT24" s="736"/>
      <c r="DU24" s="736"/>
      <c r="DV24" s="779"/>
      <c r="DW24" s="780">
        <v>54.1</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138</v>
      </c>
      <c r="S25" s="681"/>
      <c r="T25" s="681"/>
      <c r="U25" s="681"/>
      <c r="V25" s="681"/>
      <c r="W25" s="681"/>
      <c r="X25" s="681"/>
      <c r="Y25" s="682"/>
      <c r="Z25" s="713" t="s">
        <v>138</v>
      </c>
      <c r="AA25" s="713"/>
      <c r="AB25" s="713"/>
      <c r="AC25" s="713"/>
      <c r="AD25" s="714" t="s">
        <v>138</v>
      </c>
      <c r="AE25" s="714"/>
      <c r="AF25" s="714"/>
      <c r="AG25" s="714"/>
      <c r="AH25" s="714"/>
      <c r="AI25" s="714"/>
      <c r="AJ25" s="714"/>
      <c r="AK25" s="714"/>
      <c r="AL25" s="683" t="s">
        <v>138</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138</v>
      </c>
      <c r="BH25" s="681"/>
      <c r="BI25" s="681"/>
      <c r="BJ25" s="681"/>
      <c r="BK25" s="681"/>
      <c r="BL25" s="681"/>
      <c r="BM25" s="681"/>
      <c r="BN25" s="682"/>
      <c r="BO25" s="713" t="s">
        <v>138</v>
      </c>
      <c r="BP25" s="713"/>
      <c r="BQ25" s="713"/>
      <c r="BR25" s="713"/>
      <c r="BS25" s="686" t="s">
        <v>138</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996153</v>
      </c>
      <c r="CS25" s="699"/>
      <c r="CT25" s="699"/>
      <c r="CU25" s="699"/>
      <c r="CV25" s="699"/>
      <c r="CW25" s="699"/>
      <c r="CX25" s="699"/>
      <c r="CY25" s="700"/>
      <c r="CZ25" s="683">
        <v>18.8</v>
      </c>
      <c r="DA25" s="701"/>
      <c r="DB25" s="701"/>
      <c r="DC25" s="702"/>
      <c r="DD25" s="686">
        <v>938529</v>
      </c>
      <c r="DE25" s="699"/>
      <c r="DF25" s="699"/>
      <c r="DG25" s="699"/>
      <c r="DH25" s="699"/>
      <c r="DI25" s="699"/>
      <c r="DJ25" s="699"/>
      <c r="DK25" s="700"/>
      <c r="DL25" s="686">
        <v>926545</v>
      </c>
      <c r="DM25" s="699"/>
      <c r="DN25" s="699"/>
      <c r="DO25" s="699"/>
      <c r="DP25" s="699"/>
      <c r="DQ25" s="699"/>
      <c r="DR25" s="699"/>
      <c r="DS25" s="699"/>
      <c r="DT25" s="699"/>
      <c r="DU25" s="699"/>
      <c r="DV25" s="700"/>
      <c r="DW25" s="683">
        <v>32.799999999999997</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2892357</v>
      </c>
      <c r="S26" s="681"/>
      <c r="T26" s="681"/>
      <c r="U26" s="681"/>
      <c r="V26" s="681"/>
      <c r="W26" s="681"/>
      <c r="X26" s="681"/>
      <c r="Y26" s="682"/>
      <c r="Z26" s="713">
        <v>50.9</v>
      </c>
      <c r="AA26" s="713"/>
      <c r="AB26" s="713"/>
      <c r="AC26" s="713"/>
      <c r="AD26" s="714">
        <v>2737296</v>
      </c>
      <c r="AE26" s="714"/>
      <c r="AF26" s="714"/>
      <c r="AG26" s="714"/>
      <c r="AH26" s="714"/>
      <c r="AI26" s="714"/>
      <c r="AJ26" s="714"/>
      <c r="AK26" s="714"/>
      <c r="AL26" s="683">
        <v>99.5</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138</v>
      </c>
      <c r="BH26" s="681"/>
      <c r="BI26" s="681"/>
      <c r="BJ26" s="681"/>
      <c r="BK26" s="681"/>
      <c r="BL26" s="681"/>
      <c r="BM26" s="681"/>
      <c r="BN26" s="682"/>
      <c r="BO26" s="713" t="s">
        <v>138</v>
      </c>
      <c r="BP26" s="713"/>
      <c r="BQ26" s="713"/>
      <c r="BR26" s="713"/>
      <c r="BS26" s="686" t="s">
        <v>138</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467504</v>
      </c>
      <c r="CS26" s="681"/>
      <c r="CT26" s="681"/>
      <c r="CU26" s="681"/>
      <c r="CV26" s="681"/>
      <c r="CW26" s="681"/>
      <c r="CX26" s="681"/>
      <c r="CY26" s="682"/>
      <c r="CZ26" s="683">
        <v>8.8000000000000007</v>
      </c>
      <c r="DA26" s="701"/>
      <c r="DB26" s="701"/>
      <c r="DC26" s="702"/>
      <c r="DD26" s="686">
        <v>443783</v>
      </c>
      <c r="DE26" s="681"/>
      <c r="DF26" s="681"/>
      <c r="DG26" s="681"/>
      <c r="DH26" s="681"/>
      <c r="DI26" s="681"/>
      <c r="DJ26" s="681"/>
      <c r="DK26" s="682"/>
      <c r="DL26" s="686" t="s">
        <v>138</v>
      </c>
      <c r="DM26" s="681"/>
      <c r="DN26" s="681"/>
      <c r="DO26" s="681"/>
      <c r="DP26" s="681"/>
      <c r="DQ26" s="681"/>
      <c r="DR26" s="681"/>
      <c r="DS26" s="681"/>
      <c r="DT26" s="681"/>
      <c r="DU26" s="681"/>
      <c r="DV26" s="682"/>
      <c r="DW26" s="683" t="s">
        <v>138</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675</v>
      </c>
      <c r="S27" s="681"/>
      <c r="T27" s="681"/>
      <c r="U27" s="681"/>
      <c r="V27" s="681"/>
      <c r="W27" s="681"/>
      <c r="X27" s="681"/>
      <c r="Y27" s="682"/>
      <c r="Z27" s="713">
        <v>0</v>
      </c>
      <c r="AA27" s="713"/>
      <c r="AB27" s="713"/>
      <c r="AC27" s="713"/>
      <c r="AD27" s="714">
        <v>675</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378339</v>
      </c>
      <c r="BH27" s="681"/>
      <c r="BI27" s="681"/>
      <c r="BJ27" s="681"/>
      <c r="BK27" s="681"/>
      <c r="BL27" s="681"/>
      <c r="BM27" s="681"/>
      <c r="BN27" s="682"/>
      <c r="BO27" s="713">
        <v>100</v>
      </c>
      <c r="BP27" s="713"/>
      <c r="BQ27" s="713"/>
      <c r="BR27" s="713"/>
      <c r="BS27" s="686" t="s">
        <v>138</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301532</v>
      </c>
      <c r="CS27" s="699"/>
      <c r="CT27" s="699"/>
      <c r="CU27" s="699"/>
      <c r="CV27" s="699"/>
      <c r="CW27" s="699"/>
      <c r="CX27" s="699"/>
      <c r="CY27" s="700"/>
      <c r="CZ27" s="683">
        <v>5.7</v>
      </c>
      <c r="DA27" s="701"/>
      <c r="DB27" s="701"/>
      <c r="DC27" s="702"/>
      <c r="DD27" s="686">
        <v>85247</v>
      </c>
      <c r="DE27" s="699"/>
      <c r="DF27" s="699"/>
      <c r="DG27" s="699"/>
      <c r="DH27" s="699"/>
      <c r="DI27" s="699"/>
      <c r="DJ27" s="699"/>
      <c r="DK27" s="700"/>
      <c r="DL27" s="686">
        <v>85220</v>
      </c>
      <c r="DM27" s="699"/>
      <c r="DN27" s="699"/>
      <c r="DO27" s="699"/>
      <c r="DP27" s="699"/>
      <c r="DQ27" s="699"/>
      <c r="DR27" s="699"/>
      <c r="DS27" s="699"/>
      <c r="DT27" s="699"/>
      <c r="DU27" s="699"/>
      <c r="DV27" s="700"/>
      <c r="DW27" s="683">
        <v>3</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5022</v>
      </c>
      <c r="S28" s="681"/>
      <c r="T28" s="681"/>
      <c r="U28" s="681"/>
      <c r="V28" s="681"/>
      <c r="W28" s="681"/>
      <c r="X28" s="681"/>
      <c r="Y28" s="682"/>
      <c r="Z28" s="713">
        <v>0.1</v>
      </c>
      <c r="AA28" s="713"/>
      <c r="AB28" s="713"/>
      <c r="AC28" s="713"/>
      <c r="AD28" s="714" t="s">
        <v>138</v>
      </c>
      <c r="AE28" s="714"/>
      <c r="AF28" s="714"/>
      <c r="AG28" s="714"/>
      <c r="AH28" s="714"/>
      <c r="AI28" s="714"/>
      <c r="AJ28" s="714"/>
      <c r="AK28" s="714"/>
      <c r="AL28" s="683" t="s">
        <v>138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529518</v>
      </c>
      <c r="CS28" s="681"/>
      <c r="CT28" s="681"/>
      <c r="CU28" s="681"/>
      <c r="CV28" s="681"/>
      <c r="CW28" s="681"/>
      <c r="CX28" s="681"/>
      <c r="CY28" s="682"/>
      <c r="CZ28" s="683">
        <v>10</v>
      </c>
      <c r="DA28" s="701"/>
      <c r="DB28" s="701"/>
      <c r="DC28" s="702"/>
      <c r="DD28" s="686">
        <v>517758</v>
      </c>
      <c r="DE28" s="681"/>
      <c r="DF28" s="681"/>
      <c r="DG28" s="681"/>
      <c r="DH28" s="681"/>
      <c r="DI28" s="681"/>
      <c r="DJ28" s="681"/>
      <c r="DK28" s="682"/>
      <c r="DL28" s="686">
        <v>517758</v>
      </c>
      <c r="DM28" s="681"/>
      <c r="DN28" s="681"/>
      <c r="DO28" s="681"/>
      <c r="DP28" s="681"/>
      <c r="DQ28" s="681"/>
      <c r="DR28" s="681"/>
      <c r="DS28" s="681"/>
      <c r="DT28" s="681"/>
      <c r="DU28" s="681"/>
      <c r="DV28" s="682"/>
      <c r="DW28" s="683">
        <v>18.3</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52319</v>
      </c>
      <c r="S29" s="681"/>
      <c r="T29" s="681"/>
      <c r="U29" s="681"/>
      <c r="V29" s="681"/>
      <c r="W29" s="681"/>
      <c r="X29" s="681"/>
      <c r="Y29" s="682"/>
      <c r="Z29" s="713">
        <v>0.9</v>
      </c>
      <c r="AA29" s="713"/>
      <c r="AB29" s="713"/>
      <c r="AC29" s="713"/>
      <c r="AD29" s="714">
        <v>3418</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305</v>
      </c>
      <c r="CE29" s="769"/>
      <c r="CF29" s="719" t="s">
        <v>70</v>
      </c>
      <c r="CG29" s="720"/>
      <c r="CH29" s="720"/>
      <c r="CI29" s="720"/>
      <c r="CJ29" s="720"/>
      <c r="CK29" s="720"/>
      <c r="CL29" s="720"/>
      <c r="CM29" s="720"/>
      <c r="CN29" s="720"/>
      <c r="CO29" s="720"/>
      <c r="CP29" s="720"/>
      <c r="CQ29" s="721"/>
      <c r="CR29" s="680">
        <v>529509</v>
      </c>
      <c r="CS29" s="699"/>
      <c r="CT29" s="699"/>
      <c r="CU29" s="699"/>
      <c r="CV29" s="699"/>
      <c r="CW29" s="699"/>
      <c r="CX29" s="699"/>
      <c r="CY29" s="700"/>
      <c r="CZ29" s="683">
        <v>10</v>
      </c>
      <c r="DA29" s="701"/>
      <c r="DB29" s="701"/>
      <c r="DC29" s="702"/>
      <c r="DD29" s="686">
        <v>517749</v>
      </c>
      <c r="DE29" s="699"/>
      <c r="DF29" s="699"/>
      <c r="DG29" s="699"/>
      <c r="DH29" s="699"/>
      <c r="DI29" s="699"/>
      <c r="DJ29" s="699"/>
      <c r="DK29" s="700"/>
      <c r="DL29" s="686">
        <v>517749</v>
      </c>
      <c r="DM29" s="699"/>
      <c r="DN29" s="699"/>
      <c r="DO29" s="699"/>
      <c r="DP29" s="699"/>
      <c r="DQ29" s="699"/>
      <c r="DR29" s="699"/>
      <c r="DS29" s="699"/>
      <c r="DT29" s="699"/>
      <c r="DU29" s="699"/>
      <c r="DV29" s="700"/>
      <c r="DW29" s="683">
        <v>18.3</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9697</v>
      </c>
      <c r="S30" s="681"/>
      <c r="T30" s="681"/>
      <c r="U30" s="681"/>
      <c r="V30" s="681"/>
      <c r="W30" s="681"/>
      <c r="X30" s="681"/>
      <c r="Y30" s="682"/>
      <c r="Z30" s="713">
        <v>0.2</v>
      </c>
      <c r="AA30" s="713"/>
      <c r="AB30" s="713"/>
      <c r="AC30" s="713"/>
      <c r="AD30" s="714" t="s">
        <v>138</v>
      </c>
      <c r="AE30" s="714"/>
      <c r="AF30" s="714"/>
      <c r="AG30" s="714"/>
      <c r="AH30" s="714"/>
      <c r="AI30" s="714"/>
      <c r="AJ30" s="714"/>
      <c r="AK30" s="714"/>
      <c r="AL30" s="683" t="s">
        <v>138</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0"/>
      <c r="CE30" s="771"/>
      <c r="CF30" s="719" t="s">
        <v>309</v>
      </c>
      <c r="CG30" s="720"/>
      <c r="CH30" s="720"/>
      <c r="CI30" s="720"/>
      <c r="CJ30" s="720"/>
      <c r="CK30" s="720"/>
      <c r="CL30" s="720"/>
      <c r="CM30" s="720"/>
      <c r="CN30" s="720"/>
      <c r="CO30" s="720"/>
      <c r="CP30" s="720"/>
      <c r="CQ30" s="721"/>
      <c r="CR30" s="680">
        <v>497999</v>
      </c>
      <c r="CS30" s="681"/>
      <c r="CT30" s="681"/>
      <c r="CU30" s="681"/>
      <c r="CV30" s="681"/>
      <c r="CW30" s="681"/>
      <c r="CX30" s="681"/>
      <c r="CY30" s="682"/>
      <c r="CZ30" s="683">
        <v>9.4</v>
      </c>
      <c r="DA30" s="701"/>
      <c r="DB30" s="701"/>
      <c r="DC30" s="702"/>
      <c r="DD30" s="686">
        <v>486239</v>
      </c>
      <c r="DE30" s="681"/>
      <c r="DF30" s="681"/>
      <c r="DG30" s="681"/>
      <c r="DH30" s="681"/>
      <c r="DI30" s="681"/>
      <c r="DJ30" s="681"/>
      <c r="DK30" s="682"/>
      <c r="DL30" s="686">
        <v>486239</v>
      </c>
      <c r="DM30" s="681"/>
      <c r="DN30" s="681"/>
      <c r="DO30" s="681"/>
      <c r="DP30" s="681"/>
      <c r="DQ30" s="681"/>
      <c r="DR30" s="681"/>
      <c r="DS30" s="681"/>
      <c r="DT30" s="681"/>
      <c r="DU30" s="681"/>
      <c r="DV30" s="682"/>
      <c r="DW30" s="683">
        <v>17.2</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1339492</v>
      </c>
      <c r="S31" s="681"/>
      <c r="T31" s="681"/>
      <c r="U31" s="681"/>
      <c r="V31" s="681"/>
      <c r="W31" s="681"/>
      <c r="X31" s="681"/>
      <c r="Y31" s="682"/>
      <c r="Z31" s="713">
        <v>23.6</v>
      </c>
      <c r="AA31" s="713"/>
      <c r="AB31" s="713"/>
      <c r="AC31" s="713"/>
      <c r="AD31" s="714" t="s">
        <v>138</v>
      </c>
      <c r="AE31" s="714"/>
      <c r="AF31" s="714"/>
      <c r="AG31" s="714"/>
      <c r="AH31" s="714"/>
      <c r="AI31" s="714"/>
      <c r="AJ31" s="714"/>
      <c r="AK31" s="714"/>
      <c r="AL31" s="683" t="s">
        <v>138</v>
      </c>
      <c r="AM31" s="684"/>
      <c r="AN31" s="684"/>
      <c r="AO31" s="715"/>
      <c r="AP31" s="754" t="s">
        <v>311</v>
      </c>
      <c r="AQ31" s="755"/>
      <c r="AR31" s="755"/>
      <c r="AS31" s="755"/>
      <c r="AT31" s="760" t="s">
        <v>312</v>
      </c>
      <c r="AU31" s="231"/>
      <c r="AV31" s="231"/>
      <c r="AW31" s="231"/>
      <c r="AX31" s="746" t="s">
        <v>189</v>
      </c>
      <c r="AY31" s="747"/>
      <c r="AZ31" s="747"/>
      <c r="BA31" s="747"/>
      <c r="BB31" s="747"/>
      <c r="BC31" s="747"/>
      <c r="BD31" s="747"/>
      <c r="BE31" s="747"/>
      <c r="BF31" s="748"/>
      <c r="BG31" s="749">
        <v>99.7</v>
      </c>
      <c r="BH31" s="750"/>
      <c r="BI31" s="750"/>
      <c r="BJ31" s="750"/>
      <c r="BK31" s="750"/>
      <c r="BL31" s="750"/>
      <c r="BM31" s="751">
        <v>97.1</v>
      </c>
      <c r="BN31" s="750"/>
      <c r="BO31" s="750"/>
      <c r="BP31" s="750"/>
      <c r="BQ31" s="752"/>
      <c r="BR31" s="749">
        <v>99.4</v>
      </c>
      <c r="BS31" s="750"/>
      <c r="BT31" s="750"/>
      <c r="BU31" s="750"/>
      <c r="BV31" s="750"/>
      <c r="BW31" s="750"/>
      <c r="BX31" s="751">
        <v>96.3</v>
      </c>
      <c r="BY31" s="750"/>
      <c r="BZ31" s="750"/>
      <c r="CA31" s="750"/>
      <c r="CB31" s="752"/>
      <c r="CD31" s="770"/>
      <c r="CE31" s="771"/>
      <c r="CF31" s="719" t="s">
        <v>313</v>
      </c>
      <c r="CG31" s="720"/>
      <c r="CH31" s="720"/>
      <c r="CI31" s="720"/>
      <c r="CJ31" s="720"/>
      <c r="CK31" s="720"/>
      <c r="CL31" s="720"/>
      <c r="CM31" s="720"/>
      <c r="CN31" s="720"/>
      <c r="CO31" s="720"/>
      <c r="CP31" s="720"/>
      <c r="CQ31" s="721"/>
      <c r="CR31" s="680">
        <v>31510</v>
      </c>
      <c r="CS31" s="699"/>
      <c r="CT31" s="699"/>
      <c r="CU31" s="699"/>
      <c r="CV31" s="699"/>
      <c r="CW31" s="699"/>
      <c r="CX31" s="699"/>
      <c r="CY31" s="700"/>
      <c r="CZ31" s="683">
        <v>0.6</v>
      </c>
      <c r="DA31" s="701"/>
      <c r="DB31" s="701"/>
      <c r="DC31" s="702"/>
      <c r="DD31" s="686">
        <v>31510</v>
      </c>
      <c r="DE31" s="699"/>
      <c r="DF31" s="699"/>
      <c r="DG31" s="699"/>
      <c r="DH31" s="699"/>
      <c r="DI31" s="699"/>
      <c r="DJ31" s="699"/>
      <c r="DK31" s="700"/>
      <c r="DL31" s="686">
        <v>31510</v>
      </c>
      <c r="DM31" s="699"/>
      <c r="DN31" s="699"/>
      <c r="DO31" s="699"/>
      <c r="DP31" s="699"/>
      <c r="DQ31" s="699"/>
      <c r="DR31" s="699"/>
      <c r="DS31" s="699"/>
      <c r="DT31" s="699"/>
      <c r="DU31" s="699"/>
      <c r="DV31" s="700"/>
      <c r="DW31" s="683">
        <v>1.1000000000000001</v>
      </c>
      <c r="DX31" s="701"/>
      <c r="DY31" s="701"/>
      <c r="DZ31" s="701"/>
      <c r="EA31" s="701"/>
      <c r="EB31" s="701"/>
      <c r="EC31" s="722"/>
    </row>
    <row r="32" spans="2:133" ht="11.25" customHeight="1" x14ac:dyDescent="0.15">
      <c r="B32" s="763" t="s">
        <v>314</v>
      </c>
      <c r="C32" s="764"/>
      <c r="D32" s="764"/>
      <c r="E32" s="764"/>
      <c r="F32" s="764"/>
      <c r="G32" s="764"/>
      <c r="H32" s="764"/>
      <c r="I32" s="764"/>
      <c r="J32" s="764"/>
      <c r="K32" s="764"/>
      <c r="L32" s="764"/>
      <c r="M32" s="764"/>
      <c r="N32" s="764"/>
      <c r="O32" s="764"/>
      <c r="P32" s="764"/>
      <c r="Q32" s="765"/>
      <c r="R32" s="680" t="s">
        <v>138</v>
      </c>
      <c r="S32" s="681"/>
      <c r="T32" s="681"/>
      <c r="U32" s="681"/>
      <c r="V32" s="681"/>
      <c r="W32" s="681"/>
      <c r="X32" s="681"/>
      <c r="Y32" s="682"/>
      <c r="Z32" s="713" t="s">
        <v>138</v>
      </c>
      <c r="AA32" s="713"/>
      <c r="AB32" s="713"/>
      <c r="AC32" s="713"/>
      <c r="AD32" s="714" t="s">
        <v>138</v>
      </c>
      <c r="AE32" s="714"/>
      <c r="AF32" s="714"/>
      <c r="AG32" s="714"/>
      <c r="AH32" s="714"/>
      <c r="AI32" s="714"/>
      <c r="AJ32" s="714"/>
      <c r="AK32" s="714"/>
      <c r="AL32" s="683" t="s">
        <v>138</v>
      </c>
      <c r="AM32" s="684"/>
      <c r="AN32" s="684"/>
      <c r="AO32" s="715"/>
      <c r="AP32" s="756"/>
      <c r="AQ32" s="757"/>
      <c r="AR32" s="757"/>
      <c r="AS32" s="757"/>
      <c r="AT32" s="761"/>
      <c r="AU32" s="230" t="s">
        <v>315</v>
      </c>
      <c r="AV32" s="230"/>
      <c r="AW32" s="230"/>
      <c r="AX32" s="677" t="s">
        <v>316</v>
      </c>
      <c r="AY32" s="678"/>
      <c r="AZ32" s="678"/>
      <c r="BA32" s="678"/>
      <c r="BB32" s="678"/>
      <c r="BC32" s="678"/>
      <c r="BD32" s="678"/>
      <c r="BE32" s="678"/>
      <c r="BF32" s="679"/>
      <c r="BG32" s="753">
        <v>99.5</v>
      </c>
      <c r="BH32" s="699"/>
      <c r="BI32" s="699"/>
      <c r="BJ32" s="699"/>
      <c r="BK32" s="699"/>
      <c r="BL32" s="699"/>
      <c r="BM32" s="684">
        <v>98.3</v>
      </c>
      <c r="BN32" s="745"/>
      <c r="BO32" s="745"/>
      <c r="BP32" s="745"/>
      <c r="BQ32" s="726"/>
      <c r="BR32" s="753">
        <v>99.5</v>
      </c>
      <c r="BS32" s="699"/>
      <c r="BT32" s="699"/>
      <c r="BU32" s="699"/>
      <c r="BV32" s="699"/>
      <c r="BW32" s="699"/>
      <c r="BX32" s="684">
        <v>97.4</v>
      </c>
      <c r="BY32" s="745"/>
      <c r="BZ32" s="745"/>
      <c r="CA32" s="745"/>
      <c r="CB32" s="726"/>
      <c r="CD32" s="772"/>
      <c r="CE32" s="773"/>
      <c r="CF32" s="719" t="s">
        <v>317</v>
      </c>
      <c r="CG32" s="720"/>
      <c r="CH32" s="720"/>
      <c r="CI32" s="720"/>
      <c r="CJ32" s="720"/>
      <c r="CK32" s="720"/>
      <c r="CL32" s="720"/>
      <c r="CM32" s="720"/>
      <c r="CN32" s="720"/>
      <c r="CO32" s="720"/>
      <c r="CP32" s="720"/>
      <c r="CQ32" s="721"/>
      <c r="CR32" s="680">
        <v>9</v>
      </c>
      <c r="CS32" s="681"/>
      <c r="CT32" s="681"/>
      <c r="CU32" s="681"/>
      <c r="CV32" s="681"/>
      <c r="CW32" s="681"/>
      <c r="CX32" s="681"/>
      <c r="CY32" s="682"/>
      <c r="CZ32" s="683">
        <v>0</v>
      </c>
      <c r="DA32" s="701"/>
      <c r="DB32" s="701"/>
      <c r="DC32" s="702"/>
      <c r="DD32" s="686">
        <v>9</v>
      </c>
      <c r="DE32" s="681"/>
      <c r="DF32" s="681"/>
      <c r="DG32" s="681"/>
      <c r="DH32" s="681"/>
      <c r="DI32" s="681"/>
      <c r="DJ32" s="681"/>
      <c r="DK32" s="682"/>
      <c r="DL32" s="686">
        <v>9</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487468</v>
      </c>
      <c r="S33" s="681"/>
      <c r="T33" s="681"/>
      <c r="U33" s="681"/>
      <c r="V33" s="681"/>
      <c r="W33" s="681"/>
      <c r="X33" s="681"/>
      <c r="Y33" s="682"/>
      <c r="Z33" s="713">
        <v>8.6</v>
      </c>
      <c r="AA33" s="713"/>
      <c r="AB33" s="713"/>
      <c r="AC33" s="713"/>
      <c r="AD33" s="714" t="s">
        <v>138</v>
      </c>
      <c r="AE33" s="714"/>
      <c r="AF33" s="714"/>
      <c r="AG33" s="714"/>
      <c r="AH33" s="714"/>
      <c r="AI33" s="714"/>
      <c r="AJ33" s="714"/>
      <c r="AK33" s="714"/>
      <c r="AL33" s="683" t="s">
        <v>138</v>
      </c>
      <c r="AM33" s="684"/>
      <c r="AN33" s="684"/>
      <c r="AO33" s="715"/>
      <c r="AP33" s="758"/>
      <c r="AQ33" s="759"/>
      <c r="AR33" s="759"/>
      <c r="AS33" s="759"/>
      <c r="AT33" s="762"/>
      <c r="AU33" s="232"/>
      <c r="AV33" s="232"/>
      <c r="AW33" s="232"/>
      <c r="AX33" s="661" t="s">
        <v>319</v>
      </c>
      <c r="AY33" s="662"/>
      <c r="AZ33" s="662"/>
      <c r="BA33" s="662"/>
      <c r="BB33" s="662"/>
      <c r="BC33" s="662"/>
      <c r="BD33" s="662"/>
      <c r="BE33" s="662"/>
      <c r="BF33" s="663"/>
      <c r="BG33" s="744">
        <v>99.8</v>
      </c>
      <c r="BH33" s="665"/>
      <c r="BI33" s="665"/>
      <c r="BJ33" s="665"/>
      <c r="BK33" s="665"/>
      <c r="BL33" s="665"/>
      <c r="BM33" s="707">
        <v>95</v>
      </c>
      <c r="BN33" s="665"/>
      <c r="BO33" s="665"/>
      <c r="BP33" s="665"/>
      <c r="BQ33" s="709"/>
      <c r="BR33" s="744">
        <v>99</v>
      </c>
      <c r="BS33" s="665"/>
      <c r="BT33" s="665"/>
      <c r="BU33" s="665"/>
      <c r="BV33" s="665"/>
      <c r="BW33" s="665"/>
      <c r="BX33" s="707">
        <v>93.7</v>
      </c>
      <c r="BY33" s="665"/>
      <c r="BZ33" s="665"/>
      <c r="CA33" s="665"/>
      <c r="CB33" s="709"/>
      <c r="CD33" s="719" t="s">
        <v>320</v>
      </c>
      <c r="CE33" s="720"/>
      <c r="CF33" s="720"/>
      <c r="CG33" s="720"/>
      <c r="CH33" s="720"/>
      <c r="CI33" s="720"/>
      <c r="CJ33" s="720"/>
      <c r="CK33" s="720"/>
      <c r="CL33" s="720"/>
      <c r="CM33" s="720"/>
      <c r="CN33" s="720"/>
      <c r="CO33" s="720"/>
      <c r="CP33" s="720"/>
      <c r="CQ33" s="721"/>
      <c r="CR33" s="680">
        <v>2560748</v>
      </c>
      <c r="CS33" s="699"/>
      <c r="CT33" s="699"/>
      <c r="CU33" s="699"/>
      <c r="CV33" s="699"/>
      <c r="CW33" s="699"/>
      <c r="CX33" s="699"/>
      <c r="CY33" s="700"/>
      <c r="CZ33" s="683">
        <v>48.4</v>
      </c>
      <c r="DA33" s="701"/>
      <c r="DB33" s="701"/>
      <c r="DC33" s="702"/>
      <c r="DD33" s="686">
        <v>1323315</v>
      </c>
      <c r="DE33" s="699"/>
      <c r="DF33" s="699"/>
      <c r="DG33" s="699"/>
      <c r="DH33" s="699"/>
      <c r="DI33" s="699"/>
      <c r="DJ33" s="699"/>
      <c r="DK33" s="700"/>
      <c r="DL33" s="686">
        <v>978015</v>
      </c>
      <c r="DM33" s="699"/>
      <c r="DN33" s="699"/>
      <c r="DO33" s="699"/>
      <c r="DP33" s="699"/>
      <c r="DQ33" s="699"/>
      <c r="DR33" s="699"/>
      <c r="DS33" s="699"/>
      <c r="DT33" s="699"/>
      <c r="DU33" s="699"/>
      <c r="DV33" s="700"/>
      <c r="DW33" s="683">
        <v>34.6</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25299</v>
      </c>
      <c r="S34" s="681"/>
      <c r="T34" s="681"/>
      <c r="U34" s="681"/>
      <c r="V34" s="681"/>
      <c r="W34" s="681"/>
      <c r="X34" s="681"/>
      <c r="Y34" s="682"/>
      <c r="Z34" s="713">
        <v>0.4</v>
      </c>
      <c r="AA34" s="713"/>
      <c r="AB34" s="713"/>
      <c r="AC34" s="713"/>
      <c r="AD34" s="714">
        <v>10753</v>
      </c>
      <c r="AE34" s="714"/>
      <c r="AF34" s="714"/>
      <c r="AG34" s="714"/>
      <c r="AH34" s="714"/>
      <c r="AI34" s="714"/>
      <c r="AJ34" s="714"/>
      <c r="AK34" s="714"/>
      <c r="AL34" s="683">
        <v>0.4</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743865</v>
      </c>
      <c r="CS34" s="681"/>
      <c r="CT34" s="681"/>
      <c r="CU34" s="681"/>
      <c r="CV34" s="681"/>
      <c r="CW34" s="681"/>
      <c r="CX34" s="681"/>
      <c r="CY34" s="682"/>
      <c r="CZ34" s="683">
        <v>14.1</v>
      </c>
      <c r="DA34" s="701"/>
      <c r="DB34" s="701"/>
      <c r="DC34" s="702"/>
      <c r="DD34" s="686">
        <v>502978</v>
      </c>
      <c r="DE34" s="681"/>
      <c r="DF34" s="681"/>
      <c r="DG34" s="681"/>
      <c r="DH34" s="681"/>
      <c r="DI34" s="681"/>
      <c r="DJ34" s="681"/>
      <c r="DK34" s="682"/>
      <c r="DL34" s="686">
        <v>437313</v>
      </c>
      <c r="DM34" s="681"/>
      <c r="DN34" s="681"/>
      <c r="DO34" s="681"/>
      <c r="DP34" s="681"/>
      <c r="DQ34" s="681"/>
      <c r="DR34" s="681"/>
      <c r="DS34" s="681"/>
      <c r="DT34" s="681"/>
      <c r="DU34" s="681"/>
      <c r="DV34" s="682"/>
      <c r="DW34" s="683">
        <v>15.5</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84164</v>
      </c>
      <c r="S35" s="681"/>
      <c r="T35" s="681"/>
      <c r="U35" s="681"/>
      <c r="V35" s="681"/>
      <c r="W35" s="681"/>
      <c r="X35" s="681"/>
      <c r="Y35" s="682"/>
      <c r="Z35" s="713">
        <v>1.5</v>
      </c>
      <c r="AA35" s="713"/>
      <c r="AB35" s="713"/>
      <c r="AC35" s="713"/>
      <c r="AD35" s="714" t="s">
        <v>138</v>
      </c>
      <c r="AE35" s="714"/>
      <c r="AF35" s="714"/>
      <c r="AG35" s="714"/>
      <c r="AH35" s="714"/>
      <c r="AI35" s="714"/>
      <c r="AJ35" s="714"/>
      <c r="AK35" s="714"/>
      <c r="AL35" s="683" t="s">
        <v>138</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7589</v>
      </c>
      <c r="CS35" s="699"/>
      <c r="CT35" s="699"/>
      <c r="CU35" s="699"/>
      <c r="CV35" s="699"/>
      <c r="CW35" s="699"/>
      <c r="CX35" s="699"/>
      <c r="CY35" s="700"/>
      <c r="CZ35" s="683">
        <v>0.1</v>
      </c>
      <c r="DA35" s="701"/>
      <c r="DB35" s="701"/>
      <c r="DC35" s="702"/>
      <c r="DD35" s="686">
        <v>3480</v>
      </c>
      <c r="DE35" s="699"/>
      <c r="DF35" s="699"/>
      <c r="DG35" s="699"/>
      <c r="DH35" s="699"/>
      <c r="DI35" s="699"/>
      <c r="DJ35" s="699"/>
      <c r="DK35" s="700"/>
      <c r="DL35" s="686">
        <v>3480</v>
      </c>
      <c r="DM35" s="699"/>
      <c r="DN35" s="699"/>
      <c r="DO35" s="699"/>
      <c r="DP35" s="699"/>
      <c r="DQ35" s="699"/>
      <c r="DR35" s="699"/>
      <c r="DS35" s="699"/>
      <c r="DT35" s="699"/>
      <c r="DU35" s="699"/>
      <c r="DV35" s="700"/>
      <c r="DW35" s="683">
        <v>0.1</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100767</v>
      </c>
      <c r="S36" s="681"/>
      <c r="T36" s="681"/>
      <c r="U36" s="681"/>
      <c r="V36" s="681"/>
      <c r="W36" s="681"/>
      <c r="X36" s="681"/>
      <c r="Y36" s="682"/>
      <c r="Z36" s="713">
        <v>1.8</v>
      </c>
      <c r="AA36" s="713"/>
      <c r="AB36" s="713"/>
      <c r="AC36" s="713"/>
      <c r="AD36" s="714" t="s">
        <v>138</v>
      </c>
      <c r="AE36" s="714"/>
      <c r="AF36" s="714"/>
      <c r="AG36" s="714"/>
      <c r="AH36" s="714"/>
      <c r="AI36" s="714"/>
      <c r="AJ36" s="714"/>
      <c r="AK36" s="714"/>
      <c r="AL36" s="683" t="s">
        <v>138</v>
      </c>
      <c r="AM36" s="684"/>
      <c r="AN36" s="684"/>
      <c r="AO36" s="715"/>
      <c r="AP36" s="235"/>
      <c r="AQ36" s="732" t="s">
        <v>328</v>
      </c>
      <c r="AR36" s="733"/>
      <c r="AS36" s="733"/>
      <c r="AT36" s="733"/>
      <c r="AU36" s="733"/>
      <c r="AV36" s="733"/>
      <c r="AW36" s="733"/>
      <c r="AX36" s="733"/>
      <c r="AY36" s="734"/>
      <c r="AZ36" s="735">
        <v>290562</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-10962</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1341842</v>
      </c>
      <c r="CS36" s="681"/>
      <c r="CT36" s="681"/>
      <c r="CU36" s="681"/>
      <c r="CV36" s="681"/>
      <c r="CW36" s="681"/>
      <c r="CX36" s="681"/>
      <c r="CY36" s="682"/>
      <c r="CZ36" s="683">
        <v>25.4</v>
      </c>
      <c r="DA36" s="701"/>
      <c r="DB36" s="701"/>
      <c r="DC36" s="702"/>
      <c r="DD36" s="686">
        <v>512543</v>
      </c>
      <c r="DE36" s="681"/>
      <c r="DF36" s="681"/>
      <c r="DG36" s="681"/>
      <c r="DH36" s="681"/>
      <c r="DI36" s="681"/>
      <c r="DJ36" s="681"/>
      <c r="DK36" s="682"/>
      <c r="DL36" s="686">
        <v>315275</v>
      </c>
      <c r="DM36" s="681"/>
      <c r="DN36" s="681"/>
      <c r="DO36" s="681"/>
      <c r="DP36" s="681"/>
      <c r="DQ36" s="681"/>
      <c r="DR36" s="681"/>
      <c r="DS36" s="681"/>
      <c r="DT36" s="681"/>
      <c r="DU36" s="681"/>
      <c r="DV36" s="682"/>
      <c r="DW36" s="683">
        <v>11.2</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178152</v>
      </c>
      <c r="S37" s="681"/>
      <c r="T37" s="681"/>
      <c r="U37" s="681"/>
      <c r="V37" s="681"/>
      <c r="W37" s="681"/>
      <c r="X37" s="681"/>
      <c r="Y37" s="682"/>
      <c r="Z37" s="713">
        <v>3.1</v>
      </c>
      <c r="AA37" s="713"/>
      <c r="AB37" s="713"/>
      <c r="AC37" s="713"/>
      <c r="AD37" s="714" t="s">
        <v>138</v>
      </c>
      <c r="AE37" s="714"/>
      <c r="AF37" s="714"/>
      <c r="AG37" s="714"/>
      <c r="AH37" s="714"/>
      <c r="AI37" s="714"/>
      <c r="AJ37" s="714"/>
      <c r="AK37" s="714"/>
      <c r="AL37" s="683" t="s">
        <v>138</v>
      </c>
      <c r="AM37" s="684"/>
      <c r="AN37" s="684"/>
      <c r="AO37" s="715"/>
      <c r="AQ37" s="723" t="s">
        <v>332</v>
      </c>
      <c r="AR37" s="724"/>
      <c r="AS37" s="724"/>
      <c r="AT37" s="724"/>
      <c r="AU37" s="724"/>
      <c r="AV37" s="724"/>
      <c r="AW37" s="724"/>
      <c r="AX37" s="724"/>
      <c r="AY37" s="725"/>
      <c r="AZ37" s="680">
        <v>14169</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-12278</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156673</v>
      </c>
      <c r="CS37" s="699"/>
      <c r="CT37" s="699"/>
      <c r="CU37" s="699"/>
      <c r="CV37" s="699"/>
      <c r="CW37" s="699"/>
      <c r="CX37" s="699"/>
      <c r="CY37" s="700"/>
      <c r="CZ37" s="683">
        <v>3</v>
      </c>
      <c r="DA37" s="701"/>
      <c r="DB37" s="701"/>
      <c r="DC37" s="702"/>
      <c r="DD37" s="686">
        <v>124690</v>
      </c>
      <c r="DE37" s="699"/>
      <c r="DF37" s="699"/>
      <c r="DG37" s="699"/>
      <c r="DH37" s="699"/>
      <c r="DI37" s="699"/>
      <c r="DJ37" s="699"/>
      <c r="DK37" s="700"/>
      <c r="DL37" s="686">
        <v>124690</v>
      </c>
      <c r="DM37" s="699"/>
      <c r="DN37" s="699"/>
      <c r="DO37" s="699"/>
      <c r="DP37" s="699"/>
      <c r="DQ37" s="699"/>
      <c r="DR37" s="699"/>
      <c r="DS37" s="699"/>
      <c r="DT37" s="699"/>
      <c r="DU37" s="699"/>
      <c r="DV37" s="700"/>
      <c r="DW37" s="683">
        <v>4.4000000000000004</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83941</v>
      </c>
      <c r="S38" s="681"/>
      <c r="T38" s="681"/>
      <c r="U38" s="681"/>
      <c r="V38" s="681"/>
      <c r="W38" s="681"/>
      <c r="X38" s="681"/>
      <c r="Y38" s="682"/>
      <c r="Z38" s="713">
        <v>1.5</v>
      </c>
      <c r="AA38" s="713"/>
      <c r="AB38" s="713"/>
      <c r="AC38" s="713"/>
      <c r="AD38" s="714">
        <v>23</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936</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1137</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289626</v>
      </c>
      <c r="CS38" s="681"/>
      <c r="CT38" s="681"/>
      <c r="CU38" s="681"/>
      <c r="CV38" s="681"/>
      <c r="CW38" s="681"/>
      <c r="CX38" s="681"/>
      <c r="CY38" s="682"/>
      <c r="CZ38" s="683">
        <v>5.5</v>
      </c>
      <c r="DA38" s="701"/>
      <c r="DB38" s="701"/>
      <c r="DC38" s="702"/>
      <c r="DD38" s="686">
        <v>221947</v>
      </c>
      <c r="DE38" s="681"/>
      <c r="DF38" s="681"/>
      <c r="DG38" s="681"/>
      <c r="DH38" s="681"/>
      <c r="DI38" s="681"/>
      <c r="DJ38" s="681"/>
      <c r="DK38" s="682"/>
      <c r="DL38" s="686">
        <v>221947</v>
      </c>
      <c r="DM38" s="681"/>
      <c r="DN38" s="681"/>
      <c r="DO38" s="681"/>
      <c r="DP38" s="681"/>
      <c r="DQ38" s="681"/>
      <c r="DR38" s="681"/>
      <c r="DS38" s="681"/>
      <c r="DT38" s="681"/>
      <c r="DU38" s="681"/>
      <c r="DV38" s="682"/>
      <c r="DW38" s="683">
        <v>7.9</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423652</v>
      </c>
      <c r="S39" s="681"/>
      <c r="T39" s="681"/>
      <c r="U39" s="681"/>
      <c r="V39" s="681"/>
      <c r="W39" s="681"/>
      <c r="X39" s="681"/>
      <c r="Y39" s="682"/>
      <c r="Z39" s="713">
        <v>7.5</v>
      </c>
      <c r="AA39" s="713"/>
      <c r="AB39" s="713"/>
      <c r="AC39" s="713"/>
      <c r="AD39" s="714" t="s">
        <v>138</v>
      </c>
      <c r="AE39" s="714"/>
      <c r="AF39" s="714"/>
      <c r="AG39" s="714"/>
      <c r="AH39" s="714"/>
      <c r="AI39" s="714"/>
      <c r="AJ39" s="714"/>
      <c r="AK39" s="714"/>
      <c r="AL39" s="683" t="s">
        <v>138</v>
      </c>
      <c r="AM39" s="684"/>
      <c r="AN39" s="684"/>
      <c r="AO39" s="715"/>
      <c r="AQ39" s="723" t="s">
        <v>340</v>
      </c>
      <c r="AR39" s="724"/>
      <c r="AS39" s="724"/>
      <c r="AT39" s="724"/>
      <c r="AU39" s="724"/>
      <c r="AV39" s="724"/>
      <c r="AW39" s="724"/>
      <c r="AX39" s="724"/>
      <c r="AY39" s="725"/>
      <c r="AZ39" s="680">
        <v>161</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1903</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166306</v>
      </c>
      <c r="CS39" s="699"/>
      <c r="CT39" s="699"/>
      <c r="CU39" s="699"/>
      <c r="CV39" s="699"/>
      <c r="CW39" s="699"/>
      <c r="CX39" s="699"/>
      <c r="CY39" s="700"/>
      <c r="CZ39" s="683">
        <v>3.1</v>
      </c>
      <c r="DA39" s="701"/>
      <c r="DB39" s="701"/>
      <c r="DC39" s="702"/>
      <c r="DD39" s="686">
        <v>82367</v>
      </c>
      <c r="DE39" s="699"/>
      <c r="DF39" s="699"/>
      <c r="DG39" s="699"/>
      <c r="DH39" s="699"/>
      <c r="DI39" s="699"/>
      <c r="DJ39" s="699"/>
      <c r="DK39" s="700"/>
      <c r="DL39" s="686" t="s">
        <v>138</v>
      </c>
      <c r="DM39" s="699"/>
      <c r="DN39" s="699"/>
      <c r="DO39" s="699"/>
      <c r="DP39" s="699"/>
      <c r="DQ39" s="699"/>
      <c r="DR39" s="699"/>
      <c r="DS39" s="699"/>
      <c r="DT39" s="699"/>
      <c r="DU39" s="699"/>
      <c r="DV39" s="700"/>
      <c r="DW39" s="683" t="s">
        <v>138</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138</v>
      </c>
      <c r="S40" s="681"/>
      <c r="T40" s="681"/>
      <c r="U40" s="681"/>
      <c r="V40" s="681"/>
      <c r="W40" s="681"/>
      <c r="X40" s="681"/>
      <c r="Y40" s="682"/>
      <c r="Z40" s="713" t="s">
        <v>138</v>
      </c>
      <c r="AA40" s="713"/>
      <c r="AB40" s="713"/>
      <c r="AC40" s="713"/>
      <c r="AD40" s="714" t="s">
        <v>138</v>
      </c>
      <c r="AE40" s="714"/>
      <c r="AF40" s="714"/>
      <c r="AG40" s="714"/>
      <c r="AH40" s="714"/>
      <c r="AI40" s="714"/>
      <c r="AJ40" s="714"/>
      <c r="AK40" s="714"/>
      <c r="AL40" s="683" t="s">
        <v>138</v>
      </c>
      <c r="AM40" s="684"/>
      <c r="AN40" s="684"/>
      <c r="AO40" s="715"/>
      <c r="AQ40" s="723" t="s">
        <v>344</v>
      </c>
      <c r="AR40" s="724"/>
      <c r="AS40" s="724"/>
      <c r="AT40" s="724"/>
      <c r="AU40" s="724"/>
      <c r="AV40" s="724"/>
      <c r="AW40" s="724"/>
      <c r="AX40" s="724"/>
      <c r="AY40" s="725"/>
      <c r="AZ40" s="680" t="s">
        <v>138</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87</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11520</v>
      </c>
      <c r="CS40" s="681"/>
      <c r="CT40" s="681"/>
      <c r="CU40" s="681"/>
      <c r="CV40" s="681"/>
      <c r="CW40" s="681"/>
      <c r="CX40" s="681"/>
      <c r="CY40" s="682"/>
      <c r="CZ40" s="683">
        <v>0.2</v>
      </c>
      <c r="DA40" s="701"/>
      <c r="DB40" s="701"/>
      <c r="DC40" s="702"/>
      <c r="DD40" s="686" t="s">
        <v>138</v>
      </c>
      <c r="DE40" s="681"/>
      <c r="DF40" s="681"/>
      <c r="DG40" s="681"/>
      <c r="DH40" s="681"/>
      <c r="DI40" s="681"/>
      <c r="DJ40" s="681"/>
      <c r="DK40" s="682"/>
      <c r="DL40" s="686" t="s">
        <v>138</v>
      </c>
      <c r="DM40" s="681"/>
      <c r="DN40" s="681"/>
      <c r="DO40" s="681"/>
      <c r="DP40" s="681"/>
      <c r="DQ40" s="681"/>
      <c r="DR40" s="681"/>
      <c r="DS40" s="681"/>
      <c r="DT40" s="681"/>
      <c r="DU40" s="681"/>
      <c r="DV40" s="682"/>
      <c r="DW40" s="683" t="s">
        <v>138</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138</v>
      </c>
      <c r="S41" s="681"/>
      <c r="T41" s="681"/>
      <c r="U41" s="681"/>
      <c r="V41" s="681"/>
      <c r="W41" s="681"/>
      <c r="X41" s="681"/>
      <c r="Y41" s="682"/>
      <c r="Z41" s="713" t="s">
        <v>138</v>
      </c>
      <c r="AA41" s="713"/>
      <c r="AB41" s="713"/>
      <c r="AC41" s="713"/>
      <c r="AD41" s="714" t="s">
        <v>138</v>
      </c>
      <c r="AE41" s="714"/>
      <c r="AF41" s="714"/>
      <c r="AG41" s="714"/>
      <c r="AH41" s="714"/>
      <c r="AI41" s="714"/>
      <c r="AJ41" s="714"/>
      <c r="AK41" s="714"/>
      <c r="AL41" s="683" t="s">
        <v>138</v>
      </c>
      <c r="AM41" s="684"/>
      <c r="AN41" s="684"/>
      <c r="AO41" s="715"/>
      <c r="AQ41" s="723" t="s">
        <v>349</v>
      </c>
      <c r="AR41" s="724"/>
      <c r="AS41" s="724"/>
      <c r="AT41" s="724"/>
      <c r="AU41" s="724"/>
      <c r="AV41" s="724"/>
      <c r="AW41" s="724"/>
      <c r="AX41" s="724"/>
      <c r="AY41" s="725"/>
      <c r="AZ41" s="680">
        <v>65336</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2</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138</v>
      </c>
      <c r="CS41" s="699"/>
      <c r="CT41" s="699"/>
      <c r="CU41" s="699"/>
      <c r="CV41" s="699"/>
      <c r="CW41" s="699"/>
      <c r="CX41" s="699"/>
      <c r="CY41" s="700"/>
      <c r="CZ41" s="683" t="s">
        <v>138</v>
      </c>
      <c r="DA41" s="701"/>
      <c r="DB41" s="701"/>
      <c r="DC41" s="702"/>
      <c r="DD41" s="686" t="s">
        <v>138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72968</v>
      </c>
      <c r="S42" s="681"/>
      <c r="T42" s="681"/>
      <c r="U42" s="681"/>
      <c r="V42" s="681"/>
      <c r="W42" s="681"/>
      <c r="X42" s="681"/>
      <c r="Y42" s="682"/>
      <c r="Z42" s="713">
        <v>1.3</v>
      </c>
      <c r="AA42" s="713"/>
      <c r="AB42" s="713"/>
      <c r="AC42" s="713"/>
      <c r="AD42" s="714" t="s">
        <v>138</v>
      </c>
      <c r="AE42" s="714"/>
      <c r="AF42" s="714"/>
      <c r="AG42" s="714"/>
      <c r="AH42" s="714"/>
      <c r="AI42" s="714"/>
      <c r="AJ42" s="714"/>
      <c r="AK42" s="714"/>
      <c r="AL42" s="683" t="s">
        <v>353</v>
      </c>
      <c r="AM42" s="684"/>
      <c r="AN42" s="684"/>
      <c r="AO42" s="715"/>
      <c r="AQ42" s="716" t="s">
        <v>354</v>
      </c>
      <c r="AR42" s="717"/>
      <c r="AS42" s="717"/>
      <c r="AT42" s="717"/>
      <c r="AU42" s="717"/>
      <c r="AV42" s="717"/>
      <c r="AW42" s="717"/>
      <c r="AX42" s="717"/>
      <c r="AY42" s="718"/>
      <c r="AZ42" s="664">
        <v>209960</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247</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901864</v>
      </c>
      <c r="CS42" s="681"/>
      <c r="CT42" s="681"/>
      <c r="CU42" s="681"/>
      <c r="CV42" s="681"/>
      <c r="CW42" s="681"/>
      <c r="CX42" s="681"/>
      <c r="CY42" s="682"/>
      <c r="CZ42" s="683">
        <v>17</v>
      </c>
      <c r="DA42" s="684"/>
      <c r="DB42" s="684"/>
      <c r="DC42" s="685"/>
      <c r="DD42" s="686">
        <v>131194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5683005</v>
      </c>
      <c r="S43" s="703"/>
      <c r="T43" s="703"/>
      <c r="U43" s="703"/>
      <c r="V43" s="703"/>
      <c r="W43" s="703"/>
      <c r="X43" s="703"/>
      <c r="Y43" s="704"/>
      <c r="Z43" s="705">
        <v>100</v>
      </c>
      <c r="AA43" s="705"/>
      <c r="AB43" s="705"/>
      <c r="AC43" s="705"/>
      <c r="AD43" s="706">
        <v>2752165</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t="s">
        <v>353</v>
      </c>
      <c r="CS43" s="699"/>
      <c r="CT43" s="699"/>
      <c r="CU43" s="699"/>
      <c r="CV43" s="699"/>
      <c r="CW43" s="699"/>
      <c r="CX43" s="699"/>
      <c r="CY43" s="700"/>
      <c r="CZ43" s="683" t="s">
        <v>138</v>
      </c>
      <c r="DA43" s="701"/>
      <c r="DB43" s="701"/>
      <c r="DC43" s="702"/>
      <c r="DD43" s="686" t="s">
        <v>138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901864</v>
      </c>
      <c r="CS44" s="681"/>
      <c r="CT44" s="681"/>
      <c r="CU44" s="681"/>
      <c r="CV44" s="681"/>
      <c r="CW44" s="681"/>
      <c r="CX44" s="681"/>
      <c r="CY44" s="682"/>
      <c r="CZ44" s="683">
        <v>17</v>
      </c>
      <c r="DA44" s="684"/>
      <c r="DB44" s="684"/>
      <c r="DC44" s="685"/>
      <c r="DD44" s="686">
        <v>131194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546817</v>
      </c>
      <c r="CS45" s="699"/>
      <c r="CT45" s="699"/>
      <c r="CU45" s="699"/>
      <c r="CV45" s="699"/>
      <c r="CW45" s="699"/>
      <c r="CX45" s="699"/>
      <c r="CY45" s="700"/>
      <c r="CZ45" s="683">
        <v>10.3</v>
      </c>
      <c r="DA45" s="701"/>
      <c r="DB45" s="701"/>
      <c r="DC45" s="702"/>
      <c r="DD45" s="686">
        <v>18330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310703</v>
      </c>
      <c r="CS46" s="681"/>
      <c r="CT46" s="681"/>
      <c r="CU46" s="681"/>
      <c r="CV46" s="681"/>
      <c r="CW46" s="681"/>
      <c r="CX46" s="681"/>
      <c r="CY46" s="682"/>
      <c r="CZ46" s="683">
        <v>5.9</v>
      </c>
      <c r="DA46" s="684"/>
      <c r="DB46" s="684"/>
      <c r="DC46" s="685"/>
      <c r="DD46" s="686">
        <v>89845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t="s">
        <v>138</v>
      </c>
      <c r="CS47" s="699"/>
      <c r="CT47" s="699"/>
      <c r="CU47" s="699"/>
      <c r="CV47" s="699"/>
      <c r="CW47" s="699"/>
      <c r="CX47" s="699"/>
      <c r="CY47" s="700"/>
      <c r="CZ47" s="683" t="s">
        <v>353</v>
      </c>
      <c r="DA47" s="701"/>
      <c r="DB47" s="701"/>
      <c r="DC47" s="702"/>
      <c r="DD47" s="686" t="s">
        <v>138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138</v>
      </c>
      <c r="CS48" s="681"/>
      <c r="CT48" s="681"/>
      <c r="CU48" s="681"/>
      <c r="CV48" s="681"/>
      <c r="CW48" s="681"/>
      <c r="CX48" s="681"/>
      <c r="CY48" s="682"/>
      <c r="CZ48" s="683" t="s">
        <v>138</v>
      </c>
      <c r="DA48" s="684"/>
      <c r="DB48" s="684"/>
      <c r="DC48" s="685"/>
      <c r="DD48" s="686" t="s">
        <v>353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5289815</v>
      </c>
      <c r="CS49" s="665"/>
      <c r="CT49" s="665"/>
      <c r="CU49" s="665"/>
      <c r="CV49" s="665"/>
      <c r="CW49" s="665"/>
      <c r="CX49" s="665"/>
      <c r="CY49" s="666"/>
      <c r="CZ49" s="667">
        <v>100</v>
      </c>
      <c r="DA49" s="668"/>
      <c r="DB49" s="668"/>
      <c r="DC49" s="669"/>
      <c r="DD49" s="670">
        <v>2996043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LpIhxlSYUPfks91qXVGJRV6TZLvrHXCdftuXx9vfBwZIHfTPXW4ZXKKLAOvlRLKhptZg1EitlBXgvDNJRj0TqA==" saltValue="wc4ImRa/Md/NxVrqWlFz8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5683</v>
      </c>
      <c r="R7" s="1200"/>
      <c r="S7" s="1200"/>
      <c r="T7" s="1200"/>
      <c r="U7" s="1200"/>
      <c r="V7" s="1200">
        <v>5290</v>
      </c>
      <c r="W7" s="1200"/>
      <c r="X7" s="1200"/>
      <c r="Y7" s="1200"/>
      <c r="Z7" s="1200"/>
      <c r="AA7" s="1200">
        <v>393</v>
      </c>
      <c r="AB7" s="1200"/>
      <c r="AC7" s="1200"/>
      <c r="AD7" s="1200"/>
      <c r="AE7" s="1201"/>
      <c r="AF7" s="1202">
        <v>335</v>
      </c>
      <c r="AG7" s="1203"/>
      <c r="AH7" s="1203"/>
      <c r="AI7" s="1203"/>
      <c r="AJ7" s="1204"/>
      <c r="AK7" s="1186">
        <v>0</v>
      </c>
      <c r="AL7" s="1187"/>
      <c r="AM7" s="1187"/>
      <c r="AN7" s="1187"/>
      <c r="AO7" s="1187"/>
      <c r="AP7" s="1187">
        <v>6153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604</v>
      </c>
      <c r="BT7" s="1191"/>
      <c r="BU7" s="1191"/>
      <c r="BV7" s="1191"/>
      <c r="BW7" s="1191"/>
      <c r="BX7" s="1191"/>
      <c r="BY7" s="1191"/>
      <c r="BZ7" s="1191"/>
      <c r="CA7" s="1191"/>
      <c r="CB7" s="1191"/>
      <c r="CC7" s="1191"/>
      <c r="CD7" s="1191"/>
      <c r="CE7" s="1191"/>
      <c r="CF7" s="1191"/>
      <c r="CG7" s="1192"/>
      <c r="CH7" s="1183">
        <v>-4</v>
      </c>
      <c r="CI7" s="1184"/>
      <c r="CJ7" s="1184"/>
      <c r="CK7" s="1184"/>
      <c r="CL7" s="1185"/>
      <c r="CM7" s="1183">
        <v>60</v>
      </c>
      <c r="CN7" s="1184"/>
      <c r="CO7" s="1184"/>
      <c r="CP7" s="1184"/>
      <c r="CQ7" s="1185"/>
      <c r="CR7" s="1183">
        <v>30</v>
      </c>
      <c r="CS7" s="1184"/>
      <c r="CT7" s="1184"/>
      <c r="CU7" s="1184"/>
      <c r="CV7" s="1185"/>
      <c r="CW7" s="1183" t="s">
        <v>603</v>
      </c>
      <c r="CX7" s="1184"/>
      <c r="CY7" s="1184"/>
      <c r="CZ7" s="1184"/>
      <c r="DA7" s="1185"/>
      <c r="DB7" s="1183" t="s">
        <v>603</v>
      </c>
      <c r="DC7" s="1184"/>
      <c r="DD7" s="1184"/>
      <c r="DE7" s="1184"/>
      <c r="DF7" s="1185"/>
      <c r="DG7" s="1183" t="s">
        <v>603</v>
      </c>
      <c r="DH7" s="1184"/>
      <c r="DI7" s="1184"/>
      <c r="DJ7" s="1184"/>
      <c r="DK7" s="1185"/>
      <c r="DL7" s="1183" t="s">
        <v>603</v>
      </c>
      <c r="DM7" s="1184"/>
      <c r="DN7" s="1184"/>
      <c r="DO7" s="1184"/>
      <c r="DP7" s="1185"/>
      <c r="DQ7" s="1183" t="s">
        <v>603</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5683</v>
      </c>
      <c r="R23" s="1164"/>
      <c r="S23" s="1164"/>
      <c r="T23" s="1164"/>
      <c r="U23" s="1164"/>
      <c r="V23" s="1164">
        <v>5290</v>
      </c>
      <c r="W23" s="1164"/>
      <c r="X23" s="1164"/>
      <c r="Y23" s="1164"/>
      <c r="Z23" s="1164"/>
      <c r="AA23" s="1164">
        <v>393</v>
      </c>
      <c r="AB23" s="1164"/>
      <c r="AC23" s="1164"/>
      <c r="AD23" s="1164"/>
      <c r="AE23" s="1165"/>
      <c r="AF23" s="1166">
        <v>335</v>
      </c>
      <c r="AG23" s="1164"/>
      <c r="AH23" s="1164"/>
      <c r="AI23" s="1164"/>
      <c r="AJ23" s="1167"/>
      <c r="AK23" s="1168"/>
      <c r="AL23" s="1169"/>
      <c r="AM23" s="1169"/>
      <c r="AN23" s="1169"/>
      <c r="AO23" s="1169"/>
      <c r="AP23" s="1164">
        <v>6153</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852</v>
      </c>
      <c r="R28" s="1149"/>
      <c r="S28" s="1149"/>
      <c r="T28" s="1149"/>
      <c r="U28" s="1149"/>
      <c r="V28" s="1149">
        <v>863</v>
      </c>
      <c r="W28" s="1149"/>
      <c r="X28" s="1149"/>
      <c r="Y28" s="1149"/>
      <c r="Z28" s="1149"/>
      <c r="AA28" s="1149">
        <v>-11</v>
      </c>
      <c r="AB28" s="1149"/>
      <c r="AC28" s="1149"/>
      <c r="AD28" s="1149"/>
      <c r="AE28" s="1150"/>
      <c r="AF28" s="1151">
        <v>-11</v>
      </c>
      <c r="AG28" s="1149"/>
      <c r="AH28" s="1149"/>
      <c r="AI28" s="1149"/>
      <c r="AJ28" s="1152"/>
      <c r="AK28" s="1153">
        <v>65</v>
      </c>
      <c r="AL28" s="1141"/>
      <c r="AM28" s="1141"/>
      <c r="AN28" s="1141"/>
      <c r="AO28" s="1141"/>
      <c r="AP28" s="1141" t="s">
        <v>597</v>
      </c>
      <c r="AQ28" s="1141"/>
      <c r="AR28" s="1141"/>
      <c r="AS28" s="1141"/>
      <c r="AT28" s="1141"/>
      <c r="AU28" s="1141" t="s">
        <v>597</v>
      </c>
      <c r="AV28" s="1141"/>
      <c r="AW28" s="1141"/>
      <c r="AX28" s="1141"/>
      <c r="AY28" s="1141"/>
      <c r="AZ28" s="1142" t="s">
        <v>597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716</v>
      </c>
      <c r="R29" s="1139"/>
      <c r="S29" s="1139"/>
      <c r="T29" s="1139"/>
      <c r="U29" s="1139"/>
      <c r="V29" s="1139">
        <v>636</v>
      </c>
      <c r="W29" s="1139"/>
      <c r="X29" s="1139"/>
      <c r="Y29" s="1139"/>
      <c r="Z29" s="1139"/>
      <c r="AA29" s="1139">
        <v>81</v>
      </c>
      <c r="AB29" s="1139"/>
      <c r="AC29" s="1139"/>
      <c r="AD29" s="1139"/>
      <c r="AE29" s="1140"/>
      <c r="AF29" s="1114">
        <v>81</v>
      </c>
      <c r="AG29" s="1115"/>
      <c r="AH29" s="1115"/>
      <c r="AI29" s="1115"/>
      <c r="AJ29" s="1116"/>
      <c r="AK29" s="1075">
        <v>110</v>
      </c>
      <c r="AL29" s="1066"/>
      <c r="AM29" s="1066"/>
      <c r="AN29" s="1066"/>
      <c r="AO29" s="1066"/>
      <c r="AP29" s="1066" t="s">
        <v>597</v>
      </c>
      <c r="AQ29" s="1066"/>
      <c r="AR29" s="1066"/>
      <c r="AS29" s="1066"/>
      <c r="AT29" s="1066"/>
      <c r="AU29" s="1066" t="s">
        <v>597</v>
      </c>
      <c r="AV29" s="1066"/>
      <c r="AW29" s="1066"/>
      <c r="AX29" s="1066"/>
      <c r="AY29" s="1066"/>
      <c r="AZ29" s="1137" t="s">
        <v>597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81</v>
      </c>
      <c r="R30" s="1139"/>
      <c r="S30" s="1139"/>
      <c r="T30" s="1139"/>
      <c r="U30" s="1139"/>
      <c r="V30" s="1139">
        <v>81</v>
      </c>
      <c r="W30" s="1139"/>
      <c r="X30" s="1139"/>
      <c r="Y30" s="1139"/>
      <c r="Z30" s="1139"/>
      <c r="AA30" s="1139">
        <v>0</v>
      </c>
      <c r="AB30" s="1139"/>
      <c r="AC30" s="1139"/>
      <c r="AD30" s="1139"/>
      <c r="AE30" s="1140"/>
      <c r="AF30" s="1114">
        <v>0</v>
      </c>
      <c r="AG30" s="1115"/>
      <c r="AH30" s="1115"/>
      <c r="AI30" s="1115"/>
      <c r="AJ30" s="1116"/>
      <c r="AK30" s="1075">
        <v>33</v>
      </c>
      <c r="AL30" s="1066"/>
      <c r="AM30" s="1066"/>
      <c r="AN30" s="1066"/>
      <c r="AO30" s="1066"/>
      <c r="AP30" s="1066" t="s">
        <v>597</v>
      </c>
      <c r="AQ30" s="1066"/>
      <c r="AR30" s="1066"/>
      <c r="AS30" s="1066"/>
      <c r="AT30" s="1066"/>
      <c r="AU30" s="1066" t="s">
        <v>597</v>
      </c>
      <c r="AV30" s="1066"/>
      <c r="AW30" s="1066"/>
      <c r="AX30" s="1066"/>
      <c r="AY30" s="1066"/>
      <c r="AZ30" s="1137" t="s">
        <v>597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162</v>
      </c>
      <c r="R31" s="1139"/>
      <c r="S31" s="1139"/>
      <c r="T31" s="1139"/>
      <c r="U31" s="1139"/>
      <c r="V31" s="1139">
        <v>141</v>
      </c>
      <c r="W31" s="1139"/>
      <c r="X31" s="1139"/>
      <c r="Y31" s="1139"/>
      <c r="Z31" s="1139"/>
      <c r="AA31" s="1139">
        <v>21</v>
      </c>
      <c r="AB31" s="1139"/>
      <c r="AC31" s="1139"/>
      <c r="AD31" s="1139"/>
      <c r="AE31" s="1140"/>
      <c r="AF31" s="1114">
        <v>240</v>
      </c>
      <c r="AG31" s="1115"/>
      <c r="AH31" s="1115"/>
      <c r="AI31" s="1115"/>
      <c r="AJ31" s="1116"/>
      <c r="AK31" s="1075">
        <v>1</v>
      </c>
      <c r="AL31" s="1066"/>
      <c r="AM31" s="1066"/>
      <c r="AN31" s="1066"/>
      <c r="AO31" s="1066"/>
      <c r="AP31" s="1066">
        <v>120</v>
      </c>
      <c r="AQ31" s="1066"/>
      <c r="AR31" s="1066"/>
      <c r="AS31" s="1066"/>
      <c r="AT31" s="1066"/>
      <c r="AU31" s="1066">
        <v>0</v>
      </c>
      <c r="AV31" s="1066"/>
      <c r="AW31" s="1066"/>
      <c r="AX31" s="1066"/>
      <c r="AY31" s="1066"/>
      <c r="AZ31" s="1137" t="s">
        <v>597</v>
      </c>
      <c r="BA31" s="1137"/>
      <c r="BB31" s="1137"/>
      <c r="BC31" s="1137"/>
      <c r="BD31" s="1137"/>
      <c r="BE31" s="1127" t="s">
        <v>409</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410</v>
      </c>
      <c r="C32" s="1133"/>
      <c r="D32" s="1133"/>
      <c r="E32" s="1133"/>
      <c r="F32" s="1133"/>
      <c r="G32" s="1133"/>
      <c r="H32" s="1133"/>
      <c r="I32" s="1133"/>
      <c r="J32" s="1133"/>
      <c r="K32" s="1133"/>
      <c r="L32" s="1133"/>
      <c r="M32" s="1133"/>
      <c r="N32" s="1133"/>
      <c r="O32" s="1133"/>
      <c r="P32" s="1134"/>
      <c r="Q32" s="1138">
        <v>25</v>
      </c>
      <c r="R32" s="1139"/>
      <c r="S32" s="1139"/>
      <c r="T32" s="1139"/>
      <c r="U32" s="1139"/>
      <c r="V32" s="1139">
        <v>25</v>
      </c>
      <c r="W32" s="1139"/>
      <c r="X32" s="1139"/>
      <c r="Y32" s="1139"/>
      <c r="Z32" s="1139"/>
      <c r="AA32" s="1139" t="s">
        <v>597</v>
      </c>
      <c r="AB32" s="1139"/>
      <c r="AC32" s="1139"/>
      <c r="AD32" s="1139"/>
      <c r="AE32" s="1140"/>
      <c r="AF32" s="1114" t="s">
        <v>411</v>
      </c>
      <c r="AG32" s="1115"/>
      <c r="AH32" s="1115"/>
      <c r="AI32" s="1115"/>
      <c r="AJ32" s="1116"/>
      <c r="AK32" s="1075">
        <v>11</v>
      </c>
      <c r="AL32" s="1066"/>
      <c r="AM32" s="1066"/>
      <c r="AN32" s="1066"/>
      <c r="AO32" s="1066"/>
      <c r="AP32" s="1066">
        <v>13</v>
      </c>
      <c r="AQ32" s="1066"/>
      <c r="AR32" s="1066"/>
      <c r="AS32" s="1066"/>
      <c r="AT32" s="1066"/>
      <c r="AU32" s="1066">
        <v>13</v>
      </c>
      <c r="AV32" s="1066"/>
      <c r="AW32" s="1066"/>
      <c r="AX32" s="1066"/>
      <c r="AY32" s="1066"/>
      <c r="AZ32" s="1137" t="s">
        <v>597</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0</v>
      </c>
      <c r="R33" s="1139"/>
      <c r="S33" s="1139"/>
      <c r="T33" s="1139"/>
      <c r="U33" s="1139"/>
      <c r="V33" s="1139">
        <v>0</v>
      </c>
      <c r="W33" s="1139"/>
      <c r="X33" s="1139"/>
      <c r="Y33" s="1139"/>
      <c r="Z33" s="1139"/>
      <c r="AA33" s="1139" t="s">
        <v>597</v>
      </c>
      <c r="AB33" s="1139"/>
      <c r="AC33" s="1139"/>
      <c r="AD33" s="1139"/>
      <c r="AE33" s="1140"/>
      <c r="AF33" s="1114" t="s">
        <v>411</v>
      </c>
      <c r="AG33" s="1115"/>
      <c r="AH33" s="1115"/>
      <c r="AI33" s="1115"/>
      <c r="AJ33" s="1116"/>
      <c r="AK33" s="1075">
        <v>0</v>
      </c>
      <c r="AL33" s="1066"/>
      <c r="AM33" s="1066"/>
      <c r="AN33" s="1066"/>
      <c r="AO33" s="1066"/>
      <c r="AP33" s="1066" t="s">
        <v>597</v>
      </c>
      <c r="AQ33" s="1066"/>
      <c r="AR33" s="1066"/>
      <c r="AS33" s="1066"/>
      <c r="AT33" s="1066"/>
      <c r="AU33" s="1066" t="s">
        <v>597</v>
      </c>
      <c r="AV33" s="1066"/>
      <c r="AW33" s="1066"/>
      <c r="AX33" s="1066"/>
      <c r="AY33" s="1066"/>
      <c r="AZ33" s="1137" t="s">
        <v>597</v>
      </c>
      <c r="BA33" s="1137"/>
      <c r="BB33" s="1137"/>
      <c r="BC33" s="1137"/>
      <c r="BD33" s="1137"/>
      <c r="BE33" s="1127" t="s">
        <v>414</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310</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417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419</v>
      </c>
      <c r="B66" s="1091"/>
      <c r="C66" s="1091"/>
      <c r="D66" s="1091"/>
      <c r="E66" s="1091"/>
      <c r="F66" s="1091"/>
      <c r="G66" s="1091"/>
      <c r="H66" s="1091"/>
      <c r="I66" s="1091"/>
      <c r="J66" s="1091"/>
      <c r="K66" s="1091"/>
      <c r="L66" s="1091"/>
      <c r="M66" s="1091"/>
      <c r="N66" s="1091"/>
      <c r="O66" s="1091"/>
      <c r="P66" s="1092"/>
      <c r="Q66" s="1096" t="s">
        <v>420</v>
      </c>
      <c r="R66" s="1097"/>
      <c r="S66" s="1097"/>
      <c r="T66" s="1097"/>
      <c r="U66" s="1098"/>
      <c r="V66" s="1096" t="s">
        <v>398</v>
      </c>
      <c r="W66" s="1097"/>
      <c r="X66" s="1097"/>
      <c r="Y66" s="1097"/>
      <c r="Z66" s="1098"/>
      <c r="AA66" s="1096" t="s">
        <v>421</v>
      </c>
      <c r="AB66" s="1097"/>
      <c r="AC66" s="1097"/>
      <c r="AD66" s="1097"/>
      <c r="AE66" s="1098"/>
      <c r="AF66" s="1102" t="s">
        <v>422</v>
      </c>
      <c r="AG66" s="1103"/>
      <c r="AH66" s="1103"/>
      <c r="AI66" s="1103"/>
      <c r="AJ66" s="1104"/>
      <c r="AK66" s="1096" t="s">
        <v>423</v>
      </c>
      <c r="AL66" s="1091"/>
      <c r="AM66" s="1091"/>
      <c r="AN66" s="1091"/>
      <c r="AO66" s="1092"/>
      <c r="AP66" s="1096" t="s">
        <v>424</v>
      </c>
      <c r="AQ66" s="1097"/>
      <c r="AR66" s="1097"/>
      <c r="AS66" s="1097"/>
      <c r="AT66" s="1098"/>
      <c r="AU66" s="1096" t="s">
        <v>425</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598</v>
      </c>
      <c r="C68" s="1081"/>
      <c r="D68" s="1081"/>
      <c r="E68" s="1081"/>
      <c r="F68" s="1081"/>
      <c r="G68" s="1081"/>
      <c r="H68" s="1081"/>
      <c r="I68" s="1081"/>
      <c r="J68" s="1081"/>
      <c r="K68" s="1081"/>
      <c r="L68" s="1081"/>
      <c r="M68" s="1081"/>
      <c r="N68" s="1081"/>
      <c r="O68" s="1081"/>
      <c r="P68" s="1082"/>
      <c r="Q68" s="1083">
        <v>12990</v>
      </c>
      <c r="R68" s="1077"/>
      <c r="S68" s="1077"/>
      <c r="T68" s="1077"/>
      <c r="U68" s="1077"/>
      <c r="V68" s="1077">
        <v>12426</v>
      </c>
      <c r="W68" s="1077"/>
      <c r="X68" s="1077"/>
      <c r="Y68" s="1077"/>
      <c r="Z68" s="1077"/>
      <c r="AA68" s="1077">
        <v>564</v>
      </c>
      <c r="AB68" s="1077"/>
      <c r="AC68" s="1077"/>
      <c r="AD68" s="1077"/>
      <c r="AE68" s="1077"/>
      <c r="AF68" s="1077">
        <v>564</v>
      </c>
      <c r="AG68" s="1077"/>
      <c r="AH68" s="1077"/>
      <c r="AI68" s="1077"/>
      <c r="AJ68" s="1077"/>
      <c r="AK68" s="1077">
        <v>408</v>
      </c>
      <c r="AL68" s="1077"/>
      <c r="AM68" s="1077"/>
      <c r="AN68" s="1077"/>
      <c r="AO68" s="1077"/>
      <c r="AP68" s="1077"/>
      <c r="AQ68" s="1077"/>
      <c r="AR68" s="1077"/>
      <c r="AS68" s="1077"/>
      <c r="AT68" s="1077"/>
      <c r="AU68" s="1077" t="s">
        <v>603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599</v>
      </c>
      <c r="C69" s="1070"/>
      <c r="D69" s="1070"/>
      <c r="E69" s="1070"/>
      <c r="F69" s="1070"/>
      <c r="G69" s="1070"/>
      <c r="H69" s="1070"/>
      <c r="I69" s="1070"/>
      <c r="J69" s="1070"/>
      <c r="K69" s="1070"/>
      <c r="L69" s="1070"/>
      <c r="M69" s="1070"/>
      <c r="N69" s="1070"/>
      <c r="O69" s="1070"/>
      <c r="P69" s="1071"/>
      <c r="Q69" s="1072">
        <v>471</v>
      </c>
      <c r="R69" s="1066"/>
      <c r="S69" s="1066"/>
      <c r="T69" s="1066"/>
      <c r="U69" s="1066"/>
      <c r="V69" s="1066">
        <v>466</v>
      </c>
      <c r="W69" s="1066"/>
      <c r="X69" s="1066"/>
      <c r="Y69" s="1066"/>
      <c r="Z69" s="1066"/>
      <c r="AA69" s="1066">
        <v>5</v>
      </c>
      <c r="AB69" s="1066"/>
      <c r="AC69" s="1066"/>
      <c r="AD69" s="1066"/>
      <c r="AE69" s="1066"/>
      <c r="AF69" s="1066">
        <v>5</v>
      </c>
      <c r="AG69" s="1066"/>
      <c r="AH69" s="1066"/>
      <c r="AI69" s="1066"/>
      <c r="AJ69" s="1066"/>
      <c r="AK69" s="1066">
        <v>0</v>
      </c>
      <c r="AL69" s="1066"/>
      <c r="AM69" s="1066"/>
      <c r="AN69" s="1066"/>
      <c r="AO69" s="1066"/>
      <c r="AP69" s="1066">
        <v>50</v>
      </c>
      <c r="AQ69" s="1066"/>
      <c r="AR69" s="1066"/>
      <c r="AS69" s="1066"/>
      <c r="AT69" s="1066"/>
      <c r="AU69" s="1066">
        <v>15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600</v>
      </c>
      <c r="C70" s="1070"/>
      <c r="D70" s="1070"/>
      <c r="E70" s="1070"/>
      <c r="F70" s="1070"/>
      <c r="G70" s="1070"/>
      <c r="H70" s="1070"/>
      <c r="I70" s="1070"/>
      <c r="J70" s="1070"/>
      <c r="K70" s="1070"/>
      <c r="L70" s="1070"/>
      <c r="M70" s="1070"/>
      <c r="N70" s="1070"/>
      <c r="O70" s="1070"/>
      <c r="P70" s="1071"/>
      <c r="Q70" s="1072">
        <v>479</v>
      </c>
      <c r="R70" s="1066"/>
      <c r="S70" s="1066"/>
      <c r="T70" s="1066"/>
      <c r="U70" s="1066"/>
      <c r="V70" s="1066">
        <v>448</v>
      </c>
      <c r="W70" s="1066"/>
      <c r="X70" s="1066"/>
      <c r="Y70" s="1066"/>
      <c r="Z70" s="1066"/>
      <c r="AA70" s="1066">
        <v>31</v>
      </c>
      <c r="AB70" s="1066"/>
      <c r="AC70" s="1066"/>
      <c r="AD70" s="1066"/>
      <c r="AE70" s="1066"/>
      <c r="AF70" s="1066">
        <v>31</v>
      </c>
      <c r="AG70" s="1066"/>
      <c r="AH70" s="1066"/>
      <c r="AI70" s="1066"/>
      <c r="AJ70" s="1066"/>
      <c r="AK70" s="1066">
        <v>13</v>
      </c>
      <c r="AL70" s="1066"/>
      <c r="AM70" s="1066"/>
      <c r="AN70" s="1066"/>
      <c r="AO70" s="1066"/>
      <c r="AP70" s="1066">
        <v>0</v>
      </c>
      <c r="AQ70" s="1066"/>
      <c r="AR70" s="1066"/>
      <c r="AS70" s="1066"/>
      <c r="AT70" s="1066"/>
      <c r="AU70" s="1066" t="s">
        <v>603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601</v>
      </c>
      <c r="C71" s="1070"/>
      <c r="D71" s="1070"/>
      <c r="E71" s="1070"/>
      <c r="F71" s="1070"/>
      <c r="G71" s="1070"/>
      <c r="H71" s="1070"/>
      <c r="I71" s="1070"/>
      <c r="J71" s="1070"/>
      <c r="K71" s="1070"/>
      <c r="L71" s="1070"/>
      <c r="M71" s="1070"/>
      <c r="N71" s="1070"/>
      <c r="O71" s="1070"/>
      <c r="P71" s="1071"/>
      <c r="Q71" s="1072">
        <v>430</v>
      </c>
      <c r="R71" s="1066"/>
      <c r="S71" s="1066"/>
      <c r="T71" s="1066"/>
      <c r="U71" s="1066"/>
      <c r="V71" s="1066">
        <v>425</v>
      </c>
      <c r="W71" s="1066"/>
      <c r="X71" s="1066"/>
      <c r="Y71" s="1066"/>
      <c r="Z71" s="1066"/>
      <c r="AA71" s="1066">
        <v>5</v>
      </c>
      <c r="AB71" s="1066"/>
      <c r="AC71" s="1066"/>
      <c r="AD71" s="1066"/>
      <c r="AE71" s="1066"/>
      <c r="AF71" s="1066">
        <v>5</v>
      </c>
      <c r="AG71" s="1066"/>
      <c r="AH71" s="1066"/>
      <c r="AI71" s="1066"/>
      <c r="AJ71" s="1066"/>
      <c r="AK71" s="1066">
        <v>0</v>
      </c>
      <c r="AL71" s="1066"/>
      <c r="AM71" s="1066"/>
      <c r="AN71" s="1066"/>
      <c r="AO71" s="1066"/>
      <c r="AP71" s="1066">
        <v>0</v>
      </c>
      <c r="AQ71" s="1066"/>
      <c r="AR71" s="1066"/>
      <c r="AS71" s="1066"/>
      <c r="AT71" s="1066"/>
      <c r="AU71" s="1066" t="s">
        <v>603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602</v>
      </c>
      <c r="C72" s="1070"/>
      <c r="D72" s="1070"/>
      <c r="E72" s="1070"/>
      <c r="F72" s="1070"/>
      <c r="G72" s="1070"/>
      <c r="H72" s="1070"/>
      <c r="I72" s="1070"/>
      <c r="J72" s="1070"/>
      <c r="K72" s="1070"/>
      <c r="L72" s="1070"/>
      <c r="M72" s="1070"/>
      <c r="N72" s="1070"/>
      <c r="O72" s="1070"/>
      <c r="P72" s="1071"/>
      <c r="Q72" s="1072">
        <v>285091</v>
      </c>
      <c r="R72" s="1066"/>
      <c r="S72" s="1066"/>
      <c r="T72" s="1066"/>
      <c r="U72" s="1066"/>
      <c r="V72" s="1066">
        <v>273242</v>
      </c>
      <c r="W72" s="1066"/>
      <c r="X72" s="1066"/>
      <c r="Y72" s="1066"/>
      <c r="Z72" s="1066"/>
      <c r="AA72" s="1066">
        <v>11849</v>
      </c>
      <c r="AB72" s="1066"/>
      <c r="AC72" s="1066"/>
      <c r="AD72" s="1066"/>
      <c r="AE72" s="1066"/>
      <c r="AF72" s="1066">
        <v>11849</v>
      </c>
      <c r="AG72" s="1066"/>
      <c r="AH72" s="1066"/>
      <c r="AI72" s="1066"/>
      <c r="AJ72" s="1066"/>
      <c r="AK72" s="1066">
        <v>343</v>
      </c>
      <c r="AL72" s="1066"/>
      <c r="AM72" s="1066"/>
      <c r="AN72" s="1066"/>
      <c r="AO72" s="1066"/>
      <c r="AP72" s="1066">
        <v>0</v>
      </c>
      <c r="AQ72" s="1066"/>
      <c r="AR72" s="1066"/>
      <c r="AS72" s="1066"/>
      <c r="AT72" s="1066"/>
      <c r="AU72" s="1066" t="s">
        <v>603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12454</v>
      </c>
      <c r="AG88" s="1054"/>
      <c r="AH88" s="1054"/>
      <c r="AI88" s="1054"/>
      <c r="AJ88" s="1054"/>
      <c r="AK88" s="1058"/>
      <c r="AL88" s="1058"/>
      <c r="AM88" s="1058"/>
      <c r="AN88" s="1058"/>
      <c r="AO88" s="1058"/>
      <c r="AP88" s="1054">
        <v>50</v>
      </c>
      <c r="AQ88" s="1054"/>
      <c r="AR88" s="1054"/>
      <c r="AS88" s="1054"/>
      <c r="AT88" s="1054"/>
      <c r="AU88" s="1054">
        <v>15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30</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307</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307</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307</v>
      </c>
      <c r="DR109" s="989"/>
      <c r="DS109" s="989"/>
      <c r="DT109" s="989"/>
      <c r="DU109" s="990"/>
      <c r="DV109" s="991" t="s">
        <v>437</v>
      </c>
      <c r="DW109" s="989"/>
      <c r="DX109" s="989"/>
      <c r="DY109" s="989"/>
      <c r="DZ109" s="1020"/>
    </row>
    <row r="110" spans="1:131" s="248" customFormat="1" ht="26.25" customHeight="1" x14ac:dyDescent="0.15">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512614</v>
      </c>
      <c r="AB110" s="982"/>
      <c r="AC110" s="982"/>
      <c r="AD110" s="982"/>
      <c r="AE110" s="983"/>
      <c r="AF110" s="984">
        <v>511567</v>
      </c>
      <c r="AG110" s="982"/>
      <c r="AH110" s="982"/>
      <c r="AI110" s="982"/>
      <c r="AJ110" s="983"/>
      <c r="AK110" s="984">
        <v>529509</v>
      </c>
      <c r="AL110" s="982"/>
      <c r="AM110" s="982"/>
      <c r="AN110" s="982"/>
      <c r="AO110" s="983"/>
      <c r="AP110" s="985">
        <v>21.7</v>
      </c>
      <c r="AQ110" s="986"/>
      <c r="AR110" s="986"/>
      <c r="AS110" s="986"/>
      <c r="AT110" s="987"/>
      <c r="AU110" s="1021" t="s">
        <v>73</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5848364</v>
      </c>
      <c r="BR110" s="929"/>
      <c r="BS110" s="929"/>
      <c r="BT110" s="929"/>
      <c r="BU110" s="929"/>
      <c r="BV110" s="929">
        <v>6227299</v>
      </c>
      <c r="BW110" s="929"/>
      <c r="BX110" s="929"/>
      <c r="BY110" s="929"/>
      <c r="BZ110" s="929"/>
      <c r="CA110" s="929">
        <v>6152952</v>
      </c>
      <c r="CB110" s="929"/>
      <c r="CC110" s="929"/>
      <c r="CD110" s="929"/>
      <c r="CE110" s="929"/>
      <c r="CF110" s="953">
        <v>251.7</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417</v>
      </c>
      <c r="DH110" s="929"/>
      <c r="DI110" s="929"/>
      <c r="DJ110" s="929"/>
      <c r="DK110" s="929"/>
      <c r="DL110" s="929" t="s">
        <v>138</v>
      </c>
      <c r="DM110" s="929"/>
      <c r="DN110" s="929"/>
      <c r="DO110" s="929"/>
      <c r="DP110" s="929"/>
      <c r="DQ110" s="929" t="s">
        <v>138</v>
      </c>
      <c r="DR110" s="929"/>
      <c r="DS110" s="929"/>
      <c r="DT110" s="929"/>
      <c r="DU110" s="929"/>
      <c r="DV110" s="930" t="s">
        <v>417</v>
      </c>
      <c r="DW110" s="930"/>
      <c r="DX110" s="930"/>
      <c r="DY110" s="930"/>
      <c r="DZ110" s="931"/>
    </row>
    <row r="111" spans="1:131" s="248" customFormat="1" ht="26.25" customHeight="1" x14ac:dyDescent="0.15">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417</v>
      </c>
      <c r="AB111" s="1010"/>
      <c r="AC111" s="1010"/>
      <c r="AD111" s="1010"/>
      <c r="AE111" s="1011"/>
      <c r="AF111" s="1012" t="s">
        <v>417</v>
      </c>
      <c r="AG111" s="1010"/>
      <c r="AH111" s="1010"/>
      <c r="AI111" s="1010"/>
      <c r="AJ111" s="1011"/>
      <c r="AK111" s="1012" t="s">
        <v>444</v>
      </c>
      <c r="AL111" s="1010"/>
      <c r="AM111" s="1010"/>
      <c r="AN111" s="1010"/>
      <c r="AO111" s="1011"/>
      <c r="AP111" s="1013" t="s">
        <v>444</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t="s">
        <v>417</v>
      </c>
      <c r="BR111" s="901"/>
      <c r="BS111" s="901"/>
      <c r="BT111" s="901"/>
      <c r="BU111" s="901"/>
      <c r="BV111" s="901" t="s">
        <v>446</v>
      </c>
      <c r="BW111" s="901"/>
      <c r="BX111" s="901"/>
      <c r="BY111" s="901"/>
      <c r="BZ111" s="901"/>
      <c r="CA111" s="901" t="s">
        <v>417</v>
      </c>
      <c r="CB111" s="901"/>
      <c r="CC111" s="901"/>
      <c r="CD111" s="901"/>
      <c r="CE111" s="901"/>
      <c r="CF111" s="962" t="s">
        <v>417</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417</v>
      </c>
      <c r="DH111" s="901"/>
      <c r="DI111" s="901"/>
      <c r="DJ111" s="901"/>
      <c r="DK111" s="901"/>
      <c r="DL111" s="901" t="s">
        <v>417</v>
      </c>
      <c r="DM111" s="901"/>
      <c r="DN111" s="901"/>
      <c r="DO111" s="901"/>
      <c r="DP111" s="901"/>
      <c r="DQ111" s="901" t="s">
        <v>446</v>
      </c>
      <c r="DR111" s="901"/>
      <c r="DS111" s="901"/>
      <c r="DT111" s="901"/>
      <c r="DU111" s="901"/>
      <c r="DV111" s="878" t="s">
        <v>446</v>
      </c>
      <c r="DW111" s="878"/>
      <c r="DX111" s="878"/>
      <c r="DY111" s="878"/>
      <c r="DZ111" s="879"/>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138</v>
      </c>
      <c r="AB112" s="864"/>
      <c r="AC112" s="864"/>
      <c r="AD112" s="864"/>
      <c r="AE112" s="865"/>
      <c r="AF112" s="866" t="s">
        <v>417</v>
      </c>
      <c r="AG112" s="864"/>
      <c r="AH112" s="864"/>
      <c r="AI112" s="864"/>
      <c r="AJ112" s="865"/>
      <c r="AK112" s="866" t="s">
        <v>138</v>
      </c>
      <c r="AL112" s="864"/>
      <c r="AM112" s="864"/>
      <c r="AN112" s="864"/>
      <c r="AO112" s="865"/>
      <c r="AP112" s="911" t="s">
        <v>138</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22274</v>
      </c>
      <c r="BR112" s="901"/>
      <c r="BS112" s="901"/>
      <c r="BT112" s="901"/>
      <c r="BU112" s="901"/>
      <c r="BV112" s="901">
        <v>17226</v>
      </c>
      <c r="BW112" s="901"/>
      <c r="BX112" s="901"/>
      <c r="BY112" s="901"/>
      <c r="BZ112" s="901"/>
      <c r="CA112" s="901">
        <v>13570</v>
      </c>
      <c r="CB112" s="901"/>
      <c r="CC112" s="901"/>
      <c r="CD112" s="901"/>
      <c r="CE112" s="901"/>
      <c r="CF112" s="962">
        <v>0.6</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417</v>
      </c>
      <c r="DH112" s="901"/>
      <c r="DI112" s="901"/>
      <c r="DJ112" s="901"/>
      <c r="DK112" s="901"/>
      <c r="DL112" s="901" t="s">
        <v>417</v>
      </c>
      <c r="DM112" s="901"/>
      <c r="DN112" s="901"/>
      <c r="DO112" s="901"/>
      <c r="DP112" s="901"/>
      <c r="DQ112" s="901" t="s">
        <v>138</v>
      </c>
      <c r="DR112" s="901"/>
      <c r="DS112" s="901"/>
      <c r="DT112" s="901"/>
      <c r="DU112" s="901"/>
      <c r="DV112" s="878" t="s">
        <v>138</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7800</v>
      </c>
      <c r="AB113" s="1010"/>
      <c r="AC113" s="1010"/>
      <c r="AD113" s="1010"/>
      <c r="AE113" s="1011"/>
      <c r="AF113" s="1012">
        <v>7515</v>
      </c>
      <c r="AG113" s="1010"/>
      <c r="AH113" s="1010"/>
      <c r="AI113" s="1010"/>
      <c r="AJ113" s="1011"/>
      <c r="AK113" s="1012">
        <v>6878</v>
      </c>
      <c r="AL113" s="1010"/>
      <c r="AM113" s="1010"/>
      <c r="AN113" s="1010"/>
      <c r="AO113" s="1011"/>
      <c r="AP113" s="1013">
        <v>0.3</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18640</v>
      </c>
      <c r="BR113" s="901"/>
      <c r="BS113" s="901"/>
      <c r="BT113" s="901"/>
      <c r="BU113" s="901"/>
      <c r="BV113" s="901">
        <v>16634</v>
      </c>
      <c r="BW113" s="901"/>
      <c r="BX113" s="901"/>
      <c r="BY113" s="901"/>
      <c r="BZ113" s="901"/>
      <c r="CA113" s="901">
        <v>14811</v>
      </c>
      <c r="CB113" s="901"/>
      <c r="CC113" s="901"/>
      <c r="CD113" s="901"/>
      <c r="CE113" s="901"/>
      <c r="CF113" s="962">
        <v>0.6</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417</v>
      </c>
      <c r="DH113" s="864"/>
      <c r="DI113" s="864"/>
      <c r="DJ113" s="864"/>
      <c r="DK113" s="865"/>
      <c r="DL113" s="866" t="s">
        <v>417</v>
      </c>
      <c r="DM113" s="864"/>
      <c r="DN113" s="864"/>
      <c r="DO113" s="864"/>
      <c r="DP113" s="865"/>
      <c r="DQ113" s="866" t="s">
        <v>138</v>
      </c>
      <c r="DR113" s="864"/>
      <c r="DS113" s="864"/>
      <c r="DT113" s="864"/>
      <c r="DU113" s="865"/>
      <c r="DV113" s="911" t="s">
        <v>417</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2304</v>
      </c>
      <c r="AB114" s="864"/>
      <c r="AC114" s="864"/>
      <c r="AD114" s="864"/>
      <c r="AE114" s="865"/>
      <c r="AF114" s="866">
        <v>1869</v>
      </c>
      <c r="AG114" s="864"/>
      <c r="AH114" s="864"/>
      <c r="AI114" s="864"/>
      <c r="AJ114" s="865"/>
      <c r="AK114" s="866">
        <v>1957</v>
      </c>
      <c r="AL114" s="864"/>
      <c r="AM114" s="864"/>
      <c r="AN114" s="864"/>
      <c r="AO114" s="865"/>
      <c r="AP114" s="911">
        <v>0.1</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341744</v>
      </c>
      <c r="BR114" s="901"/>
      <c r="BS114" s="901"/>
      <c r="BT114" s="901"/>
      <c r="BU114" s="901"/>
      <c r="BV114" s="901">
        <v>194875</v>
      </c>
      <c r="BW114" s="901"/>
      <c r="BX114" s="901"/>
      <c r="BY114" s="901"/>
      <c r="BZ114" s="901"/>
      <c r="CA114" s="901">
        <v>105885</v>
      </c>
      <c r="CB114" s="901"/>
      <c r="CC114" s="901"/>
      <c r="CD114" s="901"/>
      <c r="CE114" s="901"/>
      <c r="CF114" s="962">
        <v>4.3</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417</v>
      </c>
      <c r="DH114" s="864"/>
      <c r="DI114" s="864"/>
      <c r="DJ114" s="864"/>
      <c r="DK114" s="865"/>
      <c r="DL114" s="866" t="s">
        <v>417</v>
      </c>
      <c r="DM114" s="864"/>
      <c r="DN114" s="864"/>
      <c r="DO114" s="864"/>
      <c r="DP114" s="865"/>
      <c r="DQ114" s="866" t="s">
        <v>138</v>
      </c>
      <c r="DR114" s="864"/>
      <c r="DS114" s="864"/>
      <c r="DT114" s="864"/>
      <c r="DU114" s="865"/>
      <c r="DV114" s="911" t="s">
        <v>417</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259596</v>
      </c>
      <c r="AB115" s="1010"/>
      <c r="AC115" s="1010"/>
      <c r="AD115" s="1010"/>
      <c r="AE115" s="1011"/>
      <c r="AF115" s="1012">
        <v>4607</v>
      </c>
      <c r="AG115" s="1010"/>
      <c r="AH115" s="1010"/>
      <c r="AI115" s="1010"/>
      <c r="AJ115" s="1011"/>
      <c r="AK115" s="1012">
        <v>39687</v>
      </c>
      <c r="AL115" s="1010"/>
      <c r="AM115" s="1010"/>
      <c r="AN115" s="1010"/>
      <c r="AO115" s="1011"/>
      <c r="AP115" s="1013">
        <v>1.6</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417</v>
      </c>
      <c r="BR115" s="901"/>
      <c r="BS115" s="901"/>
      <c r="BT115" s="901"/>
      <c r="BU115" s="901"/>
      <c r="BV115" s="901" t="s">
        <v>138</v>
      </c>
      <c r="BW115" s="901"/>
      <c r="BX115" s="901"/>
      <c r="BY115" s="901"/>
      <c r="BZ115" s="901"/>
      <c r="CA115" s="901" t="s">
        <v>417</v>
      </c>
      <c r="CB115" s="901"/>
      <c r="CC115" s="901"/>
      <c r="CD115" s="901"/>
      <c r="CE115" s="901"/>
      <c r="CF115" s="962" t="s">
        <v>417</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417</v>
      </c>
      <c r="DH115" s="864"/>
      <c r="DI115" s="864"/>
      <c r="DJ115" s="864"/>
      <c r="DK115" s="865"/>
      <c r="DL115" s="866" t="s">
        <v>417</v>
      </c>
      <c r="DM115" s="864"/>
      <c r="DN115" s="864"/>
      <c r="DO115" s="864"/>
      <c r="DP115" s="865"/>
      <c r="DQ115" s="866" t="s">
        <v>417</v>
      </c>
      <c r="DR115" s="864"/>
      <c r="DS115" s="864"/>
      <c r="DT115" s="864"/>
      <c r="DU115" s="865"/>
      <c r="DV115" s="911" t="s">
        <v>417</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15</v>
      </c>
      <c r="AB116" s="864"/>
      <c r="AC116" s="864"/>
      <c r="AD116" s="864"/>
      <c r="AE116" s="865"/>
      <c r="AF116" s="866">
        <v>15</v>
      </c>
      <c r="AG116" s="864"/>
      <c r="AH116" s="864"/>
      <c r="AI116" s="864"/>
      <c r="AJ116" s="865"/>
      <c r="AK116" s="866">
        <v>9</v>
      </c>
      <c r="AL116" s="864"/>
      <c r="AM116" s="864"/>
      <c r="AN116" s="864"/>
      <c r="AO116" s="865"/>
      <c r="AP116" s="911">
        <v>0</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417</v>
      </c>
      <c r="BR116" s="901"/>
      <c r="BS116" s="901"/>
      <c r="BT116" s="901"/>
      <c r="BU116" s="901"/>
      <c r="BV116" s="901" t="s">
        <v>444</v>
      </c>
      <c r="BW116" s="901"/>
      <c r="BX116" s="901"/>
      <c r="BY116" s="901"/>
      <c r="BZ116" s="901"/>
      <c r="CA116" s="901" t="s">
        <v>444</v>
      </c>
      <c r="CB116" s="901"/>
      <c r="CC116" s="901"/>
      <c r="CD116" s="901"/>
      <c r="CE116" s="901"/>
      <c r="CF116" s="962" t="s">
        <v>138</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417</v>
      </c>
      <c r="DH116" s="864"/>
      <c r="DI116" s="864"/>
      <c r="DJ116" s="864"/>
      <c r="DK116" s="865"/>
      <c r="DL116" s="866" t="s">
        <v>138</v>
      </c>
      <c r="DM116" s="864"/>
      <c r="DN116" s="864"/>
      <c r="DO116" s="864"/>
      <c r="DP116" s="865"/>
      <c r="DQ116" s="866" t="s">
        <v>417</v>
      </c>
      <c r="DR116" s="864"/>
      <c r="DS116" s="864"/>
      <c r="DT116" s="864"/>
      <c r="DU116" s="865"/>
      <c r="DV116" s="911" t="s">
        <v>464</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782329</v>
      </c>
      <c r="AB117" s="996"/>
      <c r="AC117" s="996"/>
      <c r="AD117" s="996"/>
      <c r="AE117" s="997"/>
      <c r="AF117" s="998">
        <v>525573</v>
      </c>
      <c r="AG117" s="996"/>
      <c r="AH117" s="996"/>
      <c r="AI117" s="996"/>
      <c r="AJ117" s="997"/>
      <c r="AK117" s="998">
        <v>578040</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464</v>
      </c>
      <c r="BR117" s="901"/>
      <c r="BS117" s="901"/>
      <c r="BT117" s="901"/>
      <c r="BU117" s="901"/>
      <c r="BV117" s="901" t="s">
        <v>417</v>
      </c>
      <c r="BW117" s="901"/>
      <c r="BX117" s="901"/>
      <c r="BY117" s="901"/>
      <c r="BZ117" s="901"/>
      <c r="CA117" s="901" t="s">
        <v>417</v>
      </c>
      <c r="CB117" s="901"/>
      <c r="CC117" s="901"/>
      <c r="CD117" s="901"/>
      <c r="CE117" s="901"/>
      <c r="CF117" s="962" t="s">
        <v>444</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417</v>
      </c>
      <c r="DH117" s="864"/>
      <c r="DI117" s="864"/>
      <c r="DJ117" s="864"/>
      <c r="DK117" s="865"/>
      <c r="DL117" s="866" t="s">
        <v>444</v>
      </c>
      <c r="DM117" s="864"/>
      <c r="DN117" s="864"/>
      <c r="DO117" s="864"/>
      <c r="DP117" s="865"/>
      <c r="DQ117" s="866" t="s">
        <v>444</v>
      </c>
      <c r="DR117" s="864"/>
      <c r="DS117" s="864"/>
      <c r="DT117" s="864"/>
      <c r="DU117" s="865"/>
      <c r="DV117" s="911" t="s">
        <v>417</v>
      </c>
      <c r="DW117" s="912"/>
      <c r="DX117" s="912"/>
      <c r="DY117" s="912"/>
      <c r="DZ117" s="913"/>
    </row>
    <row r="118" spans="1:130" s="248" customFormat="1" ht="26.25" customHeight="1" x14ac:dyDescent="0.15">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307</v>
      </c>
      <c r="AL118" s="989"/>
      <c r="AM118" s="989"/>
      <c r="AN118" s="989"/>
      <c r="AO118" s="990"/>
      <c r="AP118" s="992" t="s">
        <v>437</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417</v>
      </c>
      <c r="BR118" s="932"/>
      <c r="BS118" s="932"/>
      <c r="BT118" s="932"/>
      <c r="BU118" s="932"/>
      <c r="BV118" s="932" t="s">
        <v>417</v>
      </c>
      <c r="BW118" s="932"/>
      <c r="BX118" s="932"/>
      <c r="BY118" s="932"/>
      <c r="BZ118" s="932"/>
      <c r="CA118" s="932" t="s">
        <v>417</v>
      </c>
      <c r="CB118" s="932"/>
      <c r="CC118" s="932"/>
      <c r="CD118" s="932"/>
      <c r="CE118" s="932"/>
      <c r="CF118" s="962" t="s">
        <v>417</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417</v>
      </c>
      <c r="DH118" s="864"/>
      <c r="DI118" s="864"/>
      <c r="DJ118" s="864"/>
      <c r="DK118" s="865"/>
      <c r="DL118" s="866" t="s">
        <v>417</v>
      </c>
      <c r="DM118" s="864"/>
      <c r="DN118" s="864"/>
      <c r="DO118" s="864"/>
      <c r="DP118" s="865"/>
      <c r="DQ118" s="866" t="s">
        <v>417</v>
      </c>
      <c r="DR118" s="864"/>
      <c r="DS118" s="864"/>
      <c r="DT118" s="864"/>
      <c r="DU118" s="865"/>
      <c r="DV118" s="911" t="s">
        <v>417</v>
      </c>
      <c r="DW118" s="912"/>
      <c r="DX118" s="912"/>
      <c r="DY118" s="912"/>
      <c r="DZ118" s="913"/>
    </row>
    <row r="119" spans="1:130" s="248" customFormat="1" ht="26.25" customHeight="1" x14ac:dyDescent="0.15">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417</v>
      </c>
      <c r="AB119" s="982"/>
      <c r="AC119" s="982"/>
      <c r="AD119" s="982"/>
      <c r="AE119" s="983"/>
      <c r="AF119" s="984" t="s">
        <v>417</v>
      </c>
      <c r="AG119" s="982"/>
      <c r="AH119" s="982"/>
      <c r="AI119" s="982"/>
      <c r="AJ119" s="983"/>
      <c r="AK119" s="984" t="s">
        <v>417</v>
      </c>
      <c r="AL119" s="982"/>
      <c r="AM119" s="982"/>
      <c r="AN119" s="982"/>
      <c r="AO119" s="983"/>
      <c r="AP119" s="985" t="s">
        <v>417</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470</v>
      </c>
      <c r="BP119" s="965"/>
      <c r="BQ119" s="969">
        <v>6231022</v>
      </c>
      <c r="BR119" s="932"/>
      <c r="BS119" s="932"/>
      <c r="BT119" s="932"/>
      <c r="BU119" s="932"/>
      <c r="BV119" s="932">
        <v>6456034</v>
      </c>
      <c r="BW119" s="932"/>
      <c r="BX119" s="932"/>
      <c r="BY119" s="932"/>
      <c r="BZ119" s="932"/>
      <c r="CA119" s="932">
        <v>6287218</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464</v>
      </c>
      <c r="DH119" s="847"/>
      <c r="DI119" s="847"/>
      <c r="DJ119" s="847"/>
      <c r="DK119" s="848"/>
      <c r="DL119" s="849" t="s">
        <v>464</v>
      </c>
      <c r="DM119" s="847"/>
      <c r="DN119" s="847"/>
      <c r="DO119" s="847"/>
      <c r="DP119" s="848"/>
      <c r="DQ119" s="849" t="s">
        <v>138</v>
      </c>
      <c r="DR119" s="847"/>
      <c r="DS119" s="847"/>
      <c r="DT119" s="847"/>
      <c r="DU119" s="848"/>
      <c r="DV119" s="935" t="s">
        <v>138</v>
      </c>
      <c r="DW119" s="936"/>
      <c r="DX119" s="936"/>
      <c r="DY119" s="936"/>
      <c r="DZ119" s="937"/>
    </row>
    <row r="120" spans="1:130" s="248" customFormat="1" ht="26.25" customHeight="1" x14ac:dyDescent="0.15">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138</v>
      </c>
      <c r="AB120" s="864"/>
      <c r="AC120" s="864"/>
      <c r="AD120" s="864"/>
      <c r="AE120" s="865"/>
      <c r="AF120" s="866" t="s">
        <v>464</v>
      </c>
      <c r="AG120" s="864"/>
      <c r="AH120" s="864"/>
      <c r="AI120" s="864"/>
      <c r="AJ120" s="865"/>
      <c r="AK120" s="866" t="s">
        <v>417</v>
      </c>
      <c r="AL120" s="864"/>
      <c r="AM120" s="864"/>
      <c r="AN120" s="864"/>
      <c r="AO120" s="865"/>
      <c r="AP120" s="911" t="s">
        <v>464</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1655498</v>
      </c>
      <c r="BR120" s="929"/>
      <c r="BS120" s="929"/>
      <c r="BT120" s="929"/>
      <c r="BU120" s="929"/>
      <c r="BV120" s="929">
        <v>1455269</v>
      </c>
      <c r="BW120" s="929"/>
      <c r="BX120" s="929"/>
      <c r="BY120" s="929"/>
      <c r="BZ120" s="929"/>
      <c r="CA120" s="929">
        <v>1667379</v>
      </c>
      <c r="CB120" s="929"/>
      <c r="CC120" s="929"/>
      <c r="CD120" s="929"/>
      <c r="CE120" s="929"/>
      <c r="CF120" s="953">
        <v>68.2</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v>21838</v>
      </c>
      <c r="DH120" s="929"/>
      <c r="DI120" s="929"/>
      <c r="DJ120" s="929"/>
      <c r="DK120" s="929"/>
      <c r="DL120" s="929">
        <v>16829</v>
      </c>
      <c r="DM120" s="929"/>
      <c r="DN120" s="929"/>
      <c r="DO120" s="929"/>
      <c r="DP120" s="929"/>
      <c r="DQ120" s="929">
        <v>13331</v>
      </c>
      <c r="DR120" s="929"/>
      <c r="DS120" s="929"/>
      <c r="DT120" s="929"/>
      <c r="DU120" s="929"/>
      <c r="DV120" s="930">
        <v>0.5</v>
      </c>
      <c r="DW120" s="930"/>
      <c r="DX120" s="930"/>
      <c r="DY120" s="930"/>
      <c r="DZ120" s="931"/>
    </row>
    <row r="121" spans="1:130" s="248" customFormat="1" ht="26.25" customHeight="1" x14ac:dyDescent="0.15">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464</v>
      </c>
      <c r="AB121" s="864"/>
      <c r="AC121" s="864"/>
      <c r="AD121" s="864"/>
      <c r="AE121" s="865"/>
      <c r="AF121" s="866" t="s">
        <v>464</v>
      </c>
      <c r="AG121" s="864"/>
      <c r="AH121" s="864"/>
      <c r="AI121" s="864"/>
      <c r="AJ121" s="865"/>
      <c r="AK121" s="866" t="s">
        <v>464</v>
      </c>
      <c r="AL121" s="864"/>
      <c r="AM121" s="864"/>
      <c r="AN121" s="864"/>
      <c r="AO121" s="865"/>
      <c r="AP121" s="911" t="s">
        <v>464</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311533</v>
      </c>
      <c r="BR121" s="901"/>
      <c r="BS121" s="901"/>
      <c r="BT121" s="901"/>
      <c r="BU121" s="901"/>
      <c r="BV121" s="901">
        <v>327855</v>
      </c>
      <c r="BW121" s="901"/>
      <c r="BX121" s="901"/>
      <c r="BY121" s="901"/>
      <c r="BZ121" s="901"/>
      <c r="CA121" s="901">
        <v>291737</v>
      </c>
      <c r="CB121" s="901"/>
      <c r="CC121" s="901"/>
      <c r="CD121" s="901"/>
      <c r="CE121" s="901"/>
      <c r="CF121" s="962">
        <v>11.9</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v>436</v>
      </c>
      <c r="DH121" s="901"/>
      <c r="DI121" s="901"/>
      <c r="DJ121" s="901"/>
      <c r="DK121" s="901"/>
      <c r="DL121" s="901">
        <v>397</v>
      </c>
      <c r="DM121" s="901"/>
      <c r="DN121" s="901"/>
      <c r="DO121" s="901"/>
      <c r="DP121" s="901"/>
      <c r="DQ121" s="901">
        <v>239</v>
      </c>
      <c r="DR121" s="901"/>
      <c r="DS121" s="901"/>
      <c r="DT121" s="901"/>
      <c r="DU121" s="901"/>
      <c r="DV121" s="878">
        <v>0</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464</v>
      </c>
      <c r="AB122" s="864"/>
      <c r="AC122" s="864"/>
      <c r="AD122" s="864"/>
      <c r="AE122" s="865"/>
      <c r="AF122" s="866" t="s">
        <v>464</v>
      </c>
      <c r="AG122" s="864"/>
      <c r="AH122" s="864"/>
      <c r="AI122" s="864"/>
      <c r="AJ122" s="865"/>
      <c r="AK122" s="866" t="s">
        <v>417</v>
      </c>
      <c r="AL122" s="864"/>
      <c r="AM122" s="864"/>
      <c r="AN122" s="864"/>
      <c r="AO122" s="865"/>
      <c r="AP122" s="911" t="s">
        <v>464</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3529886</v>
      </c>
      <c r="BR122" s="932"/>
      <c r="BS122" s="932"/>
      <c r="BT122" s="932"/>
      <c r="BU122" s="932"/>
      <c r="BV122" s="932">
        <v>3760910</v>
      </c>
      <c r="BW122" s="932"/>
      <c r="BX122" s="932"/>
      <c r="BY122" s="932"/>
      <c r="BZ122" s="932"/>
      <c r="CA122" s="932">
        <v>3877457</v>
      </c>
      <c r="CB122" s="932"/>
      <c r="CC122" s="932"/>
      <c r="CD122" s="932"/>
      <c r="CE122" s="932"/>
      <c r="CF122" s="933">
        <v>158.6</v>
      </c>
      <c r="CG122" s="934"/>
      <c r="CH122" s="934"/>
      <c r="CI122" s="934"/>
      <c r="CJ122" s="934"/>
      <c r="CK122" s="956"/>
      <c r="CL122" s="942"/>
      <c r="CM122" s="942"/>
      <c r="CN122" s="942"/>
      <c r="CO122" s="943"/>
      <c r="CP122" s="922" t="s">
        <v>480</v>
      </c>
      <c r="CQ122" s="923"/>
      <c r="CR122" s="923"/>
      <c r="CS122" s="923"/>
      <c r="CT122" s="923"/>
      <c r="CU122" s="923"/>
      <c r="CV122" s="923"/>
      <c r="CW122" s="923"/>
      <c r="CX122" s="923"/>
      <c r="CY122" s="923"/>
      <c r="CZ122" s="923"/>
      <c r="DA122" s="923"/>
      <c r="DB122" s="923"/>
      <c r="DC122" s="923"/>
      <c r="DD122" s="923"/>
      <c r="DE122" s="923"/>
      <c r="DF122" s="924"/>
      <c r="DG122" s="900" t="s">
        <v>417</v>
      </c>
      <c r="DH122" s="901"/>
      <c r="DI122" s="901"/>
      <c r="DJ122" s="901"/>
      <c r="DK122" s="901"/>
      <c r="DL122" s="901" t="s">
        <v>417</v>
      </c>
      <c r="DM122" s="901"/>
      <c r="DN122" s="901"/>
      <c r="DO122" s="901"/>
      <c r="DP122" s="901"/>
      <c r="DQ122" s="901" t="s">
        <v>464</v>
      </c>
      <c r="DR122" s="901"/>
      <c r="DS122" s="901"/>
      <c r="DT122" s="901"/>
      <c r="DU122" s="901"/>
      <c r="DV122" s="878" t="s">
        <v>417</v>
      </c>
      <c r="DW122" s="878"/>
      <c r="DX122" s="878"/>
      <c r="DY122" s="878"/>
      <c r="DZ122" s="879"/>
    </row>
    <row r="123" spans="1:130" s="248"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417</v>
      </c>
      <c r="AB123" s="864"/>
      <c r="AC123" s="864"/>
      <c r="AD123" s="864"/>
      <c r="AE123" s="865"/>
      <c r="AF123" s="866" t="s">
        <v>417</v>
      </c>
      <c r="AG123" s="864"/>
      <c r="AH123" s="864"/>
      <c r="AI123" s="864"/>
      <c r="AJ123" s="865"/>
      <c r="AK123" s="866" t="s">
        <v>417</v>
      </c>
      <c r="AL123" s="864"/>
      <c r="AM123" s="864"/>
      <c r="AN123" s="864"/>
      <c r="AO123" s="865"/>
      <c r="AP123" s="911" t="s">
        <v>417</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481</v>
      </c>
      <c r="BP123" s="965"/>
      <c r="BQ123" s="919">
        <v>5496917</v>
      </c>
      <c r="BR123" s="920"/>
      <c r="BS123" s="920"/>
      <c r="BT123" s="920"/>
      <c r="BU123" s="920"/>
      <c r="BV123" s="920">
        <v>5544034</v>
      </c>
      <c r="BW123" s="920"/>
      <c r="BX123" s="920"/>
      <c r="BY123" s="920"/>
      <c r="BZ123" s="920"/>
      <c r="CA123" s="920">
        <v>5836573</v>
      </c>
      <c r="CB123" s="920"/>
      <c r="CC123" s="920"/>
      <c r="CD123" s="920"/>
      <c r="CE123" s="920"/>
      <c r="CF123" s="830"/>
      <c r="CG123" s="831"/>
      <c r="CH123" s="831"/>
      <c r="CI123" s="831"/>
      <c r="CJ123" s="921"/>
      <c r="CK123" s="956"/>
      <c r="CL123" s="942"/>
      <c r="CM123" s="942"/>
      <c r="CN123" s="942"/>
      <c r="CO123" s="943"/>
      <c r="CP123" s="922" t="s">
        <v>482</v>
      </c>
      <c r="CQ123" s="923"/>
      <c r="CR123" s="923"/>
      <c r="CS123" s="923"/>
      <c r="CT123" s="923"/>
      <c r="CU123" s="923"/>
      <c r="CV123" s="923"/>
      <c r="CW123" s="923"/>
      <c r="CX123" s="923"/>
      <c r="CY123" s="923"/>
      <c r="CZ123" s="923"/>
      <c r="DA123" s="923"/>
      <c r="DB123" s="923"/>
      <c r="DC123" s="923"/>
      <c r="DD123" s="923"/>
      <c r="DE123" s="923"/>
      <c r="DF123" s="924"/>
      <c r="DG123" s="863" t="s">
        <v>483</v>
      </c>
      <c r="DH123" s="864"/>
      <c r="DI123" s="864"/>
      <c r="DJ123" s="864"/>
      <c r="DK123" s="865"/>
      <c r="DL123" s="866" t="s">
        <v>484</v>
      </c>
      <c r="DM123" s="864"/>
      <c r="DN123" s="864"/>
      <c r="DO123" s="864"/>
      <c r="DP123" s="865"/>
      <c r="DQ123" s="866" t="s">
        <v>485</v>
      </c>
      <c r="DR123" s="864"/>
      <c r="DS123" s="864"/>
      <c r="DT123" s="864"/>
      <c r="DU123" s="865"/>
      <c r="DV123" s="911" t="s">
        <v>485</v>
      </c>
      <c r="DW123" s="912"/>
      <c r="DX123" s="912"/>
      <c r="DY123" s="912"/>
      <c r="DZ123" s="913"/>
    </row>
    <row r="124" spans="1:130" s="248" customFormat="1" ht="26.25" customHeight="1" thickBot="1" x14ac:dyDescent="0.2">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394</v>
      </c>
      <c r="AB124" s="864"/>
      <c r="AC124" s="864"/>
      <c r="AD124" s="864"/>
      <c r="AE124" s="865"/>
      <c r="AF124" s="866" t="s">
        <v>138</v>
      </c>
      <c r="AG124" s="864"/>
      <c r="AH124" s="864"/>
      <c r="AI124" s="864"/>
      <c r="AJ124" s="865"/>
      <c r="AK124" s="866" t="s">
        <v>485</v>
      </c>
      <c r="AL124" s="864"/>
      <c r="AM124" s="864"/>
      <c r="AN124" s="864"/>
      <c r="AO124" s="865"/>
      <c r="AP124" s="911" t="s">
        <v>484</v>
      </c>
      <c r="AQ124" s="912"/>
      <c r="AR124" s="912"/>
      <c r="AS124" s="912"/>
      <c r="AT124" s="913"/>
      <c r="AU124" s="914" t="s">
        <v>486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30.7</v>
      </c>
      <c r="BR124" s="918"/>
      <c r="BS124" s="918"/>
      <c r="BT124" s="918"/>
      <c r="BU124" s="918"/>
      <c r="BV124" s="918">
        <v>38.9</v>
      </c>
      <c r="BW124" s="918"/>
      <c r="BX124" s="918"/>
      <c r="BY124" s="918"/>
      <c r="BZ124" s="918"/>
      <c r="CA124" s="918">
        <v>18.399999999999999</v>
      </c>
      <c r="CB124" s="918"/>
      <c r="CC124" s="918"/>
      <c r="CD124" s="918"/>
      <c r="CE124" s="918"/>
      <c r="CF124" s="808"/>
      <c r="CG124" s="809"/>
      <c r="CH124" s="809"/>
      <c r="CI124" s="809"/>
      <c r="CJ124" s="949"/>
      <c r="CK124" s="957"/>
      <c r="CL124" s="957"/>
      <c r="CM124" s="957"/>
      <c r="CN124" s="957"/>
      <c r="CO124" s="958"/>
      <c r="CP124" s="922" t="s">
        <v>487</v>
      </c>
      <c r="CQ124" s="923"/>
      <c r="CR124" s="923"/>
      <c r="CS124" s="923"/>
      <c r="CT124" s="923"/>
      <c r="CU124" s="923"/>
      <c r="CV124" s="923"/>
      <c r="CW124" s="923"/>
      <c r="CX124" s="923"/>
      <c r="CY124" s="923"/>
      <c r="CZ124" s="923"/>
      <c r="DA124" s="923"/>
      <c r="DB124" s="923"/>
      <c r="DC124" s="923"/>
      <c r="DD124" s="923"/>
      <c r="DE124" s="923"/>
      <c r="DF124" s="924"/>
      <c r="DG124" s="846" t="s">
        <v>485</v>
      </c>
      <c r="DH124" s="847"/>
      <c r="DI124" s="847"/>
      <c r="DJ124" s="847"/>
      <c r="DK124" s="848"/>
      <c r="DL124" s="849" t="s">
        <v>138</v>
      </c>
      <c r="DM124" s="847"/>
      <c r="DN124" s="847"/>
      <c r="DO124" s="847"/>
      <c r="DP124" s="848"/>
      <c r="DQ124" s="849" t="s">
        <v>485</v>
      </c>
      <c r="DR124" s="847"/>
      <c r="DS124" s="847"/>
      <c r="DT124" s="847"/>
      <c r="DU124" s="848"/>
      <c r="DV124" s="935" t="s">
        <v>488</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489</v>
      </c>
      <c r="AB125" s="864"/>
      <c r="AC125" s="864"/>
      <c r="AD125" s="864"/>
      <c r="AE125" s="865"/>
      <c r="AF125" s="866" t="s">
        <v>485</v>
      </c>
      <c r="AG125" s="864"/>
      <c r="AH125" s="864"/>
      <c r="AI125" s="864"/>
      <c r="AJ125" s="865"/>
      <c r="AK125" s="866" t="s">
        <v>490</v>
      </c>
      <c r="AL125" s="864"/>
      <c r="AM125" s="864"/>
      <c r="AN125" s="864"/>
      <c r="AO125" s="865"/>
      <c r="AP125" s="911" t="s">
        <v>394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491</v>
      </c>
      <c r="CL125" s="939"/>
      <c r="CM125" s="939"/>
      <c r="CN125" s="939"/>
      <c r="CO125" s="940"/>
      <c r="CP125" s="947" t="s">
        <v>492</v>
      </c>
      <c r="CQ125" s="892"/>
      <c r="CR125" s="892"/>
      <c r="CS125" s="892"/>
      <c r="CT125" s="892"/>
      <c r="CU125" s="892"/>
      <c r="CV125" s="892"/>
      <c r="CW125" s="892"/>
      <c r="CX125" s="892"/>
      <c r="CY125" s="892"/>
      <c r="CZ125" s="892"/>
      <c r="DA125" s="892"/>
      <c r="DB125" s="892"/>
      <c r="DC125" s="892"/>
      <c r="DD125" s="892"/>
      <c r="DE125" s="892"/>
      <c r="DF125" s="893"/>
      <c r="DG125" s="948" t="s">
        <v>485</v>
      </c>
      <c r="DH125" s="929"/>
      <c r="DI125" s="929"/>
      <c r="DJ125" s="929"/>
      <c r="DK125" s="929"/>
      <c r="DL125" s="929" t="s">
        <v>485</v>
      </c>
      <c r="DM125" s="929"/>
      <c r="DN125" s="929"/>
      <c r="DO125" s="929"/>
      <c r="DP125" s="929"/>
      <c r="DQ125" s="929" t="s">
        <v>485</v>
      </c>
      <c r="DR125" s="929"/>
      <c r="DS125" s="929"/>
      <c r="DT125" s="929"/>
      <c r="DU125" s="929"/>
      <c r="DV125" s="930" t="s">
        <v>484</v>
      </c>
      <c r="DW125" s="930"/>
      <c r="DX125" s="930"/>
      <c r="DY125" s="930"/>
      <c r="DZ125" s="931"/>
    </row>
    <row r="126" spans="1:130" s="248" customFormat="1" ht="26.25" customHeight="1" thickBot="1" x14ac:dyDescent="0.2">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257973</v>
      </c>
      <c r="AB126" s="864"/>
      <c r="AC126" s="864"/>
      <c r="AD126" s="864"/>
      <c r="AE126" s="865"/>
      <c r="AF126" s="866">
        <v>3319</v>
      </c>
      <c r="AG126" s="864"/>
      <c r="AH126" s="864"/>
      <c r="AI126" s="864"/>
      <c r="AJ126" s="865"/>
      <c r="AK126" s="866">
        <v>38427</v>
      </c>
      <c r="AL126" s="864"/>
      <c r="AM126" s="864"/>
      <c r="AN126" s="864"/>
      <c r="AO126" s="865"/>
      <c r="AP126" s="911">
        <v>1.6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493</v>
      </c>
      <c r="CQ126" s="834"/>
      <c r="CR126" s="834"/>
      <c r="CS126" s="834"/>
      <c r="CT126" s="834"/>
      <c r="CU126" s="834"/>
      <c r="CV126" s="834"/>
      <c r="CW126" s="834"/>
      <c r="CX126" s="834"/>
      <c r="CY126" s="834"/>
      <c r="CZ126" s="834"/>
      <c r="DA126" s="834"/>
      <c r="DB126" s="834"/>
      <c r="DC126" s="834"/>
      <c r="DD126" s="834"/>
      <c r="DE126" s="834"/>
      <c r="DF126" s="835"/>
      <c r="DG126" s="900" t="s">
        <v>138</v>
      </c>
      <c r="DH126" s="901"/>
      <c r="DI126" s="901"/>
      <c r="DJ126" s="901"/>
      <c r="DK126" s="901"/>
      <c r="DL126" s="901" t="s">
        <v>484</v>
      </c>
      <c r="DM126" s="901"/>
      <c r="DN126" s="901"/>
      <c r="DO126" s="901"/>
      <c r="DP126" s="901"/>
      <c r="DQ126" s="901" t="s">
        <v>394</v>
      </c>
      <c r="DR126" s="901"/>
      <c r="DS126" s="901"/>
      <c r="DT126" s="901"/>
      <c r="DU126" s="901"/>
      <c r="DV126" s="878" t="s">
        <v>494</v>
      </c>
      <c r="DW126" s="878"/>
      <c r="DX126" s="878"/>
      <c r="DY126" s="878"/>
      <c r="DZ126" s="879"/>
    </row>
    <row r="127" spans="1:130" s="248" customFormat="1" ht="26.25" customHeight="1" x14ac:dyDescent="0.15">
      <c r="A127" s="906"/>
      <c r="B127" s="907"/>
      <c r="C127" s="925" t="s">
        <v>495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1623</v>
      </c>
      <c r="AB127" s="864"/>
      <c r="AC127" s="864"/>
      <c r="AD127" s="864"/>
      <c r="AE127" s="865"/>
      <c r="AF127" s="866">
        <v>1288</v>
      </c>
      <c r="AG127" s="864"/>
      <c r="AH127" s="864"/>
      <c r="AI127" s="864"/>
      <c r="AJ127" s="865"/>
      <c r="AK127" s="866">
        <v>1260</v>
      </c>
      <c r="AL127" s="864"/>
      <c r="AM127" s="864"/>
      <c r="AN127" s="864"/>
      <c r="AO127" s="865"/>
      <c r="AP127" s="911">
        <v>0.1</v>
      </c>
      <c r="AQ127" s="912"/>
      <c r="AR127" s="912"/>
      <c r="AS127" s="912"/>
      <c r="AT127" s="913"/>
      <c r="AU127" s="284"/>
      <c r="AV127" s="284"/>
      <c r="AW127" s="284"/>
      <c r="AX127" s="928" t="s">
        <v>496</v>
      </c>
      <c r="AY127" s="896"/>
      <c r="AZ127" s="896"/>
      <c r="BA127" s="896"/>
      <c r="BB127" s="896"/>
      <c r="BC127" s="896"/>
      <c r="BD127" s="896"/>
      <c r="BE127" s="897"/>
      <c r="BF127" s="895" t="s">
        <v>497</v>
      </c>
      <c r="BG127" s="896"/>
      <c r="BH127" s="896"/>
      <c r="BI127" s="896"/>
      <c r="BJ127" s="896"/>
      <c r="BK127" s="896"/>
      <c r="BL127" s="897"/>
      <c r="BM127" s="895" t="s">
        <v>498</v>
      </c>
      <c r="BN127" s="896"/>
      <c r="BO127" s="896"/>
      <c r="BP127" s="896"/>
      <c r="BQ127" s="896"/>
      <c r="BR127" s="896"/>
      <c r="BS127" s="897"/>
      <c r="BT127" s="895" t="s">
        <v>499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500</v>
      </c>
      <c r="CQ127" s="834"/>
      <c r="CR127" s="834"/>
      <c r="CS127" s="834"/>
      <c r="CT127" s="834"/>
      <c r="CU127" s="834"/>
      <c r="CV127" s="834"/>
      <c r="CW127" s="834"/>
      <c r="CX127" s="834"/>
      <c r="CY127" s="834"/>
      <c r="CZ127" s="834"/>
      <c r="DA127" s="834"/>
      <c r="DB127" s="834"/>
      <c r="DC127" s="834"/>
      <c r="DD127" s="834"/>
      <c r="DE127" s="834"/>
      <c r="DF127" s="835"/>
      <c r="DG127" s="900" t="s">
        <v>485</v>
      </c>
      <c r="DH127" s="901"/>
      <c r="DI127" s="901"/>
      <c r="DJ127" s="901"/>
      <c r="DK127" s="901"/>
      <c r="DL127" s="901" t="s">
        <v>485</v>
      </c>
      <c r="DM127" s="901"/>
      <c r="DN127" s="901"/>
      <c r="DO127" s="901"/>
      <c r="DP127" s="901"/>
      <c r="DQ127" s="901" t="s">
        <v>138</v>
      </c>
      <c r="DR127" s="901"/>
      <c r="DS127" s="901"/>
      <c r="DT127" s="901"/>
      <c r="DU127" s="901"/>
      <c r="DV127" s="878" t="s">
        <v>483</v>
      </c>
      <c r="DW127" s="878"/>
      <c r="DX127" s="878"/>
      <c r="DY127" s="878"/>
      <c r="DZ127" s="879"/>
    </row>
    <row r="128" spans="1:130" s="248" customFormat="1" ht="26.25" customHeight="1" thickBot="1" x14ac:dyDescent="0.2">
      <c r="A128" s="880" t="s">
        <v>501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502</v>
      </c>
      <c r="X128" s="882"/>
      <c r="Y128" s="882"/>
      <c r="Z128" s="883"/>
      <c r="AA128" s="884">
        <v>12118</v>
      </c>
      <c r="AB128" s="885"/>
      <c r="AC128" s="885"/>
      <c r="AD128" s="885"/>
      <c r="AE128" s="886"/>
      <c r="AF128" s="887">
        <v>15137</v>
      </c>
      <c r="AG128" s="885"/>
      <c r="AH128" s="885"/>
      <c r="AI128" s="885"/>
      <c r="AJ128" s="886"/>
      <c r="AK128" s="887">
        <v>11760</v>
      </c>
      <c r="AL128" s="885"/>
      <c r="AM128" s="885"/>
      <c r="AN128" s="885"/>
      <c r="AO128" s="886"/>
      <c r="AP128" s="888"/>
      <c r="AQ128" s="889"/>
      <c r="AR128" s="889"/>
      <c r="AS128" s="889"/>
      <c r="AT128" s="890"/>
      <c r="AU128" s="284"/>
      <c r="AV128" s="284"/>
      <c r="AW128" s="284"/>
      <c r="AX128" s="891" t="s">
        <v>503</v>
      </c>
      <c r="AY128" s="892"/>
      <c r="AZ128" s="892"/>
      <c r="BA128" s="892"/>
      <c r="BB128" s="892"/>
      <c r="BC128" s="892"/>
      <c r="BD128" s="892"/>
      <c r="BE128" s="893"/>
      <c r="BF128" s="870" t="s">
        <v>504</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505</v>
      </c>
      <c r="CQ128" s="812"/>
      <c r="CR128" s="812"/>
      <c r="CS128" s="812"/>
      <c r="CT128" s="812"/>
      <c r="CU128" s="812"/>
      <c r="CV128" s="812"/>
      <c r="CW128" s="812"/>
      <c r="CX128" s="812"/>
      <c r="CY128" s="812"/>
      <c r="CZ128" s="812"/>
      <c r="DA128" s="812"/>
      <c r="DB128" s="812"/>
      <c r="DC128" s="812"/>
      <c r="DD128" s="812"/>
      <c r="DE128" s="812"/>
      <c r="DF128" s="813"/>
      <c r="DG128" s="874" t="s">
        <v>485</v>
      </c>
      <c r="DH128" s="875"/>
      <c r="DI128" s="875"/>
      <c r="DJ128" s="875"/>
      <c r="DK128" s="875"/>
      <c r="DL128" s="875" t="s">
        <v>484</v>
      </c>
      <c r="DM128" s="875"/>
      <c r="DN128" s="875"/>
      <c r="DO128" s="875"/>
      <c r="DP128" s="875"/>
      <c r="DQ128" s="875" t="s">
        <v>506</v>
      </c>
      <c r="DR128" s="875"/>
      <c r="DS128" s="875"/>
      <c r="DT128" s="875"/>
      <c r="DU128" s="875"/>
      <c r="DV128" s="876" t="s">
        <v>504</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507</v>
      </c>
      <c r="X129" s="861"/>
      <c r="Y129" s="861"/>
      <c r="Z129" s="862"/>
      <c r="AA129" s="863">
        <v>2729501</v>
      </c>
      <c r="AB129" s="864"/>
      <c r="AC129" s="864"/>
      <c r="AD129" s="864"/>
      <c r="AE129" s="865"/>
      <c r="AF129" s="866">
        <v>2680966</v>
      </c>
      <c r="AG129" s="864"/>
      <c r="AH129" s="864"/>
      <c r="AI129" s="864"/>
      <c r="AJ129" s="865"/>
      <c r="AK129" s="866">
        <v>2798568</v>
      </c>
      <c r="AL129" s="864"/>
      <c r="AM129" s="864"/>
      <c r="AN129" s="864"/>
      <c r="AO129" s="865"/>
      <c r="AP129" s="867"/>
      <c r="AQ129" s="868"/>
      <c r="AR129" s="868"/>
      <c r="AS129" s="868"/>
      <c r="AT129" s="869"/>
      <c r="AU129" s="286"/>
      <c r="AV129" s="286"/>
      <c r="AW129" s="286"/>
      <c r="AX129" s="833" t="s">
        <v>508</v>
      </c>
      <c r="AY129" s="834"/>
      <c r="AZ129" s="834"/>
      <c r="BA129" s="834"/>
      <c r="BB129" s="834"/>
      <c r="BC129" s="834"/>
      <c r="BD129" s="834"/>
      <c r="BE129" s="835"/>
      <c r="BF129" s="853" t="s">
        <v>504</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510</v>
      </c>
      <c r="X130" s="861"/>
      <c r="Y130" s="861"/>
      <c r="Z130" s="862"/>
      <c r="AA130" s="863">
        <v>340722</v>
      </c>
      <c r="AB130" s="864"/>
      <c r="AC130" s="864"/>
      <c r="AD130" s="864"/>
      <c r="AE130" s="865"/>
      <c r="AF130" s="866">
        <v>338355</v>
      </c>
      <c r="AG130" s="864"/>
      <c r="AH130" s="864"/>
      <c r="AI130" s="864"/>
      <c r="AJ130" s="865"/>
      <c r="AK130" s="866">
        <v>353884</v>
      </c>
      <c r="AL130" s="864"/>
      <c r="AM130" s="864"/>
      <c r="AN130" s="864"/>
      <c r="AO130" s="865"/>
      <c r="AP130" s="867"/>
      <c r="AQ130" s="868"/>
      <c r="AR130" s="868"/>
      <c r="AS130" s="868"/>
      <c r="AT130" s="869"/>
      <c r="AU130" s="286"/>
      <c r="AV130" s="286"/>
      <c r="AW130" s="286"/>
      <c r="AX130" s="833" t="s">
        <v>511</v>
      </c>
      <c r="AY130" s="834"/>
      <c r="AZ130" s="834"/>
      <c r="BA130" s="834"/>
      <c r="BB130" s="834"/>
      <c r="BC130" s="834"/>
      <c r="BD130" s="834"/>
      <c r="BE130" s="835"/>
      <c r="BF130" s="836">
        <v>11.3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512</v>
      </c>
      <c r="X131" s="844"/>
      <c r="Y131" s="844"/>
      <c r="Z131" s="845"/>
      <c r="AA131" s="846">
        <v>2388779</v>
      </c>
      <c r="AB131" s="847"/>
      <c r="AC131" s="847"/>
      <c r="AD131" s="847"/>
      <c r="AE131" s="848"/>
      <c r="AF131" s="849">
        <v>2342611</v>
      </c>
      <c r="AG131" s="847"/>
      <c r="AH131" s="847"/>
      <c r="AI131" s="847"/>
      <c r="AJ131" s="848"/>
      <c r="AK131" s="849">
        <v>2444684</v>
      </c>
      <c r="AL131" s="847"/>
      <c r="AM131" s="847"/>
      <c r="AN131" s="847"/>
      <c r="AO131" s="848"/>
      <c r="AP131" s="850"/>
      <c r="AQ131" s="851"/>
      <c r="AR131" s="851"/>
      <c r="AS131" s="851"/>
      <c r="AT131" s="852"/>
      <c r="AU131" s="286"/>
      <c r="AV131" s="286"/>
      <c r="AW131" s="286"/>
      <c r="AX131" s="811" t="s">
        <v>513</v>
      </c>
      <c r="AY131" s="812"/>
      <c r="AZ131" s="812"/>
      <c r="BA131" s="812"/>
      <c r="BB131" s="812"/>
      <c r="BC131" s="812"/>
      <c r="BD131" s="812"/>
      <c r="BE131" s="813"/>
      <c r="BF131" s="814">
        <v>18.399999999999999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515</v>
      </c>
      <c r="W132" s="824"/>
      <c r="X132" s="824"/>
      <c r="Y132" s="824"/>
      <c r="Z132" s="825"/>
      <c r="AA132" s="826">
        <v>17.979436360000001</v>
      </c>
      <c r="AB132" s="827"/>
      <c r="AC132" s="827"/>
      <c r="AD132" s="827"/>
      <c r="AE132" s="828"/>
      <c r="AF132" s="829">
        <v>7.3456924770000001</v>
      </c>
      <c r="AG132" s="827"/>
      <c r="AH132" s="827"/>
      <c r="AI132" s="827"/>
      <c r="AJ132" s="828"/>
      <c r="AK132" s="829">
        <v>8.6880758409999999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516</v>
      </c>
      <c r="W133" s="803"/>
      <c r="X133" s="803"/>
      <c r="Y133" s="803"/>
      <c r="Z133" s="804"/>
      <c r="AA133" s="805">
        <v>12.3</v>
      </c>
      <c r="AB133" s="806"/>
      <c r="AC133" s="806"/>
      <c r="AD133" s="806"/>
      <c r="AE133" s="807"/>
      <c r="AF133" s="805">
        <v>12</v>
      </c>
      <c r="AG133" s="806"/>
      <c r="AH133" s="806"/>
      <c r="AI133" s="806"/>
      <c r="AJ133" s="807"/>
      <c r="AK133" s="805">
        <v>11.3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5UilmJJhZZGS+2BhjC56Rhy7Nv9Lmc3uum9FQS5mlo09Kvp59Fv7IXoV+iMbNTtU87r4ho4tmg0olBNK89b6w==" saltValue="8Kh9niZE0TC51YOhxUve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P9GI0pNf/uzqMKsQfvL4uN1UbKJWbuMYYr2guLWc+JcC/f9cTud6DZ7YYcsuKUX0ukUkgePjGt9M26/2dV+9Q==" saltValue="Uzu/e5/D3q0eIa8eqh0N1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mNw5IJGnQZ6waAnhUzL/rG40n6kDCu5ZBRju9d1E+7ykfvaGKnfZrQBSKDQL59sdmk0jovMRUHgOJv8MmLIyQ==" saltValue="VDvVQ9THwPIwumcnQxJo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525</v>
      </c>
      <c r="AL9" s="1228"/>
      <c r="AM9" s="1228"/>
      <c r="AN9" s="1229"/>
      <c r="AO9" s="314">
        <v>996153</v>
      </c>
      <c r="AP9" s="314">
        <v>190870</v>
      </c>
      <c r="AQ9" s="315">
        <v>156065</v>
      </c>
      <c r="AR9" s="316">
        <v>22.3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526</v>
      </c>
      <c r="AL10" s="1228"/>
      <c r="AM10" s="1228"/>
      <c r="AN10" s="1229"/>
      <c r="AO10" s="317">
        <v>84550</v>
      </c>
      <c r="AP10" s="317">
        <v>16200</v>
      </c>
      <c r="AQ10" s="318">
        <v>24089</v>
      </c>
      <c r="AR10" s="319">
        <v>-32.700000000000003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527</v>
      </c>
      <c r="AL11" s="1228"/>
      <c r="AM11" s="1228"/>
      <c r="AN11" s="1229"/>
      <c r="AO11" s="317" t="s">
        <v>528</v>
      </c>
      <c r="AP11" s="317" t="s">
        <v>528</v>
      </c>
      <c r="AQ11" s="318">
        <v>3903</v>
      </c>
      <c r="AR11" s="319" t="s">
        <v>528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529</v>
      </c>
      <c r="AL12" s="1228"/>
      <c r="AM12" s="1228"/>
      <c r="AN12" s="1229"/>
      <c r="AO12" s="317" t="s">
        <v>528</v>
      </c>
      <c r="AP12" s="317" t="s">
        <v>528</v>
      </c>
      <c r="AQ12" s="318" t="s">
        <v>528</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530</v>
      </c>
      <c r="AL13" s="1228"/>
      <c r="AM13" s="1228"/>
      <c r="AN13" s="1229"/>
      <c r="AO13" s="317">
        <v>36645</v>
      </c>
      <c r="AP13" s="317">
        <v>7021</v>
      </c>
      <c r="AQ13" s="318">
        <v>6134</v>
      </c>
      <c r="AR13" s="319">
        <v>14.5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531</v>
      </c>
      <c r="AL14" s="1228"/>
      <c r="AM14" s="1228"/>
      <c r="AN14" s="1229"/>
      <c r="AO14" s="317" t="s">
        <v>528</v>
      </c>
      <c r="AP14" s="317" t="s">
        <v>528</v>
      </c>
      <c r="AQ14" s="318">
        <v>6841</v>
      </c>
      <c r="AR14" s="319" t="s">
        <v>528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532</v>
      </c>
      <c r="AL15" s="1231"/>
      <c r="AM15" s="1231"/>
      <c r="AN15" s="1232"/>
      <c r="AO15" s="317">
        <v>-113201</v>
      </c>
      <c r="AP15" s="317">
        <v>-21690</v>
      </c>
      <c r="AQ15" s="318">
        <v>-12699</v>
      </c>
      <c r="AR15" s="319">
        <v>70.8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1004147</v>
      </c>
      <c r="AP16" s="317">
        <v>192402</v>
      </c>
      <c r="AQ16" s="318">
        <v>184332</v>
      </c>
      <c r="AR16" s="319">
        <v>4.4000000000000004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537</v>
      </c>
      <c r="AL21" s="1234"/>
      <c r="AM21" s="1234"/>
      <c r="AN21" s="1235"/>
      <c r="AO21" s="330">
        <v>18.59</v>
      </c>
      <c r="AP21" s="331">
        <v>15.68</v>
      </c>
      <c r="AQ21" s="332">
        <v>2.91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538</v>
      </c>
      <c r="AL22" s="1234"/>
      <c r="AM22" s="1234"/>
      <c r="AN22" s="1235"/>
      <c r="AO22" s="335">
        <v>87.6</v>
      </c>
      <c r="AP22" s="336">
        <v>95.9</v>
      </c>
      <c r="AQ22" s="337">
        <v>-8.3000000000000007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542</v>
      </c>
      <c r="AL32" s="1217"/>
      <c r="AM32" s="1217"/>
      <c r="AN32" s="1218"/>
      <c r="AO32" s="345">
        <v>529509</v>
      </c>
      <c r="AP32" s="345">
        <v>101458</v>
      </c>
      <c r="AQ32" s="346">
        <v>108331</v>
      </c>
      <c r="AR32" s="347">
        <v>-6.3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543</v>
      </c>
      <c r="AL33" s="1217"/>
      <c r="AM33" s="1217"/>
      <c r="AN33" s="1218"/>
      <c r="AO33" s="345" t="s">
        <v>528</v>
      </c>
      <c r="AP33" s="345" t="s">
        <v>528</v>
      </c>
      <c r="AQ33" s="346">
        <v>132</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544</v>
      </c>
      <c r="AL34" s="1217"/>
      <c r="AM34" s="1217"/>
      <c r="AN34" s="1218"/>
      <c r="AO34" s="345" t="s">
        <v>528</v>
      </c>
      <c r="AP34" s="345" t="s">
        <v>528</v>
      </c>
      <c r="AQ34" s="346">
        <v>205</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545</v>
      </c>
      <c r="AL35" s="1217"/>
      <c r="AM35" s="1217"/>
      <c r="AN35" s="1218"/>
      <c r="AO35" s="345">
        <v>6878</v>
      </c>
      <c r="AP35" s="345">
        <v>1318</v>
      </c>
      <c r="AQ35" s="346">
        <v>22911</v>
      </c>
      <c r="AR35" s="347">
        <v>-94.2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546</v>
      </c>
      <c r="AL36" s="1217"/>
      <c r="AM36" s="1217"/>
      <c r="AN36" s="1218"/>
      <c r="AO36" s="345">
        <v>1957</v>
      </c>
      <c r="AP36" s="345">
        <v>375</v>
      </c>
      <c r="AQ36" s="346">
        <v>3832</v>
      </c>
      <c r="AR36" s="347">
        <v>-90.2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547</v>
      </c>
      <c r="AL37" s="1217"/>
      <c r="AM37" s="1217"/>
      <c r="AN37" s="1218"/>
      <c r="AO37" s="345">
        <v>39687</v>
      </c>
      <c r="AP37" s="345">
        <v>7604</v>
      </c>
      <c r="AQ37" s="346">
        <v>1000</v>
      </c>
      <c r="AR37" s="347">
        <v>660.4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548</v>
      </c>
      <c r="AL38" s="1214"/>
      <c r="AM38" s="1214"/>
      <c r="AN38" s="1215"/>
      <c r="AO38" s="348">
        <v>9</v>
      </c>
      <c r="AP38" s="348">
        <v>2</v>
      </c>
      <c r="AQ38" s="349">
        <v>21</v>
      </c>
      <c r="AR38" s="337">
        <v>-90.5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549</v>
      </c>
      <c r="AL39" s="1214"/>
      <c r="AM39" s="1214"/>
      <c r="AN39" s="1215"/>
      <c r="AO39" s="345">
        <v>-11760</v>
      </c>
      <c r="AP39" s="345">
        <v>-2253</v>
      </c>
      <c r="AQ39" s="346">
        <v>-5292</v>
      </c>
      <c r="AR39" s="347">
        <v>-57.4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550</v>
      </c>
      <c r="AL40" s="1217"/>
      <c r="AM40" s="1217"/>
      <c r="AN40" s="1218"/>
      <c r="AO40" s="345">
        <v>-353884</v>
      </c>
      <c r="AP40" s="345">
        <v>-67807</v>
      </c>
      <c r="AQ40" s="346">
        <v>-91315</v>
      </c>
      <c r="AR40" s="347">
        <v>-25.7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212396</v>
      </c>
      <c r="AP41" s="345">
        <v>40697</v>
      </c>
      <c r="AQ41" s="346">
        <v>39824</v>
      </c>
      <c r="AR41" s="347">
        <v>2.2000000000000002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520</v>
      </c>
      <c r="AN49" s="1224" t="s">
        <v>554</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1779094</v>
      </c>
      <c r="AN51" s="367">
        <v>333226</v>
      </c>
      <c r="AO51" s="368">
        <v>25.7</v>
      </c>
      <c r="AP51" s="369">
        <v>168868</v>
      </c>
      <c r="AQ51" s="370">
        <v>4.0999999999999996</v>
      </c>
      <c r="AR51" s="371">
        <v>21.6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425614</v>
      </c>
      <c r="AN52" s="375">
        <v>79718</v>
      </c>
      <c r="AO52" s="376">
        <v>48.7</v>
      </c>
      <c r="AP52" s="377">
        <v>79360</v>
      </c>
      <c r="AQ52" s="378">
        <v>-0.8</v>
      </c>
      <c r="AR52" s="379">
        <v>49.5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1016183</v>
      </c>
      <c r="AN53" s="367">
        <v>191769</v>
      </c>
      <c r="AO53" s="368">
        <v>-42.5</v>
      </c>
      <c r="AP53" s="369">
        <v>202870</v>
      </c>
      <c r="AQ53" s="370">
        <v>20.100000000000001</v>
      </c>
      <c r="AR53" s="371">
        <v>-62.6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391794</v>
      </c>
      <c r="AN54" s="375">
        <v>73937</v>
      </c>
      <c r="AO54" s="376">
        <v>-7.3</v>
      </c>
      <c r="AP54" s="377">
        <v>79735</v>
      </c>
      <c r="AQ54" s="378">
        <v>0.5</v>
      </c>
      <c r="AR54" s="379">
        <v>-7.8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1092717</v>
      </c>
      <c r="AN55" s="367">
        <v>207465</v>
      </c>
      <c r="AO55" s="368">
        <v>8.1999999999999993</v>
      </c>
      <c r="AP55" s="369">
        <v>167497</v>
      </c>
      <c r="AQ55" s="370">
        <v>-17.399999999999999</v>
      </c>
      <c r="AR55" s="371">
        <v>25.6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567960</v>
      </c>
      <c r="AN56" s="375">
        <v>107834</v>
      </c>
      <c r="AO56" s="376">
        <v>45.8</v>
      </c>
      <c r="AP56" s="377">
        <v>82571</v>
      </c>
      <c r="AQ56" s="378">
        <v>3.6</v>
      </c>
      <c r="AR56" s="379">
        <v>42.2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1601904</v>
      </c>
      <c r="AN57" s="367">
        <v>305299</v>
      </c>
      <c r="AO57" s="368">
        <v>47.2</v>
      </c>
      <c r="AP57" s="369">
        <v>190274</v>
      </c>
      <c r="AQ57" s="370">
        <v>13.6</v>
      </c>
      <c r="AR57" s="371">
        <v>33.6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1113463</v>
      </c>
      <c r="AN58" s="375">
        <v>212209</v>
      </c>
      <c r="AO58" s="376">
        <v>96.8</v>
      </c>
      <c r="AP58" s="377">
        <v>88584</v>
      </c>
      <c r="AQ58" s="378">
        <v>7.3</v>
      </c>
      <c r="AR58" s="379">
        <v>89.5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901864</v>
      </c>
      <c r="AN59" s="367">
        <v>172804</v>
      </c>
      <c r="AO59" s="368">
        <v>-43.4</v>
      </c>
      <c r="AP59" s="369">
        <v>200194</v>
      </c>
      <c r="AQ59" s="370">
        <v>5.2</v>
      </c>
      <c r="AR59" s="371">
        <v>-48.6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310703</v>
      </c>
      <c r="AN60" s="375">
        <v>59533</v>
      </c>
      <c r="AO60" s="376">
        <v>-71.900000000000006</v>
      </c>
      <c r="AP60" s="377">
        <v>106422</v>
      </c>
      <c r="AQ60" s="378">
        <v>20.100000000000001</v>
      </c>
      <c r="AR60" s="379">
        <v>-92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1278352</v>
      </c>
      <c r="AN61" s="382">
        <v>242113</v>
      </c>
      <c r="AO61" s="383">
        <v>-1</v>
      </c>
      <c r="AP61" s="384">
        <v>185941</v>
      </c>
      <c r="AQ61" s="385">
        <v>5.0999999999999996</v>
      </c>
      <c r="AR61" s="371">
        <v>-6.1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561907</v>
      </c>
      <c r="AN62" s="375">
        <v>106646</v>
      </c>
      <c r="AO62" s="376">
        <v>22.4</v>
      </c>
      <c r="AP62" s="377">
        <v>87334</v>
      </c>
      <c r="AQ62" s="378">
        <v>6.1</v>
      </c>
      <c r="AR62" s="379">
        <v>16.3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86uzHxolC87hbCYdjVtWdaXnXCyviRUvTlVOhMAKiM+i/wVGnEyfPl2+4dbEvpaehdexIkRhWv3lhEIj8LpQ==" saltValue="7IyKk5wRt0xdU6oJBz4db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HdLh2AnDvfi6yc5m6UzXvaQndNo2qBrbVJzQEj3dRHSi3DyT98+ib5QshMMnK9BcaX2kgw33HPRpB14YXggMrg==" saltValue="2Q704KNypergVP89Ylxb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ZK9xfYvKyhiPoFJxpFXjq2D5UPr/BDxlGpKrBHDMWt2GwOYA2/yWvAnTB1wGTJEYv7b0SOkLbOOFuT8i8IOLeg==" saltValue="hmI963KwdsxbY0+3qzy9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8" t="s">
        <v>3</v>
      </c>
      <c r="D47" s="1238"/>
      <c r="E47" s="1239"/>
      <c r="F47" s="11">
        <v>27.24</v>
      </c>
      <c r="G47" s="12">
        <v>32.35</v>
      </c>
      <c r="H47" s="12">
        <v>33.64</v>
      </c>
      <c r="I47" s="12">
        <v>37.880000000000003</v>
      </c>
      <c r="J47" s="13">
        <v>39.97</v>
      </c>
    </row>
    <row r="48" spans="2:10" ht="57.75" customHeight="1" x14ac:dyDescent="0.15">
      <c r="B48" s="14"/>
      <c r="C48" s="1240" t="s">
        <v>4</v>
      </c>
      <c r="D48" s="1240"/>
      <c r="E48" s="1241"/>
      <c r="F48" s="15">
        <v>8.51</v>
      </c>
      <c r="G48" s="16">
        <v>11.06</v>
      </c>
      <c r="H48" s="16">
        <v>10.27</v>
      </c>
      <c r="I48" s="16">
        <v>8.19</v>
      </c>
      <c r="J48" s="17">
        <v>11.97</v>
      </c>
    </row>
    <row r="49" spans="2:10" ht="57.75" customHeight="1" thickBot="1" x14ac:dyDescent="0.2">
      <c r="B49" s="18"/>
      <c r="C49" s="1242" t="s">
        <v>5</v>
      </c>
      <c r="D49" s="1242"/>
      <c r="E49" s="1243"/>
      <c r="F49" s="19" t="s">
        <v>575</v>
      </c>
      <c r="G49" s="20">
        <v>2.5</v>
      </c>
      <c r="H49" s="20" t="s">
        <v>576</v>
      </c>
      <c r="I49" s="20" t="s">
        <v>577</v>
      </c>
      <c r="J49" s="21">
        <v>2.4700000000000002</v>
      </c>
    </row>
    <row r="50" spans="2:10" ht="13.5" customHeight="1" x14ac:dyDescent="0.15"/>
  </sheetData>
  <sheetProtection algorithmName="SHA-512" hashValue="TMp9zQPMQXz5Nwg6x/9UGzhxSjDMpYIg6XlsM3zt5vO3mMjmdQrLECJd1rwioD2ormWEJJa87sz+c+mKY7GTsw==" saltValue="yRC0/oH9k/WR3/KcgNBB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施設類型別ストック情報分析表②</vt:lpstr>
      <vt:lpstr>施設類型別ストック情報分析表①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2022-03-16T04:51:11Z</cp:lastPrinted>
  <dcterms:created xsi:type="dcterms:W3CDTF">2022-02-02T07:43:54Z</dcterms:created>
  <dcterms:modified xsi:type="dcterms:W3CDTF">2022-09-22T13:50:24Z</dcterms:modified>
  <cp:category/>
</cp:coreProperties>
</file>