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2係員確認後データ\"/>
    </mc:Choice>
  </mc:AlternateContent>
  <bookViews>
    <workbookView xWindow="-120" yWindow="-120" windowWidth="19440" windowHeight="15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L102" i="12" l="1"/>
  <c r="DQ102" i="12"/>
  <c r="CR102" i="12"/>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AM35" i="10" s="1"/>
  <c r="AM36" i="10" s="1"/>
  <c r="BW34" i="10" l="1"/>
  <c r="BW35" i="10" s="1"/>
  <c r="BW36" i="10" s="1"/>
  <c r="BW37" i="10" s="1"/>
  <c r="BW38" i="10" s="1"/>
  <c r="CO34" i="10"/>
  <c r="CO35" i="10" s="1"/>
  <c r="CO36" i="10" s="1"/>
  <c r="CO37" i="10" s="1"/>
  <c r="CO38" i="10" s="1"/>
  <c r="CO39" i="10" s="1"/>
  <c r="CO40" i="10" s="1"/>
</calcChain>
</file>

<file path=xl/sharedStrings.xml><?xml version="1.0" encoding="utf-8"?>
<sst xmlns="http://schemas.openxmlformats.org/spreadsheetml/2006/main" count="1138" uniqueCount="607">
  <si>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</si>
  <si>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</si>
  <si>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</si>
  <si>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</si>
  <si>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</si>
  <si>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</si>
  <si>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</si>
  <si>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</si>
  <si>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</si>
  <si>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</si>
  <si>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</si>
  <si>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</si>
  <si>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</si>
  <si>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</si>
  <si>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</si>
  <si>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</si>
  <si>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</si>
  <si>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</si>
  <si>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</si>
  <si>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</si>
  <si>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</si>
  <si>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</si>
  <si>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</si>
  <si>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</si>
  <si>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</si>
  <si>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</si>
  <si>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</si>
  <si>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</si>
  <si>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</si>
  <si>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</si>
  <si>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</si>
  <si>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</si>
  <si>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</si>
  <si>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</si>
  <si>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</si>
  <si>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</si>
  <si>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</si>
  <si>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</si>
  <si>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</si>
  <si>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</si>
  <si>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</si>
  <si>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</si>
  <si>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</si>
  <si>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</si>
  <si>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</si>
  <si>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</si>
  <si>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</si>
  <si>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</si>
  <si>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</si>
  <si>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</si>
  <si>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</si>
  <si>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</si>
  <si>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</si>
  <si>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</si>
  <si>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</si>
  <si>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</si>
  <si>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</si>
  <si>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</si>
  <si>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</si>
  <si>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</si>
  <si>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</si>
  <si>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</si>
  <si>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</si>
  <si>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</si>
  <si>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</si>
  <si>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</si>
  <si>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</si>
  <si>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</si>
  <si>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</si>
  <si>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</si>
  <si>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</si>
  <si>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</si>
  <si>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</si>
  <si>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</si>
  <si>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</si>
  <si>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</si>
  <si>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</si>
  <si>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</si>
  <si>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</si>
  <si>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</si>
  <si>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</si>
  <si>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</si>
  <si>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</si>
  <si>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</si>
  <si>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</si>
  <si>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</si>
  <si>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</si>
  <si>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</si>
  <si>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</si>
  <si>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</si>
  <si>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</si>
  <si>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</si>
  <si>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</si>
  <si>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</si>
  <si>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</si>
  <si>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</si>
  <si>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</si>
  <si>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</si>
  <si>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枕崎市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</si>
  <si>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</si>
  <si>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</si>
  <si>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</si>
  <si>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</si>
  <si>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</si>
  <si>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</si>
  <si>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</si>
  <si>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</si>
  <si>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</si>
  <si>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</si>
  <si>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</si>
  <si>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</si>
  <si>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</si>
  <si>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</si>
  <si>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</si>
  <si>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</si>
  <si>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</si>
  <si>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</si>
  <si>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</si>
  <si>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</si>
  <si>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</si>
  <si>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</si>
  <si>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</si>
  <si>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</si>
  <si>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</si>
  <si>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</si>
  <si>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</si>
  <si>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</si>
  <si>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</si>
  <si>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</si>
  <si>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</si>
  <si>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</si>
  <si>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</si>
  <si>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</si>
  <si>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</si>
  <si>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</si>
  <si>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</si>
  <si>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</si>
  <si>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</si>
  <si>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</si>
  <si>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</si>
  <si>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</si>
  <si>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</si>
  <si>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</si>
  <si>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</si>
  <si>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</si>
  <si>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</si>
  <si>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</si>
  <si>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</si>
  <si>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</si>
  <si>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</si>
  <si>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</si>
  <si>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</si>
  <si>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</si>
  <si>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</si>
  <si>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</si>
  <si>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</si>
  <si>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</si>
  <si>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</si>
  <si>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</si>
  <si>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</si>
  <si>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</si>
  <si>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</si>
  <si>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</si>
  <si>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</si>
  <si>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</si>
  <si>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</si>
  <si>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</si>
  <si>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</si>
  <si>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</si>
  <si>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</si>
  <si>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</si>
  <si>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</si>
  <si>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</si>
  <si>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</si>
  <si>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</si>
  <si>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</si>
  <si>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</si>
  <si>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</si>
  <si>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</si>
  <si>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</si>
  <si>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</si>
  <si>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</si>
  <si>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</si>
  <si>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</si>
  <si>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</si>
  <si>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</si>
  <si>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</si>
  <si>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</si>
  <si>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</si>
  <si>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</si>
  <si>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</si>
  <si>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</si>
  <si>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</si>
  <si>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</si>
  <si>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</si>
  <si>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</si>
  <si>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</si>
  <si>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</si>
  <si>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</si>
  <si>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</si>
  <si>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</si>
  <si>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</si>
  <si>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</si>
  <si>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</si>
  <si>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</si>
  <si>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</si>
  <si>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</si>
  <si>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</si>
  <si>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</si>
  <si>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</si>
  <si>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</si>
  <si>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</si>
  <si>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鹿児島県枕崎市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</si>
  <si>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</si>
  <si>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</si>
  <si>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</si>
  <si>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</si>
  <si>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</si>
  <si>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</si>
  <si>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</si>
  <si>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</si>
  <si>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</si>
  <si>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</si>
  <si>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</si>
  <si>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</si>
  <si>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</si>
  <si>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</si>
  <si>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</si>
  <si>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</si>
  <si>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</si>
  <si>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</si>
  <si>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</si>
  <si>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</si>
  <si>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</si>
  <si>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</si>
  <si>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</si>
  <si>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</si>
  <si>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</si>
  <si>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</si>
  <si>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</si>
  <si>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</si>
  <si>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</si>
  <si>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</si>
  <si>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</si>
  <si>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</si>
  <si>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</si>
  <si>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</si>
  <si>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</si>
  <si>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</si>
  <si>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</si>
  <si>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</si>
  <si>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</si>
  <si>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</si>
  <si>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</si>
  <si>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</si>
  <si>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</si>
  <si>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</si>
  <si>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</si>
  <si>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</si>
  <si>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</si>
  <si>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</si>
  <si>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</si>
  <si>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</si>
  <si>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</si>
  <si>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</si>
  <si>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</si>
  <si>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</si>
  <si>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</si>
  <si>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</si>
  <si>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</si>
  <si>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</si>
  <si>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</si>
  <si>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</si>
  <si>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</si>
  <si>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</si>
  <si>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</si>
  <si>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</si>
  <si>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</si>
  <si>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</si>
  <si>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</si>
  <si>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</si>
  <si>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</si>
  <si>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</si>
  <si>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</si>
  <si>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</si>
  <si>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</si>
  <si>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</si>
  <si>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</si>
  <si>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</si>
  <si>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</si>
  <si>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</si>
  <si>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</si>
  <si>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</si>
  <si>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</si>
  <si>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</si>
  <si>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</si>
  <si>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</si>
  <si>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</si>
  <si>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</si>
  <si>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</si>
  <si>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</si>
  <si>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</si>
  <si>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</si>
  <si>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</si>
  <si>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</si>
  <si>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</si>
  <si>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</si>
  <si>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</si>
  <si>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</si>
  <si>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</si>
  <si>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</si>
  <si>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</si>
  <si>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</si>
  <si>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</si>
  <si>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</si>
  <si>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</si>
  <si>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</si>
  <si>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</si>
  <si>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</si>
  <si>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</si>
  <si>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</si>
  <si>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</si>
  <si>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</si>
  <si>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</si>
  <si>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</si>
  <si>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</si>
  <si>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</si>
  <si>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</si>
  <si>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</si>
  <si>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</si>
  <si>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</si>
  <si>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</si>
  <si>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</si>
  <si>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</si>
  <si>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</si>
  <si>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</si>
  <si>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</si>
  <si>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</si>
  <si>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</si>
  <si>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</si>
  <si>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</si>
  <si>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</si>
  <si>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</si>
  <si>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</si>
  <si>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</si>
  <si>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</si>
  <si>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</si>
  <si>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</si>
  <si>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</si>
  <si>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</si>
  <si>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</si>
  <si>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</si>
  <si>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</si>
  <si>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</si>
  <si>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</si>
  <si>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</si>
  <si>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</si>
  <si>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</si>
  <si>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</si>
  <si>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</si>
  <si>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</si>
  <si>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</si>
  <si>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</si>
  <si>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</si>
  <si>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</si>
  <si>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</si>
  <si>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鹿児島県枕崎市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</si>
  <si>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</si>
  <si>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</si>
  <si>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</si>
  <si>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</si>
  <si>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</si>
  <si>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</si>
  <si>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</si>
  <si>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</si>
  <si>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</si>
  <si>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</si>
  <si>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</si>
  <si>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</si>
  <si>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</si>
  <si>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</si>
  <si>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</si>
  <si>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</si>
  <si>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</si>
  <si>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</si>
  <si>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</si>
  <si>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</si>
  <si>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</si>
  <si>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</si>
  <si>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</si>
  <si>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</si>
  <si>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</si>
  <si>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</si>
  <si>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</si>
  <si>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</si>
  <si>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</si>
  <si>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</si>
  <si>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</si>
  <si>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</si>
  <si>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</si>
  <si>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</si>
  <si>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枕崎市国民健康保険特別会計</t>
    <phoneticPr fontId="5"/>
  </si>
  <si>
    <t>枕崎市介護保険特別会計</t>
    <phoneticPr fontId="5"/>
  </si>
  <si>
    <t>枕崎市後期高齢者医療特別会計</t>
    <phoneticPr fontId="5"/>
  </si>
  <si>
    <t>枕崎市水道事業会計</t>
    <phoneticPr fontId="5"/>
  </si>
  <si>
    <t>法適用企業</t>
    <phoneticPr fontId="5"/>
  </si>
  <si>
    <t>枕崎市立病院事業会計</t>
    <phoneticPr fontId="5"/>
  </si>
  <si>
    <t>枕崎市公共下水道事業会計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</si>
  <si>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</si>
  <si>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</si>
  <si>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</si>
  <si>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</si>
  <si>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</si>
  <si>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</si>
  <si>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</si>
  <si>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</si>
  <si>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</si>
  <si>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</si>
  <si>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</si>
  <si>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</si>
  <si>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</si>
  <si>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</si>
  <si>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</si>
  <si>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</si>
  <si>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</si>
  <si>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</si>
  <si>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</si>
  <si>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</si>
  <si>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</si>
  <si>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</si>
  <si>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</si>
  <si>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</si>
  <si>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</si>
  <si>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</si>
  <si>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</si>
  <si>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</si>
  <si>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</si>
  <si>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</si>
  <si>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</si>
  <si>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</si>
  <si>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</si>
  <si>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</si>
  <si>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</si>
  <si>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</si>
  <si>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</si>
  <si>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</si>
  <si>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</si>
  <si>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</si>
  <si>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</si>
  <si>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</si>
  <si>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</si>
  <si>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</si>
  <si>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</si>
  <si>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</si>
  <si>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</si>
  <si>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</si>
  <si>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</si>
  <si>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</si>
  <si>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</si>
  <si>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</si>
  <si>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</si>
  <si>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</si>
  <si>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</si>
  <si>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</si>
  <si>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</si>
  <si>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</si>
  <si>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</si>
  <si>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枕崎市公共下水道事業会計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</si>
  <si>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</si>
  <si>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</si>
  <si>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枕崎市立病院事業会計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</si>
  <si>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</si>
  <si>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枕崎市水道事業会計</t>
    <phoneticPr fontId="5"/>
  </si>
  <si>
    <t>(Ｆ)</t>
    <phoneticPr fontId="5"/>
  </si>
  <si>
    <t>枕崎市介護保険特別会計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</si>
  <si>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</si>
  <si>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</si>
  <si>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</si>
  <si>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</si>
  <si>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</si>
  <si>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</si>
  <si>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</si>
  <si>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</si>
  <si>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</si>
  <si>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</si>
  <si>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</si>
  <si>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</si>
  <si>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</si>
  <si>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</si>
  <si>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</si>
  <si>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</si>
  <si>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</si>
  <si>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</si>
  <si>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</si>
  <si>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</si>
  <si>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</si>
  <si>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</si>
  <si>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</si>
  <si>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</si>
  <si>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</si>
  <si>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</si>
  <si>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</si>
  <si>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</si>
  <si>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</si>
  <si>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</si>
  <si>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</si>
  <si>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</si>
  <si>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</si>
  <si>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</si>
  <si>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</si>
  <si>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</si>
  <si>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</si>
  <si>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</si>
  <si>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</si>
  <si>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</si>
  <si>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</si>
  <si>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</si>
  <si>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</si>
  <si>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</si>
  <si>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</si>
  <si>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</si>
  <si>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</si>
  <si>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</si>
  <si>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</si>
  <si>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</si>
  <si>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</si>
  <si>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</si>
  <si>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</si>
  <si>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</si>
  <si>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</si>
  <si>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</si>
  <si>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</si>
  <si>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</si>
  <si>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</si>
  <si>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</si>
  <si>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</si>
  <si>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</si>
  <si>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</si>
  <si>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</si>
  <si>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</si>
  <si>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</si>
  <si>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</si>
  <si>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</si>
  <si>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</si>
  <si>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</si>
  <si>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</si>
  <si>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</si>
  <si>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</si>
  <si>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</si>
  <si>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</si>
  <si>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</si>
  <si>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</si>
  <si>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</si>
  <si>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</si>
  <si>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</si>
  <si>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</si>
  <si>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</si>
  <si>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</si>
  <si>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0.31</t>
  </si>
  <si>
    <t>枕崎市水道事業会計</t>
  </si>
  <si>
    <t>一般会計</t>
  </si>
  <si>
    <t>枕崎市立病院事業会計</t>
  </si>
  <si>
    <t>枕崎市介護保険特別会計</t>
  </si>
  <si>
    <t>枕崎市公共下水道事業会計</t>
  </si>
  <si>
    <t>枕崎市国民健康保険特別会計</t>
  </si>
  <si>
    <t>枕崎市後期高齢者医療特別会計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</si>
  <si>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</si>
  <si>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</si>
  <si>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</si>
  <si>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</si>
  <si>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</si>
  <si>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</si>
  <si>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</si>
  <si>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</si>
  <si>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</si>
  <si>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鹿児島県後期高齢者医療広域連合</t>
    <rPh sb="0" eb="4">
      <t>カゴシマケン</t>
    </rPh>
    <rPh sb="4" eb="6">
      <t>コウキ</t>
    </rPh>
    <rPh sb="6" eb="9">
      <t>コウレイシャ</t>
    </rPh>
    <rPh sb="9" eb="11">
      <t>イリョウ</t>
    </rPh>
    <rPh sb="11" eb="13">
      <t>コウイキ</t>
    </rPh>
    <rPh sb="13" eb="15">
      <t>レンゴウ</t>
    </rPh>
    <phoneticPr fontId="2"/>
  </si>
  <si>
    <t>鹿児島県市町村総合事務組合</t>
    <phoneticPr fontId="2"/>
  </si>
  <si>
    <t>南薩地区衛生管理組合</t>
    <phoneticPr fontId="2"/>
  </si>
  <si>
    <t>南薩介護保険事務組合</t>
    <phoneticPr fontId="2"/>
  </si>
  <si>
    <t>枕崎市水産センター</t>
    <rPh sb="0" eb="3">
      <t>マクラザキシ</t>
    </rPh>
    <rPh sb="3" eb="5">
      <t>スイサン</t>
    </rPh>
    <phoneticPr fontId="2"/>
  </si>
  <si>
    <t>南薩エアポート</t>
    <rPh sb="0" eb="2">
      <t>ナンサツ</t>
    </rPh>
    <phoneticPr fontId="2"/>
  </si>
  <si>
    <t>枕崎お魚センター</t>
    <rPh sb="0" eb="2">
      <t>マクラザキ</t>
    </rPh>
    <rPh sb="3" eb="4">
      <t>サカナ</t>
    </rPh>
    <phoneticPr fontId="2"/>
  </si>
  <si>
    <t>枕崎市かつお公社</t>
    <rPh sb="0" eb="3">
      <t>マクラザキシ</t>
    </rPh>
    <rPh sb="6" eb="8">
      <t>コウシャ</t>
    </rPh>
    <phoneticPr fontId="2"/>
  </si>
  <si>
    <t>枕崎市土地開発公社</t>
    <rPh sb="0" eb="3">
      <t>マクラザキシ</t>
    </rPh>
    <rPh sb="3" eb="5">
      <t>トチ</t>
    </rPh>
    <rPh sb="5" eb="7">
      <t>カイハツ</t>
    </rPh>
    <rPh sb="7" eb="9">
      <t>コウシャ</t>
    </rPh>
    <phoneticPr fontId="2"/>
  </si>
  <si>
    <t>南薩地域地場産業振興センター</t>
    <rPh sb="0" eb="2">
      <t>ナンサツ</t>
    </rPh>
    <rPh sb="2" eb="4">
      <t>チイキ</t>
    </rPh>
    <rPh sb="4" eb="10">
      <t>ジバサンギョウシンコウ</t>
    </rPh>
    <phoneticPr fontId="2"/>
  </si>
  <si>
    <t>南薩木材加工センター</t>
    <rPh sb="0" eb="4">
      <t>ナンサツモクザイ</t>
    </rPh>
    <rPh sb="4" eb="6">
      <t>カコウ</t>
    </rPh>
    <phoneticPr fontId="2"/>
  </si>
  <si>
    <t>〇</t>
    <phoneticPr fontId="2"/>
  </si>
  <si>
    <t>-</t>
    <phoneticPr fontId="2"/>
  </si>
  <si>
    <t>-</t>
    <phoneticPr fontId="2"/>
  </si>
  <si>
    <t>ふるさと応援基金</t>
    <rPh sb="4" eb="8">
      <t>オウエンキキン</t>
    </rPh>
    <phoneticPr fontId="5"/>
  </si>
  <si>
    <t>地域振興基金</t>
    <rPh sb="0" eb="6">
      <t>チイキシンコウキキン</t>
    </rPh>
    <phoneticPr fontId="5"/>
  </si>
  <si>
    <t>庁舎整備基金</t>
    <rPh sb="0" eb="6">
      <t>チョウシャセイビキキン</t>
    </rPh>
    <phoneticPr fontId="5"/>
  </si>
  <si>
    <t>中山間ふるさと・水と土保全基金</t>
    <rPh sb="0" eb="3">
      <t>チュウザンカン</t>
    </rPh>
    <rPh sb="8" eb="9">
      <t>ミズ</t>
    </rPh>
    <rPh sb="10" eb="11">
      <t>ツチ</t>
    </rPh>
    <rPh sb="11" eb="13">
      <t>ホゼン</t>
    </rPh>
    <rPh sb="13" eb="15">
      <t>キキン</t>
    </rPh>
    <phoneticPr fontId="5"/>
  </si>
  <si>
    <t>岩崎奨学基金</t>
    <rPh sb="0" eb="2">
      <t>イワサキ</t>
    </rPh>
    <rPh sb="2" eb="6">
      <t>ショウガクキキン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</si>
  <si>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</si>
  <si>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</si>
  <si>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</si>
  <si>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</si>
  <si>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比率を求める算式の分母となる標準財政規模から算入公債費を差し引いた額が増となり、分子では一般会計の地方債現在高等の増等により将来負担額が増となったものの、将来負担額から控除される充当可能基金残高がそれを上回る増となったことから、将来負担額から充当可能財源等を差し引いた額も減となり、前年度と比較して28.9ポイントの改善となった。
　有形固定資産減価償却率については、有形固定資産は増となり、減価償却累計額も同様に増となり、前年度と比較して減価償却率は0.2ポイントの増となった。
　枕崎市公共施設等総合管理計画により、規模の最適化、予防保全による長寿命化等を基本とした効率的な維持管理を行うこととしている。また、不要な施設の整理により、令和８年度までに施設数量を5％削減することを目標とし、比率の改善に努める。</t>
    <rPh sb="48" eb="49">
      <t>ゾウ</t>
    </rPh>
    <rPh sb="247" eb="248">
      <t>ゾウ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</si>
  <si>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</si>
  <si>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</si>
  <si>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</si>
  <si>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</si>
  <si>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</si>
  <si>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</si>
  <si>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比率を求める算式の分母となる標準財政規模から算入公債費を差し引いた額が増となり、分子では一般会計の地方債現在高等の増等により将来負担額が増となったものの、将来負担額から控除される充当可能基金残高がそれを上回る増となったことから、将来負担額から充当可能財源等を差し引いた額も減となり、前年度と比較して28.9ポイントの改善となった。
　実質公債費比率については、比率を求める算式の分母となる標準財政規模から算入公債費を差し引いた額が増となり、分子については一般会計の公債費の減などから、前年度に比べ単年度で0.7ポイント、3箇年平均で0.6ポイント改善している。
　将来負担比率及び実質公債費比率は近年減少傾向にあるが、今後とも投資的な経費の適正な選択・重点化を図りながら、交付税措置の高い有利な地方債を活用し、後年度の実質的な公債費負担を縮減していくとともに、財政調整基金をはじめとする基金の充実を図り、さらなる比率の改善に努める。</t>
    <rPh sb="48" eb="49">
      <t>ゾウ</t>
    </rPh>
    <rPh sb="228" eb="229">
      <t>ゾウ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</si>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</sst>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27" fillId="0" borderId="41" xfId="16" applyFont="1" applyBorder="1" applyAlignment="1" applyProtection="1">
      <alignment horizontal="left" vertical="top" wrapText="1"/>
      <protection locked="0"/>
    </xf>
    <xf numFmtId="0" fontId="27" fillId="0" borderId="12" xfId="16" applyFont="1" applyBorder="1" applyAlignment="1" applyProtection="1">
      <alignment horizontal="left" vertical="top" wrapText="1"/>
      <protection locked="0"/>
    </xf>
    <xf numFmtId="0" fontId="27" fillId="0" borderId="48" xfId="16" applyFont="1" applyBorder="1" applyAlignment="1" applyProtection="1">
      <alignment horizontal="left" vertical="top" wrapText="1"/>
      <protection locked="0"/>
    </xf>
    <xf numFmtId="0" fontId="27" fillId="0" borderId="64" xfId="16" applyFont="1" applyBorder="1" applyAlignment="1" applyProtection="1">
      <alignment horizontal="left" vertical="top" wrapText="1"/>
      <protection locked="0"/>
    </xf>
    <xf numFmtId="0" fontId="27" fillId="0" borderId="0" xfId="16" applyFont="1" applyAlignment="1" applyProtection="1">
      <alignment horizontal="left" vertical="top" wrapText="1"/>
      <protection locked="0"/>
    </xf>
    <xf numFmtId="0" fontId="27" fillId="0" borderId="38" xfId="16" applyFont="1" applyBorder="1" applyAlignment="1" applyProtection="1">
      <alignment horizontal="left" vertical="top" wrapText="1"/>
      <protection locked="0"/>
    </xf>
    <xf numFmtId="0" fontId="27" fillId="0" borderId="37" xfId="16" applyFont="1" applyBorder="1" applyAlignment="1" applyProtection="1">
      <alignment horizontal="left" vertical="top" wrapText="1"/>
      <protection locked="0"/>
    </xf>
    <xf numFmtId="0" fontId="27" fillId="0" borderId="54" xfId="16" applyFont="1" applyBorder="1" applyAlignment="1" applyProtection="1">
      <alignment horizontal="left" vertical="top" wrapText="1"/>
      <protection locked="0"/>
    </xf>
    <xf numFmtId="0" fontId="27"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3D07-4B17-8A00-810895A0BA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66546</c:v>
                </c:pt>
                <c:pt idx="1">
                  <c:v>59392</c:v>
                </c:pt>
                <c:pt idx="2">
                  <c:v>91967</c:v>
                </c:pt>
                <c:pt idx="3">
                  <c:v>96158</c:v>
                </c:pt>
                <c:pt idx="4">
                  <c:v>92697</c:v>
                </c:pt>
              </c:numCache>
            </c:numRef>
          </c:val>
          <c:smooth val="0"/>
          <c:extLst>
            <c:ext xmlns:c16="http://schemas.microsoft.com/office/drawing/2014/chart" uri="{C3380CC4-5D6E-409C-BE32-E72D297353CC}">
              <c16:uniqueId val="{00000001-3D07-4B17-8A00-810895A0BA3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5.83</c:v>
                </c:pt>
                <c:pt idx="1">
                  <c:v>6.41</c:v>
                </c:pt>
                <c:pt idx="2">
                  <c:v>6.65</c:v>
                </c:pt>
                <c:pt idx="3">
                  <c:v>5.98</c:v>
                </c:pt>
                <c:pt idx="4">
                  <c:v>6.79</c:v>
                </c:pt>
              </c:numCache>
            </c:numRef>
          </c:val>
          <c:extLst>
            <c:ext xmlns:c16="http://schemas.microsoft.com/office/drawing/2014/chart" uri="{C3380CC4-5D6E-409C-BE32-E72D297353CC}">
              <c16:uniqueId val="{00000000-6305-4388-83CC-AD0EB8CD63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17.47</c:v>
                </c:pt>
                <c:pt idx="1">
                  <c:v>18.64</c:v>
                </c:pt>
                <c:pt idx="2">
                  <c:v>19.510000000000002</c:v>
                </c:pt>
                <c:pt idx="3">
                  <c:v>20.65</c:v>
                </c:pt>
                <c:pt idx="4">
                  <c:v>21.21</c:v>
                </c:pt>
              </c:numCache>
            </c:numRef>
          </c:val>
          <c:extLst>
            <c:ext xmlns:c16="http://schemas.microsoft.com/office/drawing/2014/chart" uri="{C3380CC4-5D6E-409C-BE32-E72D297353CC}">
              <c16:uniqueId val="{00000001-6305-4388-83CC-AD0EB8CD63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-0.31</c:v>
                </c:pt>
                <c:pt idx="1">
                  <c:v>1.97</c:v>
                </c:pt>
                <c:pt idx="2">
                  <c:v>2.33</c:v>
                </c:pt>
                <c:pt idx="3">
                  <c:v>1.19</c:v>
                </c:pt>
                <c:pt idx="4">
                  <c:v>2.81</c:v>
                </c:pt>
              </c:numCache>
            </c:numRef>
          </c:val>
          <c:smooth val="0"/>
          <c:extLst>
            <c:ext xmlns:c16="http://schemas.microsoft.com/office/drawing/2014/chart" uri="{C3380CC4-5D6E-409C-BE32-E72D297353CC}">
              <c16:uniqueId val="{00000002-6305-4388-83CC-AD0EB8CD63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0.36</c:v>
                </c:pt>
                <c:pt idx="2">
                  <c:v>#N/A</c:v>
                </c:pt>
                <c:pt idx="3">
                  <c:v>0.27</c:v>
                </c:pt>
                <c:pt idx="4">
                  <c:v>#N/A</c:v>
                </c:pt>
                <c:pt idx="5">
                  <c:v>0.06</c:v>
                </c:pt>
                <c:pt idx="6">
                  <c:v>#N/A</c:v>
                </c:pt>
                <c:pt idx="7">
                  <c:v>0.37</c:v>
                </c:pt>
                <c:pt idx="8">
                  <c:v>0</c:v>
                </c:pt>
                <c:pt idx="9">
                  <c:v>0</c:v>
                </c:pt>
              </c:numCache>
            </c:numRef>
          </c:val>
          <c:extLst>
            <c:ext xmlns:c16="http://schemas.microsoft.com/office/drawing/2014/chart" uri="{C3380CC4-5D6E-409C-BE32-E72D297353CC}">
              <c16:uniqueId val="{00000000-A654-4290-BA77-78CFB72A36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54-4290-BA77-78CFB72A369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654-4290-BA77-78CFB72A369A}"/>
            </c:ext>
          </c:extLst>
        </c:ser>
        <c:ser>
          <c:idx val="3"/>
          <c:order val="3"/>
          <c:tx>
            <c:strRef>
              <c:f>データシート!$A$30</c:f>
              <c:strCache>
                <c:ptCount val="1"/>
                <c:pt idx="0">
                  <c:v>枕崎市後期高齢者医療特別会計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0.05</c:v>
                </c:pt>
                <c:pt idx="4">
                  <c:v>#N/A</c:v>
                </c:pt>
                <c:pt idx="5">
                  <c:v>0.03</c:v>
                </c:pt>
                <c:pt idx="6">
                  <c:v>#N/A</c:v>
                </c:pt>
                <c:pt idx="7">
                  <c:v>0.03</c:v>
                </c:pt>
                <c:pt idx="8">
                  <c:v>#N/A</c:v>
                </c:pt>
                <c:pt idx="9">
                  <c:v>0.02</c:v>
                </c:pt>
              </c:numCache>
            </c:numRef>
          </c:val>
          <c:extLst>
            <c:ext xmlns:c16="http://schemas.microsoft.com/office/drawing/2014/chart" uri="{C3380CC4-5D6E-409C-BE32-E72D297353CC}">
              <c16:uniqueId val="{00000003-A654-4290-BA77-78CFB72A369A}"/>
            </c:ext>
          </c:extLst>
        </c:ser>
        <c:ser>
          <c:idx val="4"/>
          <c:order val="4"/>
          <c:tx>
            <c:strRef>
              <c:f>データシート!$A$31</c:f>
              <c:strCache>
                <c:ptCount val="1"/>
                <c:pt idx="0">
                  <c:v>枕崎市国民健康保険特別会計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1.47</c:v>
                </c:pt>
                <c:pt idx="4">
                  <c:v>#N/A</c:v>
                </c:pt>
                <c:pt idx="5">
                  <c:v>0.25</c:v>
                </c:pt>
                <c:pt idx="6">
                  <c:v>#N/A</c:v>
                </c:pt>
                <c:pt idx="7">
                  <c:v>0.18</c:v>
                </c:pt>
                <c:pt idx="8">
                  <c:v>#N/A</c:v>
                </c:pt>
                <c:pt idx="9">
                  <c:v>0.17</c:v>
                </c:pt>
              </c:numCache>
            </c:numRef>
          </c:val>
          <c:extLst>
            <c:ext xmlns:c16="http://schemas.microsoft.com/office/drawing/2014/chart" uri="{C3380CC4-5D6E-409C-BE32-E72D297353CC}">
              <c16:uniqueId val="{00000004-A654-4290-BA77-78CFB72A369A}"/>
            </c:ext>
          </c:extLst>
        </c:ser>
        <c:ser>
          <c:idx val="5"/>
          <c:order val="5"/>
          <c:tx>
            <c:strRef>
              <c:f>データシート!$A$32</c:f>
              <c:strCache>
                <c:ptCount val="1"/>
                <c:pt idx="0">
                  <c:v>枕崎市公共下水道事業会計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1.0900000000000001</c:v>
                </c:pt>
              </c:numCache>
            </c:numRef>
          </c:val>
          <c:extLst>
            <c:ext xmlns:c16="http://schemas.microsoft.com/office/drawing/2014/chart" uri="{C3380CC4-5D6E-409C-BE32-E72D297353CC}">
              <c16:uniqueId val="{00000005-A654-4290-BA77-78CFB72A369A}"/>
            </c:ext>
          </c:extLst>
        </c:ser>
        <c:ser>
          <c:idx val="6"/>
          <c:order val="6"/>
          <c:tx>
            <c:strRef>
              <c:f>データシート!$A$33</c:f>
              <c:strCache>
                <c:ptCount val="1"/>
                <c:pt idx="0">
                  <c:v>枕崎市介護保険特別会計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2.08</c:v>
                </c:pt>
                <c:pt idx="2">
                  <c:v>#N/A</c:v>
                </c:pt>
                <c:pt idx="3">
                  <c:v>2.5499999999999998</c:v>
                </c:pt>
                <c:pt idx="4">
                  <c:v>#N/A</c:v>
                </c:pt>
                <c:pt idx="5">
                  <c:v>2.23</c:v>
                </c:pt>
                <c:pt idx="6">
                  <c:v>#N/A</c:v>
                </c:pt>
                <c:pt idx="7">
                  <c:v>1.96</c:v>
                </c:pt>
                <c:pt idx="8">
                  <c:v>#N/A</c:v>
                </c:pt>
                <c:pt idx="9">
                  <c:v>3.03</c:v>
                </c:pt>
              </c:numCache>
            </c:numRef>
          </c:val>
          <c:extLst>
            <c:ext xmlns:c16="http://schemas.microsoft.com/office/drawing/2014/chart" uri="{C3380CC4-5D6E-409C-BE32-E72D297353CC}">
              <c16:uniqueId val="{00000006-A654-4290-BA77-78CFB72A369A}"/>
            </c:ext>
          </c:extLst>
        </c:ser>
        <c:ser>
          <c:idx val="7"/>
          <c:order val="7"/>
          <c:tx>
            <c:strRef>
              <c:f>データシート!$A$34</c:f>
              <c:strCache>
                <c:ptCount val="1"/>
                <c:pt idx="0">
                  <c:v>枕崎市立病院事業会計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6.72</c:v>
                </c:pt>
                <c:pt idx="2">
                  <c:v>#N/A</c:v>
                </c:pt>
                <c:pt idx="3">
                  <c:v>6.48</c:v>
                </c:pt>
                <c:pt idx="4">
                  <c:v>#N/A</c:v>
                </c:pt>
                <c:pt idx="5">
                  <c:v>6.66</c:v>
                </c:pt>
                <c:pt idx="6">
                  <c:v>#N/A</c:v>
                </c:pt>
                <c:pt idx="7">
                  <c:v>6.65</c:v>
                </c:pt>
                <c:pt idx="8">
                  <c:v>#N/A</c:v>
                </c:pt>
                <c:pt idx="9">
                  <c:v>6.37</c:v>
                </c:pt>
              </c:numCache>
            </c:numRef>
          </c:val>
          <c:extLst>
            <c:ext xmlns:c16="http://schemas.microsoft.com/office/drawing/2014/chart" uri="{C3380CC4-5D6E-409C-BE32-E72D297353CC}">
              <c16:uniqueId val="{00000007-A654-4290-BA77-78CFB72A36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5.82</c:v>
                </c:pt>
                <c:pt idx="2">
                  <c:v>#N/A</c:v>
                </c:pt>
                <c:pt idx="3">
                  <c:v>6.41</c:v>
                </c:pt>
                <c:pt idx="4">
                  <c:v>#N/A</c:v>
                </c:pt>
                <c:pt idx="5">
                  <c:v>6.64</c:v>
                </c:pt>
                <c:pt idx="6">
                  <c:v>#N/A</c:v>
                </c:pt>
                <c:pt idx="7">
                  <c:v>5.97</c:v>
                </c:pt>
                <c:pt idx="8">
                  <c:v>#N/A</c:v>
                </c:pt>
                <c:pt idx="9">
                  <c:v>6.79</c:v>
                </c:pt>
              </c:numCache>
            </c:numRef>
          </c:val>
          <c:extLst>
            <c:ext xmlns:c16="http://schemas.microsoft.com/office/drawing/2014/chart" uri="{C3380CC4-5D6E-409C-BE32-E72D297353CC}">
              <c16:uniqueId val="{00000008-A654-4290-BA77-78CFB72A369A}"/>
            </c:ext>
          </c:extLst>
        </c:ser>
        <c:ser>
          <c:idx val="9"/>
          <c:order val="9"/>
          <c:tx>
            <c:strRef>
              <c:f>データシート!$A$36</c:f>
              <c:strCache>
                <c:ptCount val="1"/>
                <c:pt idx="0">
                  <c:v>枕崎市水道事業会計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11.39</c:v>
                </c:pt>
                <c:pt idx="2">
                  <c:v>#N/A</c:v>
                </c:pt>
                <c:pt idx="3">
                  <c:v>12.37</c:v>
                </c:pt>
                <c:pt idx="4">
                  <c:v>#N/A</c:v>
                </c:pt>
                <c:pt idx="5">
                  <c:v>12.59</c:v>
                </c:pt>
                <c:pt idx="6">
                  <c:v>#N/A</c:v>
                </c:pt>
                <c:pt idx="7">
                  <c:v>12.32</c:v>
                </c:pt>
                <c:pt idx="8">
                  <c:v>#N/A</c:v>
                </c:pt>
                <c:pt idx="9">
                  <c:v>11.33</c:v>
                </c:pt>
              </c:numCache>
            </c:numRef>
          </c:val>
          <c:extLst>
            <c:ext xmlns:c16="http://schemas.microsoft.com/office/drawing/2014/chart" uri="{C3380CC4-5D6E-409C-BE32-E72D297353CC}">
              <c16:uniqueId val="{00000009-A654-4290-BA77-78CFB72A36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923</c:v>
                </c:pt>
                <c:pt idx="5">
                  <c:v>824</c:v>
                </c:pt>
                <c:pt idx="8">
                  <c:v>816</c:v>
                </c:pt>
                <c:pt idx="11">
                  <c:v>845</c:v>
                </c:pt>
                <c:pt idx="14">
                  <c:v>848</c:v>
                </c:pt>
              </c:numCache>
            </c:numRef>
          </c:val>
          <c:extLst>
            <c:ext xmlns:c16="http://schemas.microsoft.com/office/drawing/2014/chart" uri="{C3380CC4-5D6E-409C-BE32-E72D297353CC}">
              <c16:uniqueId val="{00000000-F2F8-43EE-B715-07797D0C56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F8-43EE-B715-07797D0C56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3</c:v>
                </c:pt>
                <c:pt idx="6">
                  <c:v>3</c:v>
                </c:pt>
                <c:pt idx="9">
                  <c:v>2</c:v>
                </c:pt>
                <c:pt idx="12">
                  <c:v>1</c:v>
                </c:pt>
              </c:numCache>
            </c:numRef>
          </c:val>
          <c:extLst>
            <c:ext xmlns:c16="http://schemas.microsoft.com/office/drawing/2014/chart" uri="{C3380CC4-5D6E-409C-BE32-E72D297353CC}">
              <c16:uniqueId val="{00000002-F2F8-43EE-B715-07797D0C56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F8-43EE-B715-07797D0C56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236</c:v>
                </c:pt>
                <c:pt idx="3">
                  <c:v>241</c:v>
                </c:pt>
                <c:pt idx="6">
                  <c:v>261</c:v>
                </c:pt>
                <c:pt idx="9">
                  <c:v>264</c:v>
                </c:pt>
                <c:pt idx="12">
                  <c:v>265</c:v>
                </c:pt>
              </c:numCache>
            </c:numRef>
          </c:val>
          <c:extLst>
            <c:ext xmlns:c16="http://schemas.microsoft.com/office/drawing/2014/chart" uri="{C3380CC4-5D6E-409C-BE32-E72D297353CC}">
              <c16:uniqueId val="{00000004-F2F8-43EE-B715-07797D0C56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F8-43EE-B715-07797D0C56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F8-43EE-B715-07797D0C56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1254</c:v>
                </c:pt>
                <c:pt idx="3">
                  <c:v>1122</c:v>
                </c:pt>
                <c:pt idx="6">
                  <c:v>1092</c:v>
                </c:pt>
                <c:pt idx="9">
                  <c:v>1063</c:v>
                </c:pt>
                <c:pt idx="12">
                  <c:v>1043</c:v>
                </c:pt>
              </c:numCache>
            </c:numRef>
          </c:val>
          <c:extLst>
            <c:ext xmlns:c16="http://schemas.microsoft.com/office/drawing/2014/chart" uri="{C3380CC4-5D6E-409C-BE32-E72D297353CC}">
              <c16:uniqueId val="{00000007-F2F8-43EE-B715-07797D0C56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570</c:v>
                </c:pt>
                <c:pt idx="2">
                  <c:v>#N/A</c:v>
                </c:pt>
                <c:pt idx="3">
                  <c:v>#N/A</c:v>
                </c:pt>
                <c:pt idx="4">
                  <c:v>542</c:v>
                </c:pt>
                <c:pt idx="5">
                  <c:v>#N/A</c:v>
                </c:pt>
                <c:pt idx="6">
                  <c:v>#N/A</c:v>
                </c:pt>
                <c:pt idx="7">
                  <c:v>540</c:v>
                </c:pt>
                <c:pt idx="8">
                  <c:v>#N/A</c:v>
                </c:pt>
                <c:pt idx="9">
                  <c:v>#N/A</c:v>
                </c:pt>
                <c:pt idx="10">
                  <c:v>484</c:v>
                </c:pt>
                <c:pt idx="11">
                  <c:v>#N/A</c:v>
                </c:pt>
                <c:pt idx="12">
                  <c:v>#N/A</c:v>
                </c:pt>
                <c:pt idx="13">
                  <c:v>461</c:v>
                </c:pt>
                <c:pt idx="14">
                  <c:v>#N/A</c:v>
                </c:pt>
              </c:numCache>
            </c:numRef>
          </c:val>
          <c:smooth val="0"/>
          <c:extLst>
            <c:ext xmlns:c16="http://schemas.microsoft.com/office/drawing/2014/chart" uri="{C3380CC4-5D6E-409C-BE32-E72D297353CC}">
              <c16:uniqueId val="{00000008-F2F8-43EE-B715-07797D0C56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8926</c:v>
                </c:pt>
                <c:pt idx="5">
                  <c:v>8993</c:v>
                </c:pt>
                <c:pt idx="8">
                  <c:v>9157</c:v>
                </c:pt>
                <c:pt idx="11">
                  <c:v>9539</c:v>
                </c:pt>
                <c:pt idx="14">
                  <c:v>9704</c:v>
                </c:pt>
              </c:numCache>
            </c:numRef>
          </c:val>
          <c:extLst>
            <c:ext xmlns:c16="http://schemas.microsoft.com/office/drawing/2014/chart" uri="{C3380CC4-5D6E-409C-BE32-E72D297353CC}">
              <c16:uniqueId val="{00000000-C4B6-440C-A17B-67AAC65F30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610</c:v>
                </c:pt>
                <c:pt idx="5">
                  <c:v>695</c:v>
                </c:pt>
                <c:pt idx="8">
                  <c:v>694</c:v>
                </c:pt>
                <c:pt idx="11">
                  <c:v>693</c:v>
                </c:pt>
                <c:pt idx="14">
                  <c:v>662</c:v>
                </c:pt>
              </c:numCache>
            </c:numRef>
          </c:val>
          <c:extLst>
            <c:ext xmlns:c16="http://schemas.microsoft.com/office/drawing/2014/chart" uri="{C3380CC4-5D6E-409C-BE32-E72D297353CC}">
              <c16:uniqueId val="{00000001-C4B6-440C-A17B-67AAC65F30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1930</c:v>
                </c:pt>
                <c:pt idx="5">
                  <c:v>2224</c:v>
                </c:pt>
                <c:pt idx="8">
                  <c:v>2718</c:v>
                </c:pt>
                <c:pt idx="11">
                  <c:v>4004</c:v>
                </c:pt>
                <c:pt idx="14">
                  <c:v>5348</c:v>
                </c:pt>
              </c:numCache>
            </c:numRef>
          </c:val>
          <c:extLst>
            <c:ext xmlns:c16="http://schemas.microsoft.com/office/drawing/2014/chart" uri="{C3380CC4-5D6E-409C-BE32-E72D297353CC}">
              <c16:uniqueId val="{00000002-C4B6-440C-A17B-67AAC65F30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B6-440C-A17B-67AAC65F30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B6-440C-A17B-67AAC65F30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112</c:v>
                </c:pt>
                <c:pt idx="3">
                  <c:v>81</c:v>
                </c:pt>
                <c:pt idx="6">
                  <c:v>53</c:v>
                </c:pt>
                <c:pt idx="9">
                  <c:v>65</c:v>
                </c:pt>
                <c:pt idx="12">
                  <c:v>59</c:v>
                </c:pt>
              </c:numCache>
            </c:numRef>
          </c:val>
          <c:extLst>
            <c:ext xmlns:c16="http://schemas.microsoft.com/office/drawing/2014/chart" uri="{C3380CC4-5D6E-409C-BE32-E72D297353CC}">
              <c16:uniqueId val="{00000005-C4B6-440C-A17B-67AAC65F30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3225</c:v>
                </c:pt>
                <c:pt idx="3">
                  <c:v>3148</c:v>
                </c:pt>
                <c:pt idx="6">
                  <c:v>2950</c:v>
                </c:pt>
                <c:pt idx="9">
                  <c:v>2841</c:v>
                </c:pt>
                <c:pt idx="12">
                  <c:v>2753</c:v>
                </c:pt>
              </c:numCache>
            </c:numRef>
          </c:val>
          <c:extLst>
            <c:ext xmlns:c16="http://schemas.microsoft.com/office/drawing/2014/chart" uri="{C3380CC4-5D6E-409C-BE32-E72D297353CC}">
              <c16:uniqueId val="{00000006-C4B6-440C-A17B-67AAC65F30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4B6-440C-A17B-67AAC65F30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3293</c:v>
                </c:pt>
                <c:pt idx="3">
                  <c:v>3189</c:v>
                </c:pt>
                <c:pt idx="6">
                  <c:v>3150</c:v>
                </c:pt>
                <c:pt idx="9">
                  <c:v>3293</c:v>
                </c:pt>
                <c:pt idx="12">
                  <c:v>3199</c:v>
                </c:pt>
              </c:numCache>
            </c:numRef>
          </c:val>
          <c:extLst>
            <c:ext xmlns:c16="http://schemas.microsoft.com/office/drawing/2014/chart" uri="{C3380CC4-5D6E-409C-BE32-E72D297353CC}">
              <c16:uniqueId val="{00000008-C4B6-440C-A17B-67AAC65F30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c:v>
                </c:pt>
                <c:pt idx="3">
                  <c:v>10</c:v>
                </c:pt>
                <c:pt idx="6">
                  <c:v>7</c:v>
                </c:pt>
                <c:pt idx="9">
                  <c:v>4</c:v>
                </c:pt>
                <c:pt idx="12">
                  <c:v>3</c:v>
                </c:pt>
              </c:numCache>
            </c:numRef>
          </c:val>
          <c:extLst>
            <c:ext xmlns:c16="http://schemas.microsoft.com/office/drawing/2014/chart" uri="{C3380CC4-5D6E-409C-BE32-E72D297353CC}">
              <c16:uniqueId val="{00000009-C4B6-440C-A17B-67AAC65F30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10669</c:v>
                </c:pt>
                <c:pt idx="3">
                  <c:v>10642</c:v>
                </c:pt>
                <c:pt idx="6">
                  <c:v>10637</c:v>
                </c:pt>
                <c:pt idx="9">
                  <c:v>11002</c:v>
                </c:pt>
                <c:pt idx="12">
                  <c:v>11200</c:v>
                </c:pt>
              </c:numCache>
            </c:numRef>
          </c:val>
          <c:extLst>
            <c:ext xmlns:c16="http://schemas.microsoft.com/office/drawing/2014/chart" uri="{C3380CC4-5D6E-409C-BE32-E72D297353CC}">
              <c16:uniqueId val="{0000000A-C4B6-440C-A17B-67AAC65F305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5847</c:v>
                </c:pt>
                <c:pt idx="2">
                  <c:v>#N/A</c:v>
                </c:pt>
                <c:pt idx="3">
                  <c:v>#N/A</c:v>
                </c:pt>
                <c:pt idx="4">
                  <c:v>5157</c:v>
                </c:pt>
                <c:pt idx="5">
                  <c:v>#N/A</c:v>
                </c:pt>
                <c:pt idx="6">
                  <c:v>#N/A</c:v>
                </c:pt>
                <c:pt idx="7">
                  <c:v>4229</c:v>
                </c:pt>
                <c:pt idx="8">
                  <c:v>#N/A</c:v>
                </c:pt>
                <c:pt idx="9">
                  <c:v>#N/A</c:v>
                </c:pt>
                <c:pt idx="10">
                  <c:v>2969</c:v>
                </c:pt>
                <c:pt idx="11">
                  <c:v>#N/A</c:v>
                </c:pt>
                <c:pt idx="12">
                  <c:v>#N/A</c:v>
                </c:pt>
                <c:pt idx="13">
                  <c:v>1500</c:v>
                </c:pt>
                <c:pt idx="14">
                  <c:v>#N/A</c:v>
                </c:pt>
              </c:numCache>
            </c:numRef>
          </c:val>
          <c:smooth val="0"/>
          <c:extLst>
            <c:ext xmlns:c16="http://schemas.microsoft.com/office/drawing/2014/chart" uri="{C3380CC4-5D6E-409C-BE32-E72D297353CC}">
              <c16:uniqueId val="{0000000B-C4B6-440C-A17B-67AAC65F305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1176</c:v>
                </c:pt>
                <c:pt idx="1">
                  <c:v>1242</c:v>
                </c:pt>
                <c:pt idx="2">
                  <c:v>1314</c:v>
                </c:pt>
              </c:numCache>
            </c:numRef>
          </c:val>
          <c:extLst>
            <c:ext xmlns:c16="http://schemas.microsoft.com/office/drawing/2014/chart" uri="{C3380CC4-5D6E-409C-BE32-E72D297353CC}">
              <c16:uniqueId val="{00000000-4166-451D-AF18-6DF9D85F44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329</c:v>
                </c:pt>
                <c:pt idx="1">
                  <c:v>338</c:v>
                </c:pt>
                <c:pt idx="2">
                  <c:v>338</c:v>
                </c:pt>
              </c:numCache>
            </c:numRef>
          </c:val>
          <c:extLst>
            <c:ext xmlns:c16="http://schemas.microsoft.com/office/drawing/2014/chart" uri="{C3380CC4-5D6E-409C-BE32-E72D297353CC}">
              <c16:uniqueId val="{00000001-4166-451D-AF18-6DF9D85F44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858</c:v>
                </c:pt>
                <c:pt idx="1">
                  <c:v>2028</c:v>
                </c:pt>
                <c:pt idx="2">
                  <c:v>3257</c:v>
                </c:pt>
              </c:numCache>
            </c:numRef>
          </c:val>
          <c:extLst>
            <c:ext xmlns:c16="http://schemas.microsoft.com/office/drawing/2014/chart" uri="{C3380CC4-5D6E-409C-BE32-E72D297353CC}">
              <c16:uniqueId val="{00000002-4166-451D-AF18-6DF9D85F44E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{77F6A4B2-E699-45DF-9B20-7DB84F907C17}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623-4C3B-9AF2-E72A63143A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{3C650167-FDBE-454E-9B0E-9B8F19B001A9}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23-4C3B-9AF2-E72A63143A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{15512FE7-64F7-4F84-A846-88537151436B}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23-4C3B-9AF2-E72A63143A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{01DA09C7-5F26-4B6D-8485-4D91075A29E4}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23-4C3B-9AF2-E72A63143A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{59207FBC-C447-4BDD-8C18-8F0A5B7FFF1A}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23-4C3B-9AF2-E72A63143AAD}"/>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{42F1DE0E-4459-41C7-8E41-EB0FBF1F973B}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623-4C3B-9AF2-E72A63143AAD}"/>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{39582E36-20F8-4CF9-AE68-EEB30E220BBB}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623-4C3B-9AF2-E72A63143AAD}"/>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{CA9C2084-40A7-4837-AE74-9EB044AA5CEE}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623-4C3B-9AF2-E72A63143AAD}"/>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{9FF0AF31-CCA4-4E86-8242-5000765C95DA}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623-4C3B-9AF2-E72A63143A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61.1</c:v>
                </c:pt>
                <c:pt idx="8">
                  <c:v>61.1</c:v>
                </c:pt>
                <c:pt idx="16">
                  <c:v>61.6</c:v>
                </c:pt>
                <c:pt idx="24">
                  <c:v>61.5</c:v>
                </c:pt>
                <c:pt idx="32">
                  <c:v>61.7</c:v>
                </c:pt>
              </c:numCache>
            </c:numRef>
          </c:xVal>
          <c:yVal>
            <c:numRef>
              <c:f>公会計指標分析・財政指標組合せ分析表!$BP$51:$DC$51</c:f>
              <c:numCache>
                <c:formatCode>#,##0.0;"▲ "#,##0.0</c:formatCode>
                <c:ptCount val="40"/>
                <c:pt idx="0">
                  <c:v>110.7</c:v>
                </c:pt>
                <c:pt idx="8">
                  <c:v>98.5</c:v>
                </c:pt>
                <c:pt idx="16">
                  <c:v>80.099999999999994</c:v>
                </c:pt>
                <c:pt idx="24">
                  <c:v>56.6</c:v>
                </c:pt>
                <c:pt idx="32">
                  <c:v>27.7</c:v>
                </c:pt>
              </c:numCache>
            </c:numRef>
          </c:yVal>
          <c:smooth val="0"/>
          <c:extLst>
            <c:ext xmlns:c16="http://schemas.microsoft.com/office/drawing/2014/chart" uri="{C3380CC4-5D6E-409C-BE32-E72D297353CC}">
              <c16:uniqueId val="{00000009-B623-4C3B-9AF2-E72A63143A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{C8FF28C8-36AE-49B0-A571-5144F0ABE0CC}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623-4C3B-9AF2-E72A63143A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{44BE542B-8733-4CF3-B217-12548B65208D}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23-4C3B-9AF2-E72A63143A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{04E4AA27-8019-4D51-BD07-ECCF20FFD119}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23-4C3B-9AF2-E72A63143A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{3E871284-40A6-48A3-96EB-68D5EB4EF099}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23-4C3B-9AF2-E72A63143A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{2071CAEA-24D0-4ECD-A7CF-53811F253017}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23-4C3B-9AF2-E72A63143AA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{DAD74B0C-9520-4B8D-8088-44CFAC33AE26}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623-4C3B-9AF2-E72A63143AAD}"/>
                </c:ext>
              </c:extLst>
            </c:dLbl>
            <c:dLbl>
              <c:idx val="16"/>
              <c:layout>
                <c:manualLayout>
                  <c:x val="-3.0681791375817211E-2"/>
                  <c:y val="-8.1065628540097218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{116AD514-E514-4647-B3FB-B229158A7963}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623-4C3B-9AF2-E72A63143AAD}"/>
                </c:ext>
              </c:extLst>
            </c:dLbl>
            <c:dLbl>
              <c:idx val="24"/>
              <c:layout>
                <c:manualLayout>
                  <c:x val="-3.3479159743989385E-2"/>
                  <c:y val="-4.8412455671633152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{3B15ECE2-BC2B-4BD3-8820-3BCA0D6A794D}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623-4C3B-9AF2-E72A63143AA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{84BFB4D5-88E4-4329-8ED4-D50F812BEC29}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623-4C3B-9AF2-E72A63143A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623-4C3B-9AF2-E72A63143AAD}"/>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{2AB8752F-B689-42E2-A14A-86E66B9BBD54}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470-43ED-9B09-AFC70F103D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{E3B16DE2-0C6F-49CD-80F8-93160B975296}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70-43ED-9B09-AFC70F103D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{EC344593-CF4F-44E3-8F3C-856819907EA7}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70-43ED-9B09-AFC70F103D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{AF918D04-6D79-4B64-83EF-FCBAB829D355}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70-43ED-9B09-AFC70F103D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{0E1ADA68-D078-4C5C-8CDB-012BB2840772}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70-43ED-9B09-AFC70F103D86}"/>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{C343CE20-952C-4EA8-BDC2-87D2AEFEA735}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470-43ED-9B09-AFC70F103D86}"/>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{2B8FA39C-68BC-4173-8E51-3B96654C781F}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470-43ED-9B09-AFC70F103D86}"/>
                </c:ext>
              </c:extLst>
            </c:dLbl>
            <c:dLbl>
              <c:idx val="24"/>
              <c:layout>
                <c:manualLayout>
                  <c:x val="-2.8893592800889552E-2"/>
                  <c:y val="-4.512342224538964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{C199A94C-4F8E-480B-9CF7-35DFE7579952}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470-43ED-9B09-AFC70F103D86}"/>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{AE236925-2814-4701-A16A-16BA82B7EB35}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470-43ED-9B09-AFC70F103D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10.8</c:v>
                </c:pt>
                <c:pt idx="16">
                  <c:v>10.4</c:v>
                </c:pt>
                <c:pt idx="24">
                  <c:v>9.9</c:v>
                </c:pt>
                <c:pt idx="32">
                  <c:v>9.3000000000000007</c:v>
                </c:pt>
              </c:numCache>
            </c:numRef>
          </c:xVal>
          <c:yVal>
            <c:numRef>
              <c:f>公会計指標分析・財政指標組合せ分析表!$BP$73:$DC$73</c:f>
              <c:numCache>
                <c:formatCode>#,##0.0;"▲ "#,##0.0</c:formatCode>
                <c:ptCount val="40"/>
                <c:pt idx="0">
                  <c:v>110.7</c:v>
                </c:pt>
                <c:pt idx="8">
                  <c:v>98.5</c:v>
                </c:pt>
                <c:pt idx="16">
                  <c:v>80.099999999999994</c:v>
                </c:pt>
                <c:pt idx="24">
                  <c:v>56.6</c:v>
                </c:pt>
                <c:pt idx="32">
                  <c:v>27.7</c:v>
                </c:pt>
              </c:numCache>
            </c:numRef>
          </c:yVal>
          <c:smooth val="0"/>
          <c:extLst>
            <c:ext xmlns:c16="http://schemas.microsoft.com/office/drawing/2014/chart" uri="{C3380CC4-5D6E-409C-BE32-E72D297353CC}">
              <c16:uniqueId val="{00000009-A470-43ED-9B09-AFC70F103D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374741543296665E-2"/>
                  <c:y val="-7.097815134799682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{650DC401-2A90-47E0-B1CD-C80A38644159}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470-43ED-9B09-AFC70F103D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{96CC67DC-51FD-4756-9740-89DC1FC97D52}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70-43ED-9B09-AFC70F103D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{5FB5D45C-5C83-4D88-9D6A-361146B3D729}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70-43ED-9B09-AFC70F103D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{254B20E5-2F74-4B2B-9835-F271424C06C5}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70-43ED-9B09-AFC70F103D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{42E938FD-B79A-4D6D-BC6E-2FAD0DBE0024}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70-43ED-9B09-AFC70F103D86}"/>
                </c:ext>
              </c:extLst>
            </c:dLbl>
            <c:dLbl>
              <c:idx val="8"/>
              <c:layout>
                <c:manualLayout>
                  <c:x val="-3.1697991619110633E-2"/>
                  <c:y val="-7.114853891378011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{4072041C-1C1A-4391-B92D-8D7F7CAB3855}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470-43ED-9B09-AFC70F103D86}"/>
                </c:ext>
              </c:extLst>
            </c:dLbl>
            <c:dLbl>
              <c:idx val="16"/>
              <c:layout>
                <c:manualLayout>
                  <c:x val="-3.4502318643803147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{4AACFE4F-A672-450B-93DC-84BEC7847DBA}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470-43ED-9B09-AFC70F103D86}"/>
                </c:ext>
              </c:extLst>
            </c:dLbl>
            <c:dLbl>
              <c:idx val="24"/>
              <c:layout>
                <c:manualLayout>
                  <c:x val="-2.876601570038320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{D92D0ED5-86AF-45E8-AF2F-AA729968F2DD}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470-43ED-9B09-AFC70F103D86}"/>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{85129DBD-5CCB-4191-B94C-4C7A4C83D1E1}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470-43ED-9B09-AFC70F103D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A470-43ED-9B09-AFC70F103D86}"/>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本市は水道・病院・下水道事業を実施していることから，公営企業債の元利償還金に対する繰出の負担が大きくなっている。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令和２年度については公共下水道事業分の準元利償還金が増加したものの，一般会計の元利償還金はこれまでの繰上償還の影響などで減少したことから，実質公債費比率の分子も減少した。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実質公債費比率は年々改善が図られているものの，依然として高い水準にあるため，必要となる社会資本への投資を行いつつ，交付税措置の有利な地方債の活用により実質的な公債費負担の軽減に努める。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減債基金残高のうち，実質公債比率の算定に用いる満期一括償還地方債の償還の財源として積み立てた額はない。</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将来負担額については，比率を求める算式の分母となる標準財政規模から算入公債費を差し引いた額が前年度に比べ増加した。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分子については，将来負担額は増加したものの，充当可能財源等について充当可能基金がふるさと応援基金の影響による大幅な増などにより増加し，また，基準財政需要額算入見込額についても交付税措置の高い有利な地方債の活用に努めてきたことから，前年度よりも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他団体と比較すると依然として高い水準にあることから，引き続き市全体で投資的経費の適切な選択・重点化等を行いながら，交付税措置の高い有利な地方債を活用し，後年度負担を軽減していくとともに，財政調整基金をはじめとする基金を確保し，さらなる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鹿児島県枕崎市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2,321,052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特にふるさと納税の増に伴うふるさと応援基金の増が，基金全体の増の要因となっている。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財政計画では，令和７年度末までに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億円を超える財政調整的な基金を確保し，将来の持続可能な財政構造を維持するための基金の充実を図っていくこととしている。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・ふるさと応援基金：（１）自然環境保全やまちなみ景観整備など生活環境の整備に関する事業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（２）快適で便利なコンパクトなまちづくりを目指した都市基盤の整備等に関する事業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（３）農林水産業をはじめとする地場産業や観光の振興等に関する事業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（４）出産・子育て支援をはじめとする福祉の増進や健康増進等に関する事業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（５）教育・文化・芸術・スポーツの振興等に関する事業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（６）市民や地域づくり団体との協働等による市民ぐるみのまちづくり等に関する事業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（７）その他まちづくりに関する事業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・地域振興基金：地域の活性化及び住民福祉の向上を図る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・庁舎整備基金：枕崎市庁舎建設及び改修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・中山間ふるさと・水と土保全基金：中山間地域における土地改良施設の機能を適正に発揮させるための集落共同活動の強化に対する支援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・岩崎奨学基金：高等教育等振興の一環として，有用な人材育成を図る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・ふるさと応援基金：ふるさと納税の増に伴う増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・地域振興基金：指定寄附による積立に伴う増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・庁舎整備基金：庁舎の建替えを見据えた基金積み立ての増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近年のふるさと納税の増により短期的には今後も増加していく見込みであるが，それぞれの使途に沿った事業に充当していくため，中長期的には残高を増やしていく方針ではない。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財政調整基金については国民健康保険特別会計への財源補填等により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千円の取り崩しを行ったが，決算剰余金等により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財政計画では，令和７年度末までに減債基金と合わせて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億円を超える財政調整的な基金を確保し，将来の持続可能な財政構造を維持するための基金の充実を図っていくこととしている。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千円の取り崩しを行ったが，今後の公債費負担の軽減対策として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財政計画では，令和７年度末までに財政調整基金と合わせて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億円を超える財政調整的な基金を確保し，将来の持続可能な財政構造を維持するための基金の充実を図っていくこととしている。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A96D2C6-B4A9-4F2C-A504-980A1BCC80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387EC55-E65A-4E4E-A72A-73E3C7C01F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C7DD7CE-1207-4093-A7AC-48EB51C8766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2B7635A-BB40-45AA-B6FC-06D1A7D05EF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5C0BDC3-EA02-46C0-9693-6A5612DAAEC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8FF299C-6662-423D-AD5A-519D35201D4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2690043-620C-4424-83D8-11BD4E5ED0F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211AB0A-5A4C-4D70-91B7-6B9699C69D2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591E9C9-E69A-4686-9826-0F0CFEBDF94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2D188DA-697C-4980-9C9E-89A74201C70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104A679-0CA0-47D6-861A-94B68CECD1A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59902C5-0719-43BF-B9D8-9B286083552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20,479
20,103
74.78
18,419,637
17,966,472
420,912
6,197,728
11,200,453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DB60347-7330-4700-B78A-372C8AF78E3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17017DE-45A0-4E7C-88B5-714E2A3EDD4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DFB8677-81DE-49D3-8080-EA683C3B880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2E80369-F861-48E9-8C24-F61EBE48B20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D6A50C5-509D-4137-B00D-7B4BA99B255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D4B05CA-0182-43A9-B2C9-FAF00CFECD8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AC715B8-6DA1-4116-B3BE-ACBD56D535D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F999D97-8CD4-41EE-BE88-E9FD843E189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4097649-AA93-4479-8FC8-B103587F31F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8EE0043-82F5-4153-BA94-28415DC472C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B81285C-CDE8-4B8E-8352-569B3113518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C65F5B8-2006-4B3C-9344-087373DEE96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C92F52F-D5FF-4BF5-8F29-50097CB0CA8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B6C30A5-3ED9-4ED6-A6F5-03179DC0501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A894803-A7EA-416D-BBF7-D9E05AF3C96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4987FF5-B190-4FB7-B916-7A3934D7A04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72D1DF0-BF3D-44FC-A492-856452CDD6A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D0C9195-5410-4899-B8CC-53143EA1A13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5DD5129-FA4A-4F07-84EA-4A4DB0E0C3C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2B2201E-283F-43CA-A76C-A6B2E7EFB36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56703B3-79E9-4607-BDB7-29E2A47100F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DACE0AA-887E-4B8F-9D87-DD314B53CD8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B5FDB17-5D60-405B-913A-BBB391ABB85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BDC7993-EC5F-4055-B279-4FF977548CD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84EB7CE-BE91-4923-AA45-0629B100003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FA136B3-DB30-4886-92CC-644F996D698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05FB6D9-B6B3-4939-A6D6-E28A2855977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9B11987-0AC2-4F13-B617-DD480F70470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FF4260C-8431-4295-BA70-521ADC95CAC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8FDCF99-0657-4908-BFF7-BD5367CD3C1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76A5158-3759-4075-B917-63E023B3B58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9A4DCDE-3EF9-4EF7-A48D-EF2E7B9FCBA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74B3655-9236-4DA1-BC91-C1BD7C74D9A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5F3BCA9-8EDC-45C7-9E13-2657D64D8A2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FDE7E82-6C71-4844-8A88-4C7D108B9A1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市営野球場や市民会館改修事業、また</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老朽化した施設等の改修等</a:t>
          </a:r>
          <a:r>
            <a:rPr kumimoji="1" lang="ja-JP" altLang="en-US" sz="1000">
              <a:latin typeface="ＭＳ Ｐゴシック" panose="020B0600070205080204" pitchFamily="50" charset="-128"/>
              <a:ea typeface="ＭＳ Ｐゴシック" panose="020B0600070205080204" pitchFamily="50" charset="-128"/>
            </a:rPr>
            <a:t>に取り組んだことにより、有形固定資産は増となり、減価償却累計額は同様に増となり、前年度と比較して減価償却率は</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ポイントの増となったものの、類似団体より低くなった。</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に策定した枕崎市公共施設等総合管理計画により、規模の最適化、予防保全による長寿命化等を基本とした効率的な維持管理を行うこととしている。また、不要な施設の整理により、令和８年度までに施設数量を</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％削減することを目標とし、比率の改善に努める。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2275FF4-E571-4C35-A57E-5B26DED6EDE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1D491F8-6C7D-436A-9ACF-512EF6317A2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E21230E7-33B4-4EA2-ABEA-29691FD724D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1569D24A-879E-4505-9DDB-20C58D0E5FE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A7724769-F214-4059-A5E8-CB2B7556AEA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AEBD9B24-A6B3-433A-88E1-A755EF065728}"/>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96A26752-4DF6-49D8-9322-217C07D8FA36}"/>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7DFFA413-EC36-47AB-BCAD-76775DAF4D61}"/>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F48CF362-E50E-4DB8-889B-D7ACC5C3B8B6}"/>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70CDA39C-0DF7-435B-8DA4-D9F48AD302C6}"/>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9C8C27A4-F9DE-49B7-AE72-2BB72547E0E6}"/>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28F478D6-6463-4B85-9E24-B3878359360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7D0D1CFD-7469-4BDA-B611-A94E75618A0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E05465AE-5D1A-459C-9868-5319EBEA48D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357D3912-C79D-465D-9BC3-BA71381D54D0}"/>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B99F8F0F-9BD3-41E7-ABC4-44FF91C12924}"/>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1DAC0AA2-82B3-41CE-A09C-FE186E0910C0}"/>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17774837-324E-4EDD-8817-572A5FC2E513}"/>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090931B9-9F29-4D1F-A958-233BA4B2673C}"/>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id="{7D69314F-5A60-4567-B886-4E1FCE591991}"/>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FE454DF8-5BA9-4593-85AB-C27A09D195B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FE875BC5-E47E-4B11-815A-F48C60D00FB6}"/>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27442995-9D07-4767-B9CA-E57613AEFA52}"/>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D7971582-850E-4A5B-9C82-F1A294DD8EBA}"/>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5E93B263-1AB3-4D4F-B65D-36DFFC6775F9}"/>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B8CF6987-21A2-4748-A094-F6145020191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852EF44-669F-439F-ADC4-3C11CEAB220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E37B433-C949-43B6-8582-864276443AE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72433D2-EC44-4E1C-A45F-E2DFB971F74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F15F69A-D1C5-4B3E-98C8-283C3244BA7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58928</xdr:rowOff>
    </xdr:from>
    <xdr:to>
      <xdr:col>23</xdr:col>
      <xdr:colOff>136525</xdr:colOff>
      <xdr:row>29</xdr:row>
      <xdr:rowOff>160528</xdr:rowOff>
    </xdr:to>
    <xdr:sp macro="" textlink="">
      <xdr:nvSpPr>
        <xdr:cNvPr id="79" name="楕円 78">
          <a:extLst>
            <a:ext uri="{FF2B5EF4-FFF2-40B4-BE49-F238E27FC236}">
              <a16:creationId xmlns:a16="http://schemas.microsoft.com/office/drawing/2014/main" id="{827DFF60-4B51-4248-9556-BC41B8C85A1D}"/>
            </a:ext>
          </a:extLst>
        </xdr:cNvPr>
        <xdr:cNvSpPr/>
      </xdr:nvSpPr>
      <xdr:spPr>
        <a:xfrm>
          <a:off x="4711700" y="58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81805</xdr:rowOff>
    </xdr:from>
    <xdr:ext cx="405111" cy="259045"/>
    <xdr:sp macro="" textlink="">
      <xdr:nvSpPr>
        <xdr:cNvPr id="80" name="有形固定資産減価償却率該当値テキスト">
          <a:extLst>
            <a:ext uri="{FF2B5EF4-FFF2-40B4-BE49-F238E27FC236}">
              <a16:creationId xmlns:a16="http://schemas.microsoft.com/office/drawing/2014/main" id="{E333AA34-F708-4F46-BAA7-4A9E278F1D9C}"/>
            </a:ext>
          </a:extLst>
        </xdr:cNvPr>
        <xdr:cNvSpPr txBox="1"/>
      </xdr:nvSpPr>
      <xdr:spPr>
        <a:xfrm>
          <a:off x="4813300" y="5653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54610</xdr:rowOff>
    </xdr:from>
    <xdr:to>
      <xdr:col>19</xdr:col>
      <xdr:colOff>187325</xdr:colOff>
      <xdr:row>29</xdr:row>
      <xdr:rowOff>156210</xdr:rowOff>
    </xdr:to>
    <xdr:sp macro="" textlink="">
      <xdr:nvSpPr>
        <xdr:cNvPr id="81" name="楕円 80">
          <a:extLst>
            <a:ext uri="{FF2B5EF4-FFF2-40B4-BE49-F238E27FC236}">
              <a16:creationId xmlns:a16="http://schemas.microsoft.com/office/drawing/2014/main" id="{BBAF0BD6-66A8-4542-B9CC-C75ECB48D048}"/>
            </a:ext>
          </a:extLst>
        </xdr:cNvPr>
        <xdr:cNvSpPr/>
      </xdr:nvSpPr>
      <xdr:spPr>
        <a:xfrm>
          <a:off x="4000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105410</xdr:rowOff>
    </xdr:from>
    <xdr:to>
      <xdr:col>23</xdr:col>
      <xdr:colOff>85725</xdr:colOff>
      <xdr:row>29</xdr:row>
      <xdr:rowOff>109728</xdr:rowOff>
    </xdr:to>
    <xdr:cxnSp macro="">
      <xdr:nvCxnSpPr>
        <xdr:cNvPr id="82" name="直線コネクタ 81">
          <a:extLst>
            <a:ext uri="{FF2B5EF4-FFF2-40B4-BE49-F238E27FC236}">
              <a16:creationId xmlns:a16="http://schemas.microsoft.com/office/drawing/2014/main" id="{3FEA145F-795A-4A0F-8D24-57A44021C953}"/>
            </a:ext>
          </a:extLst>
        </xdr:cNvPr>
        <xdr:cNvCxnSpPr/>
      </xdr:nvCxnSpPr>
      <xdr:spPr>
        <a:xfrm>
          <a:off x="4051300" y="5848985"/>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56769</xdr:rowOff>
    </xdr:from>
    <xdr:to>
      <xdr:col>15</xdr:col>
      <xdr:colOff>187325</xdr:colOff>
      <xdr:row>29</xdr:row>
      <xdr:rowOff>158369</xdr:rowOff>
    </xdr:to>
    <xdr:sp macro="" textlink="">
      <xdr:nvSpPr>
        <xdr:cNvPr id="83" name="楕円 82">
          <a:extLst>
            <a:ext uri="{FF2B5EF4-FFF2-40B4-BE49-F238E27FC236}">
              <a16:creationId xmlns:a16="http://schemas.microsoft.com/office/drawing/2014/main" id="{82EA27F1-C4C9-482D-9D70-71F7E6A89FCE}"/>
            </a:ext>
          </a:extLst>
        </xdr:cNvPr>
        <xdr:cNvSpPr/>
      </xdr:nvSpPr>
      <xdr:spPr>
        <a:xfrm>
          <a:off x="32385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105410</xdr:rowOff>
    </xdr:from>
    <xdr:to>
      <xdr:col>19</xdr:col>
      <xdr:colOff>136525</xdr:colOff>
      <xdr:row>29</xdr:row>
      <xdr:rowOff>107569</xdr:rowOff>
    </xdr:to>
    <xdr:cxnSp macro="">
      <xdr:nvCxnSpPr>
        <xdr:cNvPr id="84" name="直線コネクタ 83">
          <a:extLst>
            <a:ext uri="{FF2B5EF4-FFF2-40B4-BE49-F238E27FC236}">
              <a16:creationId xmlns:a16="http://schemas.microsoft.com/office/drawing/2014/main" id="{800CD38D-7E35-4D12-8895-4442C05593CB}"/>
            </a:ext>
          </a:extLst>
        </xdr:cNvPr>
        <xdr:cNvCxnSpPr/>
      </xdr:nvCxnSpPr>
      <xdr:spPr>
        <a:xfrm flipV="1">
          <a:off x="3289300" y="5848985"/>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45974</xdr:rowOff>
    </xdr:from>
    <xdr:to>
      <xdr:col>11</xdr:col>
      <xdr:colOff>187325</xdr:colOff>
      <xdr:row>29</xdr:row>
      <xdr:rowOff>147574</xdr:rowOff>
    </xdr:to>
    <xdr:sp macro="" textlink="">
      <xdr:nvSpPr>
        <xdr:cNvPr id="85" name="楕円 84">
          <a:extLst>
            <a:ext uri="{FF2B5EF4-FFF2-40B4-BE49-F238E27FC236}">
              <a16:creationId xmlns:a16="http://schemas.microsoft.com/office/drawing/2014/main" id="{66EE0219-2839-463D-92B6-9C4C7DCBD1FD}"/>
            </a:ext>
          </a:extLst>
        </xdr:cNvPr>
        <xdr:cNvSpPr/>
      </xdr:nvSpPr>
      <xdr:spPr>
        <a:xfrm>
          <a:off x="2476500" y="57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96774</xdr:rowOff>
    </xdr:from>
    <xdr:to>
      <xdr:col>15</xdr:col>
      <xdr:colOff>136525</xdr:colOff>
      <xdr:row>29</xdr:row>
      <xdr:rowOff>107569</xdr:rowOff>
    </xdr:to>
    <xdr:cxnSp macro="">
      <xdr:nvCxnSpPr>
        <xdr:cNvPr id="86" name="直線コネクタ 85">
          <a:extLst>
            <a:ext uri="{FF2B5EF4-FFF2-40B4-BE49-F238E27FC236}">
              <a16:creationId xmlns:a16="http://schemas.microsoft.com/office/drawing/2014/main" id="{B59B8874-A433-4EC7-8D70-850AFAF17E55}"/>
            </a:ext>
          </a:extLst>
        </xdr:cNvPr>
        <xdr:cNvCxnSpPr/>
      </xdr:nvCxnSpPr>
      <xdr:spPr>
        <a:xfrm>
          <a:off x="2527300" y="5840349"/>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45974</xdr:rowOff>
    </xdr:from>
    <xdr:to>
      <xdr:col>7</xdr:col>
      <xdr:colOff>187325</xdr:colOff>
      <xdr:row>29</xdr:row>
      <xdr:rowOff>147574</xdr:rowOff>
    </xdr:to>
    <xdr:sp macro="" textlink="">
      <xdr:nvSpPr>
        <xdr:cNvPr id="87" name="楕円 86">
          <a:extLst>
            <a:ext uri="{FF2B5EF4-FFF2-40B4-BE49-F238E27FC236}">
              <a16:creationId xmlns:a16="http://schemas.microsoft.com/office/drawing/2014/main" id="{5202C8DF-9F26-46F4-AA01-EA3D9AB5CB4D}"/>
            </a:ext>
          </a:extLst>
        </xdr:cNvPr>
        <xdr:cNvSpPr/>
      </xdr:nvSpPr>
      <xdr:spPr>
        <a:xfrm>
          <a:off x="1714500" y="57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96774</xdr:rowOff>
    </xdr:from>
    <xdr:to>
      <xdr:col>11</xdr:col>
      <xdr:colOff>136525</xdr:colOff>
      <xdr:row>29</xdr:row>
      <xdr:rowOff>96774</xdr:rowOff>
    </xdr:to>
    <xdr:cxnSp macro="">
      <xdr:nvCxnSpPr>
        <xdr:cNvPr id="88" name="直線コネクタ 87">
          <a:extLst>
            <a:ext uri="{FF2B5EF4-FFF2-40B4-BE49-F238E27FC236}">
              <a16:creationId xmlns:a16="http://schemas.microsoft.com/office/drawing/2014/main" id="{191CF534-549B-4537-9FE8-83783108988E}"/>
            </a:ext>
          </a:extLst>
        </xdr:cNvPr>
        <xdr:cNvCxnSpPr/>
      </xdr:nvCxnSpPr>
      <xdr:spPr>
        <a:xfrm>
          <a:off x="1765300" y="584034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a:extLst>
            <a:ext uri="{FF2B5EF4-FFF2-40B4-BE49-F238E27FC236}">
              <a16:creationId xmlns:a16="http://schemas.microsoft.com/office/drawing/2014/main" id="{95C15981-A618-4F50-A75E-C34BD7453A28}"/>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a:extLst>
            <a:ext uri="{FF2B5EF4-FFF2-40B4-BE49-F238E27FC236}">
              <a16:creationId xmlns:a16="http://schemas.microsoft.com/office/drawing/2014/main" id="{070E0B9F-894E-4DB5-A410-90F6B3F4238C}"/>
            </a:ext>
          </a:extLst>
        </xdr:cNvPr>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a:extLst>
            <a:ext uri="{FF2B5EF4-FFF2-40B4-BE49-F238E27FC236}">
              <a16:creationId xmlns:a16="http://schemas.microsoft.com/office/drawing/2014/main" id="{C80C2359-76A2-483F-8B0E-8090301DC909}"/>
            </a:ext>
          </a:extLst>
        </xdr:cNvPr>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a:extLst>
            <a:ext uri="{FF2B5EF4-FFF2-40B4-BE49-F238E27FC236}">
              <a16:creationId xmlns:a16="http://schemas.microsoft.com/office/drawing/2014/main" id="{89227F5F-A5C3-4FCB-96FB-B76A9F2494F2}"/>
            </a:ext>
          </a:extLst>
        </xdr:cNvPr>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147337</xdr:rowOff>
    </xdr:from>
    <xdr:ext cx="405111" cy="259045"/>
    <xdr:sp macro="" textlink="">
      <xdr:nvSpPr>
        <xdr:cNvPr id="93" name="n_1mainValue有形固定資産減価償却率">
          <a:extLst>
            <a:ext uri="{FF2B5EF4-FFF2-40B4-BE49-F238E27FC236}">
              <a16:creationId xmlns:a16="http://schemas.microsoft.com/office/drawing/2014/main" id="{8F54E8D9-E03D-48E2-900B-0434CBA2C3AD}"/>
            </a:ext>
          </a:extLst>
        </xdr:cNvPr>
        <xdr:cNvSpPr txBox="1"/>
      </xdr:nvSpPr>
      <xdr:spPr>
        <a:xfrm>
          <a:off x="38360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149496</xdr:rowOff>
    </xdr:from>
    <xdr:ext cx="405111" cy="259045"/>
    <xdr:sp macro="" textlink="">
      <xdr:nvSpPr>
        <xdr:cNvPr id="94" name="n_2mainValue有形固定資産減価償却率">
          <a:extLst>
            <a:ext uri="{FF2B5EF4-FFF2-40B4-BE49-F238E27FC236}">
              <a16:creationId xmlns:a16="http://schemas.microsoft.com/office/drawing/2014/main" id="{1FDC9D17-F26A-4D1F-BE0D-BF2D81CB9108}"/>
            </a:ext>
          </a:extLst>
        </xdr:cNvPr>
        <xdr:cNvSpPr txBox="1"/>
      </xdr:nvSpPr>
      <xdr:spPr>
        <a:xfrm>
          <a:off x="30867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138701</xdr:rowOff>
    </xdr:from>
    <xdr:ext cx="405111" cy="259045"/>
    <xdr:sp macro="" textlink="">
      <xdr:nvSpPr>
        <xdr:cNvPr id="95" name="n_3mainValue有形固定資産減価償却率">
          <a:extLst>
            <a:ext uri="{FF2B5EF4-FFF2-40B4-BE49-F238E27FC236}">
              <a16:creationId xmlns:a16="http://schemas.microsoft.com/office/drawing/2014/main" id="{DA0C1691-0956-45FC-A177-519AC944E23E}"/>
            </a:ext>
          </a:extLst>
        </xdr:cNvPr>
        <xdr:cNvSpPr txBox="1"/>
      </xdr:nvSpPr>
      <xdr:spPr>
        <a:xfrm>
          <a:off x="2324744" y="5882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138701</xdr:rowOff>
    </xdr:from>
    <xdr:ext cx="405111" cy="259045"/>
    <xdr:sp macro="" textlink="">
      <xdr:nvSpPr>
        <xdr:cNvPr id="96" name="n_4mainValue有形固定資産減価償却率">
          <a:extLst>
            <a:ext uri="{FF2B5EF4-FFF2-40B4-BE49-F238E27FC236}">
              <a16:creationId xmlns:a16="http://schemas.microsoft.com/office/drawing/2014/main" id="{C9ADF944-9FFF-4506-A9D5-430B3F58B595}"/>
            </a:ext>
          </a:extLst>
        </xdr:cNvPr>
        <xdr:cNvSpPr txBox="1"/>
      </xdr:nvSpPr>
      <xdr:spPr>
        <a:xfrm>
          <a:off x="1562744" y="5882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1F424615-B354-4701-8F4A-9971CE8BEF6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6A5DFB85-5A0E-4F5F-AF3E-37077C3F243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2F58172C-8EF6-4F92-9A91-2EC9F9D8264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6DF1AFD-607D-4504-87A2-EE6C575F5C1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D2A81C0D-BA74-4A49-BB91-752C3657A80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6550F92D-A287-4F72-A15B-A8ABC7CC228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DB19DFA9-C504-4339-9165-8656010BEC2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2C1DAF8B-2A49-459B-BBC6-7A2660A7565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79B2875A-E66B-4943-A14B-27F7A02BBDF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30C4A753-B7EF-46A6-99AD-0B2D3443681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C3564638-5628-4E10-8E64-BD00BA3255B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D3ACF0D7-E06D-4502-A6BA-CF153C25751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82298A91-75E3-4EB3-888F-3C244718979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指標を求める算式の分子となる将来負担額のうち、退職手当負担見込額は、退職者の増により職員の平均年数・平均勤続年数が低くなったものの、</a:t>
          </a:r>
          <a:r>
            <a:rPr kumimoji="1" lang="ja-JP" altLang="en-US" sz="1000">
              <a:solidFill>
                <a:schemeClr val="tx1"/>
              </a:solidFill>
              <a:latin typeface="ＭＳ Ｐゴシック" panose="020B0600070205080204" pitchFamily="50" charset="-128"/>
              <a:ea typeface="ＭＳ Ｐゴシック" panose="020B0600070205080204" pitchFamily="50" charset="-128"/>
            </a:rPr>
            <a:t>類似団体より大きくなっている</a:t>
          </a:r>
          <a:r>
            <a:rPr kumimoji="1" lang="ja-JP" altLang="en-US" sz="1000">
              <a:latin typeface="ＭＳ Ｐゴシック" panose="020B0600070205080204" pitchFamily="50" charset="-128"/>
              <a:ea typeface="ＭＳ Ｐゴシック" panose="020B0600070205080204" pitchFamily="50" charset="-128"/>
            </a:rPr>
            <a:t>。</a:t>
          </a:r>
        </a:p>
        <a:p>
          <a:r>
            <a:rPr kumimoji="1" lang="ja-JP" altLang="en-US" sz="1000">
              <a:latin typeface="ＭＳ Ｐゴシック" panose="020B0600070205080204" pitchFamily="50" charset="-128"/>
              <a:ea typeface="ＭＳ Ｐゴシック" panose="020B0600070205080204" pitchFamily="50" charset="-128"/>
            </a:rPr>
            <a:t>　今年度は、前年度に比べ一般会計の地方債残高の増等により将来負担額が増となったものの、将来負担額から控除される充当可能基金残高がそれを上回る増となったため、債務償還比率は</a:t>
          </a:r>
          <a:r>
            <a:rPr kumimoji="1" lang="en-US" altLang="ja-JP" sz="1000">
              <a:latin typeface="ＭＳ Ｐゴシック" panose="020B0600070205080204" pitchFamily="50" charset="-128"/>
              <a:ea typeface="ＭＳ Ｐゴシック" panose="020B0600070205080204" pitchFamily="50" charset="-128"/>
            </a:rPr>
            <a:t>127.7</a:t>
          </a:r>
          <a:r>
            <a:rPr kumimoji="1" lang="ja-JP" altLang="en-US" sz="1000">
              <a:latin typeface="ＭＳ Ｐゴシック" panose="020B0600070205080204" pitchFamily="50" charset="-128"/>
              <a:ea typeface="ＭＳ Ｐゴシック" panose="020B0600070205080204" pitchFamily="50" charset="-128"/>
            </a:rPr>
            <a:t>ポイントの減となり、類似団体より低くなった。</a:t>
          </a:r>
        </a:p>
        <a:p>
          <a:r>
            <a:rPr kumimoji="1" lang="ja-JP" altLang="en-US" sz="1000">
              <a:latin typeface="ＭＳ Ｐゴシック" panose="020B0600070205080204" pitchFamily="50" charset="-128"/>
              <a:ea typeface="ＭＳ Ｐゴシック" panose="020B0600070205080204" pitchFamily="50" charset="-128"/>
            </a:rPr>
            <a:t>　今後とも、職員の定数管理・給与の適正化等により、指標の改善に努める。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94866398-5A08-4C2B-A022-2741412C719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7FF5E9EF-2A56-4279-81EA-B520D07FF82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D067425C-D06E-4DF8-BFCD-2052EDEDC2E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44117615-3039-4A6A-BA2B-8D66BDBE170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9E955A41-FBF4-4482-A9C1-BCE72287A34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28AEB524-B103-4E81-94B9-57D2C77FCA5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9C4C2F95-4D9E-4A0F-A674-00BD115AEF81}"/>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9BA54E6F-7447-4591-B31C-DE8599A1208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3B1D3922-EAA5-4FDE-BD69-7A77006802D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AD735FE3-3972-4843-ADDE-6701574F5EF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B2AFDCE2-2861-4BFD-8170-E66B2330C59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80862104-4507-44C1-B7CE-DCF5FC58694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514ECFA3-2398-4E0E-8D09-276D9076F9C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B786B532-FF97-4456-A302-49A4B2BB96A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9293FE4D-C554-48A1-A139-4AF3C3663295}"/>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E5B9BF6E-B8AD-4276-AFBC-39EB5E30D1A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258162E1-FBD7-4C27-95DC-5B2322E97F9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60091235-4094-4445-931A-0703D77F8092}"/>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AF8F8344-77BF-41D5-988D-F3FB3498E544}"/>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E76ED74C-E7D3-4729-8D90-B8C6C8B46775}"/>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EFBE40A4-1E3B-415B-B91C-23490592C79A}"/>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464983B8-718A-4F67-B471-CD6D2735FF2F}"/>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a:extLst>
            <a:ext uri="{FF2B5EF4-FFF2-40B4-BE49-F238E27FC236}">
              <a16:creationId xmlns:a16="http://schemas.microsoft.com/office/drawing/2014/main" id="{37BBA268-44B5-4D3D-8518-1D2AC87E6653}"/>
            </a:ext>
          </a:extLst>
        </xdr:cNvPr>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9A247FA4-000D-4099-B3FD-6D0743A99B58}"/>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FEE24D30-CF8F-46E5-BADE-237C79582E30}"/>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5B1D4601-31A4-4B1E-82D3-D84A88EE1C0B}"/>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D5183F26-3295-4C10-918F-A54289AF72DF}"/>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6679A534-EDA4-48C4-A828-9A78FCF268FB}"/>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457029F-7FAA-44C1-9530-B6513DEAC1E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236733A1-8291-4FA2-8633-F1508BA4653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C21B185-13E2-473C-88F8-0395ABF3321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CA9BFD8-D720-466C-966F-3BFAA76E520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646F8A9-9E16-4759-8D16-1C45B159F73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137680</xdr:rowOff>
    </xdr:from>
    <xdr:to>
      <xdr:col>76</xdr:col>
      <xdr:colOff>73025</xdr:colOff>
      <xdr:row>30</xdr:row>
      <xdr:rowOff>67830</xdr:rowOff>
    </xdr:to>
    <xdr:sp macro="" textlink="">
      <xdr:nvSpPr>
        <xdr:cNvPr id="143" name="楕円 142">
          <a:extLst>
            <a:ext uri="{FF2B5EF4-FFF2-40B4-BE49-F238E27FC236}">
              <a16:creationId xmlns:a16="http://schemas.microsoft.com/office/drawing/2014/main" id="{D408DC15-762B-4149-AFE3-FF5AAFA2A108}"/>
            </a:ext>
          </a:extLst>
        </xdr:cNvPr>
        <xdr:cNvSpPr/>
      </xdr:nvSpPr>
      <xdr:spPr>
        <a:xfrm>
          <a:off x="14744700" y="58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160557</xdr:rowOff>
    </xdr:from>
    <xdr:ext cx="469744" cy="259045"/>
    <xdr:sp macro="" textlink="">
      <xdr:nvSpPr>
        <xdr:cNvPr id="144" name="債務償還比率該当値テキスト">
          <a:extLst>
            <a:ext uri="{FF2B5EF4-FFF2-40B4-BE49-F238E27FC236}">
              <a16:creationId xmlns:a16="http://schemas.microsoft.com/office/drawing/2014/main" id="{9BB01DD7-9F23-42E9-851E-C4DBEB4FF69F}"/>
            </a:ext>
          </a:extLst>
        </xdr:cNvPr>
        <xdr:cNvSpPr txBox="1"/>
      </xdr:nvSpPr>
      <xdr:spPr>
        <a:xfrm>
          <a:off x="14846300" y="573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97518</xdr:rowOff>
    </xdr:from>
    <xdr:to>
      <xdr:col>72</xdr:col>
      <xdr:colOff>123825</xdr:colOff>
      <xdr:row>31</xdr:row>
      <xdr:rowOff>27668</xdr:rowOff>
    </xdr:to>
    <xdr:sp macro="" textlink="">
      <xdr:nvSpPr>
        <xdr:cNvPr id="145" name="楕円 144">
          <a:extLst>
            <a:ext uri="{FF2B5EF4-FFF2-40B4-BE49-F238E27FC236}">
              <a16:creationId xmlns:a16="http://schemas.microsoft.com/office/drawing/2014/main" id="{8FADAE59-3AAB-4BA0-8CED-2333AC768DC6}"/>
            </a:ext>
          </a:extLst>
        </xdr:cNvPr>
        <xdr:cNvSpPr/>
      </xdr:nvSpPr>
      <xdr:spPr>
        <a:xfrm>
          <a:off x="14033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17030</xdr:rowOff>
    </xdr:from>
    <xdr:to>
      <xdr:col>76</xdr:col>
      <xdr:colOff>22225</xdr:colOff>
      <xdr:row>30</xdr:row>
      <xdr:rowOff>148318</xdr:rowOff>
    </xdr:to>
    <xdr:cxnSp macro="">
      <xdr:nvCxnSpPr>
        <xdr:cNvPr id="146" name="直線コネクタ 145">
          <a:extLst>
            <a:ext uri="{FF2B5EF4-FFF2-40B4-BE49-F238E27FC236}">
              <a16:creationId xmlns:a16="http://schemas.microsoft.com/office/drawing/2014/main" id="{78374FB1-D234-4782-A6E7-23018E6B7E56}"/>
            </a:ext>
          </a:extLst>
        </xdr:cNvPr>
        <xdr:cNvCxnSpPr/>
      </xdr:nvCxnSpPr>
      <xdr:spPr>
        <a:xfrm flipV="1">
          <a:off x="14084300" y="5932055"/>
          <a:ext cx="711200" cy="13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154166</xdr:rowOff>
    </xdr:from>
    <xdr:to>
      <xdr:col>68</xdr:col>
      <xdr:colOff>123825</xdr:colOff>
      <xdr:row>31</xdr:row>
      <xdr:rowOff>84316</xdr:rowOff>
    </xdr:to>
    <xdr:sp macro="" textlink="">
      <xdr:nvSpPr>
        <xdr:cNvPr id="147" name="楕円 146">
          <a:extLst>
            <a:ext uri="{FF2B5EF4-FFF2-40B4-BE49-F238E27FC236}">
              <a16:creationId xmlns:a16="http://schemas.microsoft.com/office/drawing/2014/main" id="{413AE000-AF91-42CD-998B-5B6E4E2EAE7C}"/>
            </a:ext>
          </a:extLst>
        </xdr:cNvPr>
        <xdr:cNvSpPr/>
      </xdr:nvSpPr>
      <xdr:spPr>
        <a:xfrm>
          <a:off x="13271500" y="606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148318</xdr:rowOff>
    </xdr:from>
    <xdr:to>
      <xdr:col>72</xdr:col>
      <xdr:colOff>73025</xdr:colOff>
      <xdr:row>31</xdr:row>
      <xdr:rowOff>33516</xdr:rowOff>
    </xdr:to>
    <xdr:cxnSp macro="">
      <xdr:nvCxnSpPr>
        <xdr:cNvPr id="148" name="直線コネクタ 147">
          <a:extLst>
            <a:ext uri="{FF2B5EF4-FFF2-40B4-BE49-F238E27FC236}">
              <a16:creationId xmlns:a16="http://schemas.microsoft.com/office/drawing/2014/main" id="{EE0B1272-C5FC-467C-8433-AF9E7EB3325F}"/>
            </a:ext>
          </a:extLst>
        </xdr:cNvPr>
        <xdr:cNvCxnSpPr/>
      </xdr:nvCxnSpPr>
      <xdr:spPr>
        <a:xfrm flipV="1">
          <a:off x="13322300" y="6063343"/>
          <a:ext cx="762000" cy="5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47383</xdr:rowOff>
    </xdr:from>
    <xdr:to>
      <xdr:col>64</xdr:col>
      <xdr:colOff>123825</xdr:colOff>
      <xdr:row>31</xdr:row>
      <xdr:rowOff>148983</xdr:rowOff>
    </xdr:to>
    <xdr:sp macro="" textlink="">
      <xdr:nvSpPr>
        <xdr:cNvPr id="149" name="楕円 148">
          <a:extLst>
            <a:ext uri="{FF2B5EF4-FFF2-40B4-BE49-F238E27FC236}">
              <a16:creationId xmlns:a16="http://schemas.microsoft.com/office/drawing/2014/main" id="{B5F9BE81-9ABE-4E59-96CA-8DFDE0744A95}"/>
            </a:ext>
          </a:extLst>
        </xdr:cNvPr>
        <xdr:cNvSpPr/>
      </xdr:nvSpPr>
      <xdr:spPr>
        <a:xfrm>
          <a:off x="12509500" y="613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33516</xdr:rowOff>
    </xdr:from>
    <xdr:to>
      <xdr:col>68</xdr:col>
      <xdr:colOff>73025</xdr:colOff>
      <xdr:row>31</xdr:row>
      <xdr:rowOff>98183</xdr:rowOff>
    </xdr:to>
    <xdr:cxnSp macro="">
      <xdr:nvCxnSpPr>
        <xdr:cNvPr id="150" name="直線コネクタ 149">
          <a:extLst>
            <a:ext uri="{FF2B5EF4-FFF2-40B4-BE49-F238E27FC236}">
              <a16:creationId xmlns:a16="http://schemas.microsoft.com/office/drawing/2014/main" id="{F294492B-3855-4942-91DB-E29E69D10DCF}"/>
            </a:ext>
          </a:extLst>
        </xdr:cNvPr>
        <xdr:cNvCxnSpPr/>
      </xdr:nvCxnSpPr>
      <xdr:spPr>
        <a:xfrm flipV="1">
          <a:off x="12560300" y="6119991"/>
          <a:ext cx="762000" cy="6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3381</xdr:rowOff>
    </xdr:from>
    <xdr:to>
      <xdr:col>60</xdr:col>
      <xdr:colOff>123825</xdr:colOff>
      <xdr:row>31</xdr:row>
      <xdr:rowOff>104981</xdr:rowOff>
    </xdr:to>
    <xdr:sp macro="" textlink="">
      <xdr:nvSpPr>
        <xdr:cNvPr id="151" name="楕円 150">
          <a:extLst>
            <a:ext uri="{FF2B5EF4-FFF2-40B4-BE49-F238E27FC236}">
              <a16:creationId xmlns:a16="http://schemas.microsoft.com/office/drawing/2014/main" id="{DB65B17B-CE15-4E24-BD32-A97373CD5600}"/>
            </a:ext>
          </a:extLst>
        </xdr:cNvPr>
        <xdr:cNvSpPr/>
      </xdr:nvSpPr>
      <xdr:spPr>
        <a:xfrm>
          <a:off x="11747500" y="60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54181</xdr:rowOff>
    </xdr:from>
    <xdr:to>
      <xdr:col>64</xdr:col>
      <xdr:colOff>73025</xdr:colOff>
      <xdr:row>31</xdr:row>
      <xdr:rowOff>98183</xdr:rowOff>
    </xdr:to>
    <xdr:cxnSp macro="">
      <xdr:nvCxnSpPr>
        <xdr:cNvPr id="152" name="直線コネクタ 151">
          <a:extLst>
            <a:ext uri="{FF2B5EF4-FFF2-40B4-BE49-F238E27FC236}">
              <a16:creationId xmlns:a16="http://schemas.microsoft.com/office/drawing/2014/main" id="{466575F6-BDE9-4001-8FD4-A84BFA0092CF}"/>
            </a:ext>
          </a:extLst>
        </xdr:cNvPr>
        <xdr:cNvCxnSpPr/>
      </xdr:nvCxnSpPr>
      <xdr:spPr>
        <a:xfrm>
          <a:off x="11798300" y="6140656"/>
          <a:ext cx="762000" cy="4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a:extLst>
            <a:ext uri="{FF2B5EF4-FFF2-40B4-BE49-F238E27FC236}">
              <a16:creationId xmlns:a16="http://schemas.microsoft.com/office/drawing/2014/main" id="{CAA3175C-C123-46C1-AFC3-DCD0244A67D7}"/>
            </a:ext>
          </a:extLst>
        </xdr:cNvPr>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a:extLst>
            <a:ext uri="{FF2B5EF4-FFF2-40B4-BE49-F238E27FC236}">
              <a16:creationId xmlns:a16="http://schemas.microsoft.com/office/drawing/2014/main" id="{8CA59CDA-FF7C-4455-ADBB-59C05EF19C8D}"/>
            </a:ext>
          </a:extLst>
        </xdr:cNvPr>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a:extLst>
            <a:ext uri="{FF2B5EF4-FFF2-40B4-BE49-F238E27FC236}">
              <a16:creationId xmlns:a16="http://schemas.microsoft.com/office/drawing/2014/main" id="{074438B9-C5A7-4A6E-BD3E-ED44D6651A47}"/>
            </a:ext>
          </a:extLst>
        </xdr:cNvPr>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a:extLst>
            <a:ext uri="{FF2B5EF4-FFF2-40B4-BE49-F238E27FC236}">
              <a16:creationId xmlns:a16="http://schemas.microsoft.com/office/drawing/2014/main" id="{84F6E3DB-E235-4780-9E19-DA9F943E8B5B}"/>
            </a:ext>
          </a:extLst>
        </xdr:cNvPr>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18795</xdr:rowOff>
    </xdr:from>
    <xdr:ext cx="469744" cy="259045"/>
    <xdr:sp macro="" textlink="">
      <xdr:nvSpPr>
        <xdr:cNvPr id="157" name="n_1mainValue債務償還比率">
          <a:extLst>
            <a:ext uri="{FF2B5EF4-FFF2-40B4-BE49-F238E27FC236}">
              <a16:creationId xmlns:a16="http://schemas.microsoft.com/office/drawing/2014/main" id="{7EDA30CF-1227-445A-837E-580650BA9F3E}"/>
            </a:ext>
          </a:extLst>
        </xdr:cNvPr>
        <xdr:cNvSpPr txBox="1"/>
      </xdr:nvSpPr>
      <xdr:spPr>
        <a:xfrm>
          <a:off x="13836727" y="610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75443</xdr:rowOff>
    </xdr:from>
    <xdr:ext cx="469744" cy="259045"/>
    <xdr:sp macro="" textlink="">
      <xdr:nvSpPr>
        <xdr:cNvPr id="158" name="n_2mainValue債務償還比率">
          <a:extLst>
            <a:ext uri="{FF2B5EF4-FFF2-40B4-BE49-F238E27FC236}">
              <a16:creationId xmlns:a16="http://schemas.microsoft.com/office/drawing/2014/main" id="{B0815BE0-3283-448C-BAE7-A610D1250E5E}"/>
            </a:ext>
          </a:extLst>
        </xdr:cNvPr>
        <xdr:cNvSpPr txBox="1"/>
      </xdr:nvSpPr>
      <xdr:spPr>
        <a:xfrm>
          <a:off x="13087427" y="616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140110</xdr:rowOff>
    </xdr:from>
    <xdr:ext cx="469744" cy="259045"/>
    <xdr:sp macro="" textlink="">
      <xdr:nvSpPr>
        <xdr:cNvPr id="159" name="n_3mainValue債務償還比率">
          <a:extLst>
            <a:ext uri="{FF2B5EF4-FFF2-40B4-BE49-F238E27FC236}">
              <a16:creationId xmlns:a16="http://schemas.microsoft.com/office/drawing/2014/main" id="{63D53A61-20BE-4D54-B82C-2162728E4776}"/>
            </a:ext>
          </a:extLst>
        </xdr:cNvPr>
        <xdr:cNvSpPr txBox="1"/>
      </xdr:nvSpPr>
      <xdr:spPr>
        <a:xfrm>
          <a:off x="12325427" y="622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96108</xdr:rowOff>
    </xdr:from>
    <xdr:ext cx="469744" cy="259045"/>
    <xdr:sp macro="" textlink="">
      <xdr:nvSpPr>
        <xdr:cNvPr id="160" name="n_4mainValue債務償還比率">
          <a:extLst>
            <a:ext uri="{FF2B5EF4-FFF2-40B4-BE49-F238E27FC236}">
              <a16:creationId xmlns:a16="http://schemas.microsoft.com/office/drawing/2014/main" id="{34039610-9727-419D-8E3E-6D5CDACA684C}"/>
            </a:ext>
          </a:extLst>
        </xdr:cNvPr>
        <xdr:cNvSpPr txBox="1"/>
      </xdr:nvSpPr>
      <xdr:spPr>
        <a:xfrm>
          <a:off x="11563427" y="618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1AD65BA8-401C-4592-A967-6AC8932DE91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FEAFDB9A-78D3-440C-B98A-C848852D841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2D4C8ABF-B10F-4337-AFF5-2F3FC0C0F0E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2FE47FB5-658E-4F13-9145-36749755826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B8294B17-0B02-4A7F-B708-341BACDB0E9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E2DB0096-3BCC-4753-A948-99DC2C43044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F960CB7-CDF1-44A0-9288-2E6142C197B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1D0342D-7ACD-441D-9701-04FB5355057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340B188-D92C-452E-8E8C-86AD1E08306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CC63BF8-60EA-4141-AA44-580A3B5C4FC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4DE8A1F-3F48-4DD2-8EB4-080DAEECDC3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8D3F99F-6944-4CEF-941C-DE5F2AF67D2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C7CFEBF-863A-4CD1-BADC-E5822E703DB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55B1518-69B9-4184-BC54-3A7BAB3BDC4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8285EA9-083F-4FD8-9230-D497B68A23E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E07A0C-82F9-461B-9D5D-C6EC0E43E5E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20,479
20,103
74.78
18,419,637
17,966,472
420,912
6,197,728
11,200,453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866A0A6-5CF8-4D37-85A5-4DD52E76B03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BAB76C4-569F-4779-AF08-929B54A4C67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90278F4-C192-45B3-8960-B40C70C137C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577A22B-0907-421A-BA7F-C66B90268F6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61D2B17-CADD-45F7-9A9C-CE26ADBBA74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34C3BC5-FBB0-4C37-A8CC-67F3CC1A9F1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512FA96-C81D-43C8-9D01-1BE9A72E3B8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0D47ACF-F067-42B6-9BE3-B0E507F57F5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91788D1-1EEE-468C-8B16-0C2914236EE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1D2CD1D-C78B-4389-8FBF-C877A25B50C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3AE4BAA-5B72-48E5-B43B-C31A7934997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337EAB7-95CE-44DB-ABA1-F984C060F7E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51649E3-8E8A-49C3-B000-E18A112774D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26AEA18-DF58-44B0-99C3-E2015EBB4BC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6D46BA2-0AD5-4B07-9F92-A88F668893F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14329CB-743B-4F28-B936-42AA74983FC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99B3422-D1E7-4E80-B06E-0FB5B2A40E0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0DC642F-6260-42F8-8F9A-0F0CA3CC9CC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A80ADDE-9158-481D-AC40-833FA7A2B88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58BBB00-42DE-47BE-9910-BD78A193B35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7B3C1DA-622D-4606-9F22-A61F48909B7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E0BFECC-5E86-42F8-86E5-262B70E5E73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1BEC2F3-1361-4DAB-89D9-511F5632764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BE26320-A714-4D48-9F7A-090F2C918BF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8585DE4-EE75-4993-BEB6-0EACA6B699B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D0CF03A-EBC8-4306-8BE4-5FF222AF788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C23EA98-F634-48E6-9D53-F195411A132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670806D-E37B-49DF-8596-58F4E930D36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D07E1AE-B10E-4D37-BECA-15FA3890618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21FCE41-6D97-4692-A67E-D69C935DDE8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6F32458-41D9-4E78-B063-95438EB1EC9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6B20D71-EE2F-46E6-AEFB-933A552C8A5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2BE07B2-FEEF-4385-8069-AA37A48E98B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5398055-8FD8-4691-BB1C-45D27300D9F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B0942C6-B16F-4D24-B40C-2F785A237CD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F6641E6-080C-4E34-9FAD-8E65B45A176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68BFAD5-07DE-43A1-8924-4C4BD0F4C37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BEB9B52-9240-4AAF-ADCB-E35864DA440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08202E0-11B1-4415-A8C5-8A0F60A8FFE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B643A18-0435-475F-A8D2-7D1C4D0BB63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98E8671-4894-4AA5-B6B4-E110C43F9E6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F8FE646-93AA-4C74-97B9-4AE49A8F864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44A61AD-21E7-43CD-8CA8-EE116B29A44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CB2290E-08C1-4371-BB84-5F0726275F3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1A75728-D67C-4D8A-8BB1-E09003263A0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C689081D-CAB4-498D-84F6-BEFDD22F6F57}"/>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31367ECB-CBC9-462D-A942-976525D33FDD}"/>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A48CE667-0199-40FA-AC10-458A64C9D3E9}"/>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7B88BA51-CC56-4444-8E8E-0395DBC2B465}"/>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2CF940C1-5A23-434E-ADB7-0254225E0F5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554610DF-7545-4B15-B945-12F437FAEE6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43CF9288-77F2-4030-9EA7-2260532D1EBB}"/>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F68DB96A-DA76-4753-B4EA-020737AC1FC9}"/>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BC82369-F967-4AFA-989C-067B4CB0CAA1}"/>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33C49751-672D-41A2-8340-438B714265EF}"/>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50718251-A3D7-430C-B8D4-1F5C99D18616}"/>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CECF687-F170-4BE6-889B-E08D774D779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810CBED-19CC-4B61-88CB-A89E5FD416D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66B2818-FC93-4FE9-B21C-56BFBD98D97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D6EEC85-72C6-4DA5-A4CA-FC1A68603FC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1DAA0B7-DC57-4685-A3AE-FDD940D6484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135890</xdr:rowOff>
    </xdr:from>
    <xdr:to>
      <xdr:col>24</xdr:col>
      <xdr:colOff>114300</xdr:colOff>
      <xdr:row>37</xdr:row>
      <xdr:rowOff>66040</xdr:rowOff>
    </xdr:to>
    <xdr:sp macro="" textlink="">
      <xdr:nvSpPr>
        <xdr:cNvPr id="73" name="楕円 72">
          <a:extLst>
            <a:ext uri="{FF2B5EF4-FFF2-40B4-BE49-F238E27FC236}">
              <a16:creationId xmlns:a16="http://schemas.microsoft.com/office/drawing/2014/main" id="{291C3AEA-7FD8-46F7-A9FC-9960E8EF6734}"/>
            </a:ext>
          </a:extLst>
        </xdr:cNvPr>
        <xdr:cNvSpPr/>
      </xdr:nvSpPr>
      <xdr:spPr>
        <a:xfrm>
          <a:off x="45847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158767</xdr:rowOff>
    </xdr:from>
    <xdr:ext cx="405111" cy="259045"/>
    <xdr:sp macro="" textlink="">
      <xdr:nvSpPr>
        <xdr:cNvPr id="74" name="【道路】&#10;有形固定資産減価償却率該当値テキスト">
          <a:extLst>
            <a:ext uri="{FF2B5EF4-FFF2-40B4-BE49-F238E27FC236}">
              <a16:creationId xmlns:a16="http://schemas.microsoft.com/office/drawing/2014/main" id="{102479F3-7408-41F3-9977-5A7B0514FDD5}"/>
            </a:ext>
          </a:extLst>
        </xdr:cNvPr>
        <xdr:cNvSpPr txBox="1"/>
      </xdr:nvSpPr>
      <xdr:spPr>
        <a:xfrm>
          <a:off x="4673600"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75" name="楕円 74">
          <a:extLst>
            <a:ext uri="{FF2B5EF4-FFF2-40B4-BE49-F238E27FC236}">
              <a16:creationId xmlns:a16="http://schemas.microsoft.com/office/drawing/2014/main" id="{6C9B3E75-C145-41B6-A42F-DC8C6AE89B1D}"/>
            </a:ext>
          </a:extLst>
        </xdr:cNvPr>
        <xdr:cNvSpPr/>
      </xdr:nvSpPr>
      <xdr:spPr>
        <a:xfrm>
          <a:off x="3746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15240</xdr:rowOff>
    </xdr:to>
    <xdr:cxnSp macro="">
      <xdr:nvCxnSpPr>
        <xdr:cNvPr id="76" name="直線コネクタ 75">
          <a:extLst>
            <a:ext uri="{FF2B5EF4-FFF2-40B4-BE49-F238E27FC236}">
              <a16:creationId xmlns:a16="http://schemas.microsoft.com/office/drawing/2014/main" id="{D7244FB1-C8A0-427A-83EE-20D5389668D2}"/>
            </a:ext>
          </a:extLst>
        </xdr:cNvPr>
        <xdr:cNvCxnSpPr/>
      </xdr:nvCxnSpPr>
      <xdr:spPr>
        <a:xfrm>
          <a:off x="3797300" y="63512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116840</xdr:rowOff>
    </xdr:from>
    <xdr:to>
      <xdr:col>15</xdr:col>
      <xdr:colOff>101600</xdr:colOff>
      <xdr:row>37</xdr:row>
      <xdr:rowOff>46990</xdr:rowOff>
    </xdr:to>
    <xdr:sp macro="" textlink="">
      <xdr:nvSpPr>
        <xdr:cNvPr id="77" name="楕円 76">
          <a:extLst>
            <a:ext uri="{FF2B5EF4-FFF2-40B4-BE49-F238E27FC236}">
              <a16:creationId xmlns:a16="http://schemas.microsoft.com/office/drawing/2014/main" id="{628387B1-D1C8-4F65-99EA-DA9257CDD020}"/>
            </a:ext>
          </a:extLst>
        </xdr:cNvPr>
        <xdr:cNvSpPr/>
      </xdr:nvSpPr>
      <xdr:spPr>
        <a:xfrm>
          <a:off x="2857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167640</xdr:rowOff>
    </xdr:from>
    <xdr:to>
      <xdr:col>19</xdr:col>
      <xdr:colOff>177800</xdr:colOff>
      <xdr:row>37</xdr:row>
      <xdr:rowOff>7620</xdr:rowOff>
    </xdr:to>
    <xdr:cxnSp macro="">
      <xdr:nvCxnSpPr>
        <xdr:cNvPr id="78" name="直線コネクタ 77">
          <a:extLst>
            <a:ext uri="{FF2B5EF4-FFF2-40B4-BE49-F238E27FC236}">
              <a16:creationId xmlns:a16="http://schemas.microsoft.com/office/drawing/2014/main" id="{1CEDC806-B0FC-49E3-976C-0B3EFD1A0E82}"/>
            </a:ext>
          </a:extLst>
        </xdr:cNvPr>
        <xdr:cNvCxnSpPr/>
      </xdr:nvCxnSpPr>
      <xdr:spPr>
        <a:xfrm>
          <a:off x="2908300" y="63398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101600</xdr:rowOff>
    </xdr:from>
    <xdr:to>
      <xdr:col>10</xdr:col>
      <xdr:colOff>165100</xdr:colOff>
      <xdr:row>37</xdr:row>
      <xdr:rowOff>31750</xdr:rowOff>
    </xdr:to>
    <xdr:sp macro="" textlink="">
      <xdr:nvSpPr>
        <xdr:cNvPr id="79" name="楕円 78">
          <a:extLst>
            <a:ext uri="{FF2B5EF4-FFF2-40B4-BE49-F238E27FC236}">
              <a16:creationId xmlns:a16="http://schemas.microsoft.com/office/drawing/2014/main" id="{C5A419CE-4EAF-4311-974A-243F2E75FEB7}"/>
            </a:ext>
          </a:extLst>
        </xdr:cNvPr>
        <xdr:cNvSpPr/>
      </xdr:nvSpPr>
      <xdr:spPr>
        <a:xfrm>
          <a:off x="196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152400</xdr:rowOff>
    </xdr:from>
    <xdr:to>
      <xdr:col>15</xdr:col>
      <xdr:colOff>50800</xdr:colOff>
      <xdr:row>36</xdr:row>
      <xdr:rowOff>167640</xdr:rowOff>
    </xdr:to>
    <xdr:cxnSp macro="">
      <xdr:nvCxnSpPr>
        <xdr:cNvPr id="80" name="直線コネクタ 79">
          <a:extLst>
            <a:ext uri="{FF2B5EF4-FFF2-40B4-BE49-F238E27FC236}">
              <a16:creationId xmlns:a16="http://schemas.microsoft.com/office/drawing/2014/main" id="{B8B546A8-A9E6-4FE8-B430-468738DE3D7A}"/>
            </a:ext>
          </a:extLst>
        </xdr:cNvPr>
        <xdr:cNvCxnSpPr/>
      </xdr:nvCxnSpPr>
      <xdr:spPr>
        <a:xfrm>
          <a:off x="2019300" y="6324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97790</xdr:rowOff>
    </xdr:from>
    <xdr:to>
      <xdr:col>6</xdr:col>
      <xdr:colOff>38100</xdr:colOff>
      <xdr:row>37</xdr:row>
      <xdr:rowOff>27940</xdr:rowOff>
    </xdr:to>
    <xdr:sp macro="" textlink="">
      <xdr:nvSpPr>
        <xdr:cNvPr id="81" name="楕円 80">
          <a:extLst>
            <a:ext uri="{FF2B5EF4-FFF2-40B4-BE49-F238E27FC236}">
              <a16:creationId xmlns:a16="http://schemas.microsoft.com/office/drawing/2014/main" id="{471C27FA-F6BC-4B02-B0D1-273A9068EDE8}"/>
            </a:ext>
          </a:extLst>
        </xdr:cNvPr>
        <xdr:cNvSpPr/>
      </xdr:nvSpPr>
      <xdr:spPr>
        <a:xfrm>
          <a:off x="1079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148590</xdr:rowOff>
    </xdr:from>
    <xdr:to>
      <xdr:col>10</xdr:col>
      <xdr:colOff>114300</xdr:colOff>
      <xdr:row>36</xdr:row>
      <xdr:rowOff>152400</xdr:rowOff>
    </xdr:to>
    <xdr:cxnSp macro="">
      <xdr:nvCxnSpPr>
        <xdr:cNvPr id="82" name="直線コネクタ 81">
          <a:extLst>
            <a:ext uri="{FF2B5EF4-FFF2-40B4-BE49-F238E27FC236}">
              <a16:creationId xmlns:a16="http://schemas.microsoft.com/office/drawing/2014/main" id="{D10C28E6-DE55-41C7-84A3-F08A2DED9018}"/>
            </a:ext>
          </a:extLst>
        </xdr:cNvPr>
        <xdr:cNvCxnSpPr/>
      </xdr:nvCxnSpPr>
      <xdr:spPr>
        <a:xfrm>
          <a:off x="1130300" y="6320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a:extLst>
            <a:ext uri="{FF2B5EF4-FFF2-40B4-BE49-F238E27FC236}">
              <a16:creationId xmlns:a16="http://schemas.microsoft.com/office/drawing/2014/main" id="{A4BEE7B4-8497-41B3-A23C-5DE766FF4B0A}"/>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a:extLst>
            <a:ext uri="{FF2B5EF4-FFF2-40B4-BE49-F238E27FC236}">
              <a16:creationId xmlns:a16="http://schemas.microsoft.com/office/drawing/2014/main" id="{EE4F73EF-8DA5-41EF-B966-10463C651A4C}"/>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a:extLst>
            <a:ext uri="{FF2B5EF4-FFF2-40B4-BE49-F238E27FC236}">
              <a16:creationId xmlns:a16="http://schemas.microsoft.com/office/drawing/2014/main" id="{56C9C844-6566-4121-952D-47F2BAB7806D}"/>
            </a:ext>
          </a:extLst>
        </xdr:cNvPr>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a:extLst>
            <a:ext uri="{FF2B5EF4-FFF2-40B4-BE49-F238E27FC236}">
              <a16:creationId xmlns:a16="http://schemas.microsoft.com/office/drawing/2014/main" id="{13F60964-6957-4C46-9AB0-843CD32158B3}"/>
            </a:ext>
          </a:extLst>
        </xdr:cNvPr>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74947</xdr:rowOff>
    </xdr:from>
    <xdr:ext cx="405111" cy="259045"/>
    <xdr:sp macro="" textlink="">
      <xdr:nvSpPr>
        <xdr:cNvPr id="87" name="n_1mainValue【道路】&#10;有形固定資産減価償却率">
          <a:extLst>
            <a:ext uri="{FF2B5EF4-FFF2-40B4-BE49-F238E27FC236}">
              <a16:creationId xmlns:a16="http://schemas.microsoft.com/office/drawing/2014/main" id="{E0A19FC9-81AB-4794-A2CB-93BCC37C5B1B}"/>
            </a:ext>
          </a:extLst>
        </xdr:cNvPr>
        <xdr:cNvSpPr txBox="1"/>
      </xdr:nvSpPr>
      <xdr:spPr>
        <a:xfrm>
          <a:off x="3582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8" name="n_2mainValue【道路】&#10;有形固定資産減価償却率">
          <a:extLst>
            <a:ext uri="{FF2B5EF4-FFF2-40B4-BE49-F238E27FC236}">
              <a16:creationId xmlns:a16="http://schemas.microsoft.com/office/drawing/2014/main" id="{7CD71C0D-B97F-4D54-BBDF-73E44C54AF9A}"/>
            </a:ext>
          </a:extLst>
        </xdr:cNvPr>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48277</xdr:rowOff>
    </xdr:from>
    <xdr:ext cx="405111" cy="259045"/>
    <xdr:sp macro="" textlink="">
      <xdr:nvSpPr>
        <xdr:cNvPr id="89" name="n_3mainValue【道路】&#10;有形固定資産減価償却率">
          <a:extLst>
            <a:ext uri="{FF2B5EF4-FFF2-40B4-BE49-F238E27FC236}">
              <a16:creationId xmlns:a16="http://schemas.microsoft.com/office/drawing/2014/main" id="{09D1387D-2977-480B-9A5B-859437A40F87}"/>
            </a:ext>
          </a:extLst>
        </xdr:cNvPr>
        <xdr:cNvSpPr txBox="1"/>
      </xdr:nvSpPr>
      <xdr:spPr>
        <a:xfrm>
          <a:off x="1816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44467</xdr:rowOff>
    </xdr:from>
    <xdr:ext cx="405111" cy="259045"/>
    <xdr:sp macro="" textlink="">
      <xdr:nvSpPr>
        <xdr:cNvPr id="90" name="n_4mainValue【道路】&#10;有形固定資産減価償却率">
          <a:extLst>
            <a:ext uri="{FF2B5EF4-FFF2-40B4-BE49-F238E27FC236}">
              <a16:creationId xmlns:a16="http://schemas.microsoft.com/office/drawing/2014/main" id="{76584E09-6C21-4284-A4FB-1C84D0C1E3C9}"/>
            </a:ext>
          </a:extLst>
        </xdr:cNvPr>
        <xdr:cNvSpPr txBox="1"/>
      </xdr:nvSpPr>
      <xdr:spPr>
        <a:xfrm>
          <a:off x="927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AC16C59-410D-49D2-9A35-6DEDA1CE03D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40271A3-DD0E-45D5-9BA2-8168F7A8C61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7AF5C91-B4A9-4001-895A-4E259BB22ED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8392550-A785-469C-9847-ED8464A7ECE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4667E9E-1684-4C15-A7B4-6F8DAC13C9A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0275986-5FC0-4B77-85DC-B251F514AFD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AB9E3E4-3336-41C7-BAE6-9AC286371B5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0C6182B-7AD4-45EE-90AF-8A70338AD89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9FF6AB1-9268-4FA5-A05D-3934E890D25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246B188-0419-42AB-AE01-F8D6D50CFDE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5480FCAE-409F-4ED1-80A2-0C4E688D120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5113609A-59DD-4EF7-A566-57EA5F40FD7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18440134-DF77-49B5-ABA6-83FE6ECC5C73}"/>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ECDABFCD-A8D3-4A52-9EE6-453E229E14F4}"/>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FDB6DD6E-123A-488D-9E2D-86929FE5BFB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4C67F4E6-7CBD-4047-92AD-0DF5EA52C6E7}"/>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5D9525C9-C366-4723-8CAC-A7E302D1013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C7D178C3-F75B-4C20-8802-0D6292ADFCDE}"/>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52020024-869B-463C-BE57-9F0DFEE57AF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B3CF2421-68D8-4967-BDE2-54C6E2FB68D4}"/>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A36A5604-53CA-450C-8799-E216E180ADD9}"/>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61237DF3-55B2-4789-A3A3-9D29E5079377}"/>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77DC545D-A22E-4DDF-9322-EEFE2509189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4A69CD4D-E9C0-4D77-9A18-37B5873553E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F10814FA-67F6-4A5A-B375-9F82196B131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6DA9CC6D-7E10-45E1-8F98-19C32340F0C9}"/>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16BB53B7-EC2D-4773-BBDE-C86AB5FFCC73}"/>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2C507442-50FA-43D3-A6F9-3308CADBA080}"/>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149745D-8188-4A32-A672-5DBB83472F87}"/>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6B0C9FCD-BC47-413B-B6F9-34A3387D5049}"/>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4FA75490-D8C6-4165-84DB-3001E309F815}"/>
            </a:ext>
          </a:extLst>
        </xdr:cNvPr>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8F888D9C-EBBD-4A8A-88B8-DFC85D270BAA}"/>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EEAE7BF2-338E-4DB4-B599-ED08BF83C179}"/>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7210FDB8-8409-4CFE-A199-4AD83F9DC42C}"/>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507E865-87CC-4B1F-8D82-05ECE1C62A75}"/>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6FA4A7DA-01ED-4FDB-846E-F4E8D3D07773}"/>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038D560-F042-45F0-A266-5CAB86453E2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61A9083-9396-43BB-AAA1-5B937088DED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AB44F00-8BB1-4356-AA88-A7F4DEEBDAC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C9AE573-9C6F-408A-9D9F-8B1D1AAE31D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EC408882-1129-48AF-BD15-86EC818ADC2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94372</xdr:rowOff>
    </xdr:from>
    <xdr:to>
      <xdr:col>55</xdr:col>
      <xdr:colOff>50800</xdr:colOff>
      <xdr:row>41</xdr:row>
      <xdr:rowOff>24522</xdr:rowOff>
    </xdr:to>
    <xdr:sp macro="" textlink="">
      <xdr:nvSpPr>
        <xdr:cNvPr id="132" name="楕円 131">
          <a:extLst>
            <a:ext uri="{FF2B5EF4-FFF2-40B4-BE49-F238E27FC236}">
              <a16:creationId xmlns:a16="http://schemas.microsoft.com/office/drawing/2014/main" id="{473E90D8-2EEF-4A3E-BDA4-08EA3DB2DC8D}"/>
            </a:ext>
          </a:extLst>
        </xdr:cNvPr>
        <xdr:cNvSpPr/>
      </xdr:nvSpPr>
      <xdr:spPr>
        <a:xfrm>
          <a:off x="10426700" y="69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117249</xdr:rowOff>
    </xdr:from>
    <xdr:ext cx="534377" cy="259045"/>
    <xdr:sp macro="" textlink="">
      <xdr:nvSpPr>
        <xdr:cNvPr id="133" name="【道路】&#10;一人当たり延長該当値テキスト">
          <a:extLst>
            <a:ext uri="{FF2B5EF4-FFF2-40B4-BE49-F238E27FC236}">
              <a16:creationId xmlns:a16="http://schemas.microsoft.com/office/drawing/2014/main" id="{BCD766FC-3FD8-490F-8F2A-64C68DF64AF0}"/>
            </a:ext>
          </a:extLst>
        </xdr:cNvPr>
        <xdr:cNvSpPr txBox="1"/>
      </xdr:nvSpPr>
      <xdr:spPr>
        <a:xfrm>
          <a:off x="10515600" y="680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100098</xdr:rowOff>
    </xdr:from>
    <xdr:to>
      <xdr:col>50</xdr:col>
      <xdr:colOff>165100</xdr:colOff>
      <xdr:row>41</xdr:row>
      <xdr:rowOff>30248</xdr:rowOff>
    </xdr:to>
    <xdr:sp macro="" textlink="">
      <xdr:nvSpPr>
        <xdr:cNvPr id="134" name="楕円 133">
          <a:extLst>
            <a:ext uri="{FF2B5EF4-FFF2-40B4-BE49-F238E27FC236}">
              <a16:creationId xmlns:a16="http://schemas.microsoft.com/office/drawing/2014/main" id="{E4776EAD-19B4-4FC3-B897-A76ECB58B1DC}"/>
            </a:ext>
          </a:extLst>
        </xdr:cNvPr>
        <xdr:cNvSpPr/>
      </xdr:nvSpPr>
      <xdr:spPr>
        <a:xfrm>
          <a:off x="9588500" y="695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145172</xdr:rowOff>
    </xdr:from>
    <xdr:to>
      <xdr:col>55</xdr:col>
      <xdr:colOff>0</xdr:colOff>
      <xdr:row>40</xdr:row>
      <xdr:rowOff>150898</xdr:rowOff>
    </xdr:to>
    <xdr:cxnSp macro="">
      <xdr:nvCxnSpPr>
        <xdr:cNvPr id="135" name="直線コネクタ 134">
          <a:extLst>
            <a:ext uri="{FF2B5EF4-FFF2-40B4-BE49-F238E27FC236}">
              <a16:creationId xmlns:a16="http://schemas.microsoft.com/office/drawing/2014/main" id="{5693B24D-B2FC-45D7-8212-54C60E219533}"/>
            </a:ext>
          </a:extLst>
        </xdr:cNvPr>
        <xdr:cNvCxnSpPr/>
      </xdr:nvCxnSpPr>
      <xdr:spPr>
        <a:xfrm flipV="1">
          <a:off x="9639300" y="7003172"/>
          <a:ext cx="8382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107467</xdr:rowOff>
    </xdr:from>
    <xdr:to>
      <xdr:col>46</xdr:col>
      <xdr:colOff>38100</xdr:colOff>
      <xdr:row>41</xdr:row>
      <xdr:rowOff>37617</xdr:rowOff>
    </xdr:to>
    <xdr:sp macro="" textlink="">
      <xdr:nvSpPr>
        <xdr:cNvPr id="136" name="楕円 135">
          <a:extLst>
            <a:ext uri="{FF2B5EF4-FFF2-40B4-BE49-F238E27FC236}">
              <a16:creationId xmlns:a16="http://schemas.microsoft.com/office/drawing/2014/main" id="{548F1F96-857F-4C83-944F-E6AF510A0625}"/>
            </a:ext>
          </a:extLst>
        </xdr:cNvPr>
        <xdr:cNvSpPr/>
      </xdr:nvSpPr>
      <xdr:spPr>
        <a:xfrm>
          <a:off x="8699500" y="696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150898</xdr:rowOff>
    </xdr:from>
    <xdr:to>
      <xdr:col>50</xdr:col>
      <xdr:colOff>114300</xdr:colOff>
      <xdr:row>40</xdr:row>
      <xdr:rowOff>158267</xdr:rowOff>
    </xdr:to>
    <xdr:cxnSp macro="">
      <xdr:nvCxnSpPr>
        <xdr:cNvPr id="137" name="直線コネクタ 136">
          <a:extLst>
            <a:ext uri="{FF2B5EF4-FFF2-40B4-BE49-F238E27FC236}">
              <a16:creationId xmlns:a16="http://schemas.microsoft.com/office/drawing/2014/main" id="{2307B7DF-356B-44BC-88D1-FDB74EE2D218}"/>
            </a:ext>
          </a:extLst>
        </xdr:cNvPr>
        <xdr:cNvCxnSpPr/>
      </xdr:nvCxnSpPr>
      <xdr:spPr>
        <a:xfrm flipV="1">
          <a:off x="8750300" y="7008898"/>
          <a:ext cx="889000" cy="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112051</xdr:rowOff>
    </xdr:from>
    <xdr:to>
      <xdr:col>41</xdr:col>
      <xdr:colOff>101600</xdr:colOff>
      <xdr:row>41</xdr:row>
      <xdr:rowOff>42201</xdr:rowOff>
    </xdr:to>
    <xdr:sp macro="" textlink="">
      <xdr:nvSpPr>
        <xdr:cNvPr id="138" name="楕円 137">
          <a:extLst>
            <a:ext uri="{FF2B5EF4-FFF2-40B4-BE49-F238E27FC236}">
              <a16:creationId xmlns:a16="http://schemas.microsoft.com/office/drawing/2014/main" id="{5EB4360E-93C2-44F4-8787-1861DCDC1F2F}"/>
            </a:ext>
          </a:extLst>
        </xdr:cNvPr>
        <xdr:cNvSpPr/>
      </xdr:nvSpPr>
      <xdr:spPr>
        <a:xfrm>
          <a:off x="7810500" y="697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158267</xdr:rowOff>
    </xdr:from>
    <xdr:to>
      <xdr:col>45</xdr:col>
      <xdr:colOff>177800</xdr:colOff>
      <xdr:row>40</xdr:row>
      <xdr:rowOff>162851</xdr:rowOff>
    </xdr:to>
    <xdr:cxnSp macro="">
      <xdr:nvCxnSpPr>
        <xdr:cNvPr id="139" name="直線コネクタ 138">
          <a:extLst>
            <a:ext uri="{FF2B5EF4-FFF2-40B4-BE49-F238E27FC236}">
              <a16:creationId xmlns:a16="http://schemas.microsoft.com/office/drawing/2014/main" id="{8ED3CD3D-8FB1-4C1E-9A07-919945024586}"/>
            </a:ext>
          </a:extLst>
        </xdr:cNvPr>
        <xdr:cNvCxnSpPr/>
      </xdr:nvCxnSpPr>
      <xdr:spPr>
        <a:xfrm flipV="1">
          <a:off x="7861300" y="7016267"/>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105932</xdr:rowOff>
    </xdr:from>
    <xdr:to>
      <xdr:col>36</xdr:col>
      <xdr:colOff>165100</xdr:colOff>
      <xdr:row>41</xdr:row>
      <xdr:rowOff>36082</xdr:rowOff>
    </xdr:to>
    <xdr:sp macro="" textlink="">
      <xdr:nvSpPr>
        <xdr:cNvPr id="140" name="楕円 139">
          <a:extLst>
            <a:ext uri="{FF2B5EF4-FFF2-40B4-BE49-F238E27FC236}">
              <a16:creationId xmlns:a16="http://schemas.microsoft.com/office/drawing/2014/main" id="{13E94FDF-8C34-415E-8BFA-31C44707BE90}"/>
            </a:ext>
          </a:extLst>
        </xdr:cNvPr>
        <xdr:cNvSpPr/>
      </xdr:nvSpPr>
      <xdr:spPr>
        <a:xfrm>
          <a:off x="6921500" y="696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156732</xdr:rowOff>
    </xdr:from>
    <xdr:to>
      <xdr:col>41</xdr:col>
      <xdr:colOff>50800</xdr:colOff>
      <xdr:row>40</xdr:row>
      <xdr:rowOff>162851</xdr:rowOff>
    </xdr:to>
    <xdr:cxnSp macro="">
      <xdr:nvCxnSpPr>
        <xdr:cNvPr id="141" name="直線コネクタ 140">
          <a:extLst>
            <a:ext uri="{FF2B5EF4-FFF2-40B4-BE49-F238E27FC236}">
              <a16:creationId xmlns:a16="http://schemas.microsoft.com/office/drawing/2014/main" id="{AE350080-04D4-4032-A93C-90949AD01034}"/>
            </a:ext>
          </a:extLst>
        </xdr:cNvPr>
        <xdr:cNvCxnSpPr/>
      </xdr:nvCxnSpPr>
      <xdr:spPr>
        <a:xfrm>
          <a:off x="6972300" y="7014732"/>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a16="http://schemas.microsoft.com/office/drawing/2014/main" id="{898D0117-3CE8-49D1-BE68-2C4BD7FA30D6}"/>
            </a:ext>
          </a:extLst>
        </xdr:cNvPr>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a:extLst>
            <a:ext uri="{FF2B5EF4-FFF2-40B4-BE49-F238E27FC236}">
              <a16:creationId xmlns:a16="http://schemas.microsoft.com/office/drawing/2014/main" id="{100AAA7E-B32D-4A5F-9CCE-D3866F38B9B0}"/>
            </a:ext>
          </a:extLst>
        </xdr:cNvPr>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a:extLst>
            <a:ext uri="{FF2B5EF4-FFF2-40B4-BE49-F238E27FC236}">
              <a16:creationId xmlns:a16="http://schemas.microsoft.com/office/drawing/2014/main" id="{03FBC769-8CE6-47C4-BF15-2E7508B6A128}"/>
            </a:ext>
          </a:extLst>
        </xdr:cNvPr>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a:extLst>
            <a:ext uri="{FF2B5EF4-FFF2-40B4-BE49-F238E27FC236}">
              <a16:creationId xmlns:a16="http://schemas.microsoft.com/office/drawing/2014/main" id="{B810340D-6428-4FF6-8622-606D12EA5710}"/>
            </a:ext>
          </a:extLst>
        </xdr:cNvPr>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46775</xdr:rowOff>
    </xdr:from>
    <xdr:ext cx="534377" cy="259045"/>
    <xdr:sp macro="" textlink="">
      <xdr:nvSpPr>
        <xdr:cNvPr id="146" name="n_1mainValue【道路】&#10;一人当たり延長">
          <a:extLst>
            <a:ext uri="{FF2B5EF4-FFF2-40B4-BE49-F238E27FC236}">
              <a16:creationId xmlns:a16="http://schemas.microsoft.com/office/drawing/2014/main" id="{CF28C2AB-5444-4493-B2A0-8B3972FF5F17}"/>
            </a:ext>
          </a:extLst>
        </xdr:cNvPr>
        <xdr:cNvSpPr txBox="1"/>
      </xdr:nvSpPr>
      <xdr:spPr>
        <a:xfrm>
          <a:off x="9359411" y="673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54144</xdr:rowOff>
    </xdr:from>
    <xdr:ext cx="534377" cy="259045"/>
    <xdr:sp macro="" textlink="">
      <xdr:nvSpPr>
        <xdr:cNvPr id="147" name="n_2mainValue【道路】&#10;一人当たり延長">
          <a:extLst>
            <a:ext uri="{FF2B5EF4-FFF2-40B4-BE49-F238E27FC236}">
              <a16:creationId xmlns:a16="http://schemas.microsoft.com/office/drawing/2014/main" id="{486D9086-F961-4995-AA3D-3D7337C6A6E5}"/>
            </a:ext>
          </a:extLst>
        </xdr:cNvPr>
        <xdr:cNvSpPr txBox="1"/>
      </xdr:nvSpPr>
      <xdr:spPr>
        <a:xfrm>
          <a:off x="8483111" y="674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58728</xdr:rowOff>
    </xdr:from>
    <xdr:ext cx="534377" cy="259045"/>
    <xdr:sp macro="" textlink="">
      <xdr:nvSpPr>
        <xdr:cNvPr id="148" name="n_3mainValue【道路】&#10;一人当たり延長">
          <a:extLst>
            <a:ext uri="{FF2B5EF4-FFF2-40B4-BE49-F238E27FC236}">
              <a16:creationId xmlns:a16="http://schemas.microsoft.com/office/drawing/2014/main" id="{1601510F-16CC-4C20-9400-BD60B48E8F66}"/>
            </a:ext>
          </a:extLst>
        </xdr:cNvPr>
        <xdr:cNvSpPr txBox="1"/>
      </xdr:nvSpPr>
      <xdr:spPr>
        <a:xfrm>
          <a:off x="7594111" y="67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52609</xdr:rowOff>
    </xdr:from>
    <xdr:ext cx="534377" cy="259045"/>
    <xdr:sp macro="" textlink="">
      <xdr:nvSpPr>
        <xdr:cNvPr id="149" name="n_4mainValue【道路】&#10;一人当たり延長">
          <a:extLst>
            <a:ext uri="{FF2B5EF4-FFF2-40B4-BE49-F238E27FC236}">
              <a16:creationId xmlns:a16="http://schemas.microsoft.com/office/drawing/2014/main" id="{6256BABF-46DA-42A4-9E2B-CDE52BD6B0D9}"/>
            </a:ext>
          </a:extLst>
        </xdr:cNvPr>
        <xdr:cNvSpPr txBox="1"/>
      </xdr:nvSpPr>
      <xdr:spPr>
        <a:xfrm>
          <a:off x="6705111" y="673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1E722A31-6B02-45FC-8945-25C03FFEE99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9444F481-BA26-4388-BD96-D6399F1D5DA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65F375C0-3666-40BB-959B-08BBDE928C1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564E1C05-4FE1-4E33-BB29-96D8FD2353C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E9A96137-6FCE-4255-885A-F9359D79E6F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999C005F-E2A3-4770-8C09-A321B765E1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16EC3F41-AFAA-4932-BB0C-D39609FC970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60136A3A-0A66-4F4E-A2B2-94AEE19D12F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B410CFE3-F6F0-4F6C-AB7D-EF26916E9C0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C13102F2-4903-49E4-ABFA-0EE5928BF59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4C9BB350-0597-4231-9115-869DA0DAD33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4904B0CB-11FE-4C5B-BB69-B5E5C6E9668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938C89D9-6775-4F4A-AB7E-944CFC5F901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95DABF93-66A3-4C0D-970E-FA39F729FC8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90447207-F3E0-4368-9858-77A201B8157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5AB83D2A-5562-4656-B964-AB1A84DF35C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75411F2A-0E0C-47BE-B9C9-B2D438BEDB8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C20850CA-EEB2-42A4-966A-FA95B5FFEE3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F3958699-0170-463D-9B23-831CC61A447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5BDBDA35-DB98-416B-B0B8-FCB9D3F5E35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9F3145F3-B630-4A9E-B9E1-60573E255138}"/>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DA73B896-8C63-4329-9CA5-117D1D3BC92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CC808D8F-865E-4A48-AD41-3FF463CEDAC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BB9152FD-12D1-4911-998D-303D1551165E}"/>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42EACE65-6F6B-48D4-825B-5C45D15B5BEE}"/>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8CBAC382-726D-473E-B589-26E88B476D5D}"/>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D5DBBD38-63DA-46E7-AB37-C2AD78ECD7D4}"/>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71DB8DBD-65D6-40C7-802A-CC1CB0890113}"/>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3DB73AD3-9EB7-4869-95BB-601C3FAA206E}"/>
            </a:ext>
          </a:extLst>
        </xdr:cNvPr>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C8E2A2F6-18C5-44FA-9DBC-E63791ED7888}"/>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7218085B-02FC-4416-91FA-0700C611F5DD}"/>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85BF2171-4BB7-42CD-844E-DF4A5FB0A39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D4FC4F5E-9C22-4F0E-B675-84288FD0CEEC}"/>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3DBCC8E9-11BF-47BB-A7BF-2E8B670D261B}"/>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48D0C6A-4D02-4DEE-B90A-702BB7FB59A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2F813CB-17F0-4A92-8E7D-8920CBCE4C1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4B7B125-7DEE-4176-B9F7-6ACCCC8F72B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334728A-04EA-43D2-A13A-E62F88B238A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5792A73-9484-46B2-9924-A417734D015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89" name="楕円 188">
          <a:extLst>
            <a:ext uri="{FF2B5EF4-FFF2-40B4-BE49-F238E27FC236}">
              <a16:creationId xmlns:a16="http://schemas.microsoft.com/office/drawing/2014/main" id="{770B7FCC-5D87-47F4-B723-485018A4B0AD}"/>
            </a:ext>
          </a:extLst>
        </xdr:cNvPr>
        <xdr:cNvSpPr/>
      </xdr:nvSpPr>
      <xdr:spPr>
        <a:xfrm>
          <a:off x="45847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113047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11E40CA6-3EF9-4BB8-B46B-D56305980D6F}"/>
            </a:ext>
          </a:extLst>
        </xdr:cNvPr>
        <xdr:cNvSpPr txBox="1"/>
      </xdr:nvSpPr>
      <xdr:spPr>
        <a:xfrm>
          <a:off x="4673600"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84455</xdr:rowOff>
    </xdr:from>
    <xdr:to>
      <xdr:col>20</xdr:col>
      <xdr:colOff>38100</xdr:colOff>
      <xdr:row>60</xdr:row>
      <xdr:rowOff>14605</xdr:rowOff>
    </xdr:to>
    <xdr:sp macro="" textlink="">
      <xdr:nvSpPr>
        <xdr:cNvPr id="191" name="楕円 190">
          <a:extLst>
            <a:ext uri="{FF2B5EF4-FFF2-40B4-BE49-F238E27FC236}">
              <a16:creationId xmlns:a16="http://schemas.microsoft.com/office/drawing/2014/main" id="{6F766166-0632-431D-8D01-64050D609B8B}"/>
            </a:ext>
          </a:extLst>
        </xdr:cNvPr>
        <xdr:cNvSpPr/>
      </xdr:nvSpPr>
      <xdr:spPr>
        <a:xfrm>
          <a:off x="3746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135255</xdr:rowOff>
    </xdr:from>
    <xdr:to>
      <xdr:col>24</xdr:col>
      <xdr:colOff>63500</xdr:colOff>
      <xdr:row>59</xdr:row>
      <xdr:rowOff>140970</xdr:rowOff>
    </xdr:to>
    <xdr:cxnSp macro="">
      <xdr:nvCxnSpPr>
        <xdr:cNvPr id="192" name="直線コネクタ 191">
          <a:extLst>
            <a:ext uri="{FF2B5EF4-FFF2-40B4-BE49-F238E27FC236}">
              <a16:creationId xmlns:a16="http://schemas.microsoft.com/office/drawing/2014/main" id="{FCC247AD-0064-4D20-B96A-00D18807FAA7}"/>
            </a:ext>
          </a:extLst>
        </xdr:cNvPr>
        <xdr:cNvCxnSpPr/>
      </xdr:nvCxnSpPr>
      <xdr:spPr>
        <a:xfrm>
          <a:off x="3797300" y="102508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71120</xdr:rowOff>
    </xdr:from>
    <xdr:to>
      <xdr:col>15</xdr:col>
      <xdr:colOff>101600</xdr:colOff>
      <xdr:row>60</xdr:row>
      <xdr:rowOff>1270</xdr:rowOff>
    </xdr:to>
    <xdr:sp macro="" textlink="">
      <xdr:nvSpPr>
        <xdr:cNvPr id="193" name="楕円 192">
          <a:extLst>
            <a:ext uri="{FF2B5EF4-FFF2-40B4-BE49-F238E27FC236}">
              <a16:creationId xmlns:a16="http://schemas.microsoft.com/office/drawing/2014/main" id="{7D6FDFE4-27FE-4A27-9982-9089B7E364A4}"/>
            </a:ext>
          </a:extLst>
        </xdr:cNvPr>
        <xdr:cNvSpPr/>
      </xdr:nvSpPr>
      <xdr:spPr>
        <a:xfrm>
          <a:off x="2857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121920</xdr:rowOff>
    </xdr:from>
    <xdr:to>
      <xdr:col>19</xdr:col>
      <xdr:colOff>177800</xdr:colOff>
      <xdr:row>59</xdr:row>
      <xdr:rowOff>135255</xdr:rowOff>
    </xdr:to>
    <xdr:cxnSp macro="">
      <xdr:nvCxnSpPr>
        <xdr:cNvPr id="194" name="直線コネクタ 193">
          <a:extLst>
            <a:ext uri="{FF2B5EF4-FFF2-40B4-BE49-F238E27FC236}">
              <a16:creationId xmlns:a16="http://schemas.microsoft.com/office/drawing/2014/main" id="{9768A016-B4CA-4B49-8CF2-D68662FBF552}"/>
            </a:ext>
          </a:extLst>
        </xdr:cNvPr>
        <xdr:cNvCxnSpPr/>
      </xdr:nvCxnSpPr>
      <xdr:spPr>
        <a:xfrm>
          <a:off x="2908300" y="102374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74930</xdr:rowOff>
    </xdr:from>
    <xdr:to>
      <xdr:col>10</xdr:col>
      <xdr:colOff>165100</xdr:colOff>
      <xdr:row>60</xdr:row>
      <xdr:rowOff>5080</xdr:rowOff>
    </xdr:to>
    <xdr:sp macro="" textlink="">
      <xdr:nvSpPr>
        <xdr:cNvPr id="195" name="楕円 194">
          <a:extLst>
            <a:ext uri="{FF2B5EF4-FFF2-40B4-BE49-F238E27FC236}">
              <a16:creationId xmlns:a16="http://schemas.microsoft.com/office/drawing/2014/main" id="{111CA837-0CB9-41B7-9133-C8D5DF9A0AAF}"/>
            </a:ext>
          </a:extLst>
        </xdr:cNvPr>
        <xdr:cNvSpPr/>
      </xdr:nvSpPr>
      <xdr:spPr>
        <a:xfrm>
          <a:off x="196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121920</xdr:rowOff>
    </xdr:from>
    <xdr:to>
      <xdr:col>15</xdr:col>
      <xdr:colOff>50800</xdr:colOff>
      <xdr:row>59</xdr:row>
      <xdr:rowOff>125730</xdr:rowOff>
    </xdr:to>
    <xdr:cxnSp macro="">
      <xdr:nvCxnSpPr>
        <xdr:cNvPr id="196" name="直線コネクタ 195">
          <a:extLst>
            <a:ext uri="{FF2B5EF4-FFF2-40B4-BE49-F238E27FC236}">
              <a16:creationId xmlns:a16="http://schemas.microsoft.com/office/drawing/2014/main" id="{5232D30E-C161-455A-B411-BFCD14D7B734}"/>
            </a:ext>
          </a:extLst>
        </xdr:cNvPr>
        <xdr:cNvCxnSpPr/>
      </xdr:nvCxnSpPr>
      <xdr:spPr>
        <a:xfrm flipV="1">
          <a:off x="2019300" y="10237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71120</xdr:rowOff>
    </xdr:from>
    <xdr:to>
      <xdr:col>6</xdr:col>
      <xdr:colOff>38100</xdr:colOff>
      <xdr:row>60</xdr:row>
      <xdr:rowOff>1270</xdr:rowOff>
    </xdr:to>
    <xdr:sp macro="" textlink="">
      <xdr:nvSpPr>
        <xdr:cNvPr id="197" name="楕円 196">
          <a:extLst>
            <a:ext uri="{FF2B5EF4-FFF2-40B4-BE49-F238E27FC236}">
              <a16:creationId xmlns:a16="http://schemas.microsoft.com/office/drawing/2014/main" id="{719706DC-841E-4400-9700-F82FBCE11F86}"/>
            </a:ext>
          </a:extLst>
        </xdr:cNvPr>
        <xdr:cNvSpPr/>
      </xdr:nvSpPr>
      <xdr:spPr>
        <a:xfrm>
          <a:off x="1079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121920</xdr:rowOff>
    </xdr:from>
    <xdr:to>
      <xdr:col>10</xdr:col>
      <xdr:colOff>114300</xdr:colOff>
      <xdr:row>59</xdr:row>
      <xdr:rowOff>125730</xdr:rowOff>
    </xdr:to>
    <xdr:cxnSp macro="">
      <xdr:nvCxnSpPr>
        <xdr:cNvPr id="198" name="直線コネクタ 197">
          <a:extLst>
            <a:ext uri="{FF2B5EF4-FFF2-40B4-BE49-F238E27FC236}">
              <a16:creationId xmlns:a16="http://schemas.microsoft.com/office/drawing/2014/main" id="{81F54F5D-EFDE-4F14-9B83-DD3796ED8EAC}"/>
            </a:ext>
          </a:extLst>
        </xdr:cNvPr>
        <xdr:cNvCxnSpPr/>
      </xdr:nvCxnSpPr>
      <xdr:spPr>
        <a:xfrm>
          <a:off x="1130300" y="10237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3DEFF53F-B7AF-4020-BA91-4C70A84E6FC6}"/>
            </a:ext>
          </a:extLst>
        </xdr:cNvPr>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8742D3A-E287-4329-9E67-525457D28393}"/>
            </a:ext>
          </a:extLst>
        </xdr:cNvPr>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FD2FEED2-0594-4196-8FD4-B70F5F6B0A08}"/>
            </a:ext>
          </a:extLst>
        </xdr:cNvPr>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8CBB5E08-1076-4FD4-B038-84981B06236D}"/>
            </a:ext>
          </a:extLst>
        </xdr:cNvPr>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31132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D6190D94-FFAA-4EA6-9EEA-06BA54F6C67D}"/>
            </a:ext>
          </a:extLst>
        </xdr:cNvPr>
        <xdr:cNvSpPr txBox="1"/>
      </xdr:nvSpPr>
      <xdr:spPr>
        <a:xfrm>
          <a:off x="3582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17797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6A3FF01F-24AF-41E5-A83D-AADFA965AD5A}"/>
            </a:ext>
          </a:extLst>
        </xdr:cNvPr>
        <xdr:cNvSpPr txBox="1"/>
      </xdr:nvSpPr>
      <xdr:spPr>
        <a:xfrm>
          <a:off x="2705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85E12B09-E9A7-4D41-A093-A66FC3FAE338}"/>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17797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3F7762D0-508D-4BE4-8BCC-603F5E69493F}"/>
            </a:ext>
          </a:extLst>
        </xdr:cNvPr>
        <xdr:cNvSpPr txBox="1"/>
      </xdr:nvSpPr>
      <xdr:spPr>
        <a:xfrm>
          <a:off x="927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DE47B658-27B5-4220-9124-10E4D1B20FD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2755C58E-B0DD-40E5-AB24-F8B9A43C118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17298524-5D5D-47A3-8C0E-4AF735C9CA4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6C2E76C8-1376-458C-92FC-868DA472930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C41E4BC-66AC-4579-A88E-DF19CB3DA52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2AE48648-8BAC-4B79-A621-EE6A0310A5C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7625C7D0-A55E-4342-8A59-925D688547B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B69E70E-F9F0-41AE-B588-92BBCEC375D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E0148643-3494-4F21-8989-BB262130482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22A9B378-B235-423A-8323-E92C3FF45B5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20123BF6-3D84-44DC-93AF-8F2FB20E1C0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BE2A7292-AF13-4505-AE07-8E5F59ABDF7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8C72A524-3466-49B8-A471-A71B2AB81A2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D93DA2-B52A-40CB-A719-55AB23D022C1}"/>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5978903B-572A-4CC8-8959-4082C0B4071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E1E232A4-7E15-4E65-B8D7-FFFBF74A7D9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84EF7B25-AAB8-479A-994D-9FDD858E234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B88A5A59-B8A9-407B-8DF1-AB4955412B72}"/>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58B1335E-A98E-4E2E-AA13-AC2F056BB16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B38D10BC-F7EA-4D0F-9B4F-76760DA786E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38CB046-DDB9-40F8-9302-80594AAE957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BF1F9C0E-6924-4099-BEC6-7A329BF8B76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8775ABB2-909F-446D-BD20-A2A772B3B0B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A1FACF8D-FE21-4C5D-8281-CE0916C377BC}"/>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A468F15A-3D98-405F-9DB9-40C2F8DC4526}"/>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F4DAD154-7450-4453-B05C-E1272EBCE2F4}"/>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25A8E05F-D91B-4408-84A1-3C55D97DA0EB}"/>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2184701E-4D1E-4506-850B-935C9807E728}"/>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3BD5BAE8-DD44-42F7-B1C6-50DDDBA3877F}"/>
            </a:ext>
          </a:extLst>
        </xdr:cNvPr>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9595D946-92FA-426E-B70D-7181F4C603D9}"/>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43856FE0-8AB0-4467-AAF5-9EC6C49D8E94}"/>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54D45142-20A9-43FD-9774-58BDF9232647}"/>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14CE4E24-99E6-42FF-9959-50BB26B055DB}"/>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814B4007-A1E9-4129-9332-1096BBB606A7}"/>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782BD24-65C9-496A-89B0-06FECE01721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6B32684-750F-491C-A6E7-D23D2C6D9F4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D0DA47F-E6E3-4FD6-A940-0D1D27403BF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E61557E-DC21-41E1-BEA7-F017B0C4AF3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F8A5E20-409D-4469-A305-06EC625F24D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99850</xdr:rowOff>
    </xdr:from>
    <xdr:to>
      <xdr:col>55</xdr:col>
      <xdr:colOff>50800</xdr:colOff>
      <xdr:row>64</xdr:row>
      <xdr:rowOff>30000</xdr:rowOff>
    </xdr:to>
    <xdr:sp macro="" textlink="">
      <xdr:nvSpPr>
        <xdr:cNvPr id="246" name="楕円 245">
          <a:extLst>
            <a:ext uri="{FF2B5EF4-FFF2-40B4-BE49-F238E27FC236}">
              <a16:creationId xmlns:a16="http://schemas.microsoft.com/office/drawing/2014/main" id="{691E520A-C3C6-47CA-BF1C-085CF2A939DD}"/>
            </a:ext>
          </a:extLst>
        </xdr:cNvPr>
        <xdr:cNvSpPr/>
      </xdr:nvSpPr>
      <xdr:spPr>
        <a:xfrm>
          <a:off x="10426700" y="109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14777</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841F1C40-46ED-444A-8683-DACDF2B11F04}"/>
            </a:ext>
          </a:extLst>
        </xdr:cNvPr>
        <xdr:cNvSpPr txBox="1"/>
      </xdr:nvSpPr>
      <xdr:spPr>
        <a:xfrm>
          <a:off x="10515600" y="1081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105539</xdr:rowOff>
    </xdr:from>
    <xdr:to>
      <xdr:col>50</xdr:col>
      <xdr:colOff>165100</xdr:colOff>
      <xdr:row>64</xdr:row>
      <xdr:rowOff>35689</xdr:rowOff>
    </xdr:to>
    <xdr:sp macro="" textlink="">
      <xdr:nvSpPr>
        <xdr:cNvPr id="248" name="楕円 247">
          <a:extLst>
            <a:ext uri="{FF2B5EF4-FFF2-40B4-BE49-F238E27FC236}">
              <a16:creationId xmlns:a16="http://schemas.microsoft.com/office/drawing/2014/main" id="{2CBBC7F0-E7DC-4FE3-AA84-EB7BA66A14FE}"/>
            </a:ext>
          </a:extLst>
        </xdr:cNvPr>
        <xdr:cNvSpPr/>
      </xdr:nvSpPr>
      <xdr:spPr>
        <a:xfrm>
          <a:off x="9588500" y="109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150650</xdr:rowOff>
    </xdr:from>
    <xdr:to>
      <xdr:col>55</xdr:col>
      <xdr:colOff>0</xdr:colOff>
      <xdr:row>63</xdr:row>
      <xdr:rowOff>156339</xdr:rowOff>
    </xdr:to>
    <xdr:cxnSp macro="">
      <xdr:nvCxnSpPr>
        <xdr:cNvPr id="249" name="直線コネクタ 248">
          <a:extLst>
            <a:ext uri="{FF2B5EF4-FFF2-40B4-BE49-F238E27FC236}">
              <a16:creationId xmlns:a16="http://schemas.microsoft.com/office/drawing/2014/main" id="{D1D9E0BD-BAF2-4B9B-B20C-21D4D6C9B640}"/>
            </a:ext>
          </a:extLst>
        </xdr:cNvPr>
        <xdr:cNvCxnSpPr/>
      </xdr:nvCxnSpPr>
      <xdr:spPr>
        <a:xfrm flipV="1">
          <a:off x="9639300" y="10952000"/>
          <a:ext cx="8382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109834</xdr:rowOff>
    </xdr:from>
    <xdr:to>
      <xdr:col>46</xdr:col>
      <xdr:colOff>38100</xdr:colOff>
      <xdr:row>64</xdr:row>
      <xdr:rowOff>39984</xdr:rowOff>
    </xdr:to>
    <xdr:sp macro="" textlink="">
      <xdr:nvSpPr>
        <xdr:cNvPr id="250" name="楕円 249">
          <a:extLst>
            <a:ext uri="{FF2B5EF4-FFF2-40B4-BE49-F238E27FC236}">
              <a16:creationId xmlns:a16="http://schemas.microsoft.com/office/drawing/2014/main" id="{172811EE-D335-42BA-98E7-14B26A99C08A}"/>
            </a:ext>
          </a:extLst>
        </xdr:cNvPr>
        <xdr:cNvSpPr/>
      </xdr:nvSpPr>
      <xdr:spPr>
        <a:xfrm>
          <a:off x="8699500" y="1091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156339</xdr:rowOff>
    </xdr:from>
    <xdr:to>
      <xdr:col>50</xdr:col>
      <xdr:colOff>114300</xdr:colOff>
      <xdr:row>63</xdr:row>
      <xdr:rowOff>160634</xdr:rowOff>
    </xdr:to>
    <xdr:cxnSp macro="">
      <xdr:nvCxnSpPr>
        <xdr:cNvPr id="251" name="直線コネクタ 250">
          <a:extLst>
            <a:ext uri="{FF2B5EF4-FFF2-40B4-BE49-F238E27FC236}">
              <a16:creationId xmlns:a16="http://schemas.microsoft.com/office/drawing/2014/main" id="{D59AE5F8-1ADB-4362-B18F-DB19BA16463E}"/>
            </a:ext>
          </a:extLst>
        </xdr:cNvPr>
        <xdr:cNvCxnSpPr/>
      </xdr:nvCxnSpPr>
      <xdr:spPr>
        <a:xfrm flipV="1">
          <a:off x="8750300" y="10957689"/>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115306</xdr:rowOff>
    </xdr:from>
    <xdr:to>
      <xdr:col>41</xdr:col>
      <xdr:colOff>101600</xdr:colOff>
      <xdr:row>64</xdr:row>
      <xdr:rowOff>45456</xdr:rowOff>
    </xdr:to>
    <xdr:sp macro="" textlink="">
      <xdr:nvSpPr>
        <xdr:cNvPr id="252" name="楕円 251">
          <a:extLst>
            <a:ext uri="{FF2B5EF4-FFF2-40B4-BE49-F238E27FC236}">
              <a16:creationId xmlns:a16="http://schemas.microsoft.com/office/drawing/2014/main" id="{EB2FE80F-0B37-450D-90D9-5B0A9799C3BB}"/>
            </a:ext>
          </a:extLst>
        </xdr:cNvPr>
        <xdr:cNvSpPr/>
      </xdr:nvSpPr>
      <xdr:spPr>
        <a:xfrm>
          <a:off x="7810500" y="109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160634</xdr:rowOff>
    </xdr:from>
    <xdr:to>
      <xdr:col>45</xdr:col>
      <xdr:colOff>177800</xdr:colOff>
      <xdr:row>63</xdr:row>
      <xdr:rowOff>166106</xdr:rowOff>
    </xdr:to>
    <xdr:cxnSp macro="">
      <xdr:nvCxnSpPr>
        <xdr:cNvPr id="253" name="直線コネクタ 252">
          <a:extLst>
            <a:ext uri="{FF2B5EF4-FFF2-40B4-BE49-F238E27FC236}">
              <a16:creationId xmlns:a16="http://schemas.microsoft.com/office/drawing/2014/main" id="{CBAC9C9E-5BE3-4233-ABC3-8CD7EBC2F2A9}"/>
            </a:ext>
          </a:extLst>
        </xdr:cNvPr>
        <xdr:cNvCxnSpPr/>
      </xdr:nvCxnSpPr>
      <xdr:spPr>
        <a:xfrm flipV="1">
          <a:off x="7861300" y="10961984"/>
          <a:ext cx="889000" cy="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119868</xdr:rowOff>
    </xdr:from>
    <xdr:to>
      <xdr:col>36</xdr:col>
      <xdr:colOff>165100</xdr:colOff>
      <xdr:row>64</xdr:row>
      <xdr:rowOff>50018</xdr:rowOff>
    </xdr:to>
    <xdr:sp macro="" textlink="">
      <xdr:nvSpPr>
        <xdr:cNvPr id="254" name="楕円 253">
          <a:extLst>
            <a:ext uri="{FF2B5EF4-FFF2-40B4-BE49-F238E27FC236}">
              <a16:creationId xmlns:a16="http://schemas.microsoft.com/office/drawing/2014/main" id="{0B9AA17A-97E8-4658-8A89-F4F445115A2F}"/>
            </a:ext>
          </a:extLst>
        </xdr:cNvPr>
        <xdr:cNvSpPr/>
      </xdr:nvSpPr>
      <xdr:spPr>
        <a:xfrm>
          <a:off x="6921500" y="1092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166106</xdr:rowOff>
    </xdr:from>
    <xdr:to>
      <xdr:col>41</xdr:col>
      <xdr:colOff>50800</xdr:colOff>
      <xdr:row>63</xdr:row>
      <xdr:rowOff>170668</xdr:rowOff>
    </xdr:to>
    <xdr:cxnSp macro="">
      <xdr:nvCxnSpPr>
        <xdr:cNvPr id="255" name="直線コネクタ 254">
          <a:extLst>
            <a:ext uri="{FF2B5EF4-FFF2-40B4-BE49-F238E27FC236}">
              <a16:creationId xmlns:a16="http://schemas.microsoft.com/office/drawing/2014/main" id="{F86D18FA-C2E5-49FE-A641-24BDC6D0148D}"/>
            </a:ext>
          </a:extLst>
        </xdr:cNvPr>
        <xdr:cNvCxnSpPr/>
      </xdr:nvCxnSpPr>
      <xdr:spPr>
        <a:xfrm flipV="1">
          <a:off x="6972300" y="10967456"/>
          <a:ext cx="8890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4AD66267-38E6-46DD-92C1-62B3601D8DB0}"/>
            </a:ext>
          </a:extLst>
        </xdr:cNvPr>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3ABEB854-20FE-4035-83F8-9B7768577E32}"/>
            </a:ext>
          </a:extLst>
        </xdr:cNvPr>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2D55836E-A222-462C-9A0B-CFCC664F1D31}"/>
            </a:ext>
          </a:extLst>
        </xdr:cNvPr>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589C07F3-04EC-4BFB-8E90-1AADC0ED3A0B}"/>
            </a:ext>
          </a:extLst>
        </xdr:cNvPr>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26816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F30A8ABF-3BBE-4B57-8830-214C74B5D212}"/>
            </a:ext>
          </a:extLst>
        </xdr:cNvPr>
        <xdr:cNvSpPr txBox="1"/>
      </xdr:nvSpPr>
      <xdr:spPr>
        <a:xfrm>
          <a:off x="9327095" y="109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31111</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E7182447-4475-4DED-8A26-8E47CADED861}"/>
            </a:ext>
          </a:extLst>
        </xdr:cNvPr>
        <xdr:cNvSpPr txBox="1"/>
      </xdr:nvSpPr>
      <xdr:spPr>
        <a:xfrm>
          <a:off x="8450795" y="1100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36583</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EDF13878-6A41-4703-ADDF-3BCBAAF321D9}"/>
            </a:ext>
          </a:extLst>
        </xdr:cNvPr>
        <xdr:cNvSpPr txBox="1"/>
      </xdr:nvSpPr>
      <xdr:spPr>
        <a:xfrm>
          <a:off x="7561795" y="110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41145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4E3B2000-0217-463E-BA3F-04057EBE468E}"/>
            </a:ext>
          </a:extLst>
        </xdr:cNvPr>
        <xdr:cNvSpPr txBox="1"/>
      </xdr:nvSpPr>
      <xdr:spPr>
        <a:xfrm>
          <a:off x="6672795" y="110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4FF71EC0-6A06-4401-A36E-51DA58A0643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C04A10E2-EBF7-4FBC-97FB-0FCAE1E73B0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749446AE-1153-4F51-8F49-06CBAC79B82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C74A5D75-458F-48B4-A0A5-A96DE7ABA25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27D7341F-25CD-4769-BB86-F2372B8D5E2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9EF47CD1-F7C3-47B0-9516-B7FD482A8CA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58C59F1-94FD-40E2-B60A-89471D6D316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EB38DDDB-CEA8-49DE-87D5-5DC042AB436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5F791BE1-FF3E-49E0-9CE7-C1DBA4FF63B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CCC00E9E-E13D-44BB-B8A1-73ED4D3D959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286756F2-F2BC-433D-9F35-094F8EF1034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A9BD9CDD-C588-4CAE-A1B7-EA87C214505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45563A2B-C3C9-4782-8A62-745EA73D558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53171B92-5AEB-4837-84AB-85B5BD607E2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CDED61F5-4F5C-4651-B3F4-07A7D3622D5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DA43957A-2526-4945-BA63-DF8CF558F11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5A9BF0C4-1B17-4F00-B31B-A416372C8B8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98F3DF24-6F49-40C1-AEB5-85BECF6A59D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6EE457F1-60E9-409E-817A-024720AE319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6865216-60AA-4E15-A70E-58C8C5319D6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2A92123-B500-458A-BA18-8D17134E832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E882D90E-92E2-4F8E-ABCF-241C9412956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9BDECB85-95B2-49FB-A141-8B314CA3605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C5F7EC8C-7C34-4F83-84CD-C790DCEBFC7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953A8635-18B1-41DA-9A73-15F0C0F10D69}"/>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E19A770-F4C2-4E7D-800C-279B84C523A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F0D0C1C7-C534-45D1-BA51-7240A86CBE7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47C00557-8AC0-45C6-9A0B-166C593CAD7D}"/>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670EFF5C-DA05-44C3-9E9E-3D1D21E23D8E}"/>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796F9A31-915F-4040-BA1D-854A04752DA1}"/>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38D5C646-A9B8-425A-A268-213E8197DFDF}"/>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95FD95E0-C57E-45B4-8EDF-3D4686EAE0B1}"/>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D99CFE3F-59F6-4BD9-8E70-BFD60DEE3C9D}"/>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7DB976BB-67D8-4FF4-A92B-945B95F1D70C}"/>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5C05CEB5-6F4A-4B12-AD2E-0FE98DB93FA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D986AF1-356A-4C6A-9EC2-26C290C516F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D52E159-4E9D-4247-993D-EBB77837BBA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4A0D325-91B0-443F-87CF-AB3938E23CA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A6B19E9-2B4F-4727-ABCF-F9F1B27F6AD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373FE5F-4AB3-412B-9F3F-266936A9411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304" name="楕円 303">
          <a:extLst>
            <a:ext uri="{FF2B5EF4-FFF2-40B4-BE49-F238E27FC236}">
              <a16:creationId xmlns:a16="http://schemas.microsoft.com/office/drawing/2014/main" id="{ED3A0500-7C92-489D-B896-0EB08B19F5BF}"/>
            </a:ext>
          </a:extLst>
        </xdr:cNvPr>
        <xdr:cNvSpPr/>
      </xdr:nvSpPr>
      <xdr:spPr>
        <a:xfrm>
          <a:off x="45847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42563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DDFACD69-11C0-435F-9423-13601D2E3CA5}"/>
            </a:ext>
          </a:extLst>
        </xdr:cNvPr>
        <xdr:cNvSpPr txBox="1"/>
      </xdr:nvSpPr>
      <xdr:spPr>
        <a:xfrm>
          <a:off x="4673600"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xdr:rowOff>
    </xdr:from>
    <xdr:to>
      <xdr:col>20</xdr:col>
      <xdr:colOff>38100</xdr:colOff>
      <xdr:row>82</xdr:row>
      <xdr:rowOff>107950</xdr:rowOff>
    </xdr:to>
    <xdr:sp macro="" textlink="">
      <xdr:nvSpPr>
        <xdr:cNvPr id="306" name="楕円 305">
          <a:extLst>
            <a:ext uri="{FF2B5EF4-FFF2-40B4-BE49-F238E27FC236}">
              <a16:creationId xmlns:a16="http://schemas.microsoft.com/office/drawing/2014/main" id="{253A4CCA-B7D0-4A44-8E4C-DA5DC088E4DB}"/>
            </a:ext>
          </a:extLst>
        </xdr:cNvPr>
        <xdr:cNvSpPr/>
      </xdr:nvSpPr>
      <xdr:spPr>
        <a:xfrm>
          <a:off x="3746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57150</xdr:rowOff>
    </xdr:from>
    <xdr:to>
      <xdr:col>24</xdr:col>
      <xdr:colOff>63500</xdr:colOff>
      <xdr:row>82</xdr:row>
      <xdr:rowOff>70486</xdr:rowOff>
    </xdr:to>
    <xdr:cxnSp macro="">
      <xdr:nvCxnSpPr>
        <xdr:cNvPr id="307" name="直線コネクタ 306">
          <a:extLst>
            <a:ext uri="{FF2B5EF4-FFF2-40B4-BE49-F238E27FC236}">
              <a16:creationId xmlns:a16="http://schemas.microsoft.com/office/drawing/2014/main" id="{628AB4A3-BE48-4C1F-8D6B-FAD39BF25BDE}"/>
            </a:ext>
          </a:extLst>
        </xdr:cNvPr>
        <xdr:cNvCxnSpPr/>
      </xdr:nvCxnSpPr>
      <xdr:spPr>
        <a:xfrm>
          <a:off x="3797300" y="1411605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xdr:rowOff>
    </xdr:from>
    <xdr:to>
      <xdr:col>15</xdr:col>
      <xdr:colOff>101600</xdr:colOff>
      <xdr:row>82</xdr:row>
      <xdr:rowOff>107950</xdr:rowOff>
    </xdr:to>
    <xdr:sp macro="" textlink="">
      <xdr:nvSpPr>
        <xdr:cNvPr id="308" name="楕円 307">
          <a:extLst>
            <a:ext uri="{FF2B5EF4-FFF2-40B4-BE49-F238E27FC236}">
              <a16:creationId xmlns:a16="http://schemas.microsoft.com/office/drawing/2014/main" id="{1F1FA3CF-A91C-4BEF-B516-0788B1E2E551}"/>
            </a:ext>
          </a:extLst>
        </xdr:cNvPr>
        <xdr:cNvSpPr/>
      </xdr:nvSpPr>
      <xdr:spPr>
        <a:xfrm>
          <a:off x="2857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57150</xdr:rowOff>
    </xdr:from>
    <xdr:to>
      <xdr:col>19</xdr:col>
      <xdr:colOff>177800</xdr:colOff>
      <xdr:row>82</xdr:row>
      <xdr:rowOff>57150</xdr:rowOff>
    </xdr:to>
    <xdr:cxnSp macro="">
      <xdr:nvCxnSpPr>
        <xdr:cNvPr id="309" name="直線コネクタ 308">
          <a:extLst>
            <a:ext uri="{FF2B5EF4-FFF2-40B4-BE49-F238E27FC236}">
              <a16:creationId xmlns:a16="http://schemas.microsoft.com/office/drawing/2014/main" id="{4508EDD3-D39A-4634-94BA-60AEA14AB41E}"/>
            </a:ext>
          </a:extLst>
        </xdr:cNvPr>
        <xdr:cNvCxnSpPr/>
      </xdr:nvCxnSpPr>
      <xdr:spPr>
        <a:xfrm>
          <a:off x="2908300" y="1411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34925</xdr:rowOff>
    </xdr:from>
    <xdr:to>
      <xdr:col>10</xdr:col>
      <xdr:colOff>165100</xdr:colOff>
      <xdr:row>82</xdr:row>
      <xdr:rowOff>136525</xdr:rowOff>
    </xdr:to>
    <xdr:sp macro="" textlink="">
      <xdr:nvSpPr>
        <xdr:cNvPr id="310" name="楕円 309">
          <a:extLst>
            <a:ext uri="{FF2B5EF4-FFF2-40B4-BE49-F238E27FC236}">
              <a16:creationId xmlns:a16="http://schemas.microsoft.com/office/drawing/2014/main" id="{4A153EB9-92FD-4B56-8CBA-6130E76DBF3B}"/>
            </a:ext>
          </a:extLst>
        </xdr:cNvPr>
        <xdr:cNvSpPr/>
      </xdr:nvSpPr>
      <xdr:spPr>
        <a:xfrm>
          <a:off x="1968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57150</xdr:rowOff>
    </xdr:from>
    <xdr:to>
      <xdr:col>15</xdr:col>
      <xdr:colOff>50800</xdr:colOff>
      <xdr:row>82</xdr:row>
      <xdr:rowOff>85725</xdr:rowOff>
    </xdr:to>
    <xdr:cxnSp macro="">
      <xdr:nvCxnSpPr>
        <xdr:cNvPr id="311" name="直線コネクタ 310">
          <a:extLst>
            <a:ext uri="{FF2B5EF4-FFF2-40B4-BE49-F238E27FC236}">
              <a16:creationId xmlns:a16="http://schemas.microsoft.com/office/drawing/2014/main" id="{CD02FD0E-C9BD-41EE-BAFC-F1F7FCDF033A}"/>
            </a:ext>
          </a:extLst>
        </xdr:cNvPr>
        <xdr:cNvCxnSpPr/>
      </xdr:nvCxnSpPr>
      <xdr:spPr>
        <a:xfrm flipV="1">
          <a:off x="2019300" y="14116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86361</xdr:rowOff>
    </xdr:from>
    <xdr:to>
      <xdr:col>6</xdr:col>
      <xdr:colOff>38100</xdr:colOff>
      <xdr:row>83</xdr:row>
      <xdr:rowOff>16511</xdr:rowOff>
    </xdr:to>
    <xdr:sp macro="" textlink="">
      <xdr:nvSpPr>
        <xdr:cNvPr id="312" name="楕円 311">
          <a:extLst>
            <a:ext uri="{FF2B5EF4-FFF2-40B4-BE49-F238E27FC236}">
              <a16:creationId xmlns:a16="http://schemas.microsoft.com/office/drawing/2014/main" id="{F94FC407-EC76-4DD9-802C-3A0A6D9B5FF7}"/>
            </a:ext>
          </a:extLst>
        </xdr:cNvPr>
        <xdr:cNvSpPr/>
      </xdr:nvSpPr>
      <xdr:spPr>
        <a:xfrm>
          <a:off x="1079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85725</xdr:rowOff>
    </xdr:from>
    <xdr:to>
      <xdr:col>10</xdr:col>
      <xdr:colOff>114300</xdr:colOff>
      <xdr:row>82</xdr:row>
      <xdr:rowOff>137161</xdr:rowOff>
    </xdr:to>
    <xdr:cxnSp macro="">
      <xdr:nvCxnSpPr>
        <xdr:cNvPr id="313" name="直線コネクタ 312">
          <a:extLst>
            <a:ext uri="{FF2B5EF4-FFF2-40B4-BE49-F238E27FC236}">
              <a16:creationId xmlns:a16="http://schemas.microsoft.com/office/drawing/2014/main" id="{8C64BE55-11DC-44A8-9884-B3FFA659D43B}"/>
            </a:ext>
          </a:extLst>
        </xdr:cNvPr>
        <xdr:cNvCxnSpPr/>
      </xdr:nvCxnSpPr>
      <xdr:spPr>
        <a:xfrm flipV="1">
          <a:off x="1130300" y="141446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a:extLst>
            <a:ext uri="{FF2B5EF4-FFF2-40B4-BE49-F238E27FC236}">
              <a16:creationId xmlns:a16="http://schemas.microsoft.com/office/drawing/2014/main" id="{DFE2295C-5770-4874-9320-8A357702B8D9}"/>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a:extLst>
            <a:ext uri="{FF2B5EF4-FFF2-40B4-BE49-F238E27FC236}">
              <a16:creationId xmlns:a16="http://schemas.microsoft.com/office/drawing/2014/main" id="{13B2DE89-57BE-4A7F-B60D-E0B88D6FA987}"/>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a:extLst>
            <a:ext uri="{FF2B5EF4-FFF2-40B4-BE49-F238E27FC236}">
              <a16:creationId xmlns:a16="http://schemas.microsoft.com/office/drawing/2014/main" id="{1BF0BB25-6E0E-46AF-93E1-7FF5AE293CD9}"/>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a:extLst>
            <a:ext uri="{FF2B5EF4-FFF2-40B4-BE49-F238E27FC236}">
              <a16:creationId xmlns:a16="http://schemas.microsoft.com/office/drawing/2014/main" id="{187CF346-31EC-474D-8F28-792BBCBB0DD5}"/>
            </a:ext>
          </a:extLst>
        </xdr:cNvPr>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124477</xdr:rowOff>
    </xdr:from>
    <xdr:ext cx="405111" cy="259045"/>
    <xdr:sp macro="" textlink="">
      <xdr:nvSpPr>
        <xdr:cNvPr id="318" name="n_1mainValue【公営住宅】&#10;有形固定資産減価償却率">
          <a:extLst>
            <a:ext uri="{FF2B5EF4-FFF2-40B4-BE49-F238E27FC236}">
              <a16:creationId xmlns:a16="http://schemas.microsoft.com/office/drawing/2014/main" id="{DC8C2866-1298-4B37-9731-20E08A0C4AAD}"/>
            </a:ext>
          </a:extLst>
        </xdr:cNvPr>
        <xdr:cNvSpPr txBox="1"/>
      </xdr:nvSpPr>
      <xdr:spPr>
        <a:xfrm>
          <a:off x="35820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9" name="n_2mainValue【公営住宅】&#10;有形固定資産減価償却率">
          <a:extLst>
            <a:ext uri="{FF2B5EF4-FFF2-40B4-BE49-F238E27FC236}">
              <a16:creationId xmlns:a16="http://schemas.microsoft.com/office/drawing/2014/main" id="{F4546739-072C-4E47-BB7F-5C01C9A79DB5}"/>
            </a:ext>
          </a:extLst>
        </xdr:cNvPr>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20" name="n_3mainValue【公営住宅】&#10;有形固定資産減価償却率">
          <a:extLst>
            <a:ext uri="{FF2B5EF4-FFF2-40B4-BE49-F238E27FC236}">
              <a16:creationId xmlns:a16="http://schemas.microsoft.com/office/drawing/2014/main" id="{CD47ABAE-934F-4F87-AC8D-F0770085D7FD}"/>
            </a:ext>
          </a:extLst>
        </xdr:cNvPr>
        <xdr:cNvSpPr txBox="1"/>
      </xdr:nvSpPr>
      <xdr:spPr>
        <a:xfrm>
          <a:off x="1816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7638</xdr:rowOff>
    </xdr:from>
    <xdr:ext cx="405111" cy="259045"/>
    <xdr:sp macro="" textlink="">
      <xdr:nvSpPr>
        <xdr:cNvPr id="321" name="n_4mainValue【公営住宅】&#10;有形固定資産減価償却率">
          <a:extLst>
            <a:ext uri="{FF2B5EF4-FFF2-40B4-BE49-F238E27FC236}">
              <a16:creationId xmlns:a16="http://schemas.microsoft.com/office/drawing/2014/main" id="{899D4EC3-C49B-44A5-BFC4-DDE30314C44A}"/>
            </a:ext>
          </a:extLst>
        </xdr:cNvPr>
        <xdr:cNvSpPr txBox="1"/>
      </xdr:nvSpPr>
      <xdr:spPr>
        <a:xfrm>
          <a:off x="927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BFC194E9-A41F-42F6-BF91-50D2ACC729E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7E02B8A0-915A-4A87-8456-06FD0AA8D55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8EC582E7-D383-4AD5-9D1A-94E895D6BC4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C6388992-9736-490F-B741-EFFCAE3F1F3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A0E0238D-6F0B-4038-BDE5-EDDE3EEAE02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758086D-8CF1-47B5-B9E4-BF87E80C660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7B1E5257-1D32-4CAC-899E-11B7EDCCE7C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E0AE1CBD-152F-4116-87AF-594E8343A13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D659948B-591B-4912-9D21-62EFF0FABB5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C4BF718D-1CC3-4B9E-B9A8-241B8C20D25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DF2A17-B3A0-42E2-9AAC-6CB148E5581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445C21E9-498C-441F-9445-E69CD08635B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84F83105-8177-42A0-B62B-7A6D53F0327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6A7F22C4-AFD3-4A78-A15D-5CB708FE4DDA}"/>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E248C704-BB99-4641-9BD9-90A5D877054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188D6A7B-1BB6-4513-91E8-FDD72F09FCCF}"/>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50AB4543-9DC9-4EDC-858F-FB07E448821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15EFD92B-93EB-4A08-8328-411B95950EB3}"/>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AE3B6BC0-E3CE-4C5A-8066-69D45356416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6F1605D4-42B6-44E9-8D71-50204E2E141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AE5AF314-96B5-416F-94D0-0A1B3E3045E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AD62AB84-77F6-41D3-B593-88D2931EB3AE}"/>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3011D6AA-153B-4790-A526-DD14289C5E2D}"/>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650B2848-F296-4D1B-8C62-96CC5432A9E6}"/>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C4C3696B-2FD6-4F0C-92B4-025B8A46D962}"/>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3D470286-8400-4BE0-8CD8-4AE4505EA53E}"/>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16FAFA8F-46E7-405A-95DC-43DC6B04E134}"/>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C962BB79-7CFE-46E0-B404-14398296B7ED}"/>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BDC316DE-0731-4968-B45C-1C08EE71972E}"/>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E3171052-D03E-4B46-9FD3-72A33F828593}"/>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99355227-717C-4F98-A813-F50D2BE818D9}"/>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71825802-31ED-445C-ABE1-FF7B8BB0F93C}"/>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4A053E2-1AD4-4101-9517-3CF9BA95FEE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C80343E-EB95-4EC2-836F-96AF525C46F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6551976-A64B-4FC6-8EC2-F4486C0CC7A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B362E72-125C-4818-9C77-B54B2EB74CC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B25F01C-1D9E-4268-ABD0-5A6AC080D52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105806</xdr:rowOff>
    </xdr:from>
    <xdr:to>
      <xdr:col>55</xdr:col>
      <xdr:colOff>50800</xdr:colOff>
      <xdr:row>86</xdr:row>
      <xdr:rowOff>35956</xdr:rowOff>
    </xdr:to>
    <xdr:sp macro="" textlink="">
      <xdr:nvSpPr>
        <xdr:cNvPr id="359" name="楕円 358">
          <a:extLst>
            <a:ext uri="{FF2B5EF4-FFF2-40B4-BE49-F238E27FC236}">
              <a16:creationId xmlns:a16="http://schemas.microsoft.com/office/drawing/2014/main" id="{EBA0874A-5665-408F-83E9-8A6F8B622FA9}"/>
            </a:ext>
          </a:extLst>
        </xdr:cNvPr>
        <xdr:cNvSpPr/>
      </xdr:nvSpPr>
      <xdr:spPr>
        <a:xfrm>
          <a:off x="10426700" y="146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a:extLst>
            <a:ext uri="{FF2B5EF4-FFF2-40B4-BE49-F238E27FC236}">
              <a16:creationId xmlns:a16="http://schemas.microsoft.com/office/drawing/2014/main" id="{484736E3-7045-4A47-B438-A29A26D1EB12}"/>
            </a:ext>
          </a:extLst>
        </xdr:cNvPr>
        <xdr:cNvSpPr txBox="1"/>
      </xdr:nvSpPr>
      <xdr:spPr>
        <a:xfrm>
          <a:off x="10515600" y="146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105714</xdr:rowOff>
    </xdr:from>
    <xdr:to>
      <xdr:col>50</xdr:col>
      <xdr:colOff>165100</xdr:colOff>
      <xdr:row>86</xdr:row>
      <xdr:rowOff>35864</xdr:rowOff>
    </xdr:to>
    <xdr:sp macro="" textlink="">
      <xdr:nvSpPr>
        <xdr:cNvPr id="361" name="楕円 360">
          <a:extLst>
            <a:ext uri="{FF2B5EF4-FFF2-40B4-BE49-F238E27FC236}">
              <a16:creationId xmlns:a16="http://schemas.microsoft.com/office/drawing/2014/main" id="{8DF5836C-3633-425A-B0A0-AD6638F8B1A3}"/>
            </a:ext>
          </a:extLst>
        </xdr:cNvPr>
        <xdr:cNvSpPr/>
      </xdr:nvSpPr>
      <xdr:spPr>
        <a:xfrm>
          <a:off x="9588500" y="146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156514</xdr:rowOff>
    </xdr:from>
    <xdr:to>
      <xdr:col>55</xdr:col>
      <xdr:colOff>0</xdr:colOff>
      <xdr:row>85</xdr:row>
      <xdr:rowOff>156606</xdr:rowOff>
    </xdr:to>
    <xdr:cxnSp macro="">
      <xdr:nvCxnSpPr>
        <xdr:cNvPr id="362" name="直線コネクタ 361">
          <a:extLst>
            <a:ext uri="{FF2B5EF4-FFF2-40B4-BE49-F238E27FC236}">
              <a16:creationId xmlns:a16="http://schemas.microsoft.com/office/drawing/2014/main" id="{F1746ABE-5EEA-467A-943E-8B3B2C2895C8}"/>
            </a:ext>
          </a:extLst>
        </xdr:cNvPr>
        <xdr:cNvCxnSpPr/>
      </xdr:nvCxnSpPr>
      <xdr:spPr>
        <a:xfrm>
          <a:off x="9639300" y="14729764"/>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108046</xdr:rowOff>
    </xdr:from>
    <xdr:to>
      <xdr:col>46</xdr:col>
      <xdr:colOff>38100</xdr:colOff>
      <xdr:row>86</xdr:row>
      <xdr:rowOff>38196</xdr:rowOff>
    </xdr:to>
    <xdr:sp macro="" textlink="">
      <xdr:nvSpPr>
        <xdr:cNvPr id="363" name="楕円 362">
          <a:extLst>
            <a:ext uri="{FF2B5EF4-FFF2-40B4-BE49-F238E27FC236}">
              <a16:creationId xmlns:a16="http://schemas.microsoft.com/office/drawing/2014/main" id="{EDC94B2F-0310-496A-800E-82E166E01DB5}"/>
            </a:ext>
          </a:extLst>
        </xdr:cNvPr>
        <xdr:cNvSpPr/>
      </xdr:nvSpPr>
      <xdr:spPr>
        <a:xfrm>
          <a:off x="8699500" y="146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156514</xdr:rowOff>
    </xdr:from>
    <xdr:to>
      <xdr:col>50</xdr:col>
      <xdr:colOff>114300</xdr:colOff>
      <xdr:row>85</xdr:row>
      <xdr:rowOff>158846</xdr:rowOff>
    </xdr:to>
    <xdr:cxnSp macro="">
      <xdr:nvCxnSpPr>
        <xdr:cNvPr id="364" name="直線コネクタ 363">
          <a:extLst>
            <a:ext uri="{FF2B5EF4-FFF2-40B4-BE49-F238E27FC236}">
              <a16:creationId xmlns:a16="http://schemas.microsoft.com/office/drawing/2014/main" id="{ABFD7443-CE05-4628-8923-7A1E7AB720E7}"/>
            </a:ext>
          </a:extLst>
        </xdr:cNvPr>
        <xdr:cNvCxnSpPr/>
      </xdr:nvCxnSpPr>
      <xdr:spPr>
        <a:xfrm flipV="1">
          <a:off x="8750300" y="14729764"/>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110195</xdr:rowOff>
    </xdr:from>
    <xdr:to>
      <xdr:col>41</xdr:col>
      <xdr:colOff>101600</xdr:colOff>
      <xdr:row>86</xdr:row>
      <xdr:rowOff>40345</xdr:rowOff>
    </xdr:to>
    <xdr:sp macro="" textlink="">
      <xdr:nvSpPr>
        <xdr:cNvPr id="365" name="楕円 364">
          <a:extLst>
            <a:ext uri="{FF2B5EF4-FFF2-40B4-BE49-F238E27FC236}">
              <a16:creationId xmlns:a16="http://schemas.microsoft.com/office/drawing/2014/main" id="{98950605-A365-4C82-96E9-392A3FAFC660}"/>
            </a:ext>
          </a:extLst>
        </xdr:cNvPr>
        <xdr:cNvSpPr/>
      </xdr:nvSpPr>
      <xdr:spPr>
        <a:xfrm>
          <a:off x="7810500" y="146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158846</xdr:rowOff>
    </xdr:from>
    <xdr:to>
      <xdr:col>45</xdr:col>
      <xdr:colOff>177800</xdr:colOff>
      <xdr:row>85</xdr:row>
      <xdr:rowOff>160995</xdr:rowOff>
    </xdr:to>
    <xdr:cxnSp macro="">
      <xdr:nvCxnSpPr>
        <xdr:cNvPr id="366" name="直線コネクタ 365">
          <a:extLst>
            <a:ext uri="{FF2B5EF4-FFF2-40B4-BE49-F238E27FC236}">
              <a16:creationId xmlns:a16="http://schemas.microsoft.com/office/drawing/2014/main" id="{96459FE7-0200-4546-9707-002CA8E2E595}"/>
            </a:ext>
          </a:extLst>
        </xdr:cNvPr>
        <xdr:cNvCxnSpPr/>
      </xdr:nvCxnSpPr>
      <xdr:spPr>
        <a:xfrm flipV="1">
          <a:off x="7861300" y="14732096"/>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112161</xdr:rowOff>
    </xdr:from>
    <xdr:to>
      <xdr:col>36</xdr:col>
      <xdr:colOff>165100</xdr:colOff>
      <xdr:row>86</xdr:row>
      <xdr:rowOff>42311</xdr:rowOff>
    </xdr:to>
    <xdr:sp macro="" textlink="">
      <xdr:nvSpPr>
        <xdr:cNvPr id="367" name="楕円 366">
          <a:extLst>
            <a:ext uri="{FF2B5EF4-FFF2-40B4-BE49-F238E27FC236}">
              <a16:creationId xmlns:a16="http://schemas.microsoft.com/office/drawing/2014/main" id="{C4A5E54A-0A95-4776-847D-7EA0068C095E}"/>
            </a:ext>
          </a:extLst>
        </xdr:cNvPr>
        <xdr:cNvSpPr/>
      </xdr:nvSpPr>
      <xdr:spPr>
        <a:xfrm>
          <a:off x="6921500" y="1468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160995</xdr:rowOff>
    </xdr:from>
    <xdr:to>
      <xdr:col>41</xdr:col>
      <xdr:colOff>50800</xdr:colOff>
      <xdr:row>85</xdr:row>
      <xdr:rowOff>162961</xdr:rowOff>
    </xdr:to>
    <xdr:cxnSp macro="">
      <xdr:nvCxnSpPr>
        <xdr:cNvPr id="368" name="直線コネクタ 367">
          <a:extLst>
            <a:ext uri="{FF2B5EF4-FFF2-40B4-BE49-F238E27FC236}">
              <a16:creationId xmlns:a16="http://schemas.microsoft.com/office/drawing/2014/main" id="{C80E5DDE-D414-45AA-9296-6799B59BC1B5}"/>
            </a:ext>
          </a:extLst>
        </xdr:cNvPr>
        <xdr:cNvCxnSpPr/>
      </xdr:nvCxnSpPr>
      <xdr:spPr>
        <a:xfrm flipV="1">
          <a:off x="6972300" y="14734245"/>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id="{FC6E314E-AF9F-42E8-815B-1934BB0F0B78}"/>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3831093A-1B88-4E2F-ABA1-BDD9B7870445}"/>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DEBD1442-DDB2-4D0A-9817-F80AF9E20D38}"/>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2D477907-148F-4817-AE46-7A5DBDC9CECB}"/>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26991</xdr:rowOff>
    </xdr:from>
    <xdr:ext cx="469744" cy="259045"/>
    <xdr:sp macro="" textlink="">
      <xdr:nvSpPr>
        <xdr:cNvPr id="373" name="n_1mainValue【公営住宅】&#10;一人当たり面積">
          <a:extLst>
            <a:ext uri="{FF2B5EF4-FFF2-40B4-BE49-F238E27FC236}">
              <a16:creationId xmlns:a16="http://schemas.microsoft.com/office/drawing/2014/main" id="{A2CAA0AC-BEED-413C-85AE-79B56D7E2694}"/>
            </a:ext>
          </a:extLst>
        </xdr:cNvPr>
        <xdr:cNvSpPr txBox="1"/>
      </xdr:nvSpPr>
      <xdr:spPr>
        <a:xfrm>
          <a:off x="9391727" y="1477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29323</xdr:rowOff>
    </xdr:from>
    <xdr:ext cx="469744" cy="259045"/>
    <xdr:sp macro="" textlink="">
      <xdr:nvSpPr>
        <xdr:cNvPr id="374" name="n_2mainValue【公営住宅】&#10;一人当たり面積">
          <a:extLst>
            <a:ext uri="{FF2B5EF4-FFF2-40B4-BE49-F238E27FC236}">
              <a16:creationId xmlns:a16="http://schemas.microsoft.com/office/drawing/2014/main" id="{0A25D032-FA1C-4E44-BCFA-1B64BCD49C81}"/>
            </a:ext>
          </a:extLst>
        </xdr:cNvPr>
        <xdr:cNvSpPr txBox="1"/>
      </xdr:nvSpPr>
      <xdr:spPr>
        <a:xfrm>
          <a:off x="8515427" y="1477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31472</xdr:rowOff>
    </xdr:from>
    <xdr:ext cx="469744" cy="259045"/>
    <xdr:sp macro="" textlink="">
      <xdr:nvSpPr>
        <xdr:cNvPr id="375" name="n_3mainValue【公営住宅】&#10;一人当たり面積">
          <a:extLst>
            <a:ext uri="{FF2B5EF4-FFF2-40B4-BE49-F238E27FC236}">
              <a16:creationId xmlns:a16="http://schemas.microsoft.com/office/drawing/2014/main" id="{DBAC12C4-DC4C-4F6E-A0C3-D47FD386299D}"/>
            </a:ext>
          </a:extLst>
        </xdr:cNvPr>
        <xdr:cNvSpPr txBox="1"/>
      </xdr:nvSpPr>
      <xdr:spPr>
        <a:xfrm>
          <a:off x="7626427" y="14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33438</xdr:rowOff>
    </xdr:from>
    <xdr:ext cx="469744" cy="259045"/>
    <xdr:sp macro="" textlink="">
      <xdr:nvSpPr>
        <xdr:cNvPr id="376" name="n_4mainValue【公営住宅】&#10;一人当たり面積">
          <a:extLst>
            <a:ext uri="{FF2B5EF4-FFF2-40B4-BE49-F238E27FC236}">
              <a16:creationId xmlns:a16="http://schemas.microsoft.com/office/drawing/2014/main" id="{1BA046D7-8339-4587-AA2A-6785233A30FB}"/>
            </a:ext>
          </a:extLst>
        </xdr:cNvPr>
        <xdr:cNvSpPr txBox="1"/>
      </xdr:nvSpPr>
      <xdr:spPr>
        <a:xfrm>
          <a:off x="6737427" y="147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3FCECC92-6D05-4B40-B13C-2955329B1CD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3C70202B-BEAA-4E3C-9072-F32FE6F4194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B645387D-2126-4CA0-9056-4FE9C7DBAC2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5BC918C7-E2BC-40C3-8789-6DD6E40DBD5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42B0178D-CD71-4B3E-A608-4843A534984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2AFD961A-CC42-4676-9CC4-209DB118AFE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CBC7BAB-D8DC-443B-9569-31344859C34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A8CBC02E-81EA-48EA-A98F-BDE6145BA97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3E1F749C-2C94-4DEE-8EA8-F06AFDF9B37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660D1C58-8A0D-4D9C-9A6A-5B5055CBE4A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A27D168D-C6FF-407A-A5AE-BD0394CD6FB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DF816EF4-C554-4CE4-AB52-5C185FC5AC7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1B147D11-9CF7-4408-A2DD-1450792CA3B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7BBE99FC-3FD8-4690-BABD-7E6D60A9EF5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D1F19995-7850-441B-B4EF-A35B2C5B4CB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6F76243C-8475-44D6-906C-0A645AE6938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FE315B50-AC07-4F4B-A4AC-746B80AFCA0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EE953354-F8DF-43D7-8FA3-47E4FD0BE82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62DCAE10-D64B-4D30-9A00-3B25A60751A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57CD434E-A244-4D6F-96FA-155072679F8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A884A10F-9F55-4E69-8420-2F1F34A4089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E5CFC054-AE95-4468-B2AA-7C5F3361A0C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D7990F8-75E9-4EA9-AA71-8332447DF30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5D2291ED-A1BF-406B-8D09-A2F37A3749E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977E44D6-5E6D-4BCB-82EF-799BFF6AAF4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2DB0CC49-6139-4F85-A0E1-6754D7673716}"/>
            </a:ext>
          </a:extLst>
        </xdr:cNvPr>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a:extLst>
            <a:ext uri="{FF2B5EF4-FFF2-40B4-BE49-F238E27FC236}">
              <a16:creationId xmlns:a16="http://schemas.microsoft.com/office/drawing/2014/main" id="{50AD1EBE-63B7-4080-B05C-DB17CC91C223}"/>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5082BEB0-6368-4406-ADB9-13DCB29131AA}"/>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28EF546D-91AD-4189-848A-D70BCEC5DB28}"/>
            </a:ext>
          </a:extLst>
        </xdr:cNvPr>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a:extLst>
            <a:ext uri="{FF2B5EF4-FFF2-40B4-BE49-F238E27FC236}">
              <a16:creationId xmlns:a16="http://schemas.microsoft.com/office/drawing/2014/main" id="{BEA0AB8A-A623-4EEC-BDBA-1F5CE992FD44}"/>
            </a:ext>
          </a:extLst>
        </xdr:cNvPr>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5399C7E4-35C7-42AA-AF63-BF52B23B076B}"/>
            </a:ext>
          </a:extLst>
        </xdr:cNvPr>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a:extLst>
            <a:ext uri="{FF2B5EF4-FFF2-40B4-BE49-F238E27FC236}">
              <a16:creationId xmlns:a16="http://schemas.microsoft.com/office/drawing/2014/main" id="{E46AF1CA-4717-4E5A-9EBE-CDBCE2E63428}"/>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a:extLst>
            <a:ext uri="{FF2B5EF4-FFF2-40B4-BE49-F238E27FC236}">
              <a16:creationId xmlns:a16="http://schemas.microsoft.com/office/drawing/2014/main" id="{22019A20-8B1C-4A60-AB71-ED3860CD6B19}"/>
            </a:ext>
          </a:extLst>
        </xdr:cNvPr>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a:extLst>
            <a:ext uri="{FF2B5EF4-FFF2-40B4-BE49-F238E27FC236}">
              <a16:creationId xmlns:a16="http://schemas.microsoft.com/office/drawing/2014/main" id="{ECD0C7E3-1ACD-4CE0-9A91-24983B5051A1}"/>
            </a:ext>
          </a:extLst>
        </xdr:cNvPr>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a:extLst>
            <a:ext uri="{FF2B5EF4-FFF2-40B4-BE49-F238E27FC236}">
              <a16:creationId xmlns:a16="http://schemas.microsoft.com/office/drawing/2014/main" id="{EF576C50-3B8B-4FCE-BF3F-A6EA1ABBEC05}"/>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a:extLst>
            <a:ext uri="{FF2B5EF4-FFF2-40B4-BE49-F238E27FC236}">
              <a16:creationId xmlns:a16="http://schemas.microsoft.com/office/drawing/2014/main" id="{FBC12823-BCDE-4148-B7DE-CA8EDB0E9CBB}"/>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F5A10C4B-2542-4E54-9DF2-EE85F87F4ED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D7697E43-F474-43AC-ACF7-67B92BFB410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F29DF126-ABF6-4C75-B98D-775744FEC4C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9ED55F7D-628E-487B-9BB8-46F902BB8BB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B23FAD8E-DB72-4315-A7C7-79F1EF6F373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418" name="楕円 417">
          <a:extLst>
            <a:ext uri="{FF2B5EF4-FFF2-40B4-BE49-F238E27FC236}">
              <a16:creationId xmlns:a16="http://schemas.microsoft.com/office/drawing/2014/main" id="{D7D26FFF-2BA2-4511-A0CA-6BE98378157B}"/>
            </a:ext>
          </a:extLst>
        </xdr:cNvPr>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419" name="【港湾・漁港】&#10;有形固定資産減価償却率該当値テキスト">
          <a:extLst>
            <a:ext uri="{FF2B5EF4-FFF2-40B4-BE49-F238E27FC236}">
              <a16:creationId xmlns:a16="http://schemas.microsoft.com/office/drawing/2014/main" id="{671BD005-8558-4F62-BA0E-F6F5037E4BC5}"/>
            </a:ext>
          </a:extLst>
        </xdr:cNvPr>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20" name="楕円 419">
          <a:extLst>
            <a:ext uri="{FF2B5EF4-FFF2-40B4-BE49-F238E27FC236}">
              <a16:creationId xmlns:a16="http://schemas.microsoft.com/office/drawing/2014/main" id="{FA2E5CC7-14BA-4811-8CEA-0277FAE09D37}"/>
            </a:ext>
          </a:extLst>
        </xdr:cNvPr>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421" name="直線コネクタ 420">
          <a:extLst>
            <a:ext uri="{FF2B5EF4-FFF2-40B4-BE49-F238E27FC236}">
              <a16:creationId xmlns:a16="http://schemas.microsoft.com/office/drawing/2014/main" id="{C1217878-8A6C-4021-A6F0-581C3F24CF3D}"/>
            </a:ext>
          </a:extLst>
        </xdr:cNvPr>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422" name="楕円 421">
          <a:extLst>
            <a:ext uri="{FF2B5EF4-FFF2-40B4-BE49-F238E27FC236}">
              <a16:creationId xmlns:a16="http://schemas.microsoft.com/office/drawing/2014/main" id="{C9042017-8E94-4ECD-AE77-B1ECED4998CD}"/>
            </a:ext>
          </a:extLst>
        </xdr:cNvPr>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423" name="直線コネクタ 422">
          <a:extLst>
            <a:ext uri="{FF2B5EF4-FFF2-40B4-BE49-F238E27FC236}">
              <a16:creationId xmlns:a16="http://schemas.microsoft.com/office/drawing/2014/main" id="{6D9DF197-4333-4533-BBA1-DD757135FCA9}"/>
            </a:ext>
          </a:extLst>
        </xdr:cNvPr>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27032</xdr:rowOff>
    </xdr:from>
    <xdr:to>
      <xdr:col>10</xdr:col>
      <xdr:colOff>165100</xdr:colOff>
      <xdr:row>107</xdr:row>
      <xdr:rowOff>128632</xdr:rowOff>
    </xdr:to>
    <xdr:sp macro="" textlink="">
      <xdr:nvSpPr>
        <xdr:cNvPr id="424" name="楕円 423">
          <a:extLst>
            <a:ext uri="{FF2B5EF4-FFF2-40B4-BE49-F238E27FC236}">
              <a16:creationId xmlns:a16="http://schemas.microsoft.com/office/drawing/2014/main" id="{A90A5256-7B7E-48B4-AB3B-264FA5D5CEBC}"/>
            </a:ext>
          </a:extLst>
        </xdr:cNvPr>
        <xdr:cNvSpPr/>
      </xdr:nvSpPr>
      <xdr:spPr>
        <a:xfrm>
          <a:off x="1968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77832</xdr:rowOff>
    </xdr:from>
    <xdr:to>
      <xdr:col>15</xdr:col>
      <xdr:colOff>50800</xdr:colOff>
      <xdr:row>109</xdr:row>
      <xdr:rowOff>35379</xdr:rowOff>
    </xdr:to>
    <xdr:cxnSp macro="">
      <xdr:nvCxnSpPr>
        <xdr:cNvPr id="425" name="直線コネクタ 424">
          <a:extLst>
            <a:ext uri="{FF2B5EF4-FFF2-40B4-BE49-F238E27FC236}">
              <a16:creationId xmlns:a16="http://schemas.microsoft.com/office/drawing/2014/main" id="{F6C82145-2B23-49A0-B7F1-05ED8DCC4276}"/>
            </a:ext>
          </a:extLst>
        </xdr:cNvPr>
        <xdr:cNvCxnSpPr/>
      </xdr:nvCxnSpPr>
      <xdr:spPr>
        <a:xfrm>
          <a:off x="2019300" y="18422982"/>
          <a:ext cx="889000" cy="30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149498</xdr:rowOff>
    </xdr:from>
    <xdr:to>
      <xdr:col>6</xdr:col>
      <xdr:colOff>38100</xdr:colOff>
      <xdr:row>107</xdr:row>
      <xdr:rowOff>79648</xdr:rowOff>
    </xdr:to>
    <xdr:sp macro="" textlink="">
      <xdr:nvSpPr>
        <xdr:cNvPr id="426" name="楕円 425">
          <a:extLst>
            <a:ext uri="{FF2B5EF4-FFF2-40B4-BE49-F238E27FC236}">
              <a16:creationId xmlns:a16="http://schemas.microsoft.com/office/drawing/2014/main" id="{5935946E-7723-4D14-A08C-BD8455F641E0}"/>
            </a:ext>
          </a:extLst>
        </xdr:cNvPr>
        <xdr:cNvSpPr/>
      </xdr:nvSpPr>
      <xdr:spPr>
        <a:xfrm>
          <a:off x="1079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28848</xdr:rowOff>
    </xdr:from>
    <xdr:to>
      <xdr:col>10</xdr:col>
      <xdr:colOff>114300</xdr:colOff>
      <xdr:row>107</xdr:row>
      <xdr:rowOff>77832</xdr:rowOff>
    </xdr:to>
    <xdr:cxnSp macro="">
      <xdr:nvCxnSpPr>
        <xdr:cNvPr id="427" name="直線コネクタ 426">
          <a:extLst>
            <a:ext uri="{FF2B5EF4-FFF2-40B4-BE49-F238E27FC236}">
              <a16:creationId xmlns:a16="http://schemas.microsoft.com/office/drawing/2014/main" id="{56662A00-FF62-4385-B557-EA862C9888E8}"/>
            </a:ext>
          </a:extLst>
        </xdr:cNvPr>
        <xdr:cNvCxnSpPr/>
      </xdr:nvCxnSpPr>
      <xdr:spPr>
        <a:xfrm>
          <a:off x="1130300" y="1837399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68415</xdr:rowOff>
    </xdr:from>
    <xdr:ext cx="405111" cy="259045"/>
    <xdr:sp macro="" textlink="">
      <xdr:nvSpPr>
        <xdr:cNvPr id="428" name="n_1aveValue【港湾・漁港】&#10;有形固定資産減価償却率">
          <a:extLst>
            <a:ext uri="{FF2B5EF4-FFF2-40B4-BE49-F238E27FC236}">
              <a16:creationId xmlns:a16="http://schemas.microsoft.com/office/drawing/2014/main" id="{B839E22E-8A68-4AD3-AD76-FF392DF1A51D}"/>
            </a:ext>
          </a:extLst>
        </xdr:cNvPr>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429" name="n_2aveValue【港湾・漁港】&#10;有形固定資産減価償却率">
          <a:extLst>
            <a:ext uri="{FF2B5EF4-FFF2-40B4-BE49-F238E27FC236}">
              <a16:creationId xmlns:a16="http://schemas.microsoft.com/office/drawing/2014/main" id="{68BC994F-5146-44D4-90EE-BE3A10C31021}"/>
            </a:ext>
          </a:extLst>
        </xdr:cNvPr>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30" name="n_3aveValue【港湾・漁港】&#10;有形固定資産減価償却率">
          <a:extLst>
            <a:ext uri="{FF2B5EF4-FFF2-40B4-BE49-F238E27FC236}">
              <a16:creationId xmlns:a16="http://schemas.microsoft.com/office/drawing/2014/main" id="{35D9FDBD-65DD-4282-B2D6-84D1C1C61A2D}"/>
            </a:ext>
          </a:extLst>
        </xdr:cNvPr>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431" name="n_4aveValue【港湾・漁港】&#10;有形固定資産減価償却率">
          <a:extLst>
            <a:ext uri="{FF2B5EF4-FFF2-40B4-BE49-F238E27FC236}">
              <a16:creationId xmlns:a16="http://schemas.microsoft.com/office/drawing/2014/main" id="{0C291168-ACA5-4B1B-9E0F-F17B55F7ADC4}"/>
            </a:ext>
          </a:extLst>
        </xdr:cNvPr>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32" name="n_1mainValue【港湾・漁港】&#10;有形固定資産減価償却率">
          <a:extLst>
            <a:ext uri="{FF2B5EF4-FFF2-40B4-BE49-F238E27FC236}">
              <a16:creationId xmlns:a16="http://schemas.microsoft.com/office/drawing/2014/main" id="{29D55FBC-73C1-46D9-9087-A0FDFBEBD57B}"/>
            </a:ext>
          </a:extLst>
        </xdr:cNvPr>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33" name="n_2mainValue【港湾・漁港】&#10;有形固定資産減価償却率">
          <a:extLst>
            <a:ext uri="{FF2B5EF4-FFF2-40B4-BE49-F238E27FC236}">
              <a16:creationId xmlns:a16="http://schemas.microsoft.com/office/drawing/2014/main" id="{E658C0F3-E18C-4AFF-ACFF-B215750DDBE4}"/>
            </a:ext>
          </a:extLst>
        </xdr:cNvPr>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119759</xdr:rowOff>
    </xdr:from>
    <xdr:ext cx="405111" cy="259045"/>
    <xdr:sp macro="" textlink="">
      <xdr:nvSpPr>
        <xdr:cNvPr id="434" name="n_3mainValue【港湾・漁港】&#10;有形固定資産減価償却率">
          <a:extLst>
            <a:ext uri="{FF2B5EF4-FFF2-40B4-BE49-F238E27FC236}">
              <a16:creationId xmlns:a16="http://schemas.microsoft.com/office/drawing/2014/main" id="{EA8C0B29-D883-4F8D-9D5C-0C6C98F55CD1}"/>
            </a:ext>
          </a:extLst>
        </xdr:cNvPr>
        <xdr:cNvSpPr txBox="1"/>
      </xdr:nvSpPr>
      <xdr:spPr>
        <a:xfrm>
          <a:off x="18167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70775</xdr:rowOff>
    </xdr:from>
    <xdr:ext cx="405111" cy="259045"/>
    <xdr:sp macro="" textlink="">
      <xdr:nvSpPr>
        <xdr:cNvPr id="435" name="n_4mainValue【港湾・漁港】&#10;有形固定資産減価償却率">
          <a:extLst>
            <a:ext uri="{FF2B5EF4-FFF2-40B4-BE49-F238E27FC236}">
              <a16:creationId xmlns:a16="http://schemas.microsoft.com/office/drawing/2014/main" id="{107F299A-4019-4CA2-BA47-E94C85E75389}"/>
            </a:ext>
          </a:extLst>
        </xdr:cNvPr>
        <xdr:cNvSpPr txBox="1"/>
      </xdr:nvSpPr>
      <xdr:spPr>
        <a:xfrm>
          <a:off x="927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72EE62-2386-44DA-B8F0-0A90963F122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1CA81271-3B2F-4E12-9984-E20447C01AB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1B1E5856-89DE-44A3-9296-F3FFEB46989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B2F8D402-D4DE-412B-9DFE-2A5100F0023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99E7738F-2D41-4787-9277-317CD91A42E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D0B8490C-647F-435E-BF7A-B37F0D40506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7690E5CE-4C96-4A0A-A669-43AB8DCF029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C3194C67-14C3-46CF-8872-EE36DE34894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37F609B9-1F60-4CB7-98CA-ECFC3A37121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2104D388-56A7-4154-9B94-966F6C9041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C3EA357B-5C0C-4C45-B0BA-856C7AB8EC1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id="{456F4031-414D-412F-82B0-CA045BE13DB6}"/>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72E2EDE1-0197-46B5-87B7-57AFF56DC049}"/>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a:extLst>
            <a:ext uri="{FF2B5EF4-FFF2-40B4-BE49-F238E27FC236}">
              <a16:creationId xmlns:a16="http://schemas.microsoft.com/office/drawing/2014/main" id="{3BF13361-0C4E-45E8-B266-2F82559611D6}"/>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5A6A49DE-A23D-4B90-B882-68EDC0334C19}"/>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a:extLst>
            <a:ext uri="{FF2B5EF4-FFF2-40B4-BE49-F238E27FC236}">
              <a16:creationId xmlns:a16="http://schemas.microsoft.com/office/drawing/2014/main" id="{F30F5BBB-7B8C-422B-A4D6-C86DD8EEA9EA}"/>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45840AE1-6661-4782-9CA0-5F24B490106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a:extLst>
            <a:ext uri="{FF2B5EF4-FFF2-40B4-BE49-F238E27FC236}">
              <a16:creationId xmlns:a16="http://schemas.microsoft.com/office/drawing/2014/main" id="{6D00686D-65B0-408C-A300-78E2EDF42361}"/>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E9F49E81-ACB4-4D0E-8F85-D6B2E4C3CA4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a:extLst>
            <a:ext uri="{FF2B5EF4-FFF2-40B4-BE49-F238E27FC236}">
              <a16:creationId xmlns:a16="http://schemas.microsoft.com/office/drawing/2014/main" id="{967048A7-0307-4720-9645-BEFCE0B5058F}"/>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DB550AC6-68A5-461D-B3E4-24F2FBF7AF1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a:extLst>
            <a:ext uri="{FF2B5EF4-FFF2-40B4-BE49-F238E27FC236}">
              <a16:creationId xmlns:a16="http://schemas.microsoft.com/office/drawing/2014/main" id="{A9B7F8F4-4BBD-45AE-BE4A-E0B8B363B9D7}"/>
            </a:ext>
          </a:extLst>
        </xdr:cNvPr>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a:extLst>
            <a:ext uri="{FF2B5EF4-FFF2-40B4-BE49-F238E27FC236}">
              <a16:creationId xmlns:a16="http://schemas.microsoft.com/office/drawing/2014/main" id="{D77D1B3B-EF44-4F40-920C-05D7A3B5F161}"/>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a:extLst>
            <a:ext uri="{FF2B5EF4-FFF2-40B4-BE49-F238E27FC236}">
              <a16:creationId xmlns:a16="http://schemas.microsoft.com/office/drawing/2014/main" id="{E17B6CFA-7DD5-44B3-A320-F292E9A2E5A6}"/>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a:extLst>
            <a:ext uri="{FF2B5EF4-FFF2-40B4-BE49-F238E27FC236}">
              <a16:creationId xmlns:a16="http://schemas.microsoft.com/office/drawing/2014/main" id="{97CE463A-BC16-4454-87B3-011A3F170DD9}"/>
            </a:ext>
          </a:extLst>
        </xdr:cNvPr>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a:extLst>
            <a:ext uri="{FF2B5EF4-FFF2-40B4-BE49-F238E27FC236}">
              <a16:creationId xmlns:a16="http://schemas.microsoft.com/office/drawing/2014/main" id="{4C591BB6-9B24-4D43-BCAC-B6CD7F3384F7}"/>
            </a:ext>
          </a:extLst>
        </xdr:cNvPr>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2" name="【港湾・漁港】&#10;一人当たり有形固定資産（償却資産）額平均値テキスト">
          <a:extLst>
            <a:ext uri="{FF2B5EF4-FFF2-40B4-BE49-F238E27FC236}">
              <a16:creationId xmlns:a16="http://schemas.microsoft.com/office/drawing/2014/main" id="{C34BDF3B-56A5-4642-A0A2-7DED4CD172E8}"/>
            </a:ext>
          </a:extLst>
        </xdr:cNvPr>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a:extLst>
            <a:ext uri="{FF2B5EF4-FFF2-40B4-BE49-F238E27FC236}">
              <a16:creationId xmlns:a16="http://schemas.microsoft.com/office/drawing/2014/main" id="{14067DAE-8210-4DF1-B25B-DDD2B54DA9A6}"/>
            </a:ext>
          </a:extLst>
        </xdr:cNvPr>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a:extLst>
            <a:ext uri="{FF2B5EF4-FFF2-40B4-BE49-F238E27FC236}">
              <a16:creationId xmlns:a16="http://schemas.microsoft.com/office/drawing/2014/main" id="{7BF9D5AE-C2D4-4D07-86D3-92FE59A43CFB}"/>
            </a:ext>
          </a:extLst>
        </xdr:cNvPr>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a:extLst>
            <a:ext uri="{FF2B5EF4-FFF2-40B4-BE49-F238E27FC236}">
              <a16:creationId xmlns:a16="http://schemas.microsoft.com/office/drawing/2014/main" id="{13ADCAA5-1DB0-47CD-B9A5-B302E010AA9D}"/>
            </a:ext>
          </a:extLst>
        </xdr:cNvPr>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a:extLst>
            <a:ext uri="{FF2B5EF4-FFF2-40B4-BE49-F238E27FC236}">
              <a16:creationId xmlns:a16="http://schemas.microsoft.com/office/drawing/2014/main" id="{DF932DA9-67DF-4F67-BFFE-ABF0E2290C38}"/>
            </a:ext>
          </a:extLst>
        </xdr:cNvPr>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a:extLst>
            <a:ext uri="{FF2B5EF4-FFF2-40B4-BE49-F238E27FC236}">
              <a16:creationId xmlns:a16="http://schemas.microsoft.com/office/drawing/2014/main" id="{2CA4AA3F-D9B9-4657-830C-2B902EB5FDE9}"/>
            </a:ext>
          </a:extLst>
        </xdr:cNvPr>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B4650087-9C03-4E40-9966-E9436204616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A36F87F0-70F3-4ED4-85FA-6FF65B4CDE4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CC2158A4-FFAD-4D98-8E9A-52134017CFF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394ACE32-4005-4135-A6B9-FB02EFB69B4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6D9DD8F-951C-41C3-8A7B-DE33639E55C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71493</xdr:rowOff>
    </xdr:from>
    <xdr:to>
      <xdr:col>55</xdr:col>
      <xdr:colOff>50800</xdr:colOff>
      <xdr:row>108</xdr:row>
      <xdr:rowOff>1643</xdr:rowOff>
    </xdr:to>
    <xdr:sp macro="" textlink="">
      <xdr:nvSpPr>
        <xdr:cNvPr id="473" name="楕円 472">
          <a:extLst>
            <a:ext uri="{FF2B5EF4-FFF2-40B4-BE49-F238E27FC236}">
              <a16:creationId xmlns:a16="http://schemas.microsoft.com/office/drawing/2014/main" id="{6614A5E3-8D8B-47F5-BF73-CC93FB9E525B}"/>
            </a:ext>
          </a:extLst>
        </xdr:cNvPr>
        <xdr:cNvSpPr/>
      </xdr:nvSpPr>
      <xdr:spPr>
        <a:xfrm>
          <a:off x="10426700" y="18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20138</xdr:rowOff>
    </xdr:from>
    <xdr:ext cx="599010" cy="259045"/>
    <xdr:sp macro="" textlink="">
      <xdr:nvSpPr>
        <xdr:cNvPr id="474" name="【港湾・漁港】&#10;一人当たり有形固定資産（償却資産）額該当値テキスト">
          <a:extLst>
            <a:ext uri="{FF2B5EF4-FFF2-40B4-BE49-F238E27FC236}">
              <a16:creationId xmlns:a16="http://schemas.microsoft.com/office/drawing/2014/main" id="{045C4F75-273F-420E-9AE7-C1EE7A76E1AE}"/>
            </a:ext>
          </a:extLst>
        </xdr:cNvPr>
        <xdr:cNvSpPr txBox="1"/>
      </xdr:nvSpPr>
      <xdr:spPr>
        <a:xfrm>
          <a:off x="10515600" y="1836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25278</xdr:rowOff>
    </xdr:from>
    <xdr:to>
      <xdr:col>50</xdr:col>
      <xdr:colOff>165100</xdr:colOff>
      <xdr:row>108</xdr:row>
      <xdr:rowOff>126878</xdr:rowOff>
    </xdr:to>
    <xdr:sp macro="" textlink="">
      <xdr:nvSpPr>
        <xdr:cNvPr id="475" name="楕円 474">
          <a:extLst>
            <a:ext uri="{FF2B5EF4-FFF2-40B4-BE49-F238E27FC236}">
              <a16:creationId xmlns:a16="http://schemas.microsoft.com/office/drawing/2014/main" id="{25234409-6EE8-4138-8245-3DE77F799DA8}"/>
            </a:ext>
          </a:extLst>
        </xdr:cNvPr>
        <xdr:cNvSpPr/>
      </xdr:nvSpPr>
      <xdr:spPr>
        <a:xfrm>
          <a:off x="9588500" y="185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122293</xdr:rowOff>
    </xdr:from>
    <xdr:to>
      <xdr:col>55</xdr:col>
      <xdr:colOff>0</xdr:colOff>
      <xdr:row>108</xdr:row>
      <xdr:rowOff>76078</xdr:rowOff>
    </xdr:to>
    <xdr:cxnSp macro="">
      <xdr:nvCxnSpPr>
        <xdr:cNvPr id="476" name="直線コネクタ 475">
          <a:extLst>
            <a:ext uri="{FF2B5EF4-FFF2-40B4-BE49-F238E27FC236}">
              <a16:creationId xmlns:a16="http://schemas.microsoft.com/office/drawing/2014/main" id="{B5CB7AF9-2D1B-4FB2-B491-FFE3C55DB3CD}"/>
            </a:ext>
          </a:extLst>
        </xdr:cNvPr>
        <xdr:cNvCxnSpPr/>
      </xdr:nvCxnSpPr>
      <xdr:spPr>
        <a:xfrm flipV="1">
          <a:off x="9639300" y="18467443"/>
          <a:ext cx="838200" cy="12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25281</xdr:rowOff>
    </xdr:from>
    <xdr:to>
      <xdr:col>46</xdr:col>
      <xdr:colOff>38100</xdr:colOff>
      <xdr:row>108</xdr:row>
      <xdr:rowOff>126881</xdr:rowOff>
    </xdr:to>
    <xdr:sp macro="" textlink="">
      <xdr:nvSpPr>
        <xdr:cNvPr id="477" name="楕円 476">
          <a:extLst>
            <a:ext uri="{FF2B5EF4-FFF2-40B4-BE49-F238E27FC236}">
              <a16:creationId xmlns:a16="http://schemas.microsoft.com/office/drawing/2014/main" id="{36D0CD6B-B55E-42D8-8B86-22D43E2C675A}"/>
            </a:ext>
          </a:extLst>
        </xdr:cNvPr>
        <xdr:cNvSpPr/>
      </xdr:nvSpPr>
      <xdr:spPr>
        <a:xfrm>
          <a:off x="8699500" y="1854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76078</xdr:rowOff>
    </xdr:from>
    <xdr:to>
      <xdr:col>50</xdr:col>
      <xdr:colOff>114300</xdr:colOff>
      <xdr:row>108</xdr:row>
      <xdr:rowOff>76081</xdr:rowOff>
    </xdr:to>
    <xdr:cxnSp macro="">
      <xdr:nvCxnSpPr>
        <xdr:cNvPr id="478" name="直線コネクタ 477">
          <a:extLst>
            <a:ext uri="{FF2B5EF4-FFF2-40B4-BE49-F238E27FC236}">
              <a16:creationId xmlns:a16="http://schemas.microsoft.com/office/drawing/2014/main" id="{0B209F98-17E3-4E9D-8882-6F16AB1C02AB}"/>
            </a:ext>
          </a:extLst>
        </xdr:cNvPr>
        <xdr:cNvCxnSpPr/>
      </xdr:nvCxnSpPr>
      <xdr:spPr>
        <a:xfrm flipV="1">
          <a:off x="8750300" y="18592678"/>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25054</xdr:rowOff>
    </xdr:from>
    <xdr:to>
      <xdr:col>41</xdr:col>
      <xdr:colOff>101600</xdr:colOff>
      <xdr:row>108</xdr:row>
      <xdr:rowOff>126654</xdr:rowOff>
    </xdr:to>
    <xdr:sp macro="" textlink="">
      <xdr:nvSpPr>
        <xdr:cNvPr id="479" name="楕円 478">
          <a:extLst>
            <a:ext uri="{FF2B5EF4-FFF2-40B4-BE49-F238E27FC236}">
              <a16:creationId xmlns:a16="http://schemas.microsoft.com/office/drawing/2014/main" id="{D770B72B-23BF-4E44-AF10-58984F7292C8}"/>
            </a:ext>
          </a:extLst>
        </xdr:cNvPr>
        <xdr:cNvSpPr/>
      </xdr:nvSpPr>
      <xdr:spPr>
        <a:xfrm>
          <a:off x="7810500" y="185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75854</xdr:rowOff>
    </xdr:from>
    <xdr:to>
      <xdr:col>45</xdr:col>
      <xdr:colOff>177800</xdr:colOff>
      <xdr:row>108</xdr:row>
      <xdr:rowOff>76081</xdr:rowOff>
    </xdr:to>
    <xdr:cxnSp macro="">
      <xdr:nvCxnSpPr>
        <xdr:cNvPr id="480" name="直線コネクタ 479">
          <a:extLst>
            <a:ext uri="{FF2B5EF4-FFF2-40B4-BE49-F238E27FC236}">
              <a16:creationId xmlns:a16="http://schemas.microsoft.com/office/drawing/2014/main" id="{F69C74E3-9865-466B-845E-629270478362}"/>
            </a:ext>
          </a:extLst>
        </xdr:cNvPr>
        <xdr:cNvCxnSpPr/>
      </xdr:nvCxnSpPr>
      <xdr:spPr>
        <a:xfrm>
          <a:off x="7861300" y="18592454"/>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25060</xdr:rowOff>
    </xdr:from>
    <xdr:to>
      <xdr:col>36</xdr:col>
      <xdr:colOff>165100</xdr:colOff>
      <xdr:row>108</xdr:row>
      <xdr:rowOff>126660</xdr:rowOff>
    </xdr:to>
    <xdr:sp macro="" textlink="">
      <xdr:nvSpPr>
        <xdr:cNvPr id="481" name="楕円 480">
          <a:extLst>
            <a:ext uri="{FF2B5EF4-FFF2-40B4-BE49-F238E27FC236}">
              <a16:creationId xmlns:a16="http://schemas.microsoft.com/office/drawing/2014/main" id="{8719E4C5-B419-4B13-ADA4-AD3529C22AAE}"/>
            </a:ext>
          </a:extLst>
        </xdr:cNvPr>
        <xdr:cNvSpPr/>
      </xdr:nvSpPr>
      <xdr:spPr>
        <a:xfrm>
          <a:off x="6921500" y="185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75854</xdr:rowOff>
    </xdr:from>
    <xdr:to>
      <xdr:col>41</xdr:col>
      <xdr:colOff>50800</xdr:colOff>
      <xdr:row>108</xdr:row>
      <xdr:rowOff>75860</xdr:rowOff>
    </xdr:to>
    <xdr:cxnSp macro="">
      <xdr:nvCxnSpPr>
        <xdr:cNvPr id="482" name="直線コネクタ 481">
          <a:extLst>
            <a:ext uri="{FF2B5EF4-FFF2-40B4-BE49-F238E27FC236}">
              <a16:creationId xmlns:a16="http://schemas.microsoft.com/office/drawing/2014/main" id="{8526151D-A7FC-4F97-9BFF-AF5716666932}"/>
            </a:ext>
          </a:extLst>
        </xdr:cNvPr>
        <xdr:cNvCxnSpPr/>
      </xdr:nvCxnSpPr>
      <xdr:spPr>
        <a:xfrm flipV="1">
          <a:off x="6972300" y="18592454"/>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89712FA1-B481-4EF2-8F4D-FCB49344C370}"/>
            </a:ext>
          </a:extLst>
        </xdr:cNvPr>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4" name="n_2aveValue【港湾・漁港】&#10;一人当たり有形固定資産（償却資産）額">
          <a:extLst>
            <a:ext uri="{FF2B5EF4-FFF2-40B4-BE49-F238E27FC236}">
              <a16:creationId xmlns:a16="http://schemas.microsoft.com/office/drawing/2014/main" id="{0E7DA5AF-8D44-4231-AC5C-B4A9132904C9}"/>
            </a:ext>
          </a:extLst>
        </xdr:cNvPr>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362FA20B-4B3E-4968-AEE3-C068714B1E25}"/>
            </a:ext>
          </a:extLst>
        </xdr:cNvPr>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1EE7BE11-C6F0-4955-8110-B5D32B5AB3E1}"/>
            </a:ext>
          </a:extLst>
        </xdr:cNvPr>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118005</xdr:rowOff>
    </xdr:from>
    <xdr:ext cx="378565" cy="259045"/>
    <xdr:sp macro="" textlink="">
      <xdr:nvSpPr>
        <xdr:cNvPr id="487" name="n_1mainValue【港湾・漁港】&#10;一人当たり有形固定資産（償却資産）額">
          <a:extLst>
            <a:ext uri="{FF2B5EF4-FFF2-40B4-BE49-F238E27FC236}">
              <a16:creationId xmlns:a16="http://schemas.microsoft.com/office/drawing/2014/main" id="{51C12492-79E1-4CAE-8245-0A8481823435}"/>
            </a:ext>
          </a:extLst>
        </xdr:cNvPr>
        <xdr:cNvSpPr txBox="1"/>
      </xdr:nvSpPr>
      <xdr:spPr>
        <a:xfrm>
          <a:off x="9437317" y="18634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118008</xdr:rowOff>
    </xdr:from>
    <xdr:ext cx="378565" cy="259045"/>
    <xdr:sp macro="" textlink="">
      <xdr:nvSpPr>
        <xdr:cNvPr id="488" name="n_2mainValue【港湾・漁港】&#10;一人当たり有形固定資産（償却資産）額">
          <a:extLst>
            <a:ext uri="{FF2B5EF4-FFF2-40B4-BE49-F238E27FC236}">
              <a16:creationId xmlns:a16="http://schemas.microsoft.com/office/drawing/2014/main" id="{B772EF71-07A1-4E9B-BB2D-FA5B7DDB46B5}"/>
            </a:ext>
          </a:extLst>
        </xdr:cNvPr>
        <xdr:cNvSpPr txBox="1"/>
      </xdr:nvSpPr>
      <xdr:spPr>
        <a:xfrm>
          <a:off x="8561017" y="18634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117781</xdr:rowOff>
    </xdr:from>
    <xdr:ext cx="378565" cy="259045"/>
    <xdr:sp macro="" textlink="">
      <xdr:nvSpPr>
        <xdr:cNvPr id="489" name="n_3mainValue【港湾・漁港】&#10;一人当たり有形固定資産（償却資産）額">
          <a:extLst>
            <a:ext uri="{FF2B5EF4-FFF2-40B4-BE49-F238E27FC236}">
              <a16:creationId xmlns:a16="http://schemas.microsoft.com/office/drawing/2014/main" id="{97E119CC-ACFB-4F93-AC42-51A54057869D}"/>
            </a:ext>
          </a:extLst>
        </xdr:cNvPr>
        <xdr:cNvSpPr txBox="1"/>
      </xdr:nvSpPr>
      <xdr:spPr>
        <a:xfrm>
          <a:off x="7672017" y="1863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108</xdr:row>
      <xdr:rowOff>117787</xdr:rowOff>
    </xdr:from>
    <xdr:ext cx="378565" cy="259045"/>
    <xdr:sp macro="" textlink="">
      <xdr:nvSpPr>
        <xdr:cNvPr id="490" name="n_4mainValue【港湾・漁港】&#10;一人当たり有形固定資産（償却資産）額">
          <a:extLst>
            <a:ext uri="{FF2B5EF4-FFF2-40B4-BE49-F238E27FC236}">
              <a16:creationId xmlns:a16="http://schemas.microsoft.com/office/drawing/2014/main" id="{0CA41A2A-7ABD-4815-AF12-317017E91785}"/>
            </a:ext>
          </a:extLst>
        </xdr:cNvPr>
        <xdr:cNvSpPr txBox="1"/>
      </xdr:nvSpPr>
      <xdr:spPr>
        <a:xfrm>
          <a:off x="6783017" y="18634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D051D15-C48D-4465-AB90-870D2B00AA0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86EB0F56-F4C3-4C3D-B787-E4DA3B09458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DCF2DBEF-BB2A-4C4E-8FBA-3010C789A1D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D0E8B9A4-D333-42DA-ACB0-7B5583D5198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3556C5C1-BE94-411E-A3A7-7B440D8B102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2828399A-61E2-4127-8FAA-FD5A11BBCD5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9BA5749C-4DB7-442F-8A75-AAB7C5DF0D6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6F637FEE-032E-478D-966B-D57E9704D874}"/>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a:extLst>
            <a:ext uri="{FF2B5EF4-FFF2-40B4-BE49-F238E27FC236}">
              <a16:creationId xmlns:a16="http://schemas.microsoft.com/office/drawing/2014/main" id="{653AEED1-1910-48CE-B1C5-70A08641728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a:extLst>
            <a:ext uri="{FF2B5EF4-FFF2-40B4-BE49-F238E27FC236}">
              <a16:creationId xmlns:a16="http://schemas.microsoft.com/office/drawing/2014/main" id="{89649ACA-10FA-40D9-AA9D-0C571257023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a:extLst>
            <a:ext uri="{FF2B5EF4-FFF2-40B4-BE49-F238E27FC236}">
              <a16:creationId xmlns:a16="http://schemas.microsoft.com/office/drawing/2014/main" id="{E9E52C8E-B00E-4437-8565-4E899B26621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a:extLst>
            <a:ext uri="{FF2B5EF4-FFF2-40B4-BE49-F238E27FC236}">
              <a16:creationId xmlns:a16="http://schemas.microsoft.com/office/drawing/2014/main" id="{19599780-D66A-47A6-AC57-8ED1C77910C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a:extLst>
            <a:ext uri="{FF2B5EF4-FFF2-40B4-BE49-F238E27FC236}">
              <a16:creationId xmlns:a16="http://schemas.microsoft.com/office/drawing/2014/main" id="{5FC8C83C-354B-4893-B8AB-210A39F4032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a:extLst>
            <a:ext uri="{FF2B5EF4-FFF2-40B4-BE49-F238E27FC236}">
              <a16:creationId xmlns:a16="http://schemas.microsoft.com/office/drawing/2014/main" id="{CCB51E17-8E39-4116-91FB-08BA6705CE7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a:extLst>
            <a:ext uri="{FF2B5EF4-FFF2-40B4-BE49-F238E27FC236}">
              <a16:creationId xmlns:a16="http://schemas.microsoft.com/office/drawing/2014/main" id="{D3780FE2-2673-497D-B4D4-69FB3A6CFD2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a:extLst>
            <a:ext uri="{FF2B5EF4-FFF2-40B4-BE49-F238E27FC236}">
              <a16:creationId xmlns:a16="http://schemas.microsoft.com/office/drawing/2014/main" id="{1BDE319C-F048-4030-9B72-CB63B5AB0BB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9789BD8A-5A3B-4A64-A72E-99701C8531E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16AAD2C6-B3B1-49A3-AF65-22AE4E2A664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6E3CAEDD-E19A-4D66-98A0-BFCF1ECD71C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212D8DDE-35B4-4FC6-82AE-77F51BF1CDA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B19F5380-4908-4D2E-B99D-D3508EAA696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F233D5E9-0660-403E-85C7-6275FFD4E8F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6F2D8B75-B383-492E-963D-2A99039D392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A1A6B1DA-97C1-47CF-ACF2-AB8A64BD8DF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1ABDD4B1-CEEA-4E7E-96F4-7D14A4E1F8B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3FCFD35F-59AF-4AD1-A2F5-ED083E80988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7CA8341-2EB1-4BA7-8CF3-33849982327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64A368EB-FB6D-4336-A2E4-0EAF03C779A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3E34D8C6-5ED5-45B2-976B-6E1C097DC82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B5B7C77C-0441-415D-8851-6F2C13237D1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C94A9723-215A-4894-890C-84A266844FE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B0FF034C-7BD1-4E4D-BB1C-5A5FF940B42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75F240C8-F5AE-44C0-B0C8-FB8BD306F34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B4E954D-DAB5-42CA-823A-1F9DB973AE9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9214C6CF-0097-45EF-A69F-498BD579373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23F219B6-FFE2-4C4D-98B2-1F30FB1FDA4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3BA81A36-1847-44A2-BF65-AE38239E2AB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3128632C-11EE-4716-AA55-D65E778942E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202F2278-DF85-4953-B849-6CEC91EE814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CAE41692-103E-4CFB-BE88-40A40BC21B8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1" name="直線コネクタ 530">
          <a:extLst>
            <a:ext uri="{FF2B5EF4-FFF2-40B4-BE49-F238E27FC236}">
              <a16:creationId xmlns:a16="http://schemas.microsoft.com/office/drawing/2014/main" id="{BA592576-C24B-41C0-BF76-CB4AA42BF707}"/>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EDD9E380-8599-45B9-9FAB-4AFD70D76D6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3" name="直線コネクタ 532">
          <a:extLst>
            <a:ext uri="{FF2B5EF4-FFF2-40B4-BE49-F238E27FC236}">
              <a16:creationId xmlns:a16="http://schemas.microsoft.com/office/drawing/2014/main" id="{BE219B81-26B8-40BE-9CBE-50623EE6828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115B04A3-974A-4A8A-9931-C7B14972CC68}"/>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5" name="直線コネクタ 534">
          <a:extLst>
            <a:ext uri="{FF2B5EF4-FFF2-40B4-BE49-F238E27FC236}">
              <a16:creationId xmlns:a16="http://schemas.microsoft.com/office/drawing/2014/main" id="{DFA8762F-2126-42BA-9A51-FB5B0EB169C7}"/>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3DC03587-84BE-4F4D-8E19-CCC79220099A}"/>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37" name="フローチャート: 判断 536">
          <a:extLst>
            <a:ext uri="{FF2B5EF4-FFF2-40B4-BE49-F238E27FC236}">
              <a16:creationId xmlns:a16="http://schemas.microsoft.com/office/drawing/2014/main" id="{0E48EB19-06B2-4732-908A-37CF85B99599}"/>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38" name="フローチャート: 判断 537">
          <a:extLst>
            <a:ext uri="{FF2B5EF4-FFF2-40B4-BE49-F238E27FC236}">
              <a16:creationId xmlns:a16="http://schemas.microsoft.com/office/drawing/2014/main" id="{8ECADEBE-6840-4CB7-9101-347F37A295B4}"/>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39" name="フローチャート: 判断 538">
          <a:extLst>
            <a:ext uri="{FF2B5EF4-FFF2-40B4-BE49-F238E27FC236}">
              <a16:creationId xmlns:a16="http://schemas.microsoft.com/office/drawing/2014/main" id="{DF4090BC-4040-475D-8E00-3397F458CEBA}"/>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0" name="フローチャート: 判断 539">
          <a:extLst>
            <a:ext uri="{FF2B5EF4-FFF2-40B4-BE49-F238E27FC236}">
              <a16:creationId xmlns:a16="http://schemas.microsoft.com/office/drawing/2014/main" id="{5E2B2DB2-E7E9-4AAE-A25A-A78FC09164CE}"/>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1" name="フローチャート: 判断 540">
          <a:extLst>
            <a:ext uri="{FF2B5EF4-FFF2-40B4-BE49-F238E27FC236}">
              <a16:creationId xmlns:a16="http://schemas.microsoft.com/office/drawing/2014/main" id="{602754DF-3201-4E52-9CBB-E914E88EB029}"/>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3284EE1C-59D9-4023-A8D9-45202F3B6F9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E00AF7D0-3F36-492B-AF17-AD0E957564B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5FF6F7C8-63AD-4B21-AA69-B07CB203CAB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244900E-423F-4CA8-A360-8CFD760BA5C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A8128C5-E224-4135-AB7F-6BF92CDF6AE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86360</xdr:rowOff>
    </xdr:from>
    <xdr:to>
      <xdr:col>85</xdr:col>
      <xdr:colOff>177800</xdr:colOff>
      <xdr:row>62</xdr:row>
      <xdr:rowOff>16510</xdr:rowOff>
    </xdr:to>
    <xdr:sp macro="" textlink="">
      <xdr:nvSpPr>
        <xdr:cNvPr id="547" name="楕円 546">
          <a:extLst>
            <a:ext uri="{FF2B5EF4-FFF2-40B4-BE49-F238E27FC236}">
              <a16:creationId xmlns:a16="http://schemas.microsoft.com/office/drawing/2014/main" id="{350C7ED3-55B8-43F6-A94C-B2991BD7A00A}"/>
            </a:ext>
          </a:extLst>
        </xdr:cNvPr>
        <xdr:cNvSpPr/>
      </xdr:nvSpPr>
      <xdr:spPr>
        <a:xfrm>
          <a:off x="16268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64787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80377EA0-9191-463F-BD56-0D7F62521A26}"/>
            </a:ext>
          </a:extLst>
        </xdr:cNvPr>
        <xdr:cNvSpPr txBox="1"/>
      </xdr:nvSpPr>
      <xdr:spPr>
        <a:xfrm>
          <a:off x="16357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88265</xdr:rowOff>
    </xdr:from>
    <xdr:to>
      <xdr:col>81</xdr:col>
      <xdr:colOff>101600</xdr:colOff>
      <xdr:row>62</xdr:row>
      <xdr:rowOff>18415</xdr:rowOff>
    </xdr:to>
    <xdr:sp macro="" textlink="">
      <xdr:nvSpPr>
        <xdr:cNvPr id="549" name="楕円 548">
          <a:extLst>
            <a:ext uri="{FF2B5EF4-FFF2-40B4-BE49-F238E27FC236}">
              <a16:creationId xmlns:a16="http://schemas.microsoft.com/office/drawing/2014/main" id="{2FB1E21B-1E21-4F9A-82A3-66E37DAE4C17}"/>
            </a:ext>
          </a:extLst>
        </xdr:cNvPr>
        <xdr:cNvSpPr/>
      </xdr:nvSpPr>
      <xdr:spPr>
        <a:xfrm>
          <a:off x="15430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137160</xdr:rowOff>
    </xdr:from>
    <xdr:to>
      <xdr:col>85</xdr:col>
      <xdr:colOff>127000</xdr:colOff>
      <xdr:row>61</xdr:row>
      <xdr:rowOff>139065</xdr:rowOff>
    </xdr:to>
    <xdr:cxnSp macro="">
      <xdr:nvCxnSpPr>
        <xdr:cNvPr id="550" name="直線コネクタ 549">
          <a:extLst>
            <a:ext uri="{FF2B5EF4-FFF2-40B4-BE49-F238E27FC236}">
              <a16:creationId xmlns:a16="http://schemas.microsoft.com/office/drawing/2014/main" id="{2154619E-8123-4AF4-AF81-B4A461A834C4}"/>
            </a:ext>
          </a:extLst>
        </xdr:cNvPr>
        <xdr:cNvCxnSpPr/>
      </xdr:nvCxnSpPr>
      <xdr:spPr>
        <a:xfrm flipV="1">
          <a:off x="15481300" y="105956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92075</xdr:rowOff>
    </xdr:from>
    <xdr:to>
      <xdr:col>76</xdr:col>
      <xdr:colOff>165100</xdr:colOff>
      <xdr:row>62</xdr:row>
      <xdr:rowOff>22225</xdr:rowOff>
    </xdr:to>
    <xdr:sp macro="" textlink="">
      <xdr:nvSpPr>
        <xdr:cNvPr id="551" name="楕円 550">
          <a:extLst>
            <a:ext uri="{FF2B5EF4-FFF2-40B4-BE49-F238E27FC236}">
              <a16:creationId xmlns:a16="http://schemas.microsoft.com/office/drawing/2014/main" id="{C8CFDC45-F826-495C-B655-0D9F844D6353}"/>
            </a:ext>
          </a:extLst>
        </xdr:cNvPr>
        <xdr:cNvSpPr/>
      </xdr:nvSpPr>
      <xdr:spPr>
        <a:xfrm>
          <a:off x="14541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139065</xdr:rowOff>
    </xdr:from>
    <xdr:to>
      <xdr:col>81</xdr:col>
      <xdr:colOff>50800</xdr:colOff>
      <xdr:row>61</xdr:row>
      <xdr:rowOff>142875</xdr:rowOff>
    </xdr:to>
    <xdr:cxnSp macro="">
      <xdr:nvCxnSpPr>
        <xdr:cNvPr id="552" name="直線コネクタ 551">
          <a:extLst>
            <a:ext uri="{FF2B5EF4-FFF2-40B4-BE49-F238E27FC236}">
              <a16:creationId xmlns:a16="http://schemas.microsoft.com/office/drawing/2014/main" id="{344D34CA-C31B-48D6-89B2-E6A1FA408FB5}"/>
            </a:ext>
          </a:extLst>
        </xdr:cNvPr>
        <xdr:cNvCxnSpPr/>
      </xdr:nvCxnSpPr>
      <xdr:spPr>
        <a:xfrm flipV="1">
          <a:off x="14592300" y="105975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69215</xdr:rowOff>
    </xdr:from>
    <xdr:to>
      <xdr:col>72</xdr:col>
      <xdr:colOff>38100</xdr:colOff>
      <xdr:row>61</xdr:row>
      <xdr:rowOff>170815</xdr:rowOff>
    </xdr:to>
    <xdr:sp macro="" textlink="">
      <xdr:nvSpPr>
        <xdr:cNvPr id="553" name="楕円 552">
          <a:extLst>
            <a:ext uri="{FF2B5EF4-FFF2-40B4-BE49-F238E27FC236}">
              <a16:creationId xmlns:a16="http://schemas.microsoft.com/office/drawing/2014/main" id="{60E77108-3CE5-4D7A-B089-9DE133A8B963}"/>
            </a:ext>
          </a:extLst>
        </xdr:cNvPr>
        <xdr:cNvSpPr/>
      </xdr:nvSpPr>
      <xdr:spPr>
        <a:xfrm>
          <a:off x="13652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120015</xdr:rowOff>
    </xdr:from>
    <xdr:to>
      <xdr:col>76</xdr:col>
      <xdr:colOff>114300</xdr:colOff>
      <xdr:row>61</xdr:row>
      <xdr:rowOff>142875</xdr:rowOff>
    </xdr:to>
    <xdr:cxnSp macro="">
      <xdr:nvCxnSpPr>
        <xdr:cNvPr id="554" name="直線コネクタ 553">
          <a:extLst>
            <a:ext uri="{FF2B5EF4-FFF2-40B4-BE49-F238E27FC236}">
              <a16:creationId xmlns:a16="http://schemas.microsoft.com/office/drawing/2014/main" id="{2DDBFA7D-6364-4BC8-BF01-2BF8DB677CBB}"/>
            </a:ext>
          </a:extLst>
        </xdr:cNvPr>
        <xdr:cNvCxnSpPr/>
      </xdr:nvCxnSpPr>
      <xdr:spPr>
        <a:xfrm>
          <a:off x="13703300" y="105784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42545</xdr:rowOff>
    </xdr:from>
    <xdr:to>
      <xdr:col>67</xdr:col>
      <xdr:colOff>101600</xdr:colOff>
      <xdr:row>61</xdr:row>
      <xdr:rowOff>144145</xdr:rowOff>
    </xdr:to>
    <xdr:sp macro="" textlink="">
      <xdr:nvSpPr>
        <xdr:cNvPr id="555" name="楕円 554">
          <a:extLst>
            <a:ext uri="{FF2B5EF4-FFF2-40B4-BE49-F238E27FC236}">
              <a16:creationId xmlns:a16="http://schemas.microsoft.com/office/drawing/2014/main" id="{68AF367B-393F-402A-93D0-03500451119D}"/>
            </a:ext>
          </a:extLst>
        </xdr:cNvPr>
        <xdr:cNvSpPr/>
      </xdr:nvSpPr>
      <xdr:spPr>
        <a:xfrm>
          <a:off x="12763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93345</xdr:rowOff>
    </xdr:from>
    <xdr:to>
      <xdr:col>71</xdr:col>
      <xdr:colOff>177800</xdr:colOff>
      <xdr:row>61</xdr:row>
      <xdr:rowOff>120015</xdr:rowOff>
    </xdr:to>
    <xdr:cxnSp macro="">
      <xdr:nvCxnSpPr>
        <xdr:cNvPr id="556" name="直線コネクタ 555">
          <a:extLst>
            <a:ext uri="{FF2B5EF4-FFF2-40B4-BE49-F238E27FC236}">
              <a16:creationId xmlns:a16="http://schemas.microsoft.com/office/drawing/2014/main" id="{2453543E-C8BA-481F-A204-DC0D6D02DD2E}"/>
            </a:ext>
          </a:extLst>
        </xdr:cNvPr>
        <xdr:cNvCxnSpPr/>
      </xdr:nvCxnSpPr>
      <xdr:spPr>
        <a:xfrm>
          <a:off x="12814300" y="105517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57" name="n_1aveValue【学校施設】&#10;有形固定資産減価償却率">
          <a:extLst>
            <a:ext uri="{FF2B5EF4-FFF2-40B4-BE49-F238E27FC236}">
              <a16:creationId xmlns:a16="http://schemas.microsoft.com/office/drawing/2014/main" id="{43F494F7-DBDB-42CE-917A-E321566EA0FB}"/>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58" name="n_2aveValue【学校施設】&#10;有形固定資産減価償却率">
          <a:extLst>
            <a:ext uri="{FF2B5EF4-FFF2-40B4-BE49-F238E27FC236}">
              <a16:creationId xmlns:a16="http://schemas.microsoft.com/office/drawing/2014/main" id="{BE5053B1-27A7-4124-8A12-509A6CA433C1}"/>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59" name="n_3aveValue【学校施設】&#10;有形固定資産減価償却率">
          <a:extLst>
            <a:ext uri="{FF2B5EF4-FFF2-40B4-BE49-F238E27FC236}">
              <a16:creationId xmlns:a16="http://schemas.microsoft.com/office/drawing/2014/main" id="{0D23997E-6B6C-4EB5-9578-8FD0A9BA58CE}"/>
            </a:ext>
          </a:extLst>
        </xdr:cNvPr>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0" name="n_4aveValue【学校施設】&#10;有形固定資産減価償却率">
          <a:extLst>
            <a:ext uri="{FF2B5EF4-FFF2-40B4-BE49-F238E27FC236}">
              <a16:creationId xmlns:a16="http://schemas.microsoft.com/office/drawing/2014/main" id="{3930832A-1207-45E1-9FC8-D982E5E1DF96}"/>
            </a:ext>
          </a:extLst>
        </xdr:cNvPr>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9542</xdr:rowOff>
    </xdr:from>
    <xdr:ext cx="405111" cy="259045"/>
    <xdr:sp macro="" textlink="">
      <xdr:nvSpPr>
        <xdr:cNvPr id="561" name="n_1mainValue【学校施設】&#10;有形固定資産減価償却率">
          <a:extLst>
            <a:ext uri="{FF2B5EF4-FFF2-40B4-BE49-F238E27FC236}">
              <a16:creationId xmlns:a16="http://schemas.microsoft.com/office/drawing/2014/main" id="{5B78D890-904E-41F9-9BC7-541F8E638731}"/>
            </a:ext>
          </a:extLst>
        </xdr:cNvPr>
        <xdr:cNvSpPr txBox="1"/>
      </xdr:nvSpPr>
      <xdr:spPr>
        <a:xfrm>
          <a:off x="152660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13352</xdr:rowOff>
    </xdr:from>
    <xdr:ext cx="405111" cy="259045"/>
    <xdr:sp macro="" textlink="">
      <xdr:nvSpPr>
        <xdr:cNvPr id="562" name="n_2mainValue【学校施設】&#10;有形固定資産減価償却率">
          <a:extLst>
            <a:ext uri="{FF2B5EF4-FFF2-40B4-BE49-F238E27FC236}">
              <a16:creationId xmlns:a16="http://schemas.microsoft.com/office/drawing/2014/main" id="{DAB3F54E-A82A-4C26-A76A-91B695368D7E}"/>
            </a:ext>
          </a:extLst>
        </xdr:cNvPr>
        <xdr:cNvSpPr txBox="1"/>
      </xdr:nvSpPr>
      <xdr:spPr>
        <a:xfrm>
          <a:off x="14389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161942</xdr:rowOff>
    </xdr:from>
    <xdr:ext cx="405111" cy="259045"/>
    <xdr:sp macro="" textlink="">
      <xdr:nvSpPr>
        <xdr:cNvPr id="563" name="n_3mainValue【学校施設】&#10;有形固定資産減価償却率">
          <a:extLst>
            <a:ext uri="{FF2B5EF4-FFF2-40B4-BE49-F238E27FC236}">
              <a16:creationId xmlns:a16="http://schemas.microsoft.com/office/drawing/2014/main" id="{C205048C-3685-4AAA-ADAB-235088F78531}"/>
            </a:ext>
          </a:extLst>
        </xdr:cNvPr>
        <xdr:cNvSpPr txBox="1"/>
      </xdr:nvSpPr>
      <xdr:spPr>
        <a:xfrm>
          <a:off x="13500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135272</xdr:rowOff>
    </xdr:from>
    <xdr:ext cx="405111" cy="259045"/>
    <xdr:sp macro="" textlink="">
      <xdr:nvSpPr>
        <xdr:cNvPr id="564" name="n_4mainValue【学校施設】&#10;有形固定資産減価償却率">
          <a:extLst>
            <a:ext uri="{FF2B5EF4-FFF2-40B4-BE49-F238E27FC236}">
              <a16:creationId xmlns:a16="http://schemas.microsoft.com/office/drawing/2014/main" id="{FD48C001-1047-4B95-8520-08D3E5E66F95}"/>
            </a:ext>
          </a:extLst>
        </xdr:cNvPr>
        <xdr:cNvSpPr txBox="1"/>
      </xdr:nvSpPr>
      <xdr:spPr>
        <a:xfrm>
          <a:off x="12611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BAC411AC-FF13-44AA-9B36-E2F1EE112E3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5CF67EA3-7BF4-4C6B-AA8A-24DFD6F7696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E2AACD36-4C42-4BDF-9A49-708A78C8A39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1095EA5E-AAAE-456A-92EE-5AA1661E077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4EEEBCE2-8446-4CB1-92C8-A194D4D0E98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E0ABEF2F-C717-4F98-9153-AD3E6DB78A3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CFF04CF9-3540-4C3F-937F-188BBE5F39E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8210F455-529B-49AA-83FF-4657424CAF5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AAA6B50E-85E0-4B24-8C15-81EF5BEA71D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9FBBF239-3AE9-43E1-AC6B-00CFBCFB6C2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DCA0E54F-2011-4F53-B779-A4130CE52B3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E6523CF5-1EEA-48E6-95C8-0B3CA3075E0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FFC15F0E-38E3-4A31-8E72-82CF9B7F310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D28D9E73-E4C2-4603-85BC-6791E579BDC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DB5F7785-AFB4-4A04-B35B-4A306469E5D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641849CA-1FE3-4E7D-9836-C49809A3814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B56A59F1-091F-4E42-B1C9-18477877FB1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B076A093-AD0B-471D-B5AB-1228BCD7204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2F8A9654-7DB2-4C3F-A60A-A43FA12509C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B886EBD0-C8C7-4FCA-893D-55E279D35DC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C50D662-2C0A-41E5-9789-AB98B1C4344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6" name="テキスト ボックス 585">
          <a:extLst>
            <a:ext uri="{FF2B5EF4-FFF2-40B4-BE49-F238E27FC236}">
              <a16:creationId xmlns:a16="http://schemas.microsoft.com/office/drawing/2014/main" id="{7BC71054-6E9F-4218-B053-43E6E74BAAD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ACA7A4B-DA91-4443-8E94-00B12B43532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88" name="直線コネクタ 587">
          <a:extLst>
            <a:ext uri="{FF2B5EF4-FFF2-40B4-BE49-F238E27FC236}">
              <a16:creationId xmlns:a16="http://schemas.microsoft.com/office/drawing/2014/main" id="{FFF8F7A6-3624-43A2-851C-35795BF50FC7}"/>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89" name="【学校施設】&#10;一人当たり面積最小値テキスト">
          <a:extLst>
            <a:ext uri="{FF2B5EF4-FFF2-40B4-BE49-F238E27FC236}">
              <a16:creationId xmlns:a16="http://schemas.microsoft.com/office/drawing/2014/main" id="{F4E1C963-4B54-4220-867A-E84B8696492E}"/>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0" name="直線コネクタ 589">
          <a:extLst>
            <a:ext uri="{FF2B5EF4-FFF2-40B4-BE49-F238E27FC236}">
              <a16:creationId xmlns:a16="http://schemas.microsoft.com/office/drawing/2014/main" id="{28031A4C-19A6-4F0D-A0C7-2E31C65950B4}"/>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1" name="【学校施設】&#10;一人当たり面積最大値テキスト">
          <a:extLst>
            <a:ext uri="{FF2B5EF4-FFF2-40B4-BE49-F238E27FC236}">
              <a16:creationId xmlns:a16="http://schemas.microsoft.com/office/drawing/2014/main" id="{659C31A1-DA9B-438C-BBFA-2E32A2D354A8}"/>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2" name="直線コネクタ 591">
          <a:extLst>
            <a:ext uri="{FF2B5EF4-FFF2-40B4-BE49-F238E27FC236}">
              <a16:creationId xmlns:a16="http://schemas.microsoft.com/office/drawing/2014/main" id="{DCA2FE4F-9BDA-40A3-AAF1-D6CDBF6B33A2}"/>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3" name="【学校施設】&#10;一人当たり面積平均値テキスト">
          <a:extLst>
            <a:ext uri="{FF2B5EF4-FFF2-40B4-BE49-F238E27FC236}">
              <a16:creationId xmlns:a16="http://schemas.microsoft.com/office/drawing/2014/main" id="{35D9F8F9-ED7D-4080-B61A-9B5504574429}"/>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4" name="フローチャート: 判断 593">
          <a:extLst>
            <a:ext uri="{FF2B5EF4-FFF2-40B4-BE49-F238E27FC236}">
              <a16:creationId xmlns:a16="http://schemas.microsoft.com/office/drawing/2014/main" id="{8EA40489-FA1C-45EB-99E5-B8C1D9C940BE}"/>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5" name="フローチャート: 判断 594">
          <a:extLst>
            <a:ext uri="{FF2B5EF4-FFF2-40B4-BE49-F238E27FC236}">
              <a16:creationId xmlns:a16="http://schemas.microsoft.com/office/drawing/2014/main" id="{2CC56516-489F-4EF9-B5C2-1C7A59575BEF}"/>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596" name="フローチャート: 判断 595">
          <a:extLst>
            <a:ext uri="{FF2B5EF4-FFF2-40B4-BE49-F238E27FC236}">
              <a16:creationId xmlns:a16="http://schemas.microsoft.com/office/drawing/2014/main" id="{DAFA19ED-E255-4AFC-8693-9E9F8802610D}"/>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597" name="フローチャート: 判断 596">
          <a:extLst>
            <a:ext uri="{FF2B5EF4-FFF2-40B4-BE49-F238E27FC236}">
              <a16:creationId xmlns:a16="http://schemas.microsoft.com/office/drawing/2014/main" id="{171DE3EF-EB57-4745-98B7-D5D9E0E628B2}"/>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98" name="フローチャート: 判断 597">
          <a:extLst>
            <a:ext uri="{FF2B5EF4-FFF2-40B4-BE49-F238E27FC236}">
              <a16:creationId xmlns:a16="http://schemas.microsoft.com/office/drawing/2014/main" id="{C6989EE9-68C8-486F-9419-3F2790DCD49F}"/>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9B2CD36C-17A6-4CD2-A166-C0BA5CCBE9D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CD09E178-AD49-4D03-8DBD-EA7DFCEE3B9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5D15F88E-821E-4014-B3B0-3C80445E3A7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CBF5E2C-0E6F-472E-A87F-91779336AFC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BCDDAA74-F7AA-4A8F-9390-32C9F9DB75B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826</xdr:rowOff>
    </xdr:from>
    <xdr:to>
      <xdr:col>116</xdr:col>
      <xdr:colOff>114300</xdr:colOff>
      <xdr:row>62</xdr:row>
      <xdr:rowOff>102426</xdr:rowOff>
    </xdr:to>
    <xdr:sp macro="" textlink="">
      <xdr:nvSpPr>
        <xdr:cNvPr id="604" name="楕円 603">
          <a:extLst>
            <a:ext uri="{FF2B5EF4-FFF2-40B4-BE49-F238E27FC236}">
              <a16:creationId xmlns:a16="http://schemas.microsoft.com/office/drawing/2014/main" id="{35E2BEF8-21AF-4750-9188-36705E3B867D}"/>
            </a:ext>
          </a:extLst>
        </xdr:cNvPr>
        <xdr:cNvSpPr/>
      </xdr:nvSpPr>
      <xdr:spPr>
        <a:xfrm>
          <a:off x="22110700" y="106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87203</xdr:rowOff>
    </xdr:from>
    <xdr:ext cx="469744" cy="259045"/>
    <xdr:sp macro="" textlink="">
      <xdr:nvSpPr>
        <xdr:cNvPr id="605" name="【学校施設】&#10;一人当たり面積該当値テキスト">
          <a:extLst>
            <a:ext uri="{FF2B5EF4-FFF2-40B4-BE49-F238E27FC236}">
              <a16:creationId xmlns:a16="http://schemas.microsoft.com/office/drawing/2014/main" id="{9CA996AD-ABE1-499F-9BFA-D21CA09DDAAD}"/>
            </a:ext>
          </a:extLst>
        </xdr:cNvPr>
        <xdr:cNvSpPr txBox="1"/>
      </xdr:nvSpPr>
      <xdr:spPr>
        <a:xfrm>
          <a:off x="22199600" y="1054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9017</xdr:rowOff>
    </xdr:from>
    <xdr:to>
      <xdr:col>112</xdr:col>
      <xdr:colOff>38100</xdr:colOff>
      <xdr:row>62</xdr:row>
      <xdr:rowOff>110617</xdr:rowOff>
    </xdr:to>
    <xdr:sp macro="" textlink="">
      <xdr:nvSpPr>
        <xdr:cNvPr id="606" name="楕円 605">
          <a:extLst>
            <a:ext uri="{FF2B5EF4-FFF2-40B4-BE49-F238E27FC236}">
              <a16:creationId xmlns:a16="http://schemas.microsoft.com/office/drawing/2014/main" id="{17AA64F7-51E4-4041-8344-E227367B6ACB}"/>
            </a:ext>
          </a:extLst>
        </xdr:cNvPr>
        <xdr:cNvSpPr/>
      </xdr:nvSpPr>
      <xdr:spPr>
        <a:xfrm>
          <a:off x="21272500" y="106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51626</xdr:rowOff>
    </xdr:from>
    <xdr:to>
      <xdr:col>116</xdr:col>
      <xdr:colOff>63500</xdr:colOff>
      <xdr:row>62</xdr:row>
      <xdr:rowOff>59817</xdr:rowOff>
    </xdr:to>
    <xdr:cxnSp macro="">
      <xdr:nvCxnSpPr>
        <xdr:cNvPr id="607" name="直線コネクタ 606">
          <a:extLst>
            <a:ext uri="{FF2B5EF4-FFF2-40B4-BE49-F238E27FC236}">
              <a16:creationId xmlns:a16="http://schemas.microsoft.com/office/drawing/2014/main" id="{6406F968-6821-492B-BF95-3C8CD5BF35E4}"/>
            </a:ext>
          </a:extLst>
        </xdr:cNvPr>
        <xdr:cNvCxnSpPr/>
      </xdr:nvCxnSpPr>
      <xdr:spPr>
        <a:xfrm flipV="1">
          <a:off x="21323300" y="10681526"/>
          <a:ext cx="8382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16446</xdr:rowOff>
    </xdr:from>
    <xdr:to>
      <xdr:col>107</xdr:col>
      <xdr:colOff>101600</xdr:colOff>
      <xdr:row>62</xdr:row>
      <xdr:rowOff>118046</xdr:rowOff>
    </xdr:to>
    <xdr:sp macro="" textlink="">
      <xdr:nvSpPr>
        <xdr:cNvPr id="608" name="楕円 607">
          <a:extLst>
            <a:ext uri="{FF2B5EF4-FFF2-40B4-BE49-F238E27FC236}">
              <a16:creationId xmlns:a16="http://schemas.microsoft.com/office/drawing/2014/main" id="{805DB470-A5E8-47C1-BB77-9CEF17B8C2B3}"/>
            </a:ext>
          </a:extLst>
        </xdr:cNvPr>
        <xdr:cNvSpPr/>
      </xdr:nvSpPr>
      <xdr:spPr>
        <a:xfrm>
          <a:off x="20383500" y="1064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59817</xdr:rowOff>
    </xdr:from>
    <xdr:to>
      <xdr:col>111</xdr:col>
      <xdr:colOff>177800</xdr:colOff>
      <xdr:row>62</xdr:row>
      <xdr:rowOff>67246</xdr:rowOff>
    </xdr:to>
    <xdr:cxnSp macro="">
      <xdr:nvCxnSpPr>
        <xdr:cNvPr id="609" name="直線コネクタ 608">
          <a:extLst>
            <a:ext uri="{FF2B5EF4-FFF2-40B4-BE49-F238E27FC236}">
              <a16:creationId xmlns:a16="http://schemas.microsoft.com/office/drawing/2014/main" id="{4828B93A-30BD-4ADB-BC03-A2EC4D8F686C}"/>
            </a:ext>
          </a:extLst>
        </xdr:cNvPr>
        <xdr:cNvCxnSpPr/>
      </xdr:nvCxnSpPr>
      <xdr:spPr>
        <a:xfrm flipV="1">
          <a:off x="20434300" y="10689717"/>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22352</xdr:rowOff>
    </xdr:from>
    <xdr:to>
      <xdr:col>102</xdr:col>
      <xdr:colOff>165100</xdr:colOff>
      <xdr:row>62</xdr:row>
      <xdr:rowOff>123952</xdr:rowOff>
    </xdr:to>
    <xdr:sp macro="" textlink="">
      <xdr:nvSpPr>
        <xdr:cNvPr id="610" name="楕円 609">
          <a:extLst>
            <a:ext uri="{FF2B5EF4-FFF2-40B4-BE49-F238E27FC236}">
              <a16:creationId xmlns:a16="http://schemas.microsoft.com/office/drawing/2014/main" id="{D20F46AD-DDE2-49B3-90AC-ADE878CFD94B}"/>
            </a:ext>
          </a:extLst>
        </xdr:cNvPr>
        <xdr:cNvSpPr/>
      </xdr:nvSpPr>
      <xdr:spPr>
        <a:xfrm>
          <a:off x="19494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67246</xdr:rowOff>
    </xdr:from>
    <xdr:to>
      <xdr:col>107</xdr:col>
      <xdr:colOff>50800</xdr:colOff>
      <xdr:row>62</xdr:row>
      <xdr:rowOff>73152</xdr:rowOff>
    </xdr:to>
    <xdr:cxnSp macro="">
      <xdr:nvCxnSpPr>
        <xdr:cNvPr id="611" name="直線コネクタ 610">
          <a:extLst>
            <a:ext uri="{FF2B5EF4-FFF2-40B4-BE49-F238E27FC236}">
              <a16:creationId xmlns:a16="http://schemas.microsoft.com/office/drawing/2014/main" id="{AEFA0F0B-FFED-40F0-BE02-8F3A0AADE81D}"/>
            </a:ext>
          </a:extLst>
        </xdr:cNvPr>
        <xdr:cNvCxnSpPr/>
      </xdr:nvCxnSpPr>
      <xdr:spPr>
        <a:xfrm flipV="1">
          <a:off x="19545300" y="10697146"/>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28257</xdr:rowOff>
    </xdr:from>
    <xdr:to>
      <xdr:col>98</xdr:col>
      <xdr:colOff>38100</xdr:colOff>
      <xdr:row>62</xdr:row>
      <xdr:rowOff>129857</xdr:rowOff>
    </xdr:to>
    <xdr:sp macro="" textlink="">
      <xdr:nvSpPr>
        <xdr:cNvPr id="612" name="楕円 611">
          <a:extLst>
            <a:ext uri="{FF2B5EF4-FFF2-40B4-BE49-F238E27FC236}">
              <a16:creationId xmlns:a16="http://schemas.microsoft.com/office/drawing/2014/main" id="{E006A16F-09D6-4293-A481-2AE5E22FBAC8}"/>
            </a:ext>
          </a:extLst>
        </xdr:cNvPr>
        <xdr:cNvSpPr/>
      </xdr:nvSpPr>
      <xdr:spPr>
        <a:xfrm>
          <a:off x="18605500" y="106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73152</xdr:rowOff>
    </xdr:from>
    <xdr:to>
      <xdr:col>102</xdr:col>
      <xdr:colOff>114300</xdr:colOff>
      <xdr:row>62</xdr:row>
      <xdr:rowOff>79057</xdr:rowOff>
    </xdr:to>
    <xdr:cxnSp macro="">
      <xdr:nvCxnSpPr>
        <xdr:cNvPr id="613" name="直線コネクタ 612">
          <a:extLst>
            <a:ext uri="{FF2B5EF4-FFF2-40B4-BE49-F238E27FC236}">
              <a16:creationId xmlns:a16="http://schemas.microsoft.com/office/drawing/2014/main" id="{F2780D86-FB71-46D6-BABD-CD11FCFFAA38}"/>
            </a:ext>
          </a:extLst>
        </xdr:cNvPr>
        <xdr:cNvCxnSpPr/>
      </xdr:nvCxnSpPr>
      <xdr:spPr>
        <a:xfrm flipV="1">
          <a:off x="18656300" y="10703052"/>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14" name="n_1aveValue【学校施設】&#10;一人当たり面積">
          <a:extLst>
            <a:ext uri="{FF2B5EF4-FFF2-40B4-BE49-F238E27FC236}">
              <a16:creationId xmlns:a16="http://schemas.microsoft.com/office/drawing/2014/main" id="{35BA577A-C529-40A6-A741-C331242F4D44}"/>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15" name="n_2aveValue【学校施設】&#10;一人当たり面積">
          <a:extLst>
            <a:ext uri="{FF2B5EF4-FFF2-40B4-BE49-F238E27FC236}">
              <a16:creationId xmlns:a16="http://schemas.microsoft.com/office/drawing/2014/main" id="{F925791D-78F7-46B9-8277-995839F81547}"/>
            </a:ext>
          </a:extLst>
        </xdr:cNvPr>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16" name="n_3aveValue【学校施設】&#10;一人当たり面積">
          <a:extLst>
            <a:ext uri="{FF2B5EF4-FFF2-40B4-BE49-F238E27FC236}">
              <a16:creationId xmlns:a16="http://schemas.microsoft.com/office/drawing/2014/main" id="{C9A98034-6F5B-4207-8A80-1CE80CF97164}"/>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17" name="n_4aveValue【学校施設】&#10;一人当たり面積">
          <a:extLst>
            <a:ext uri="{FF2B5EF4-FFF2-40B4-BE49-F238E27FC236}">
              <a16:creationId xmlns:a16="http://schemas.microsoft.com/office/drawing/2014/main" id="{2728EDC6-4BEE-4B54-BB63-61DA818D73E3}"/>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101744</xdr:rowOff>
    </xdr:from>
    <xdr:ext cx="469744" cy="259045"/>
    <xdr:sp macro="" textlink="">
      <xdr:nvSpPr>
        <xdr:cNvPr id="618" name="n_1mainValue【学校施設】&#10;一人当たり面積">
          <a:extLst>
            <a:ext uri="{FF2B5EF4-FFF2-40B4-BE49-F238E27FC236}">
              <a16:creationId xmlns:a16="http://schemas.microsoft.com/office/drawing/2014/main" id="{268E6E17-E269-4590-B279-E1AECDF1055C}"/>
            </a:ext>
          </a:extLst>
        </xdr:cNvPr>
        <xdr:cNvSpPr txBox="1"/>
      </xdr:nvSpPr>
      <xdr:spPr>
        <a:xfrm>
          <a:off x="21075727" y="1073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109173</xdr:rowOff>
    </xdr:from>
    <xdr:ext cx="469744" cy="259045"/>
    <xdr:sp macro="" textlink="">
      <xdr:nvSpPr>
        <xdr:cNvPr id="619" name="n_2mainValue【学校施設】&#10;一人当たり面積">
          <a:extLst>
            <a:ext uri="{FF2B5EF4-FFF2-40B4-BE49-F238E27FC236}">
              <a16:creationId xmlns:a16="http://schemas.microsoft.com/office/drawing/2014/main" id="{B9299625-E579-4501-A927-D1AF122A4B74}"/>
            </a:ext>
          </a:extLst>
        </xdr:cNvPr>
        <xdr:cNvSpPr txBox="1"/>
      </xdr:nvSpPr>
      <xdr:spPr>
        <a:xfrm>
          <a:off x="20199427" y="1073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115079</xdr:rowOff>
    </xdr:from>
    <xdr:ext cx="469744" cy="259045"/>
    <xdr:sp macro="" textlink="">
      <xdr:nvSpPr>
        <xdr:cNvPr id="620" name="n_3mainValue【学校施設】&#10;一人当たり面積">
          <a:extLst>
            <a:ext uri="{FF2B5EF4-FFF2-40B4-BE49-F238E27FC236}">
              <a16:creationId xmlns:a16="http://schemas.microsoft.com/office/drawing/2014/main" id="{56EAEBEB-0C43-432D-8E1A-D433EFF0C7C5}"/>
            </a:ext>
          </a:extLst>
        </xdr:cNvPr>
        <xdr:cNvSpPr txBox="1"/>
      </xdr:nvSpPr>
      <xdr:spPr>
        <a:xfrm>
          <a:off x="19310427"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120984</xdr:rowOff>
    </xdr:from>
    <xdr:ext cx="469744" cy="259045"/>
    <xdr:sp macro="" textlink="">
      <xdr:nvSpPr>
        <xdr:cNvPr id="621" name="n_4mainValue【学校施設】&#10;一人当たり面積">
          <a:extLst>
            <a:ext uri="{FF2B5EF4-FFF2-40B4-BE49-F238E27FC236}">
              <a16:creationId xmlns:a16="http://schemas.microsoft.com/office/drawing/2014/main" id="{5331BB47-4BDF-4942-BDFE-E6635DE62F42}"/>
            </a:ext>
          </a:extLst>
        </xdr:cNvPr>
        <xdr:cNvSpPr txBox="1"/>
      </xdr:nvSpPr>
      <xdr:spPr>
        <a:xfrm>
          <a:off x="18421427" y="1075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D064F93E-210D-46AF-B1AF-A6B8829DD3A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B5D21977-367C-489F-B179-439A42003FA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A7BE8742-CABB-4CAC-AA3D-018A224027A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477810C4-E059-4477-9B7F-E53491731BD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FDA8BA51-CA84-433D-AD41-8526497EE57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E501B75-2C79-4CF1-B978-6D723F18839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A84E81DB-5F2D-413A-AE24-1377D492E8A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363E90AE-615F-406F-B286-8D4EE2FE890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94961BE9-B5AB-493C-9D48-51536CFF256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CE3C873C-A11D-4BAA-8162-36258B31CA6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9AFFC7F2-DC38-4389-A6D8-40CD831CF1A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5C5AA613-B609-4F33-9923-1CACBF71E35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8CF8ACFD-DE2B-46F5-B4A5-8E455E0AA1A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7AA518C6-D7B2-482C-945C-01D3DB0BDA3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A306CC1E-906C-4F00-88BA-4DE4385359B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A0AA429A-C84D-4391-B06C-A0B48B1F52D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972F2A40-89EE-462E-B6A9-C2029686667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8E0AB1BE-E0B0-4B79-87F8-A8785FD1C72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E5A030CE-72F5-4805-823B-8AFF4A43532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60309D20-3B0F-4269-AC08-52DF34FFB69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9B6F3837-063C-40A5-8CD3-0B9579C48B2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1FCE707B-2DC1-4D8D-84E9-0736F395320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8773BE22-50FD-4AD3-80A2-C77814CBE06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7D76C673-24BB-41AF-A424-2478A73B696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93128801-CCA2-41C7-9B68-2D8F66E27C0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2FA6E3F9-B693-4D5C-83A7-6A506CD17C35}"/>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a:extLst>
            <a:ext uri="{FF2B5EF4-FFF2-40B4-BE49-F238E27FC236}">
              <a16:creationId xmlns:a16="http://schemas.microsoft.com/office/drawing/2014/main" id="{D667D845-417E-4826-8B2A-E455131947F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3CD5A3AA-15C6-466B-9D06-F7F3DA113B5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0" name="【児童館】&#10;有形固定資産減価償却率最大値テキスト">
          <a:extLst>
            <a:ext uri="{FF2B5EF4-FFF2-40B4-BE49-F238E27FC236}">
              <a16:creationId xmlns:a16="http://schemas.microsoft.com/office/drawing/2014/main" id="{9EBA6EB0-D20D-475F-8474-5FD78AAA75ED}"/>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1" name="直線コネクタ 650">
          <a:extLst>
            <a:ext uri="{FF2B5EF4-FFF2-40B4-BE49-F238E27FC236}">
              <a16:creationId xmlns:a16="http://schemas.microsoft.com/office/drawing/2014/main" id="{696D57F4-5A92-47D5-9F63-FE41F6DC82E4}"/>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52" name="【児童館】&#10;有形固定資産減価償却率平均値テキスト">
          <a:extLst>
            <a:ext uri="{FF2B5EF4-FFF2-40B4-BE49-F238E27FC236}">
              <a16:creationId xmlns:a16="http://schemas.microsoft.com/office/drawing/2014/main" id="{A60A2337-163A-4898-87E0-0DF02944FD94}"/>
            </a:ext>
          </a:extLst>
        </xdr:cNvPr>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3" name="フローチャート: 判断 652">
          <a:extLst>
            <a:ext uri="{FF2B5EF4-FFF2-40B4-BE49-F238E27FC236}">
              <a16:creationId xmlns:a16="http://schemas.microsoft.com/office/drawing/2014/main" id="{558B9548-E48E-4D75-864E-E25910DF6ADA}"/>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4" name="フローチャート: 判断 653">
          <a:extLst>
            <a:ext uri="{FF2B5EF4-FFF2-40B4-BE49-F238E27FC236}">
              <a16:creationId xmlns:a16="http://schemas.microsoft.com/office/drawing/2014/main" id="{1F56C6B7-4A16-4D43-9A38-665FCE0FE893}"/>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5" name="フローチャート: 判断 654">
          <a:extLst>
            <a:ext uri="{FF2B5EF4-FFF2-40B4-BE49-F238E27FC236}">
              <a16:creationId xmlns:a16="http://schemas.microsoft.com/office/drawing/2014/main" id="{77C37EDF-DA7C-430C-8D5D-20C8CCD12781}"/>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56" name="フローチャート: 判断 655">
          <a:extLst>
            <a:ext uri="{FF2B5EF4-FFF2-40B4-BE49-F238E27FC236}">
              <a16:creationId xmlns:a16="http://schemas.microsoft.com/office/drawing/2014/main" id="{D93691C9-B5A4-4A48-9886-5868B950C275}"/>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57" name="フローチャート: 判断 656">
          <a:extLst>
            <a:ext uri="{FF2B5EF4-FFF2-40B4-BE49-F238E27FC236}">
              <a16:creationId xmlns:a16="http://schemas.microsoft.com/office/drawing/2014/main" id="{496C973C-9361-4026-9D6A-FECED6832008}"/>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7A8136B6-80CD-4911-828C-E8D1C4B3C07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894ABD66-8DB7-402D-A3C5-F06D29AD2C5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C045DFF5-5F69-42AB-AEF5-38FF70F122B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47DB1CF-E1ED-4A3A-B8BC-C92A361BC67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2A88D236-DAD0-424E-A45D-CF5BC9A9FA7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162016</xdr:rowOff>
    </xdr:from>
    <xdr:to>
      <xdr:col>85</xdr:col>
      <xdr:colOff>177800</xdr:colOff>
      <xdr:row>84</xdr:row>
      <xdr:rowOff>92166</xdr:rowOff>
    </xdr:to>
    <xdr:sp macro="" textlink="">
      <xdr:nvSpPr>
        <xdr:cNvPr id="663" name="楕円 662">
          <a:extLst>
            <a:ext uri="{FF2B5EF4-FFF2-40B4-BE49-F238E27FC236}">
              <a16:creationId xmlns:a16="http://schemas.microsoft.com/office/drawing/2014/main" id="{1C9D38A9-AB36-4E67-9E3D-CF91EE81D2BC}"/>
            </a:ext>
          </a:extLst>
        </xdr:cNvPr>
        <xdr:cNvSpPr/>
      </xdr:nvSpPr>
      <xdr:spPr>
        <a:xfrm>
          <a:off x="162687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140443</xdr:rowOff>
    </xdr:from>
    <xdr:ext cx="405111" cy="259045"/>
    <xdr:sp macro="" textlink="">
      <xdr:nvSpPr>
        <xdr:cNvPr id="664" name="【児童館】&#10;有形固定資産減価償却率該当値テキスト">
          <a:extLst>
            <a:ext uri="{FF2B5EF4-FFF2-40B4-BE49-F238E27FC236}">
              <a16:creationId xmlns:a16="http://schemas.microsoft.com/office/drawing/2014/main" id="{2629CD06-793E-4DC6-89B7-3343A88DE0A2}"/>
            </a:ext>
          </a:extLst>
        </xdr:cNvPr>
        <xdr:cNvSpPr txBox="1"/>
      </xdr:nvSpPr>
      <xdr:spPr>
        <a:xfrm>
          <a:off x="16357600"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166914</xdr:rowOff>
    </xdr:from>
    <xdr:to>
      <xdr:col>81</xdr:col>
      <xdr:colOff>101600</xdr:colOff>
      <xdr:row>84</xdr:row>
      <xdr:rowOff>97064</xdr:rowOff>
    </xdr:to>
    <xdr:sp macro="" textlink="">
      <xdr:nvSpPr>
        <xdr:cNvPr id="665" name="楕円 664">
          <a:extLst>
            <a:ext uri="{FF2B5EF4-FFF2-40B4-BE49-F238E27FC236}">
              <a16:creationId xmlns:a16="http://schemas.microsoft.com/office/drawing/2014/main" id="{6CBFA1C5-1AE4-4460-800E-146670515F95}"/>
            </a:ext>
          </a:extLst>
        </xdr:cNvPr>
        <xdr:cNvSpPr/>
      </xdr:nvSpPr>
      <xdr:spPr>
        <a:xfrm>
          <a:off x="15430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41366</xdr:rowOff>
    </xdr:from>
    <xdr:to>
      <xdr:col>85</xdr:col>
      <xdr:colOff>127000</xdr:colOff>
      <xdr:row>84</xdr:row>
      <xdr:rowOff>46264</xdr:rowOff>
    </xdr:to>
    <xdr:cxnSp macro="">
      <xdr:nvCxnSpPr>
        <xdr:cNvPr id="666" name="直線コネクタ 665">
          <a:extLst>
            <a:ext uri="{FF2B5EF4-FFF2-40B4-BE49-F238E27FC236}">
              <a16:creationId xmlns:a16="http://schemas.microsoft.com/office/drawing/2014/main" id="{987D6712-9404-4036-BC69-DAF650735E11}"/>
            </a:ext>
          </a:extLst>
        </xdr:cNvPr>
        <xdr:cNvCxnSpPr/>
      </xdr:nvCxnSpPr>
      <xdr:spPr>
        <a:xfrm flipV="1">
          <a:off x="15481300" y="1444316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139156</xdr:rowOff>
    </xdr:from>
    <xdr:to>
      <xdr:col>76</xdr:col>
      <xdr:colOff>165100</xdr:colOff>
      <xdr:row>84</xdr:row>
      <xdr:rowOff>69306</xdr:rowOff>
    </xdr:to>
    <xdr:sp macro="" textlink="">
      <xdr:nvSpPr>
        <xdr:cNvPr id="667" name="楕円 666">
          <a:extLst>
            <a:ext uri="{FF2B5EF4-FFF2-40B4-BE49-F238E27FC236}">
              <a16:creationId xmlns:a16="http://schemas.microsoft.com/office/drawing/2014/main" id="{8BD09CE2-2548-41B8-812D-47676476A781}"/>
            </a:ext>
          </a:extLst>
        </xdr:cNvPr>
        <xdr:cNvSpPr/>
      </xdr:nvSpPr>
      <xdr:spPr>
        <a:xfrm>
          <a:off x="14541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18506</xdr:rowOff>
    </xdr:from>
    <xdr:to>
      <xdr:col>81</xdr:col>
      <xdr:colOff>50800</xdr:colOff>
      <xdr:row>84</xdr:row>
      <xdr:rowOff>46264</xdr:rowOff>
    </xdr:to>
    <xdr:cxnSp macro="">
      <xdr:nvCxnSpPr>
        <xdr:cNvPr id="668" name="直線コネクタ 667">
          <a:extLst>
            <a:ext uri="{FF2B5EF4-FFF2-40B4-BE49-F238E27FC236}">
              <a16:creationId xmlns:a16="http://schemas.microsoft.com/office/drawing/2014/main" id="{7E741124-B5CB-4988-81B6-12300C6480A5}"/>
            </a:ext>
          </a:extLst>
        </xdr:cNvPr>
        <xdr:cNvCxnSpPr/>
      </xdr:nvCxnSpPr>
      <xdr:spPr>
        <a:xfrm>
          <a:off x="14592300" y="1442030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111398</xdr:rowOff>
    </xdr:from>
    <xdr:to>
      <xdr:col>72</xdr:col>
      <xdr:colOff>38100</xdr:colOff>
      <xdr:row>84</xdr:row>
      <xdr:rowOff>41548</xdr:rowOff>
    </xdr:to>
    <xdr:sp macro="" textlink="">
      <xdr:nvSpPr>
        <xdr:cNvPr id="669" name="楕円 668">
          <a:extLst>
            <a:ext uri="{FF2B5EF4-FFF2-40B4-BE49-F238E27FC236}">
              <a16:creationId xmlns:a16="http://schemas.microsoft.com/office/drawing/2014/main" id="{198158D4-8860-46F8-8AA3-E0E135F42990}"/>
            </a:ext>
          </a:extLst>
        </xdr:cNvPr>
        <xdr:cNvSpPr/>
      </xdr:nvSpPr>
      <xdr:spPr>
        <a:xfrm>
          <a:off x="13652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162198</xdr:rowOff>
    </xdr:from>
    <xdr:to>
      <xdr:col>76</xdr:col>
      <xdr:colOff>114300</xdr:colOff>
      <xdr:row>84</xdr:row>
      <xdr:rowOff>18506</xdr:rowOff>
    </xdr:to>
    <xdr:cxnSp macro="">
      <xdr:nvCxnSpPr>
        <xdr:cNvPr id="670" name="直線コネクタ 669">
          <a:extLst>
            <a:ext uri="{FF2B5EF4-FFF2-40B4-BE49-F238E27FC236}">
              <a16:creationId xmlns:a16="http://schemas.microsoft.com/office/drawing/2014/main" id="{C5DC2966-EA66-4D05-8848-367DD62B8FD7}"/>
            </a:ext>
          </a:extLst>
        </xdr:cNvPr>
        <xdr:cNvCxnSpPr/>
      </xdr:nvCxnSpPr>
      <xdr:spPr>
        <a:xfrm>
          <a:off x="13703300" y="1439254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83638</xdr:rowOff>
    </xdr:from>
    <xdr:to>
      <xdr:col>67</xdr:col>
      <xdr:colOff>101600</xdr:colOff>
      <xdr:row>84</xdr:row>
      <xdr:rowOff>13788</xdr:rowOff>
    </xdr:to>
    <xdr:sp macro="" textlink="">
      <xdr:nvSpPr>
        <xdr:cNvPr id="671" name="楕円 670">
          <a:extLst>
            <a:ext uri="{FF2B5EF4-FFF2-40B4-BE49-F238E27FC236}">
              <a16:creationId xmlns:a16="http://schemas.microsoft.com/office/drawing/2014/main" id="{78E7A310-5D3F-4129-BEE2-7172FDC011D4}"/>
            </a:ext>
          </a:extLst>
        </xdr:cNvPr>
        <xdr:cNvSpPr/>
      </xdr:nvSpPr>
      <xdr:spPr>
        <a:xfrm>
          <a:off x="12763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134438</xdr:rowOff>
    </xdr:from>
    <xdr:to>
      <xdr:col>71</xdr:col>
      <xdr:colOff>177800</xdr:colOff>
      <xdr:row>83</xdr:row>
      <xdr:rowOff>162198</xdr:rowOff>
    </xdr:to>
    <xdr:cxnSp macro="">
      <xdr:nvCxnSpPr>
        <xdr:cNvPr id="672" name="直線コネクタ 671">
          <a:extLst>
            <a:ext uri="{FF2B5EF4-FFF2-40B4-BE49-F238E27FC236}">
              <a16:creationId xmlns:a16="http://schemas.microsoft.com/office/drawing/2014/main" id="{EAD04027-1D2F-4426-B654-1168A79ED523}"/>
            </a:ext>
          </a:extLst>
        </xdr:cNvPr>
        <xdr:cNvCxnSpPr/>
      </xdr:nvCxnSpPr>
      <xdr:spPr>
        <a:xfrm>
          <a:off x="12814300" y="1436478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73" name="n_1aveValue【児童館】&#10;有形固定資産減価償却率">
          <a:extLst>
            <a:ext uri="{FF2B5EF4-FFF2-40B4-BE49-F238E27FC236}">
              <a16:creationId xmlns:a16="http://schemas.microsoft.com/office/drawing/2014/main" id="{6E55CB4B-5B7C-4628-ABC5-7F59F8E97401}"/>
            </a:ext>
          </a:extLst>
        </xdr:cNvPr>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4" name="n_2aveValue【児童館】&#10;有形固定資産減価償却率">
          <a:extLst>
            <a:ext uri="{FF2B5EF4-FFF2-40B4-BE49-F238E27FC236}">
              <a16:creationId xmlns:a16="http://schemas.microsoft.com/office/drawing/2014/main" id="{D82C972A-F610-4077-9B3E-C0A1B10881DF}"/>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75" name="n_3aveValue【児童館】&#10;有形固定資産減価償却率">
          <a:extLst>
            <a:ext uri="{FF2B5EF4-FFF2-40B4-BE49-F238E27FC236}">
              <a16:creationId xmlns:a16="http://schemas.microsoft.com/office/drawing/2014/main" id="{62050836-2DF7-4595-96E3-093160E2CA72}"/>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76" name="n_4aveValue【児童館】&#10;有形固定資産減価償却率">
          <a:extLst>
            <a:ext uri="{FF2B5EF4-FFF2-40B4-BE49-F238E27FC236}">
              <a16:creationId xmlns:a16="http://schemas.microsoft.com/office/drawing/2014/main" id="{2DCE5EFF-383B-46BD-93D2-E6A2759E5DE3}"/>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88191</xdr:rowOff>
    </xdr:from>
    <xdr:ext cx="405111" cy="259045"/>
    <xdr:sp macro="" textlink="">
      <xdr:nvSpPr>
        <xdr:cNvPr id="677" name="n_1mainValue【児童館】&#10;有形固定資産減価償却率">
          <a:extLst>
            <a:ext uri="{FF2B5EF4-FFF2-40B4-BE49-F238E27FC236}">
              <a16:creationId xmlns:a16="http://schemas.microsoft.com/office/drawing/2014/main" id="{010C816E-E0FD-4F29-9C9F-15ED9E66189C}"/>
            </a:ext>
          </a:extLst>
        </xdr:cNvPr>
        <xdr:cNvSpPr txBox="1"/>
      </xdr:nvSpPr>
      <xdr:spPr>
        <a:xfrm>
          <a:off x="152660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60433</xdr:rowOff>
    </xdr:from>
    <xdr:ext cx="405111" cy="259045"/>
    <xdr:sp macro="" textlink="">
      <xdr:nvSpPr>
        <xdr:cNvPr id="678" name="n_2mainValue【児童館】&#10;有形固定資産減価償却率">
          <a:extLst>
            <a:ext uri="{FF2B5EF4-FFF2-40B4-BE49-F238E27FC236}">
              <a16:creationId xmlns:a16="http://schemas.microsoft.com/office/drawing/2014/main" id="{5C5155BA-EC19-4403-98FB-9E21ED4783B9}"/>
            </a:ext>
          </a:extLst>
        </xdr:cNvPr>
        <xdr:cNvSpPr txBox="1"/>
      </xdr:nvSpPr>
      <xdr:spPr>
        <a:xfrm>
          <a:off x="14389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32675</xdr:rowOff>
    </xdr:from>
    <xdr:ext cx="405111" cy="259045"/>
    <xdr:sp macro="" textlink="">
      <xdr:nvSpPr>
        <xdr:cNvPr id="679" name="n_3mainValue【児童館】&#10;有形固定資産減価償却率">
          <a:extLst>
            <a:ext uri="{FF2B5EF4-FFF2-40B4-BE49-F238E27FC236}">
              <a16:creationId xmlns:a16="http://schemas.microsoft.com/office/drawing/2014/main" id="{D18A89D6-2D33-4516-ABA6-8DD411A75E29}"/>
            </a:ext>
          </a:extLst>
        </xdr:cNvPr>
        <xdr:cNvSpPr txBox="1"/>
      </xdr:nvSpPr>
      <xdr:spPr>
        <a:xfrm>
          <a:off x="13500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4915</xdr:rowOff>
    </xdr:from>
    <xdr:ext cx="405111" cy="259045"/>
    <xdr:sp macro="" textlink="">
      <xdr:nvSpPr>
        <xdr:cNvPr id="680" name="n_4mainValue【児童館】&#10;有形固定資産減価償却率">
          <a:extLst>
            <a:ext uri="{FF2B5EF4-FFF2-40B4-BE49-F238E27FC236}">
              <a16:creationId xmlns:a16="http://schemas.microsoft.com/office/drawing/2014/main" id="{F36D4808-3690-4E17-986B-D728EEE0C536}"/>
            </a:ext>
          </a:extLst>
        </xdr:cNvPr>
        <xdr:cNvSpPr txBox="1"/>
      </xdr:nvSpPr>
      <xdr:spPr>
        <a:xfrm>
          <a:off x="12611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68AC2ABE-5C40-446B-8F84-3839CC8F360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E96C7182-5D22-441E-B0A5-A4F8EB1C5B6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7FD2F9A3-6CC4-4111-B35F-FD766C55D3A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8D16A817-1D06-4286-A58C-A80069B3213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2F1ED0D2-B1E1-4DF6-9A67-EB6582E2492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5D8B491C-4D51-4866-AE48-DEFC118EB18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5DFD5419-057E-496D-B645-F4CD9905522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F2092D9D-54F4-4B50-804A-F0A442DB6C9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7301BC85-DA89-4EBD-9004-FA97DB3DE13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628142E4-DC38-4B5F-AAC5-F335CE23920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EBE12E31-CAE4-42B6-90D1-B20D1FD015F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75C05636-8DCB-4CE0-B503-5747A8A0786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EBDA6080-FB53-4900-996A-DE8C2728FBD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2FDAF33D-FA9A-458B-987F-E309ECA4ECC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46112B11-FDA6-4E7D-A323-39A22345437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C9B038B2-913B-4E4D-8139-4A225057F61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DB3D5B7F-6FFC-4A79-BBD1-5BCA841139A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E1B180B5-F54D-4465-9B89-37F3A69C3E5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50B36293-ECBA-4AB6-83AA-1AE53C6C8ED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BD9C71AC-1470-4F96-B77C-944402BF4B4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FC613757-D7A8-4B27-B871-C2C863CA4EE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B750F88A-4B60-4CF8-9F10-084F238B4FF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05C80B34-FA75-4BCA-813B-41CAD1F5D2A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4" name="直線コネクタ 703">
          <a:extLst>
            <a:ext uri="{FF2B5EF4-FFF2-40B4-BE49-F238E27FC236}">
              <a16:creationId xmlns:a16="http://schemas.microsoft.com/office/drawing/2014/main" id="{CCE70E89-661E-4C0A-9268-195A2ED40671}"/>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5" name="【児童館】&#10;一人当たり面積最小値テキスト">
          <a:extLst>
            <a:ext uri="{FF2B5EF4-FFF2-40B4-BE49-F238E27FC236}">
              <a16:creationId xmlns:a16="http://schemas.microsoft.com/office/drawing/2014/main" id="{4BE9EFA4-276E-42FF-9CD6-22788BB57739}"/>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06" name="直線コネクタ 705">
          <a:extLst>
            <a:ext uri="{FF2B5EF4-FFF2-40B4-BE49-F238E27FC236}">
              <a16:creationId xmlns:a16="http://schemas.microsoft.com/office/drawing/2014/main" id="{0127FA74-153D-4A6C-A3B1-74A94840C731}"/>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7" name="【児童館】&#10;一人当たり面積最大値テキスト">
          <a:extLst>
            <a:ext uri="{FF2B5EF4-FFF2-40B4-BE49-F238E27FC236}">
              <a16:creationId xmlns:a16="http://schemas.microsoft.com/office/drawing/2014/main" id="{3B853D91-FF23-4689-9243-17636A4FEE72}"/>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8" name="直線コネクタ 707">
          <a:extLst>
            <a:ext uri="{FF2B5EF4-FFF2-40B4-BE49-F238E27FC236}">
              <a16:creationId xmlns:a16="http://schemas.microsoft.com/office/drawing/2014/main" id="{E67B38DD-8B40-476B-AFEC-019304E0B539}"/>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09" name="【児童館】&#10;一人当たり面積平均値テキスト">
          <a:extLst>
            <a:ext uri="{FF2B5EF4-FFF2-40B4-BE49-F238E27FC236}">
              <a16:creationId xmlns:a16="http://schemas.microsoft.com/office/drawing/2014/main" id="{4767EE2A-D5A1-4C74-8D3B-BDCA926B170B}"/>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0" name="フローチャート: 判断 709">
          <a:extLst>
            <a:ext uri="{FF2B5EF4-FFF2-40B4-BE49-F238E27FC236}">
              <a16:creationId xmlns:a16="http://schemas.microsoft.com/office/drawing/2014/main" id="{53F71896-8BFD-4F61-B3D5-A13AA7468176}"/>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1" name="フローチャート: 判断 710">
          <a:extLst>
            <a:ext uri="{FF2B5EF4-FFF2-40B4-BE49-F238E27FC236}">
              <a16:creationId xmlns:a16="http://schemas.microsoft.com/office/drawing/2014/main" id="{F8FACD59-9D90-4DDE-A4BE-EB22CAE2AD93}"/>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2" name="フローチャート: 判断 711">
          <a:extLst>
            <a:ext uri="{FF2B5EF4-FFF2-40B4-BE49-F238E27FC236}">
              <a16:creationId xmlns:a16="http://schemas.microsoft.com/office/drawing/2014/main" id="{555A0804-A391-42CE-B9BB-FFFC549196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3" name="フローチャート: 判断 712">
          <a:extLst>
            <a:ext uri="{FF2B5EF4-FFF2-40B4-BE49-F238E27FC236}">
              <a16:creationId xmlns:a16="http://schemas.microsoft.com/office/drawing/2014/main" id="{F1009B4C-CEE4-4626-8843-DDC1D2CF6FF4}"/>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4" name="フローチャート: 判断 713">
          <a:extLst>
            <a:ext uri="{FF2B5EF4-FFF2-40B4-BE49-F238E27FC236}">
              <a16:creationId xmlns:a16="http://schemas.microsoft.com/office/drawing/2014/main" id="{F1DE5E8E-36C5-4731-B0EE-8B03A9543BE1}"/>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6BAB9C0-5903-43D8-A0D0-29CF8B6E963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1FDB290C-0A8C-4732-8A17-5FE8C464734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85AFBB9B-2FEB-4AD7-8BB9-023B738092A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CD939B46-E106-4210-876F-F6CB68828A6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29A21294-B0BC-43F9-BD90-4ED085CB28E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38100</xdr:rowOff>
    </xdr:from>
    <xdr:to>
      <xdr:col>116</xdr:col>
      <xdr:colOff>114300</xdr:colOff>
      <xdr:row>84</xdr:row>
      <xdr:rowOff>139700</xdr:rowOff>
    </xdr:to>
    <xdr:sp macro="" textlink="">
      <xdr:nvSpPr>
        <xdr:cNvPr id="720" name="楕円 719">
          <a:extLst>
            <a:ext uri="{FF2B5EF4-FFF2-40B4-BE49-F238E27FC236}">
              <a16:creationId xmlns:a16="http://schemas.microsoft.com/office/drawing/2014/main" id="{67B4DEC2-5E7E-4D94-B284-B5CC5F72C4A6}"/>
            </a:ext>
          </a:extLst>
        </xdr:cNvPr>
        <xdr:cNvSpPr/>
      </xdr:nvSpPr>
      <xdr:spPr>
        <a:xfrm>
          <a:off x="221107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16527</xdr:rowOff>
    </xdr:from>
    <xdr:ext cx="469744" cy="259045"/>
    <xdr:sp macro="" textlink="">
      <xdr:nvSpPr>
        <xdr:cNvPr id="721" name="【児童館】&#10;一人当たり面積該当値テキスト">
          <a:extLst>
            <a:ext uri="{FF2B5EF4-FFF2-40B4-BE49-F238E27FC236}">
              <a16:creationId xmlns:a16="http://schemas.microsoft.com/office/drawing/2014/main" id="{095A04AB-297F-403B-87D0-77BAAA964FCB}"/>
            </a:ext>
          </a:extLst>
        </xdr:cNvPr>
        <xdr:cNvSpPr txBox="1"/>
      </xdr:nvSpPr>
      <xdr:spPr>
        <a:xfrm>
          <a:off x="22199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38100</xdr:rowOff>
    </xdr:from>
    <xdr:to>
      <xdr:col>112</xdr:col>
      <xdr:colOff>38100</xdr:colOff>
      <xdr:row>84</xdr:row>
      <xdr:rowOff>139700</xdr:rowOff>
    </xdr:to>
    <xdr:sp macro="" textlink="">
      <xdr:nvSpPr>
        <xdr:cNvPr id="722" name="楕円 721">
          <a:extLst>
            <a:ext uri="{FF2B5EF4-FFF2-40B4-BE49-F238E27FC236}">
              <a16:creationId xmlns:a16="http://schemas.microsoft.com/office/drawing/2014/main" id="{BE6CA758-B28B-46C4-A3D5-818C84A0E6C2}"/>
            </a:ext>
          </a:extLst>
        </xdr:cNvPr>
        <xdr:cNvSpPr/>
      </xdr:nvSpPr>
      <xdr:spPr>
        <a:xfrm>
          <a:off x="21272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88900</xdr:rowOff>
    </xdr:from>
    <xdr:to>
      <xdr:col>116</xdr:col>
      <xdr:colOff>63500</xdr:colOff>
      <xdr:row>84</xdr:row>
      <xdr:rowOff>88900</xdr:rowOff>
    </xdr:to>
    <xdr:cxnSp macro="">
      <xdr:nvCxnSpPr>
        <xdr:cNvPr id="723" name="直線コネクタ 722">
          <a:extLst>
            <a:ext uri="{FF2B5EF4-FFF2-40B4-BE49-F238E27FC236}">
              <a16:creationId xmlns:a16="http://schemas.microsoft.com/office/drawing/2014/main" id="{200AAD11-5E4D-490A-94C5-0345B9C738A7}"/>
            </a:ext>
          </a:extLst>
        </xdr:cNvPr>
        <xdr:cNvCxnSpPr/>
      </xdr:nvCxnSpPr>
      <xdr:spPr>
        <a:xfrm>
          <a:off x="21323300" y="1449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50800</xdr:rowOff>
    </xdr:from>
    <xdr:to>
      <xdr:col>107</xdr:col>
      <xdr:colOff>101600</xdr:colOff>
      <xdr:row>84</xdr:row>
      <xdr:rowOff>152400</xdr:rowOff>
    </xdr:to>
    <xdr:sp macro="" textlink="">
      <xdr:nvSpPr>
        <xdr:cNvPr id="724" name="楕円 723">
          <a:extLst>
            <a:ext uri="{FF2B5EF4-FFF2-40B4-BE49-F238E27FC236}">
              <a16:creationId xmlns:a16="http://schemas.microsoft.com/office/drawing/2014/main" id="{99F0B36F-8A4D-431C-A75F-EC739E5B214E}"/>
            </a:ext>
          </a:extLst>
        </xdr:cNvPr>
        <xdr:cNvSpPr/>
      </xdr:nvSpPr>
      <xdr:spPr>
        <a:xfrm>
          <a:off x="20383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88900</xdr:rowOff>
    </xdr:from>
    <xdr:to>
      <xdr:col>111</xdr:col>
      <xdr:colOff>177800</xdr:colOff>
      <xdr:row>84</xdr:row>
      <xdr:rowOff>101600</xdr:rowOff>
    </xdr:to>
    <xdr:cxnSp macro="">
      <xdr:nvCxnSpPr>
        <xdr:cNvPr id="725" name="直線コネクタ 724">
          <a:extLst>
            <a:ext uri="{FF2B5EF4-FFF2-40B4-BE49-F238E27FC236}">
              <a16:creationId xmlns:a16="http://schemas.microsoft.com/office/drawing/2014/main" id="{A44430B2-DCB5-46FF-951B-66DB77C77F4F}"/>
            </a:ext>
          </a:extLst>
        </xdr:cNvPr>
        <xdr:cNvCxnSpPr/>
      </xdr:nvCxnSpPr>
      <xdr:spPr>
        <a:xfrm flipV="1">
          <a:off x="20434300" y="14490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50800</xdr:rowOff>
    </xdr:from>
    <xdr:to>
      <xdr:col>102</xdr:col>
      <xdr:colOff>165100</xdr:colOff>
      <xdr:row>84</xdr:row>
      <xdr:rowOff>152400</xdr:rowOff>
    </xdr:to>
    <xdr:sp macro="" textlink="">
      <xdr:nvSpPr>
        <xdr:cNvPr id="726" name="楕円 725">
          <a:extLst>
            <a:ext uri="{FF2B5EF4-FFF2-40B4-BE49-F238E27FC236}">
              <a16:creationId xmlns:a16="http://schemas.microsoft.com/office/drawing/2014/main" id="{613364C5-8D55-459E-AD14-9A92C5D1B08B}"/>
            </a:ext>
          </a:extLst>
        </xdr:cNvPr>
        <xdr:cNvSpPr/>
      </xdr:nvSpPr>
      <xdr:spPr>
        <a:xfrm>
          <a:off x="19494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101600</xdr:rowOff>
    </xdr:from>
    <xdr:to>
      <xdr:col>107</xdr:col>
      <xdr:colOff>50800</xdr:colOff>
      <xdr:row>84</xdr:row>
      <xdr:rowOff>101600</xdr:rowOff>
    </xdr:to>
    <xdr:cxnSp macro="">
      <xdr:nvCxnSpPr>
        <xdr:cNvPr id="727" name="直線コネクタ 726">
          <a:extLst>
            <a:ext uri="{FF2B5EF4-FFF2-40B4-BE49-F238E27FC236}">
              <a16:creationId xmlns:a16="http://schemas.microsoft.com/office/drawing/2014/main" id="{1F598D8A-D8B2-4A3F-8581-6DC585007450}"/>
            </a:ext>
          </a:extLst>
        </xdr:cNvPr>
        <xdr:cNvCxnSpPr/>
      </xdr:nvCxnSpPr>
      <xdr:spPr>
        <a:xfrm>
          <a:off x="19545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728" name="楕円 727">
          <a:extLst>
            <a:ext uri="{FF2B5EF4-FFF2-40B4-BE49-F238E27FC236}">
              <a16:creationId xmlns:a16="http://schemas.microsoft.com/office/drawing/2014/main" id="{4C8AEE90-BDE2-4A6D-86B9-1DCEEF4AB53A}"/>
            </a:ext>
          </a:extLst>
        </xdr:cNvPr>
        <xdr:cNvSpPr/>
      </xdr:nvSpPr>
      <xdr:spPr>
        <a:xfrm>
          <a:off x="18605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101600</xdr:rowOff>
    </xdr:from>
    <xdr:to>
      <xdr:col>102</xdr:col>
      <xdr:colOff>114300</xdr:colOff>
      <xdr:row>84</xdr:row>
      <xdr:rowOff>114300</xdr:rowOff>
    </xdr:to>
    <xdr:cxnSp macro="">
      <xdr:nvCxnSpPr>
        <xdr:cNvPr id="729" name="直線コネクタ 728">
          <a:extLst>
            <a:ext uri="{FF2B5EF4-FFF2-40B4-BE49-F238E27FC236}">
              <a16:creationId xmlns:a16="http://schemas.microsoft.com/office/drawing/2014/main" id="{18B8B56C-B254-4C70-B45C-D9BBD8579268}"/>
            </a:ext>
          </a:extLst>
        </xdr:cNvPr>
        <xdr:cNvCxnSpPr/>
      </xdr:nvCxnSpPr>
      <xdr:spPr>
        <a:xfrm flipV="1">
          <a:off x="18656300" y="1450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730" name="n_1aveValue【児童館】&#10;一人当たり面積">
          <a:extLst>
            <a:ext uri="{FF2B5EF4-FFF2-40B4-BE49-F238E27FC236}">
              <a16:creationId xmlns:a16="http://schemas.microsoft.com/office/drawing/2014/main" id="{772A6F95-1F00-4FBC-A992-9AE36C819B31}"/>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31" name="n_2aveValue【児童館】&#10;一人当たり面積">
          <a:extLst>
            <a:ext uri="{FF2B5EF4-FFF2-40B4-BE49-F238E27FC236}">
              <a16:creationId xmlns:a16="http://schemas.microsoft.com/office/drawing/2014/main" id="{30217FC9-35AD-4D06-821E-66B24680F754}"/>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32" name="n_3aveValue【児童館】&#10;一人当たり面積">
          <a:extLst>
            <a:ext uri="{FF2B5EF4-FFF2-40B4-BE49-F238E27FC236}">
              <a16:creationId xmlns:a16="http://schemas.microsoft.com/office/drawing/2014/main" id="{7F67337E-DFC4-42C7-9372-0EFE7BCC1A45}"/>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733" name="n_4aveValue【児童館】&#10;一人当たり面積">
          <a:extLst>
            <a:ext uri="{FF2B5EF4-FFF2-40B4-BE49-F238E27FC236}">
              <a16:creationId xmlns:a16="http://schemas.microsoft.com/office/drawing/2014/main" id="{33A01F41-F2B0-431A-AF2D-FFD9FF665ED6}"/>
            </a:ext>
          </a:extLst>
        </xdr:cNvPr>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130827</xdr:rowOff>
    </xdr:from>
    <xdr:ext cx="469744" cy="259045"/>
    <xdr:sp macro="" textlink="">
      <xdr:nvSpPr>
        <xdr:cNvPr id="734" name="n_1mainValue【児童館】&#10;一人当たり面積">
          <a:extLst>
            <a:ext uri="{FF2B5EF4-FFF2-40B4-BE49-F238E27FC236}">
              <a16:creationId xmlns:a16="http://schemas.microsoft.com/office/drawing/2014/main" id="{70157D3F-9920-422A-BC45-13EE335A86A6}"/>
            </a:ext>
          </a:extLst>
        </xdr:cNvPr>
        <xdr:cNvSpPr txBox="1"/>
      </xdr:nvSpPr>
      <xdr:spPr>
        <a:xfrm>
          <a:off x="210757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143527</xdr:rowOff>
    </xdr:from>
    <xdr:ext cx="469744" cy="259045"/>
    <xdr:sp macro="" textlink="">
      <xdr:nvSpPr>
        <xdr:cNvPr id="735" name="n_2mainValue【児童館】&#10;一人当たり面積">
          <a:extLst>
            <a:ext uri="{FF2B5EF4-FFF2-40B4-BE49-F238E27FC236}">
              <a16:creationId xmlns:a16="http://schemas.microsoft.com/office/drawing/2014/main" id="{EB83DD82-BE79-4F29-91BA-CF4BC4E3E469}"/>
            </a:ext>
          </a:extLst>
        </xdr:cNvPr>
        <xdr:cNvSpPr txBox="1"/>
      </xdr:nvSpPr>
      <xdr:spPr>
        <a:xfrm>
          <a:off x="20199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143527</xdr:rowOff>
    </xdr:from>
    <xdr:ext cx="469744" cy="259045"/>
    <xdr:sp macro="" textlink="">
      <xdr:nvSpPr>
        <xdr:cNvPr id="736" name="n_3mainValue【児童館】&#10;一人当たり面積">
          <a:extLst>
            <a:ext uri="{FF2B5EF4-FFF2-40B4-BE49-F238E27FC236}">
              <a16:creationId xmlns:a16="http://schemas.microsoft.com/office/drawing/2014/main" id="{26746FC4-6D0A-4792-9F59-A8F3B8C5240C}"/>
            </a:ext>
          </a:extLst>
        </xdr:cNvPr>
        <xdr:cNvSpPr txBox="1"/>
      </xdr:nvSpPr>
      <xdr:spPr>
        <a:xfrm>
          <a:off x="19310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156227</xdr:rowOff>
    </xdr:from>
    <xdr:ext cx="469744" cy="259045"/>
    <xdr:sp macro="" textlink="">
      <xdr:nvSpPr>
        <xdr:cNvPr id="737" name="n_4mainValue【児童館】&#10;一人当たり面積">
          <a:extLst>
            <a:ext uri="{FF2B5EF4-FFF2-40B4-BE49-F238E27FC236}">
              <a16:creationId xmlns:a16="http://schemas.microsoft.com/office/drawing/2014/main" id="{FE0B5D6E-E088-49E3-B652-FF9306EAB355}"/>
            </a:ext>
          </a:extLst>
        </xdr:cNvPr>
        <xdr:cNvSpPr txBox="1"/>
      </xdr:nvSpPr>
      <xdr:spPr>
        <a:xfrm>
          <a:off x="18421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CF4CEC0F-CEC5-474C-9301-589D91BE5CA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7E8108F5-C134-4764-B370-291A9B1DFA8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78D4F2D9-5935-4AD1-A446-9D69BC7C7FF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63B3FF9-0279-43B6-A0BD-C9E8795D7DF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71A01AEF-0252-42BC-9E93-AD6B7A49D76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7E31C83D-72C9-4223-90A2-556473498FB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1444DB7F-1B4F-4C06-AF8B-CF25C0176F7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6431E8B1-B787-438D-AD2F-2FF2D9D7682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7E32E5A1-3702-4B74-9EAE-6BA7143772E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7AE69FAA-3DE2-4B1D-95EE-03D2CE206CB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D531EB66-7D04-4371-BC82-554F11A624C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9" name="直線コネクタ 748">
          <a:extLst>
            <a:ext uri="{FF2B5EF4-FFF2-40B4-BE49-F238E27FC236}">
              <a16:creationId xmlns:a16="http://schemas.microsoft.com/office/drawing/2014/main" id="{07F00931-5030-4AC4-A45C-F1C02513559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0" name="テキスト ボックス 749">
          <a:extLst>
            <a:ext uri="{FF2B5EF4-FFF2-40B4-BE49-F238E27FC236}">
              <a16:creationId xmlns:a16="http://schemas.microsoft.com/office/drawing/2014/main" id="{B56133D2-4D50-4AD6-B8EF-4BCA427FFB3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1" name="直線コネクタ 750">
          <a:extLst>
            <a:ext uri="{FF2B5EF4-FFF2-40B4-BE49-F238E27FC236}">
              <a16:creationId xmlns:a16="http://schemas.microsoft.com/office/drawing/2014/main" id="{F518561F-63C2-4127-9837-42F3045F1BF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2" name="テキスト ボックス 751">
          <a:extLst>
            <a:ext uri="{FF2B5EF4-FFF2-40B4-BE49-F238E27FC236}">
              <a16:creationId xmlns:a16="http://schemas.microsoft.com/office/drawing/2014/main" id="{013FBC81-793E-44C0-A6E2-8F0CE367E46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3" name="直線コネクタ 752">
          <a:extLst>
            <a:ext uri="{FF2B5EF4-FFF2-40B4-BE49-F238E27FC236}">
              <a16:creationId xmlns:a16="http://schemas.microsoft.com/office/drawing/2014/main" id="{D59CF053-0632-48CE-B041-BFEDC87D929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4" name="テキスト ボックス 753">
          <a:extLst>
            <a:ext uri="{FF2B5EF4-FFF2-40B4-BE49-F238E27FC236}">
              <a16:creationId xmlns:a16="http://schemas.microsoft.com/office/drawing/2014/main" id="{9CC224E0-4E3C-485F-BEE3-537F4E4E83A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5" name="直線コネクタ 754">
          <a:extLst>
            <a:ext uri="{FF2B5EF4-FFF2-40B4-BE49-F238E27FC236}">
              <a16:creationId xmlns:a16="http://schemas.microsoft.com/office/drawing/2014/main" id="{5A2851B8-C6DD-49F6-8E0F-03873338AA3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6" name="テキスト ボックス 755">
          <a:extLst>
            <a:ext uri="{FF2B5EF4-FFF2-40B4-BE49-F238E27FC236}">
              <a16:creationId xmlns:a16="http://schemas.microsoft.com/office/drawing/2014/main" id="{75F92A72-D624-43AA-9458-EC81B3729A9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7" name="直線コネクタ 756">
          <a:extLst>
            <a:ext uri="{FF2B5EF4-FFF2-40B4-BE49-F238E27FC236}">
              <a16:creationId xmlns:a16="http://schemas.microsoft.com/office/drawing/2014/main" id="{2054F07D-2FEA-4760-8CA7-F2B1D7C203D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8" name="テキスト ボックス 757">
          <a:extLst>
            <a:ext uri="{FF2B5EF4-FFF2-40B4-BE49-F238E27FC236}">
              <a16:creationId xmlns:a16="http://schemas.microsoft.com/office/drawing/2014/main" id="{6E8DCC63-A42D-4B04-A57F-CCFAA4A1613C}"/>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F76A89EA-2082-4D3A-BF5B-A415868BFDF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a:extLst>
            <a:ext uri="{FF2B5EF4-FFF2-40B4-BE49-F238E27FC236}">
              <a16:creationId xmlns:a16="http://schemas.microsoft.com/office/drawing/2014/main" id="{A4FA08F6-FEC7-4529-A867-1EAB2B1329CC}"/>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9FDD9FE3-E032-46B3-984B-55F24AD6DBC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2" name="直線コネクタ 761">
          <a:extLst>
            <a:ext uri="{FF2B5EF4-FFF2-40B4-BE49-F238E27FC236}">
              <a16:creationId xmlns:a16="http://schemas.microsoft.com/office/drawing/2014/main" id="{5BBD1B41-ACA0-4CCB-A639-4D0C5B7BCDEA}"/>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3" name="【公民館】&#10;有形固定資産減価償却率最小値テキスト">
          <a:extLst>
            <a:ext uri="{FF2B5EF4-FFF2-40B4-BE49-F238E27FC236}">
              <a16:creationId xmlns:a16="http://schemas.microsoft.com/office/drawing/2014/main" id="{93577E4E-5E09-4AB7-966B-CBC67FC1C9DF}"/>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4" name="直線コネクタ 763">
          <a:extLst>
            <a:ext uri="{FF2B5EF4-FFF2-40B4-BE49-F238E27FC236}">
              <a16:creationId xmlns:a16="http://schemas.microsoft.com/office/drawing/2014/main" id="{4A257F5A-0C66-44FF-BE37-174D1EBBA60C}"/>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5" name="【公民館】&#10;有形固定資産減価償却率最大値テキスト">
          <a:extLst>
            <a:ext uri="{FF2B5EF4-FFF2-40B4-BE49-F238E27FC236}">
              <a16:creationId xmlns:a16="http://schemas.microsoft.com/office/drawing/2014/main" id="{97FC1F88-A953-429F-9EB1-3A74F1C1D90C}"/>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6" name="直線コネクタ 765">
          <a:extLst>
            <a:ext uri="{FF2B5EF4-FFF2-40B4-BE49-F238E27FC236}">
              <a16:creationId xmlns:a16="http://schemas.microsoft.com/office/drawing/2014/main" id="{03F9E0B9-817A-4EEF-9E8E-A7F3D6772BCD}"/>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67" name="【公民館】&#10;有形固定資産減価償却率平均値テキスト">
          <a:extLst>
            <a:ext uri="{FF2B5EF4-FFF2-40B4-BE49-F238E27FC236}">
              <a16:creationId xmlns:a16="http://schemas.microsoft.com/office/drawing/2014/main" id="{637059EF-76B9-4765-B094-78ACAFEA91DA}"/>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68" name="フローチャート: 判断 767">
          <a:extLst>
            <a:ext uri="{FF2B5EF4-FFF2-40B4-BE49-F238E27FC236}">
              <a16:creationId xmlns:a16="http://schemas.microsoft.com/office/drawing/2014/main" id="{C5E83D4C-5E5F-456D-8E85-B6F51F99DE7C}"/>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69" name="フローチャート: 判断 768">
          <a:extLst>
            <a:ext uri="{FF2B5EF4-FFF2-40B4-BE49-F238E27FC236}">
              <a16:creationId xmlns:a16="http://schemas.microsoft.com/office/drawing/2014/main" id="{7D9BBCD1-5DBD-4114-B0EF-CF47940B242C}"/>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0" name="フローチャート: 判断 769">
          <a:extLst>
            <a:ext uri="{FF2B5EF4-FFF2-40B4-BE49-F238E27FC236}">
              <a16:creationId xmlns:a16="http://schemas.microsoft.com/office/drawing/2014/main" id="{9F116FA4-9C19-4F80-86DA-D364968FC82F}"/>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1" name="フローチャート: 判断 770">
          <a:extLst>
            <a:ext uri="{FF2B5EF4-FFF2-40B4-BE49-F238E27FC236}">
              <a16:creationId xmlns:a16="http://schemas.microsoft.com/office/drawing/2014/main" id="{51EE9A16-C8ED-4B4E-B9A5-93B382AB7778}"/>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2" name="フローチャート: 判断 771">
          <a:extLst>
            <a:ext uri="{FF2B5EF4-FFF2-40B4-BE49-F238E27FC236}">
              <a16:creationId xmlns:a16="http://schemas.microsoft.com/office/drawing/2014/main" id="{B4DBB7DA-B8BB-4689-8A93-BD80E521D5A2}"/>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70074-175E-4D01-AEDE-891CC69CE96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5B093D01-B24F-44AA-AFB7-094708059F9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F59B7CA5-12ED-43E4-918E-B91B0531102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7D441E0E-E63E-4545-AC5B-5FC7B02A80B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F8B9E880-705E-43DA-A3CE-8CA34200718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86361</xdr:rowOff>
    </xdr:from>
    <xdr:to>
      <xdr:col>85</xdr:col>
      <xdr:colOff>177800</xdr:colOff>
      <xdr:row>107</xdr:row>
      <xdr:rowOff>16511</xdr:rowOff>
    </xdr:to>
    <xdr:sp macro="" textlink="">
      <xdr:nvSpPr>
        <xdr:cNvPr id="778" name="楕円 777">
          <a:extLst>
            <a:ext uri="{FF2B5EF4-FFF2-40B4-BE49-F238E27FC236}">
              <a16:creationId xmlns:a16="http://schemas.microsoft.com/office/drawing/2014/main" id="{583AFF81-9E85-4687-A064-9303483B46E9}"/>
            </a:ext>
          </a:extLst>
        </xdr:cNvPr>
        <xdr:cNvSpPr/>
      </xdr:nvSpPr>
      <xdr:spPr>
        <a:xfrm>
          <a:off x="16268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64788</xdr:rowOff>
    </xdr:from>
    <xdr:ext cx="405111" cy="259045"/>
    <xdr:sp macro="" textlink="">
      <xdr:nvSpPr>
        <xdr:cNvPr id="779" name="【公民館】&#10;有形固定資産減価償却率該当値テキスト">
          <a:extLst>
            <a:ext uri="{FF2B5EF4-FFF2-40B4-BE49-F238E27FC236}">
              <a16:creationId xmlns:a16="http://schemas.microsoft.com/office/drawing/2014/main" id="{96F93E85-824F-47FE-90F9-D6A8FF9EA6B1}"/>
            </a:ext>
          </a:extLst>
        </xdr:cNvPr>
        <xdr:cNvSpPr txBox="1"/>
      </xdr:nvSpPr>
      <xdr:spPr>
        <a:xfrm>
          <a:off x="16357600"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780" name="楕円 779">
          <a:extLst>
            <a:ext uri="{FF2B5EF4-FFF2-40B4-BE49-F238E27FC236}">
              <a16:creationId xmlns:a16="http://schemas.microsoft.com/office/drawing/2014/main" id="{640D3091-9F83-4E3B-807A-BCA07F9F9CC3}"/>
            </a:ext>
          </a:extLst>
        </xdr:cNvPr>
        <xdr:cNvSpPr/>
      </xdr:nvSpPr>
      <xdr:spPr>
        <a:xfrm>
          <a:off x="1543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137161</xdr:rowOff>
    </xdr:to>
    <xdr:cxnSp macro="">
      <xdr:nvCxnSpPr>
        <xdr:cNvPr id="781" name="直線コネクタ 780">
          <a:extLst>
            <a:ext uri="{FF2B5EF4-FFF2-40B4-BE49-F238E27FC236}">
              <a16:creationId xmlns:a16="http://schemas.microsoft.com/office/drawing/2014/main" id="{6E451896-BCB6-4243-B9DC-DF26B0760DF3}"/>
            </a:ext>
          </a:extLst>
        </xdr:cNvPr>
        <xdr:cNvCxnSpPr/>
      </xdr:nvCxnSpPr>
      <xdr:spPr>
        <a:xfrm>
          <a:off x="15481300" y="182727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8255</xdr:rowOff>
    </xdr:from>
    <xdr:to>
      <xdr:col>76</xdr:col>
      <xdr:colOff>165100</xdr:colOff>
      <xdr:row>106</xdr:row>
      <xdr:rowOff>109855</xdr:rowOff>
    </xdr:to>
    <xdr:sp macro="" textlink="">
      <xdr:nvSpPr>
        <xdr:cNvPr id="782" name="楕円 781">
          <a:extLst>
            <a:ext uri="{FF2B5EF4-FFF2-40B4-BE49-F238E27FC236}">
              <a16:creationId xmlns:a16="http://schemas.microsoft.com/office/drawing/2014/main" id="{CD5F7438-5A4D-4347-9439-0B695EDF1775}"/>
            </a:ext>
          </a:extLst>
        </xdr:cNvPr>
        <xdr:cNvSpPr/>
      </xdr:nvSpPr>
      <xdr:spPr>
        <a:xfrm>
          <a:off x="14541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59055</xdr:rowOff>
    </xdr:from>
    <xdr:to>
      <xdr:col>81</xdr:col>
      <xdr:colOff>50800</xdr:colOff>
      <xdr:row>106</xdr:row>
      <xdr:rowOff>99061</xdr:rowOff>
    </xdr:to>
    <xdr:cxnSp macro="">
      <xdr:nvCxnSpPr>
        <xdr:cNvPr id="783" name="直線コネクタ 782">
          <a:extLst>
            <a:ext uri="{FF2B5EF4-FFF2-40B4-BE49-F238E27FC236}">
              <a16:creationId xmlns:a16="http://schemas.microsoft.com/office/drawing/2014/main" id="{6A3A0F04-23A4-4638-8E7A-DD482F43B0B8}"/>
            </a:ext>
          </a:extLst>
        </xdr:cNvPr>
        <xdr:cNvCxnSpPr/>
      </xdr:nvCxnSpPr>
      <xdr:spPr>
        <a:xfrm>
          <a:off x="14592300" y="182327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139700</xdr:rowOff>
    </xdr:from>
    <xdr:to>
      <xdr:col>72</xdr:col>
      <xdr:colOff>38100</xdr:colOff>
      <xdr:row>106</xdr:row>
      <xdr:rowOff>69850</xdr:rowOff>
    </xdr:to>
    <xdr:sp macro="" textlink="">
      <xdr:nvSpPr>
        <xdr:cNvPr id="784" name="楕円 783">
          <a:extLst>
            <a:ext uri="{FF2B5EF4-FFF2-40B4-BE49-F238E27FC236}">
              <a16:creationId xmlns:a16="http://schemas.microsoft.com/office/drawing/2014/main" id="{1AB47EE5-72A9-48F1-B572-879055B14B0A}"/>
            </a:ext>
          </a:extLst>
        </xdr:cNvPr>
        <xdr:cNvSpPr/>
      </xdr:nvSpPr>
      <xdr:spPr>
        <a:xfrm>
          <a:off x="13652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19050</xdr:rowOff>
    </xdr:from>
    <xdr:to>
      <xdr:col>76</xdr:col>
      <xdr:colOff>114300</xdr:colOff>
      <xdr:row>106</xdr:row>
      <xdr:rowOff>59055</xdr:rowOff>
    </xdr:to>
    <xdr:cxnSp macro="">
      <xdr:nvCxnSpPr>
        <xdr:cNvPr id="785" name="直線コネクタ 784">
          <a:extLst>
            <a:ext uri="{FF2B5EF4-FFF2-40B4-BE49-F238E27FC236}">
              <a16:creationId xmlns:a16="http://schemas.microsoft.com/office/drawing/2014/main" id="{C71B9F59-E3C1-4EF9-8700-C2352C76C94D}"/>
            </a:ext>
          </a:extLst>
        </xdr:cNvPr>
        <xdr:cNvCxnSpPr/>
      </xdr:nvCxnSpPr>
      <xdr:spPr>
        <a:xfrm>
          <a:off x="13703300" y="181927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103505</xdr:rowOff>
    </xdr:from>
    <xdr:to>
      <xdr:col>67</xdr:col>
      <xdr:colOff>101600</xdr:colOff>
      <xdr:row>106</xdr:row>
      <xdr:rowOff>33655</xdr:rowOff>
    </xdr:to>
    <xdr:sp macro="" textlink="">
      <xdr:nvSpPr>
        <xdr:cNvPr id="786" name="楕円 785">
          <a:extLst>
            <a:ext uri="{FF2B5EF4-FFF2-40B4-BE49-F238E27FC236}">
              <a16:creationId xmlns:a16="http://schemas.microsoft.com/office/drawing/2014/main" id="{FF6E2754-99A7-4A8E-A7F9-7098F491A922}"/>
            </a:ext>
          </a:extLst>
        </xdr:cNvPr>
        <xdr:cNvSpPr/>
      </xdr:nvSpPr>
      <xdr:spPr>
        <a:xfrm>
          <a:off x="12763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154305</xdr:rowOff>
    </xdr:from>
    <xdr:to>
      <xdr:col>71</xdr:col>
      <xdr:colOff>177800</xdr:colOff>
      <xdr:row>106</xdr:row>
      <xdr:rowOff>19050</xdr:rowOff>
    </xdr:to>
    <xdr:cxnSp macro="">
      <xdr:nvCxnSpPr>
        <xdr:cNvPr id="787" name="直線コネクタ 786">
          <a:extLst>
            <a:ext uri="{FF2B5EF4-FFF2-40B4-BE49-F238E27FC236}">
              <a16:creationId xmlns:a16="http://schemas.microsoft.com/office/drawing/2014/main" id="{BE382D57-89B6-4A38-BB0F-2E78E3767AAC}"/>
            </a:ext>
          </a:extLst>
        </xdr:cNvPr>
        <xdr:cNvCxnSpPr/>
      </xdr:nvCxnSpPr>
      <xdr:spPr>
        <a:xfrm>
          <a:off x="12814300" y="181565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88" name="n_1aveValue【公民館】&#10;有形固定資産減価償却率">
          <a:extLst>
            <a:ext uri="{FF2B5EF4-FFF2-40B4-BE49-F238E27FC236}">
              <a16:creationId xmlns:a16="http://schemas.microsoft.com/office/drawing/2014/main" id="{3EB27B79-ABEC-4EA0-B6A6-3C125C9C7068}"/>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89" name="n_2aveValue【公民館】&#10;有形固定資産減価償却率">
          <a:extLst>
            <a:ext uri="{FF2B5EF4-FFF2-40B4-BE49-F238E27FC236}">
              <a16:creationId xmlns:a16="http://schemas.microsoft.com/office/drawing/2014/main" id="{493A796E-D5EB-4A75-9C28-24C1D42F1EA5}"/>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0" name="n_3aveValue【公民館】&#10;有形固定資産減価償却率">
          <a:extLst>
            <a:ext uri="{FF2B5EF4-FFF2-40B4-BE49-F238E27FC236}">
              <a16:creationId xmlns:a16="http://schemas.microsoft.com/office/drawing/2014/main" id="{E67D999F-009F-475E-9602-F020DD79179E}"/>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1" name="n_4aveValue【公民館】&#10;有形固定資産減価償却率">
          <a:extLst>
            <a:ext uri="{FF2B5EF4-FFF2-40B4-BE49-F238E27FC236}">
              <a16:creationId xmlns:a16="http://schemas.microsoft.com/office/drawing/2014/main" id="{8E849D39-D6E5-415B-B735-8659B7D2D8D5}"/>
            </a:ext>
          </a:extLst>
        </xdr:cNvPr>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140988</xdr:rowOff>
    </xdr:from>
    <xdr:ext cx="405111" cy="259045"/>
    <xdr:sp macro="" textlink="">
      <xdr:nvSpPr>
        <xdr:cNvPr id="792" name="n_1mainValue【公民館】&#10;有形固定資産減価償却率">
          <a:extLst>
            <a:ext uri="{FF2B5EF4-FFF2-40B4-BE49-F238E27FC236}">
              <a16:creationId xmlns:a16="http://schemas.microsoft.com/office/drawing/2014/main" id="{E8651676-456F-43F6-84EB-E4E0BE15260E}"/>
            </a:ext>
          </a:extLst>
        </xdr:cNvPr>
        <xdr:cNvSpPr txBox="1"/>
      </xdr:nvSpPr>
      <xdr:spPr>
        <a:xfrm>
          <a:off x="15266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100982</xdr:rowOff>
    </xdr:from>
    <xdr:ext cx="405111" cy="259045"/>
    <xdr:sp macro="" textlink="">
      <xdr:nvSpPr>
        <xdr:cNvPr id="793" name="n_2mainValue【公民館】&#10;有形固定資産減価償却率">
          <a:extLst>
            <a:ext uri="{FF2B5EF4-FFF2-40B4-BE49-F238E27FC236}">
              <a16:creationId xmlns:a16="http://schemas.microsoft.com/office/drawing/2014/main" id="{DAEC2BBF-4ACF-488F-89E8-7BA1E6155573}"/>
            </a:ext>
          </a:extLst>
        </xdr:cNvPr>
        <xdr:cNvSpPr txBox="1"/>
      </xdr:nvSpPr>
      <xdr:spPr>
        <a:xfrm>
          <a:off x="14389744"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60977</xdr:rowOff>
    </xdr:from>
    <xdr:ext cx="405111" cy="259045"/>
    <xdr:sp macro="" textlink="">
      <xdr:nvSpPr>
        <xdr:cNvPr id="794" name="n_3mainValue【公民館】&#10;有形固定資産減価償却率">
          <a:extLst>
            <a:ext uri="{FF2B5EF4-FFF2-40B4-BE49-F238E27FC236}">
              <a16:creationId xmlns:a16="http://schemas.microsoft.com/office/drawing/2014/main" id="{78C51751-81D4-42B4-869A-8A78635E4DBE}"/>
            </a:ext>
          </a:extLst>
        </xdr:cNvPr>
        <xdr:cNvSpPr txBox="1"/>
      </xdr:nvSpPr>
      <xdr:spPr>
        <a:xfrm>
          <a:off x="13500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24782</xdr:rowOff>
    </xdr:from>
    <xdr:ext cx="405111" cy="259045"/>
    <xdr:sp macro="" textlink="">
      <xdr:nvSpPr>
        <xdr:cNvPr id="795" name="n_4mainValue【公民館】&#10;有形固定資産減価償却率">
          <a:extLst>
            <a:ext uri="{FF2B5EF4-FFF2-40B4-BE49-F238E27FC236}">
              <a16:creationId xmlns:a16="http://schemas.microsoft.com/office/drawing/2014/main" id="{0E404BD8-F364-4A88-8BBB-0E3B9034EDF7}"/>
            </a:ext>
          </a:extLst>
        </xdr:cNvPr>
        <xdr:cNvSpPr txBox="1"/>
      </xdr:nvSpPr>
      <xdr:spPr>
        <a:xfrm>
          <a:off x="12611744" y="181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109779D2-B3AB-4132-96E0-3033786166F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579A048-06C6-455F-A3B4-7F7F7875C5A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4CF4C69E-04B0-4D12-B941-C82F02AA712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4460913B-8F7E-45D0-85BB-8047D582871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5A13E531-BF05-4F98-82F9-CEE48148509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2B6118A7-1E65-4E34-8712-340C01616D1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FF926572-9070-471E-BEFA-063DA90B656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E1B9167A-E012-4C2E-A9D9-D5DE49609E8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81C2CF4B-7ED6-4696-B44B-7F15A179FA1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F13CE9E5-96D2-4382-85C3-E98E70594A6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CEB05966-1D56-42C4-8ED3-52EF59AEC38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B5F4AD07-E1E2-48F8-9D92-0F4A302114D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9244C2D5-2146-4F3A-9930-597749BC1AA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CB4F83C5-6ED2-4689-8ED2-89F9D3DFD35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A0006878-7485-45CC-BEC7-B9E41B5BD65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8F1E280E-DB42-42EE-856A-3336B9CD47E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F4DEF26B-CC8D-4D58-9A5D-94AEAE571CC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FD9150F4-50EB-40A5-818F-6619DD875EA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02803090-1C18-4622-9293-9BE64937690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48D9FFF6-B361-4FCE-A726-FFCE888DD26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34ABDE6B-5DA2-4388-941B-899F54B5CD6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43425546-5CC6-435D-A993-3101F4BD3BE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D4EDED48-B3BE-4557-A38C-4244EAA46BC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19" name="直線コネクタ 818">
          <a:extLst>
            <a:ext uri="{FF2B5EF4-FFF2-40B4-BE49-F238E27FC236}">
              <a16:creationId xmlns:a16="http://schemas.microsoft.com/office/drawing/2014/main" id="{8EB46EE5-C5B6-423C-80E9-7560C5BEECF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0" name="【公民館】&#10;一人当たり面積最小値テキスト">
          <a:extLst>
            <a:ext uri="{FF2B5EF4-FFF2-40B4-BE49-F238E27FC236}">
              <a16:creationId xmlns:a16="http://schemas.microsoft.com/office/drawing/2014/main" id="{94DAE717-9E31-42B7-96DA-84316257A2A4}"/>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1" name="直線コネクタ 820">
          <a:extLst>
            <a:ext uri="{FF2B5EF4-FFF2-40B4-BE49-F238E27FC236}">
              <a16:creationId xmlns:a16="http://schemas.microsoft.com/office/drawing/2014/main" id="{23F1D158-9FC5-4D6D-BD11-577C68A99B07}"/>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2" name="【公民館】&#10;一人当たり面積最大値テキスト">
          <a:extLst>
            <a:ext uri="{FF2B5EF4-FFF2-40B4-BE49-F238E27FC236}">
              <a16:creationId xmlns:a16="http://schemas.microsoft.com/office/drawing/2014/main" id="{EECEA41B-A90A-4020-BB72-D9BDDAAC833E}"/>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3" name="直線コネクタ 822">
          <a:extLst>
            <a:ext uri="{FF2B5EF4-FFF2-40B4-BE49-F238E27FC236}">
              <a16:creationId xmlns:a16="http://schemas.microsoft.com/office/drawing/2014/main" id="{CB9971A2-A3D0-4B1D-80B6-93BD6168D4E5}"/>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24" name="【公民館】&#10;一人当たり面積平均値テキスト">
          <a:extLst>
            <a:ext uri="{FF2B5EF4-FFF2-40B4-BE49-F238E27FC236}">
              <a16:creationId xmlns:a16="http://schemas.microsoft.com/office/drawing/2014/main" id="{C8AA5BEB-29A6-4080-8111-9B3E57CD2BFB}"/>
            </a:ext>
          </a:extLst>
        </xdr:cNvPr>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5" name="フローチャート: 判断 824">
          <a:extLst>
            <a:ext uri="{FF2B5EF4-FFF2-40B4-BE49-F238E27FC236}">
              <a16:creationId xmlns:a16="http://schemas.microsoft.com/office/drawing/2014/main" id="{5F9ABEE7-62B9-4E0E-9597-7965CF154B8D}"/>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26" name="フローチャート: 判断 825">
          <a:extLst>
            <a:ext uri="{FF2B5EF4-FFF2-40B4-BE49-F238E27FC236}">
              <a16:creationId xmlns:a16="http://schemas.microsoft.com/office/drawing/2014/main" id="{6A1229EE-AE3B-410C-8491-6BFC2BCDDC17}"/>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27" name="フローチャート: 判断 826">
          <a:extLst>
            <a:ext uri="{FF2B5EF4-FFF2-40B4-BE49-F238E27FC236}">
              <a16:creationId xmlns:a16="http://schemas.microsoft.com/office/drawing/2014/main" id="{F12BBFC8-9AB0-453F-875A-1DD619A2BB70}"/>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28" name="フローチャート: 判断 827">
          <a:extLst>
            <a:ext uri="{FF2B5EF4-FFF2-40B4-BE49-F238E27FC236}">
              <a16:creationId xmlns:a16="http://schemas.microsoft.com/office/drawing/2014/main" id="{3FDC6F8A-15D0-4D08-9FFC-9DEC60206673}"/>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29" name="フローチャート: 判断 828">
          <a:extLst>
            <a:ext uri="{FF2B5EF4-FFF2-40B4-BE49-F238E27FC236}">
              <a16:creationId xmlns:a16="http://schemas.microsoft.com/office/drawing/2014/main" id="{029CB9BA-39B5-4781-AAD8-F434589804FB}"/>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4C469762-27A9-4B35-A651-A5BDEBFCC63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FB0585B6-FB23-4AA7-93DB-4660490FA06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2F9A1B55-C177-47E1-B71F-D93E8984A99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39CBD851-2459-4D64-9BFF-2CDD85C83C5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16A63A43-BF82-490B-83C3-760658816E0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145414</xdr:rowOff>
    </xdr:from>
    <xdr:to>
      <xdr:col>116</xdr:col>
      <xdr:colOff>114300</xdr:colOff>
      <xdr:row>108</xdr:row>
      <xdr:rowOff>75564</xdr:rowOff>
    </xdr:to>
    <xdr:sp macro="" textlink="">
      <xdr:nvSpPr>
        <xdr:cNvPr id="835" name="楕円 834">
          <a:extLst>
            <a:ext uri="{FF2B5EF4-FFF2-40B4-BE49-F238E27FC236}">
              <a16:creationId xmlns:a16="http://schemas.microsoft.com/office/drawing/2014/main" id="{90B45CB9-BA87-404C-BEA3-77E8D5C34F79}"/>
            </a:ext>
          </a:extLst>
        </xdr:cNvPr>
        <xdr:cNvSpPr/>
      </xdr:nvSpPr>
      <xdr:spPr>
        <a:xfrm>
          <a:off x="221107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60341</xdr:rowOff>
    </xdr:from>
    <xdr:ext cx="469744" cy="259045"/>
    <xdr:sp macro="" textlink="">
      <xdr:nvSpPr>
        <xdr:cNvPr id="836" name="【公民館】&#10;一人当たり面積該当値テキスト">
          <a:extLst>
            <a:ext uri="{FF2B5EF4-FFF2-40B4-BE49-F238E27FC236}">
              <a16:creationId xmlns:a16="http://schemas.microsoft.com/office/drawing/2014/main" id="{366D24B1-15D9-4115-8E40-8E6FD56D1967}"/>
            </a:ext>
          </a:extLst>
        </xdr:cNvPr>
        <xdr:cNvSpPr txBox="1"/>
      </xdr:nvSpPr>
      <xdr:spPr>
        <a:xfrm>
          <a:off x="22199600" y="18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147320</xdr:rowOff>
    </xdr:from>
    <xdr:to>
      <xdr:col>112</xdr:col>
      <xdr:colOff>38100</xdr:colOff>
      <xdr:row>108</xdr:row>
      <xdr:rowOff>77470</xdr:rowOff>
    </xdr:to>
    <xdr:sp macro="" textlink="">
      <xdr:nvSpPr>
        <xdr:cNvPr id="837" name="楕円 836">
          <a:extLst>
            <a:ext uri="{FF2B5EF4-FFF2-40B4-BE49-F238E27FC236}">
              <a16:creationId xmlns:a16="http://schemas.microsoft.com/office/drawing/2014/main" id="{01D5F48A-92FA-406A-BCD0-782B60D56DF8}"/>
            </a:ext>
          </a:extLst>
        </xdr:cNvPr>
        <xdr:cNvSpPr/>
      </xdr:nvSpPr>
      <xdr:spPr>
        <a:xfrm>
          <a:off x="21272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24764</xdr:rowOff>
    </xdr:from>
    <xdr:to>
      <xdr:col>116</xdr:col>
      <xdr:colOff>63500</xdr:colOff>
      <xdr:row>108</xdr:row>
      <xdr:rowOff>26670</xdr:rowOff>
    </xdr:to>
    <xdr:cxnSp macro="">
      <xdr:nvCxnSpPr>
        <xdr:cNvPr id="838" name="直線コネクタ 837">
          <a:extLst>
            <a:ext uri="{FF2B5EF4-FFF2-40B4-BE49-F238E27FC236}">
              <a16:creationId xmlns:a16="http://schemas.microsoft.com/office/drawing/2014/main" id="{92C47C9F-7DC1-468F-920B-8274086B2546}"/>
            </a:ext>
          </a:extLst>
        </xdr:cNvPr>
        <xdr:cNvCxnSpPr/>
      </xdr:nvCxnSpPr>
      <xdr:spPr>
        <a:xfrm flipV="1">
          <a:off x="21323300" y="1854136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839" name="楕円 838">
          <a:extLst>
            <a:ext uri="{FF2B5EF4-FFF2-40B4-BE49-F238E27FC236}">
              <a16:creationId xmlns:a16="http://schemas.microsoft.com/office/drawing/2014/main" id="{84D280AF-325F-4003-9AB8-1E30267DA923}"/>
            </a:ext>
          </a:extLst>
        </xdr:cNvPr>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26670</xdr:rowOff>
    </xdr:from>
    <xdr:to>
      <xdr:col>111</xdr:col>
      <xdr:colOff>177800</xdr:colOff>
      <xdr:row>108</xdr:row>
      <xdr:rowOff>30480</xdr:rowOff>
    </xdr:to>
    <xdr:cxnSp macro="">
      <xdr:nvCxnSpPr>
        <xdr:cNvPr id="840" name="直線コネクタ 839">
          <a:extLst>
            <a:ext uri="{FF2B5EF4-FFF2-40B4-BE49-F238E27FC236}">
              <a16:creationId xmlns:a16="http://schemas.microsoft.com/office/drawing/2014/main" id="{4ADED09A-EDA8-4224-B78B-ACEE7A8DC2E0}"/>
            </a:ext>
          </a:extLst>
        </xdr:cNvPr>
        <xdr:cNvCxnSpPr/>
      </xdr:nvCxnSpPr>
      <xdr:spPr>
        <a:xfrm flipV="1">
          <a:off x="20434300" y="1854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153036</xdr:rowOff>
    </xdr:from>
    <xdr:to>
      <xdr:col>102</xdr:col>
      <xdr:colOff>165100</xdr:colOff>
      <xdr:row>108</xdr:row>
      <xdr:rowOff>83186</xdr:rowOff>
    </xdr:to>
    <xdr:sp macro="" textlink="">
      <xdr:nvSpPr>
        <xdr:cNvPr id="841" name="楕円 840">
          <a:extLst>
            <a:ext uri="{FF2B5EF4-FFF2-40B4-BE49-F238E27FC236}">
              <a16:creationId xmlns:a16="http://schemas.microsoft.com/office/drawing/2014/main" id="{1E2F27BA-80B2-449C-A45B-BA12048FA5CA}"/>
            </a:ext>
          </a:extLst>
        </xdr:cNvPr>
        <xdr:cNvSpPr/>
      </xdr:nvSpPr>
      <xdr:spPr>
        <a:xfrm>
          <a:off x="19494500" y="184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32386</xdr:rowOff>
    </xdr:to>
    <xdr:cxnSp macro="">
      <xdr:nvCxnSpPr>
        <xdr:cNvPr id="842" name="直線コネクタ 841">
          <a:extLst>
            <a:ext uri="{FF2B5EF4-FFF2-40B4-BE49-F238E27FC236}">
              <a16:creationId xmlns:a16="http://schemas.microsoft.com/office/drawing/2014/main" id="{FB720634-8170-4979-A930-9100DAA7A3AB}"/>
            </a:ext>
          </a:extLst>
        </xdr:cNvPr>
        <xdr:cNvCxnSpPr/>
      </xdr:nvCxnSpPr>
      <xdr:spPr>
        <a:xfrm flipV="1">
          <a:off x="19545300" y="185470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843" name="楕円 842">
          <a:extLst>
            <a:ext uri="{FF2B5EF4-FFF2-40B4-BE49-F238E27FC236}">
              <a16:creationId xmlns:a16="http://schemas.microsoft.com/office/drawing/2014/main" id="{4C0868DE-3F64-4AFB-B5CB-874B32C64543}"/>
            </a:ext>
          </a:extLst>
        </xdr:cNvPr>
        <xdr:cNvSpPr/>
      </xdr:nvSpPr>
      <xdr:spPr>
        <a:xfrm>
          <a:off x="18605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32386</xdr:rowOff>
    </xdr:from>
    <xdr:to>
      <xdr:col>102</xdr:col>
      <xdr:colOff>114300</xdr:colOff>
      <xdr:row>108</xdr:row>
      <xdr:rowOff>34289</xdr:rowOff>
    </xdr:to>
    <xdr:cxnSp macro="">
      <xdr:nvCxnSpPr>
        <xdr:cNvPr id="844" name="直線コネクタ 843">
          <a:extLst>
            <a:ext uri="{FF2B5EF4-FFF2-40B4-BE49-F238E27FC236}">
              <a16:creationId xmlns:a16="http://schemas.microsoft.com/office/drawing/2014/main" id="{5719972B-0F0A-4F80-9D14-202DDA9B739E}"/>
            </a:ext>
          </a:extLst>
        </xdr:cNvPr>
        <xdr:cNvCxnSpPr/>
      </xdr:nvCxnSpPr>
      <xdr:spPr>
        <a:xfrm flipV="1">
          <a:off x="18656300" y="185489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45" name="n_1aveValue【公民館】&#10;一人当たり面積">
          <a:extLst>
            <a:ext uri="{FF2B5EF4-FFF2-40B4-BE49-F238E27FC236}">
              <a16:creationId xmlns:a16="http://schemas.microsoft.com/office/drawing/2014/main" id="{DE34278D-3C10-4606-93FA-0413C5900591}"/>
            </a:ext>
          </a:extLst>
        </xdr:cNvPr>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46" name="n_2aveValue【公民館】&#10;一人当たり面積">
          <a:extLst>
            <a:ext uri="{FF2B5EF4-FFF2-40B4-BE49-F238E27FC236}">
              <a16:creationId xmlns:a16="http://schemas.microsoft.com/office/drawing/2014/main" id="{0BED2BD3-0075-4D29-88D5-3F81687E0014}"/>
            </a:ext>
          </a:extLst>
        </xdr:cNvPr>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47" name="n_3aveValue【公民館】&#10;一人当たり面積">
          <a:extLst>
            <a:ext uri="{FF2B5EF4-FFF2-40B4-BE49-F238E27FC236}">
              <a16:creationId xmlns:a16="http://schemas.microsoft.com/office/drawing/2014/main" id="{54A01661-A6BF-41AD-84AD-6F75B953AA4C}"/>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48" name="n_4aveValue【公民館】&#10;一人当たり面積">
          <a:extLst>
            <a:ext uri="{FF2B5EF4-FFF2-40B4-BE49-F238E27FC236}">
              <a16:creationId xmlns:a16="http://schemas.microsoft.com/office/drawing/2014/main" id="{82FB5208-6919-44A5-B704-E0932C707021}"/>
            </a:ext>
          </a:extLst>
        </xdr:cNvPr>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68597</xdr:rowOff>
    </xdr:from>
    <xdr:ext cx="469744" cy="259045"/>
    <xdr:sp macro="" textlink="">
      <xdr:nvSpPr>
        <xdr:cNvPr id="849" name="n_1mainValue【公民館】&#10;一人当たり面積">
          <a:extLst>
            <a:ext uri="{FF2B5EF4-FFF2-40B4-BE49-F238E27FC236}">
              <a16:creationId xmlns:a16="http://schemas.microsoft.com/office/drawing/2014/main" id="{2753709B-5370-4394-AF39-45831461972A}"/>
            </a:ext>
          </a:extLst>
        </xdr:cNvPr>
        <xdr:cNvSpPr txBox="1"/>
      </xdr:nvSpPr>
      <xdr:spPr>
        <a:xfrm>
          <a:off x="210757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850" name="n_2mainValue【公民館】&#10;一人当たり面積">
          <a:extLst>
            <a:ext uri="{FF2B5EF4-FFF2-40B4-BE49-F238E27FC236}">
              <a16:creationId xmlns:a16="http://schemas.microsoft.com/office/drawing/2014/main" id="{908FBA71-1D98-4D3E-BF42-D6D771B8EC91}"/>
            </a:ext>
          </a:extLst>
        </xdr:cNvPr>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74313</xdr:rowOff>
    </xdr:from>
    <xdr:ext cx="469744" cy="259045"/>
    <xdr:sp macro="" textlink="">
      <xdr:nvSpPr>
        <xdr:cNvPr id="851" name="n_3mainValue【公民館】&#10;一人当たり面積">
          <a:extLst>
            <a:ext uri="{FF2B5EF4-FFF2-40B4-BE49-F238E27FC236}">
              <a16:creationId xmlns:a16="http://schemas.microsoft.com/office/drawing/2014/main" id="{4BB1B9FA-9E3F-46E3-A9EC-5E8E9809F9C3}"/>
            </a:ext>
          </a:extLst>
        </xdr:cNvPr>
        <xdr:cNvSpPr txBox="1"/>
      </xdr:nvSpPr>
      <xdr:spPr>
        <a:xfrm>
          <a:off x="193104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852" name="n_4mainValue【公民館】&#10;一人当たり面積">
          <a:extLst>
            <a:ext uri="{FF2B5EF4-FFF2-40B4-BE49-F238E27FC236}">
              <a16:creationId xmlns:a16="http://schemas.microsoft.com/office/drawing/2014/main" id="{563561F2-CDA7-4618-93E0-C15B101C9C9E}"/>
            </a:ext>
          </a:extLst>
        </xdr:cNvPr>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ABA9BDC6-C89F-47D5-950A-489AC177CD0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DA5CB84A-9F31-4642-9788-AE26BA2D3CE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B8140AF7-EA2E-4B63-8B4C-9E6B08C0294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有形固定資産減価償却率が類似団体と比較して特に高くなっている施設は、学校施設、児童館、港湾・漁港、公民館である。</a:t>
          </a:r>
        </a:p>
        <a:p>
          <a:r>
            <a:rPr kumimoji="1" lang="ja-JP" altLang="en-US" sz="1300">
              <a:latin typeface="ＭＳ Ｐゴシック" panose="020B0600070205080204" pitchFamily="50" charset="-128"/>
              <a:ea typeface="ＭＳ Ｐゴシック" panose="020B0600070205080204" pitchFamily="50" charset="-128"/>
            </a:rPr>
            <a:t>　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年以上経過している施設が多くあることが主な要因であり、平成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枕崎市公共施設等総合管理計画」に基づき、規模の最適化、予防保全による長寿命化等を基本とした効率的な維持管理を行うこととしている。また、不要な施設の整理により、令和８年度までに施設数量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％削減することを目標とし、比率の改善に努めていく。</a:t>
          </a:r>
        </a:p>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有形固定資産減価償却率が類似団体と比較して特に低くなっている施設は、橋りょう・トンネルであり、取得価格の大きいものが平成２年以降に多く建設されていることから、低率となっている。</a:t>
          </a:r>
        </a:p>
        <a:p>
          <a:r>
            <a:rPr kumimoji="1" lang="ja-JP" altLang="en-US" sz="1300">
              <a:latin typeface="ＭＳ Ｐゴシック" panose="020B0600070205080204" pitchFamily="50" charset="-128"/>
              <a:ea typeface="ＭＳ Ｐゴシック" panose="020B0600070205080204" pitchFamily="50" charset="-128"/>
            </a:rPr>
            <a:t>　一人当たり面積及び一人当たり有形固定資産（償却資産）額が類似団体と比較して特に低くなっている施設は、橋りょう・トンネル、港湾・漁港、公民館であるが、不足している状況は認められないため、適正な設置状況だと認識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290A149-6849-43DE-A154-4F2F22D0F07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1CD318-BEE5-4AC1-8CCB-86BBEFA8929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A16744F-3943-4C05-B51F-E55343DD1C2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83DE4D4-1D01-4804-AEB5-498D35AD4F3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D711959-1D44-4495-9779-E3AB963D4AF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0DBD3E3-4A0C-45AD-BB85-F4535ED6C1C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1A0C61A-EF18-4563-86BF-D9E73AD7D91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0800CD4-CA18-4661-82B3-6EC955E4836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FD21237-43B2-4D5D-BE14-1C312F517F5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9C61304-532F-4348-ABBC-CAF241919DF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20,479
20,103
74.78
18,419,637
17,966,472
420,912
6,197,728
11,200,453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CA25E60-4CF9-4996-8CAF-10B03F88DB7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B884464-D0C9-4D4E-B38D-81760B4568F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E81DF0D-4D21-4130-88C8-C16E46223D9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7E7D599-723E-48EF-AA32-E528FD7019F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3FB626D-A74D-4A79-848D-1C1B8B7D906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6FA7754-9B33-42FD-8526-A5EB6AF12B3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2344D7D-B8BC-44C9-A0ED-B3D6D2F9D09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C32987C-6883-4982-BF03-6ED3B047826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A2CCE22-51A7-4635-8278-8C7241D0C8B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4564AB8-B6A2-4037-89E9-3B0BB9CAACC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F9D327F-B947-4075-8FD3-B7CA6D51527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1967FFF-2D8C-4A73-BE23-6D008D8A990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94E2969-6510-4907-B830-5398258A4EB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0C6B022-A297-41D6-B1AF-9131A7AC0F0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7471F43-250E-476B-B4E3-3B73FA6B429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F4F6811-3D5A-46B1-9FFD-CAB4837304B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1AB724E-B184-476F-A556-54709771478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B4B714-EC3E-4B5F-9ED7-5FE2346972C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EC8E728-3C49-41DF-9668-78624FF7DD8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F80CEB4-FF7F-4535-9982-16B55700B25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10EF839-78AD-4D36-A41C-B92472D205D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579EF28-15E2-4B51-A4CA-5E643134F48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BE47BF1-5809-4124-93EE-688CA5EA166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B1691AA-29FB-46F1-A271-BC42354DDCD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8AC5AAF-6FB2-4A9D-9F93-81BE8B3A1CB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951A64F-5919-4916-9DDE-B5E2D83B9D6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C68FB6D-A735-4B74-9646-039854ACD33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C5081A0-A216-4404-A270-5C71DE24E65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FCA5829-C630-4F62-B5D8-A9468417561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1E0F563-CDA2-4AA3-B0BC-2A3875C2178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B2DB385-A215-4A64-B083-51054D40BCD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0C152A2-D4D8-444B-A834-E09CC452F54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296D28D-E268-4423-A201-5FF0E99A000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19F3C04-E1FD-4154-9FB4-A2F305B229E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78D9434-0524-4483-92D9-CAA139E0B33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35CF322-0A2B-406F-8B8E-D0C2C7213F1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06C5C56-D91B-466D-BCD2-5F8A489BAA5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4B8C66D-65B9-45BA-8167-1C9266161A6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8B8B832-C14B-4DCD-807C-C28565A60FA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9AA577A-957B-429D-A2E1-C0FDB2DA9C2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F3AD72A-BE2E-42B3-B1BD-9F144E4F880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77F8327-FC74-423B-85B9-BA7C0B7C866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D8C242A-7D20-4A73-A41D-E0B558A67CF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DC4CB51-2B14-46A8-BFFA-4EC0AEAE0AD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8817D91-AEA9-497A-B598-DFFD5DB10F3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C9DFE29-2081-416A-BD37-287D62F335D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5E00EF3A-4191-43D5-B013-E17394C0D9FB}"/>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111E75-2F6B-45D2-B67C-3DC812EB61C2}"/>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71D74372-81B4-4967-A2B5-1F92F338F2E5}"/>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538BEDFF-CECA-4486-AD18-4E4BA79F32B5}"/>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F5B2E0-8E85-4E8C-AACA-8C4D76F4EB1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B4D21368-EF0B-4C3D-8D7E-4D5DA43DB0CB}"/>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D37898FB-238E-4694-BC94-B544D915C146}"/>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4EC8CAAB-9754-4CCA-9A5A-443C164FEBCF}"/>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94DEB1B0-3AAF-4BC8-8768-E638849144DE}"/>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4103BD43-21F7-414D-BB20-7D271D0F21BE}"/>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5C0A1B9F-3131-4C90-AA89-7E485555B149}"/>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D0496C0-0450-4F2D-8373-7BDF981E62E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55C1A08-E098-4069-9034-1F584146C18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5869644-1C37-4500-8BC0-54F73CAAC93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E866EE6-0D48-49DF-B02F-1D59A28B0A3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0784301-2247-4F59-A337-877160444D8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102144</xdr:rowOff>
    </xdr:from>
    <xdr:to>
      <xdr:col>24</xdr:col>
      <xdr:colOff>114300</xdr:colOff>
      <xdr:row>41</xdr:row>
      <xdr:rowOff>32294</xdr:rowOff>
    </xdr:to>
    <xdr:sp macro="" textlink="">
      <xdr:nvSpPr>
        <xdr:cNvPr id="74" name="楕円 73">
          <a:extLst>
            <a:ext uri="{FF2B5EF4-FFF2-40B4-BE49-F238E27FC236}">
              <a16:creationId xmlns:a16="http://schemas.microsoft.com/office/drawing/2014/main" id="{8354E406-A2AB-438F-A255-A7E85B5E81C5}"/>
            </a:ext>
          </a:extLst>
        </xdr:cNvPr>
        <xdr:cNvSpPr/>
      </xdr:nvSpPr>
      <xdr:spPr>
        <a:xfrm>
          <a:off x="45847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80571</xdr:rowOff>
    </xdr:from>
    <xdr:ext cx="405111" cy="259045"/>
    <xdr:sp macro="" textlink="">
      <xdr:nvSpPr>
        <xdr:cNvPr id="75" name="【図書館】&#10;有形固定資産減価償却率該当値テキスト">
          <a:extLst>
            <a:ext uri="{FF2B5EF4-FFF2-40B4-BE49-F238E27FC236}">
              <a16:creationId xmlns:a16="http://schemas.microsoft.com/office/drawing/2014/main" id="{69AA3B71-F1CD-494C-BF52-48D64C530676}"/>
            </a:ext>
          </a:extLst>
        </xdr:cNvPr>
        <xdr:cNvSpPr txBox="1"/>
      </xdr:nvSpPr>
      <xdr:spPr>
        <a:xfrm>
          <a:off x="4673600"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69487</xdr:rowOff>
    </xdr:from>
    <xdr:to>
      <xdr:col>20</xdr:col>
      <xdr:colOff>38100</xdr:colOff>
      <xdr:row>40</xdr:row>
      <xdr:rowOff>171087</xdr:rowOff>
    </xdr:to>
    <xdr:sp macro="" textlink="">
      <xdr:nvSpPr>
        <xdr:cNvPr id="76" name="楕円 75">
          <a:extLst>
            <a:ext uri="{FF2B5EF4-FFF2-40B4-BE49-F238E27FC236}">
              <a16:creationId xmlns:a16="http://schemas.microsoft.com/office/drawing/2014/main" id="{CE0C7A4E-3EB7-499D-81F4-8A38C233A21D}"/>
            </a:ext>
          </a:extLst>
        </xdr:cNvPr>
        <xdr:cNvSpPr/>
      </xdr:nvSpPr>
      <xdr:spPr>
        <a:xfrm>
          <a:off x="3746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120287</xdr:rowOff>
    </xdr:from>
    <xdr:to>
      <xdr:col>24</xdr:col>
      <xdr:colOff>63500</xdr:colOff>
      <xdr:row>40</xdr:row>
      <xdr:rowOff>152944</xdr:rowOff>
    </xdr:to>
    <xdr:cxnSp macro="">
      <xdr:nvCxnSpPr>
        <xdr:cNvPr id="77" name="直線コネクタ 76">
          <a:extLst>
            <a:ext uri="{FF2B5EF4-FFF2-40B4-BE49-F238E27FC236}">
              <a16:creationId xmlns:a16="http://schemas.microsoft.com/office/drawing/2014/main" id="{3DCACAFE-FF1A-464C-9B73-E8FBEBE9D34B}"/>
            </a:ext>
          </a:extLst>
        </xdr:cNvPr>
        <xdr:cNvCxnSpPr/>
      </xdr:nvCxnSpPr>
      <xdr:spPr>
        <a:xfrm>
          <a:off x="3797300" y="69782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36830</xdr:rowOff>
    </xdr:from>
    <xdr:to>
      <xdr:col>15</xdr:col>
      <xdr:colOff>101600</xdr:colOff>
      <xdr:row>40</xdr:row>
      <xdr:rowOff>138430</xdr:rowOff>
    </xdr:to>
    <xdr:sp macro="" textlink="">
      <xdr:nvSpPr>
        <xdr:cNvPr id="78" name="楕円 77">
          <a:extLst>
            <a:ext uri="{FF2B5EF4-FFF2-40B4-BE49-F238E27FC236}">
              <a16:creationId xmlns:a16="http://schemas.microsoft.com/office/drawing/2014/main" id="{52F2D111-A67A-43A1-BC91-1D3D4355E25B}"/>
            </a:ext>
          </a:extLst>
        </xdr:cNvPr>
        <xdr:cNvSpPr/>
      </xdr:nvSpPr>
      <xdr:spPr>
        <a:xfrm>
          <a:off x="2857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87630</xdr:rowOff>
    </xdr:from>
    <xdr:to>
      <xdr:col>19</xdr:col>
      <xdr:colOff>177800</xdr:colOff>
      <xdr:row>40</xdr:row>
      <xdr:rowOff>120287</xdr:rowOff>
    </xdr:to>
    <xdr:cxnSp macro="">
      <xdr:nvCxnSpPr>
        <xdr:cNvPr id="79" name="直線コネクタ 78">
          <a:extLst>
            <a:ext uri="{FF2B5EF4-FFF2-40B4-BE49-F238E27FC236}">
              <a16:creationId xmlns:a16="http://schemas.microsoft.com/office/drawing/2014/main" id="{114BB731-2EE4-4B1F-A07F-0B2C0BFAF2F8}"/>
            </a:ext>
          </a:extLst>
        </xdr:cNvPr>
        <xdr:cNvCxnSpPr/>
      </xdr:nvCxnSpPr>
      <xdr:spPr>
        <a:xfrm>
          <a:off x="2908300" y="69456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9072</xdr:rowOff>
    </xdr:from>
    <xdr:to>
      <xdr:col>10</xdr:col>
      <xdr:colOff>165100</xdr:colOff>
      <xdr:row>40</xdr:row>
      <xdr:rowOff>110672</xdr:rowOff>
    </xdr:to>
    <xdr:sp macro="" textlink="">
      <xdr:nvSpPr>
        <xdr:cNvPr id="80" name="楕円 79">
          <a:extLst>
            <a:ext uri="{FF2B5EF4-FFF2-40B4-BE49-F238E27FC236}">
              <a16:creationId xmlns:a16="http://schemas.microsoft.com/office/drawing/2014/main" id="{8BF4B599-5E37-4EE0-887F-58CE228F7818}"/>
            </a:ext>
          </a:extLst>
        </xdr:cNvPr>
        <xdr:cNvSpPr/>
      </xdr:nvSpPr>
      <xdr:spPr>
        <a:xfrm>
          <a:off x="1968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59872</xdr:rowOff>
    </xdr:from>
    <xdr:to>
      <xdr:col>15</xdr:col>
      <xdr:colOff>50800</xdr:colOff>
      <xdr:row>40</xdr:row>
      <xdr:rowOff>87630</xdr:rowOff>
    </xdr:to>
    <xdr:cxnSp macro="">
      <xdr:nvCxnSpPr>
        <xdr:cNvPr id="81" name="直線コネクタ 80">
          <a:extLst>
            <a:ext uri="{FF2B5EF4-FFF2-40B4-BE49-F238E27FC236}">
              <a16:creationId xmlns:a16="http://schemas.microsoft.com/office/drawing/2014/main" id="{7FCD8D6F-F504-4CCB-A91B-232BF5ADC98D}"/>
            </a:ext>
          </a:extLst>
        </xdr:cNvPr>
        <xdr:cNvCxnSpPr/>
      </xdr:nvCxnSpPr>
      <xdr:spPr>
        <a:xfrm>
          <a:off x="2019300" y="69178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25400</xdr:rowOff>
    </xdr:from>
    <xdr:to>
      <xdr:col>6</xdr:col>
      <xdr:colOff>38100</xdr:colOff>
      <xdr:row>40</xdr:row>
      <xdr:rowOff>127000</xdr:rowOff>
    </xdr:to>
    <xdr:sp macro="" textlink="">
      <xdr:nvSpPr>
        <xdr:cNvPr id="82" name="楕円 81">
          <a:extLst>
            <a:ext uri="{FF2B5EF4-FFF2-40B4-BE49-F238E27FC236}">
              <a16:creationId xmlns:a16="http://schemas.microsoft.com/office/drawing/2014/main" id="{6C1F16E9-1B46-40A7-9F25-0F289178AE2B}"/>
            </a:ext>
          </a:extLst>
        </xdr:cNvPr>
        <xdr:cNvSpPr/>
      </xdr:nvSpPr>
      <xdr:spPr>
        <a:xfrm>
          <a:off x="107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59872</xdr:rowOff>
    </xdr:from>
    <xdr:to>
      <xdr:col>10</xdr:col>
      <xdr:colOff>114300</xdr:colOff>
      <xdr:row>40</xdr:row>
      <xdr:rowOff>76200</xdr:rowOff>
    </xdr:to>
    <xdr:cxnSp macro="">
      <xdr:nvCxnSpPr>
        <xdr:cNvPr id="83" name="直線コネクタ 82">
          <a:extLst>
            <a:ext uri="{FF2B5EF4-FFF2-40B4-BE49-F238E27FC236}">
              <a16:creationId xmlns:a16="http://schemas.microsoft.com/office/drawing/2014/main" id="{0E800EC4-07CC-42E8-88C3-1C367CFAFF89}"/>
            </a:ext>
          </a:extLst>
        </xdr:cNvPr>
        <xdr:cNvCxnSpPr/>
      </xdr:nvCxnSpPr>
      <xdr:spPr>
        <a:xfrm flipV="1">
          <a:off x="1130300" y="6917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a:extLst>
            <a:ext uri="{FF2B5EF4-FFF2-40B4-BE49-F238E27FC236}">
              <a16:creationId xmlns:a16="http://schemas.microsoft.com/office/drawing/2014/main" id="{118C858A-E6DB-489F-BE2D-2ADD9FE9844C}"/>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a:extLst>
            <a:ext uri="{FF2B5EF4-FFF2-40B4-BE49-F238E27FC236}">
              <a16:creationId xmlns:a16="http://schemas.microsoft.com/office/drawing/2014/main" id="{FCAC849F-1252-4C99-AD87-14B65D9ABB6A}"/>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BC28DDFC-8B99-40CB-81A1-3790209C3702}"/>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26AFA5C0-0FAF-4A42-895F-47855541C4EB}"/>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162214</xdr:rowOff>
    </xdr:from>
    <xdr:ext cx="405111" cy="259045"/>
    <xdr:sp macro="" textlink="">
      <xdr:nvSpPr>
        <xdr:cNvPr id="88" name="n_1mainValue【図書館】&#10;有形固定資産減価償却率">
          <a:extLst>
            <a:ext uri="{FF2B5EF4-FFF2-40B4-BE49-F238E27FC236}">
              <a16:creationId xmlns:a16="http://schemas.microsoft.com/office/drawing/2014/main" id="{5044B05F-40B8-49DC-A2A1-829E1D672893}"/>
            </a:ext>
          </a:extLst>
        </xdr:cNvPr>
        <xdr:cNvSpPr txBox="1"/>
      </xdr:nvSpPr>
      <xdr:spPr>
        <a:xfrm>
          <a:off x="35820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129557</xdr:rowOff>
    </xdr:from>
    <xdr:ext cx="405111" cy="259045"/>
    <xdr:sp macro="" textlink="">
      <xdr:nvSpPr>
        <xdr:cNvPr id="89" name="n_2mainValue【図書館】&#10;有形固定資産減価償却率">
          <a:extLst>
            <a:ext uri="{FF2B5EF4-FFF2-40B4-BE49-F238E27FC236}">
              <a16:creationId xmlns:a16="http://schemas.microsoft.com/office/drawing/2014/main" id="{60B17CF8-F56B-474F-9352-C0D8832F0470}"/>
            </a:ext>
          </a:extLst>
        </xdr:cNvPr>
        <xdr:cNvSpPr txBox="1"/>
      </xdr:nvSpPr>
      <xdr:spPr>
        <a:xfrm>
          <a:off x="27057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101799</xdr:rowOff>
    </xdr:from>
    <xdr:ext cx="405111" cy="259045"/>
    <xdr:sp macro="" textlink="">
      <xdr:nvSpPr>
        <xdr:cNvPr id="90" name="n_3mainValue【図書館】&#10;有形固定資産減価償却率">
          <a:extLst>
            <a:ext uri="{FF2B5EF4-FFF2-40B4-BE49-F238E27FC236}">
              <a16:creationId xmlns:a16="http://schemas.microsoft.com/office/drawing/2014/main" id="{7A93D728-94D1-487A-82F8-1D81583199BE}"/>
            </a:ext>
          </a:extLst>
        </xdr:cNvPr>
        <xdr:cNvSpPr txBox="1"/>
      </xdr:nvSpPr>
      <xdr:spPr>
        <a:xfrm>
          <a:off x="18167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118127</xdr:rowOff>
    </xdr:from>
    <xdr:ext cx="405111" cy="259045"/>
    <xdr:sp macro="" textlink="">
      <xdr:nvSpPr>
        <xdr:cNvPr id="91" name="n_4mainValue【図書館】&#10;有形固定資産減価償却率">
          <a:extLst>
            <a:ext uri="{FF2B5EF4-FFF2-40B4-BE49-F238E27FC236}">
              <a16:creationId xmlns:a16="http://schemas.microsoft.com/office/drawing/2014/main" id="{026B9E0B-E860-4CE9-B814-012EA0FECEC3}"/>
            </a:ext>
          </a:extLst>
        </xdr:cNvPr>
        <xdr:cNvSpPr txBox="1"/>
      </xdr:nvSpPr>
      <xdr:spPr>
        <a:xfrm>
          <a:off x="927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1B994D4-B543-48E4-952D-1289425637E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C87F491-B12F-4F7B-B806-357A3CEF9B2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60D327A-A2AD-4D35-B211-27A011F94CA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3017B4F-1301-4217-BD91-281769265D5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EA86ED8-1005-452C-AFD1-4D683B49861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3E381B9-70AE-4232-90BF-0DF8FE24C5C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96874F7-8C74-4463-B6B6-90B3AFA0E56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D4B902C-610F-4900-8C16-4613C592E6B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B1F6954-0923-44B4-BA3E-5278CA15F89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AB9F45B-95F8-4FAD-B179-CAB792E2A7E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4D7A101-737A-4BD1-849B-094EDEAB851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9EA407E-8ADD-434C-80B4-59BA168C7A3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ABB6BFAC-821A-4F25-B7BF-D36CD8414C4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83E6E107-F770-4F77-B305-2F257FD8AF7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CF0BE27-FEFA-46E5-8F5E-CE5746B6AC9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28753CEE-2245-4894-9FDE-DC5D62A5EB4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EE4D675-E1D2-4947-A9CC-8BCA154CD01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E1D98633-7900-424D-AC50-66AAC02EB1E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48C1488-D336-44B4-AF25-C52F55A96AE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4F080631-5E99-47F1-B5CE-646C9E699DF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99AD4C8-5B9F-4A99-8F58-051B3F272F5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8DF5A58D-3DE2-405A-9614-4FD8FB829CF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26D486A9-9999-412B-A04E-1409D4C702C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6FDA4EC5-7F94-4C3E-A010-2217153D4555}"/>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44D43B61-5085-4DDB-BA3A-C06225C1604A}"/>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FBEAF570-8313-46FD-AEF4-FEA0671A192C}"/>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BCD474AC-96EC-47A4-B53E-BE7797F91262}"/>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D8CB0B0A-C50C-4E9C-AC45-65C76F71329D}"/>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id="{E0685A8F-FB97-4B81-B393-BE54A819E092}"/>
            </a:ext>
          </a:extLst>
        </xdr:cNvPr>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89A1191D-F431-42FA-BBD9-97B3404BC4CD}"/>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68BF4EFC-CA93-4107-BE56-18A7B9294502}"/>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FD843626-4030-4A70-830A-C38D31CBDA00}"/>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ED22997C-BB12-470A-B382-00ADDEA6A7A6}"/>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8410CB88-F481-4A23-AD26-5F29AB867EA5}"/>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43EFF99-0EF3-47CA-8A6E-710ADB2A1C3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4839B3C-CC30-48A5-B19E-5818B4630A9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CD30B6C-D2AD-4401-BDBF-5C14A1ECC1F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CAC0D17-42B1-4E63-B9E2-2018C28D393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AB23341-177B-4F62-BEEF-BCB844FD4B4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154940</xdr:rowOff>
    </xdr:from>
    <xdr:to>
      <xdr:col>55</xdr:col>
      <xdr:colOff>50800</xdr:colOff>
      <xdr:row>41</xdr:row>
      <xdr:rowOff>85090</xdr:rowOff>
    </xdr:to>
    <xdr:sp macro="" textlink="">
      <xdr:nvSpPr>
        <xdr:cNvPr id="131" name="楕円 130">
          <a:extLst>
            <a:ext uri="{FF2B5EF4-FFF2-40B4-BE49-F238E27FC236}">
              <a16:creationId xmlns:a16="http://schemas.microsoft.com/office/drawing/2014/main" id="{6573E0B5-8B4C-487A-96E7-D94F49BB883D}"/>
            </a:ext>
          </a:extLst>
        </xdr:cNvPr>
        <xdr:cNvSpPr/>
      </xdr:nvSpPr>
      <xdr:spPr>
        <a:xfrm>
          <a:off x="10426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133367</xdr:rowOff>
    </xdr:from>
    <xdr:ext cx="469744" cy="259045"/>
    <xdr:sp macro="" textlink="">
      <xdr:nvSpPr>
        <xdr:cNvPr id="132" name="【図書館】&#10;一人当たり面積該当値テキスト">
          <a:extLst>
            <a:ext uri="{FF2B5EF4-FFF2-40B4-BE49-F238E27FC236}">
              <a16:creationId xmlns:a16="http://schemas.microsoft.com/office/drawing/2014/main" id="{16E001B9-11BF-4659-9833-8647D68FA13A}"/>
            </a:ext>
          </a:extLst>
        </xdr:cNvPr>
        <xdr:cNvSpPr txBox="1"/>
      </xdr:nvSpPr>
      <xdr:spPr>
        <a:xfrm>
          <a:off x="10515600"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158750</xdr:rowOff>
    </xdr:from>
    <xdr:to>
      <xdr:col>50</xdr:col>
      <xdr:colOff>165100</xdr:colOff>
      <xdr:row>41</xdr:row>
      <xdr:rowOff>88900</xdr:rowOff>
    </xdr:to>
    <xdr:sp macro="" textlink="">
      <xdr:nvSpPr>
        <xdr:cNvPr id="133" name="楕円 132">
          <a:extLst>
            <a:ext uri="{FF2B5EF4-FFF2-40B4-BE49-F238E27FC236}">
              <a16:creationId xmlns:a16="http://schemas.microsoft.com/office/drawing/2014/main" id="{58090832-74EA-4A5A-A96E-5BFE14DA16F5}"/>
            </a:ext>
          </a:extLst>
        </xdr:cNvPr>
        <xdr:cNvSpPr/>
      </xdr:nvSpPr>
      <xdr:spPr>
        <a:xfrm>
          <a:off x="9588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34290</xdr:rowOff>
    </xdr:from>
    <xdr:to>
      <xdr:col>55</xdr:col>
      <xdr:colOff>0</xdr:colOff>
      <xdr:row>41</xdr:row>
      <xdr:rowOff>38100</xdr:rowOff>
    </xdr:to>
    <xdr:cxnSp macro="">
      <xdr:nvCxnSpPr>
        <xdr:cNvPr id="134" name="直線コネクタ 133">
          <a:extLst>
            <a:ext uri="{FF2B5EF4-FFF2-40B4-BE49-F238E27FC236}">
              <a16:creationId xmlns:a16="http://schemas.microsoft.com/office/drawing/2014/main" id="{0634EC26-A124-465D-B8D4-E709FEAF99D7}"/>
            </a:ext>
          </a:extLst>
        </xdr:cNvPr>
        <xdr:cNvCxnSpPr/>
      </xdr:nvCxnSpPr>
      <xdr:spPr>
        <a:xfrm flipV="1">
          <a:off x="9639300" y="70637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35" name="楕円 134">
          <a:extLst>
            <a:ext uri="{FF2B5EF4-FFF2-40B4-BE49-F238E27FC236}">
              <a16:creationId xmlns:a16="http://schemas.microsoft.com/office/drawing/2014/main" id="{156CBAC8-A441-4206-8FDE-07575353BB41}"/>
            </a:ext>
          </a:extLst>
        </xdr:cNvPr>
        <xdr:cNvSpPr/>
      </xdr:nvSpPr>
      <xdr:spPr>
        <a:xfrm>
          <a:off x="8699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38100</xdr:rowOff>
    </xdr:from>
    <xdr:to>
      <xdr:col>50</xdr:col>
      <xdr:colOff>114300</xdr:colOff>
      <xdr:row>41</xdr:row>
      <xdr:rowOff>41910</xdr:rowOff>
    </xdr:to>
    <xdr:cxnSp macro="">
      <xdr:nvCxnSpPr>
        <xdr:cNvPr id="136" name="直線コネクタ 135">
          <a:extLst>
            <a:ext uri="{FF2B5EF4-FFF2-40B4-BE49-F238E27FC236}">
              <a16:creationId xmlns:a16="http://schemas.microsoft.com/office/drawing/2014/main" id="{8C3DC838-8814-4A9D-8BE3-DD3F9577E28F}"/>
            </a:ext>
          </a:extLst>
        </xdr:cNvPr>
        <xdr:cNvCxnSpPr/>
      </xdr:nvCxnSpPr>
      <xdr:spPr>
        <a:xfrm flipV="1">
          <a:off x="8750300" y="7067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162560</xdr:rowOff>
    </xdr:from>
    <xdr:to>
      <xdr:col>41</xdr:col>
      <xdr:colOff>101600</xdr:colOff>
      <xdr:row>41</xdr:row>
      <xdr:rowOff>92710</xdr:rowOff>
    </xdr:to>
    <xdr:sp macro="" textlink="">
      <xdr:nvSpPr>
        <xdr:cNvPr id="137" name="楕円 136">
          <a:extLst>
            <a:ext uri="{FF2B5EF4-FFF2-40B4-BE49-F238E27FC236}">
              <a16:creationId xmlns:a16="http://schemas.microsoft.com/office/drawing/2014/main" id="{9AD779AE-4056-42A4-B7B9-F9FA25A25CF6}"/>
            </a:ext>
          </a:extLst>
        </xdr:cNvPr>
        <xdr:cNvSpPr/>
      </xdr:nvSpPr>
      <xdr:spPr>
        <a:xfrm>
          <a:off x="781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41910</xdr:rowOff>
    </xdr:from>
    <xdr:to>
      <xdr:col>45</xdr:col>
      <xdr:colOff>177800</xdr:colOff>
      <xdr:row>41</xdr:row>
      <xdr:rowOff>41910</xdr:rowOff>
    </xdr:to>
    <xdr:cxnSp macro="">
      <xdr:nvCxnSpPr>
        <xdr:cNvPr id="138" name="直線コネクタ 137">
          <a:extLst>
            <a:ext uri="{FF2B5EF4-FFF2-40B4-BE49-F238E27FC236}">
              <a16:creationId xmlns:a16="http://schemas.microsoft.com/office/drawing/2014/main" id="{13BD29BC-441A-4AEF-96EC-E3A3AB9CB139}"/>
            </a:ext>
          </a:extLst>
        </xdr:cNvPr>
        <xdr:cNvCxnSpPr/>
      </xdr:nvCxnSpPr>
      <xdr:spPr>
        <a:xfrm>
          <a:off x="7861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166370</xdr:rowOff>
    </xdr:from>
    <xdr:to>
      <xdr:col>36</xdr:col>
      <xdr:colOff>165100</xdr:colOff>
      <xdr:row>41</xdr:row>
      <xdr:rowOff>96520</xdr:rowOff>
    </xdr:to>
    <xdr:sp macro="" textlink="">
      <xdr:nvSpPr>
        <xdr:cNvPr id="139" name="楕円 138">
          <a:extLst>
            <a:ext uri="{FF2B5EF4-FFF2-40B4-BE49-F238E27FC236}">
              <a16:creationId xmlns:a16="http://schemas.microsoft.com/office/drawing/2014/main" id="{1667031B-9F41-4677-AEF8-E0E3560211A3}"/>
            </a:ext>
          </a:extLst>
        </xdr:cNvPr>
        <xdr:cNvSpPr/>
      </xdr:nvSpPr>
      <xdr:spPr>
        <a:xfrm>
          <a:off x="6921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41910</xdr:rowOff>
    </xdr:from>
    <xdr:to>
      <xdr:col>41</xdr:col>
      <xdr:colOff>50800</xdr:colOff>
      <xdr:row>41</xdr:row>
      <xdr:rowOff>45720</xdr:rowOff>
    </xdr:to>
    <xdr:cxnSp macro="">
      <xdr:nvCxnSpPr>
        <xdr:cNvPr id="140" name="直線コネクタ 139">
          <a:extLst>
            <a:ext uri="{FF2B5EF4-FFF2-40B4-BE49-F238E27FC236}">
              <a16:creationId xmlns:a16="http://schemas.microsoft.com/office/drawing/2014/main" id="{888AD797-1668-48BF-AB91-336BC3BC4A36}"/>
            </a:ext>
          </a:extLst>
        </xdr:cNvPr>
        <xdr:cNvCxnSpPr/>
      </xdr:nvCxnSpPr>
      <xdr:spPr>
        <a:xfrm flipV="1">
          <a:off x="6972300" y="707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a:extLst>
            <a:ext uri="{FF2B5EF4-FFF2-40B4-BE49-F238E27FC236}">
              <a16:creationId xmlns:a16="http://schemas.microsoft.com/office/drawing/2014/main" id="{A29CD88E-CACD-4ECD-8F81-DB66E38C9016}"/>
            </a:ext>
          </a:extLst>
        </xdr:cNvPr>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a:extLst>
            <a:ext uri="{FF2B5EF4-FFF2-40B4-BE49-F238E27FC236}">
              <a16:creationId xmlns:a16="http://schemas.microsoft.com/office/drawing/2014/main" id="{F0E0BBFF-CA07-4975-A33D-D5571DB0777E}"/>
            </a:ext>
          </a:extLst>
        </xdr:cNvPr>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a:extLst>
            <a:ext uri="{FF2B5EF4-FFF2-40B4-BE49-F238E27FC236}">
              <a16:creationId xmlns:a16="http://schemas.microsoft.com/office/drawing/2014/main" id="{CE946D00-F4AD-4990-A064-96E453E5BD45}"/>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a:extLst>
            <a:ext uri="{FF2B5EF4-FFF2-40B4-BE49-F238E27FC236}">
              <a16:creationId xmlns:a16="http://schemas.microsoft.com/office/drawing/2014/main" id="{520EB202-A4D7-4745-88D3-62B809E9C11F}"/>
            </a:ext>
          </a:extLst>
        </xdr:cNvPr>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80027</xdr:rowOff>
    </xdr:from>
    <xdr:ext cx="469744" cy="259045"/>
    <xdr:sp macro="" textlink="">
      <xdr:nvSpPr>
        <xdr:cNvPr id="145" name="n_1mainValue【図書館】&#10;一人当たり面積">
          <a:extLst>
            <a:ext uri="{FF2B5EF4-FFF2-40B4-BE49-F238E27FC236}">
              <a16:creationId xmlns:a16="http://schemas.microsoft.com/office/drawing/2014/main" id="{918BBB8E-E882-4B72-8F59-284BA2359E32}"/>
            </a:ext>
          </a:extLst>
        </xdr:cNvPr>
        <xdr:cNvSpPr txBox="1"/>
      </xdr:nvSpPr>
      <xdr:spPr>
        <a:xfrm>
          <a:off x="9391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46" name="n_2mainValue【図書館】&#10;一人当たり面積">
          <a:extLst>
            <a:ext uri="{FF2B5EF4-FFF2-40B4-BE49-F238E27FC236}">
              <a16:creationId xmlns:a16="http://schemas.microsoft.com/office/drawing/2014/main" id="{900D6800-45DA-4B30-A9E6-5D87E64D896D}"/>
            </a:ext>
          </a:extLst>
        </xdr:cNvPr>
        <xdr:cNvSpPr txBox="1"/>
      </xdr:nvSpPr>
      <xdr:spPr>
        <a:xfrm>
          <a:off x="8515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83837</xdr:rowOff>
    </xdr:from>
    <xdr:ext cx="469744" cy="259045"/>
    <xdr:sp macro="" textlink="">
      <xdr:nvSpPr>
        <xdr:cNvPr id="147" name="n_3mainValue【図書館】&#10;一人当たり面積">
          <a:extLst>
            <a:ext uri="{FF2B5EF4-FFF2-40B4-BE49-F238E27FC236}">
              <a16:creationId xmlns:a16="http://schemas.microsoft.com/office/drawing/2014/main" id="{4A710335-4066-458F-BBC5-A8EADEF6D21A}"/>
            </a:ext>
          </a:extLst>
        </xdr:cNvPr>
        <xdr:cNvSpPr txBox="1"/>
      </xdr:nvSpPr>
      <xdr:spPr>
        <a:xfrm>
          <a:off x="7626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87647</xdr:rowOff>
    </xdr:from>
    <xdr:ext cx="469744" cy="259045"/>
    <xdr:sp macro="" textlink="">
      <xdr:nvSpPr>
        <xdr:cNvPr id="148" name="n_4mainValue【図書館】&#10;一人当たり面積">
          <a:extLst>
            <a:ext uri="{FF2B5EF4-FFF2-40B4-BE49-F238E27FC236}">
              <a16:creationId xmlns:a16="http://schemas.microsoft.com/office/drawing/2014/main" id="{582E35C0-8DC1-4E4B-80BA-C05F1DB25915}"/>
            </a:ext>
          </a:extLst>
        </xdr:cNvPr>
        <xdr:cNvSpPr txBox="1"/>
      </xdr:nvSpPr>
      <xdr:spPr>
        <a:xfrm>
          <a:off x="6737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7A5EF83-EED5-44C7-A655-966113D37C0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476CDA9-18BA-4AEE-9E80-92C3F201376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4E63881-0C4A-4120-A6E6-29D4D4DD2FD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5A9BF1D-2191-4EFF-BCE2-5F9B55A7C2F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6A847211-F0AD-407F-B861-671B69E28C0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86DE09A-EF45-47CD-8778-11CB5DE9985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AC42A73-0D10-4F0A-9D7A-D780390BA78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A7F39D0-600E-430C-9FA1-8612F91FD39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815657C-FF70-4B4C-A15D-EB3344B06EC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ED4A3A7-9CF3-497B-91F6-080B51010AA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FB48787E-F2FA-423D-8BB2-E24152E6233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FF370789-C555-429B-A8D2-477E2D0F245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F02474B1-926F-4384-B59A-F6A82AD3E59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9BFA8749-2395-40F8-A101-9F8CBC732D2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ECA68441-B249-4B25-A427-D9FAB01A6A8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2A5BE01F-F98E-41A7-A005-4721CC5AEA2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7BCD5F3A-5CDB-46C9-BEE0-4BD101298B2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F1A26026-1C82-45A0-8796-37E196397BD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40A0F008-B934-40D9-9D45-FD524F276B4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2290F060-6A33-4CE8-A932-01133063D0B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B66834A9-C7C9-42E6-A29D-5F374C78A7F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1839FEEC-16B2-427C-9CD5-558273CA291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3C42C11C-D49F-4664-BCA9-8336368BB19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B028BA85-FE5C-4AA8-B964-EF2AAFF2792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A82944EA-5E59-48D4-A8C0-8F7BCAB479A2}"/>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37FB0295-16B3-436B-8565-0C393B8EDE01}"/>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413E1680-76F2-4DE8-BC15-407DE03A9701}"/>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244E2A3F-B13E-456C-9EE7-827C0F30F0DA}"/>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FB9C813D-B8E7-4E5C-9144-C155133848B1}"/>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26A38A00-FC62-441D-9FB1-2E70C8390458}"/>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9B7A5A9F-D043-41C9-A8E8-D9FC9FAE06E6}"/>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A3D97EA1-4D34-4792-AC3A-912D3056EDC9}"/>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4D1AEC77-2B46-43D6-AF6F-FEEE13DD899A}"/>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72B249BD-4462-42DC-9EFE-B7D923118631}"/>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4EF33D4F-F8AE-4DBA-BA68-567D7E747DCE}"/>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64E857B-FFF5-4D30-8A05-06B0FE4F720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CEB59D2-30CD-4A9A-9194-20277C479F6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0DFBA08-7A13-402A-B6EA-10A3D0B9E6D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70F617A-24A3-419C-8F73-4653EF5F338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401B0AA-FC28-45C6-9686-A6F853774DA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59690</xdr:rowOff>
    </xdr:from>
    <xdr:to>
      <xdr:col>24</xdr:col>
      <xdr:colOff>114300</xdr:colOff>
      <xdr:row>62</xdr:row>
      <xdr:rowOff>161290</xdr:rowOff>
    </xdr:to>
    <xdr:sp macro="" textlink="">
      <xdr:nvSpPr>
        <xdr:cNvPr id="189" name="楕円 188">
          <a:extLst>
            <a:ext uri="{FF2B5EF4-FFF2-40B4-BE49-F238E27FC236}">
              <a16:creationId xmlns:a16="http://schemas.microsoft.com/office/drawing/2014/main" id="{22861C75-33B1-4425-B515-3CE5E2613DB2}"/>
            </a:ext>
          </a:extLst>
        </xdr:cNvPr>
        <xdr:cNvSpPr/>
      </xdr:nvSpPr>
      <xdr:spPr>
        <a:xfrm>
          <a:off x="4584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38117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A33F8DA8-0CD4-4A09-AFCE-36299F105888}"/>
            </a:ext>
          </a:extLst>
        </xdr:cNvPr>
        <xdr:cNvSpPr txBox="1"/>
      </xdr:nvSpPr>
      <xdr:spPr>
        <a:xfrm>
          <a:off x="46736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10160</xdr:rowOff>
    </xdr:from>
    <xdr:to>
      <xdr:col>20</xdr:col>
      <xdr:colOff>38100</xdr:colOff>
      <xdr:row>62</xdr:row>
      <xdr:rowOff>111760</xdr:rowOff>
    </xdr:to>
    <xdr:sp macro="" textlink="">
      <xdr:nvSpPr>
        <xdr:cNvPr id="191" name="楕円 190">
          <a:extLst>
            <a:ext uri="{FF2B5EF4-FFF2-40B4-BE49-F238E27FC236}">
              <a16:creationId xmlns:a16="http://schemas.microsoft.com/office/drawing/2014/main" id="{D185A0E3-D6F3-48FD-9AEB-6CBEE344E888}"/>
            </a:ext>
          </a:extLst>
        </xdr:cNvPr>
        <xdr:cNvSpPr/>
      </xdr:nvSpPr>
      <xdr:spPr>
        <a:xfrm>
          <a:off x="3746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60960</xdr:rowOff>
    </xdr:from>
    <xdr:to>
      <xdr:col>24</xdr:col>
      <xdr:colOff>63500</xdr:colOff>
      <xdr:row>62</xdr:row>
      <xdr:rowOff>110490</xdr:rowOff>
    </xdr:to>
    <xdr:cxnSp macro="">
      <xdr:nvCxnSpPr>
        <xdr:cNvPr id="192" name="直線コネクタ 191">
          <a:extLst>
            <a:ext uri="{FF2B5EF4-FFF2-40B4-BE49-F238E27FC236}">
              <a16:creationId xmlns:a16="http://schemas.microsoft.com/office/drawing/2014/main" id="{C11D5152-6A2A-4425-A736-48D0439F782C}"/>
            </a:ext>
          </a:extLst>
        </xdr:cNvPr>
        <xdr:cNvCxnSpPr/>
      </xdr:nvCxnSpPr>
      <xdr:spPr>
        <a:xfrm>
          <a:off x="3797300" y="1069086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103505</xdr:rowOff>
    </xdr:from>
    <xdr:to>
      <xdr:col>15</xdr:col>
      <xdr:colOff>101600</xdr:colOff>
      <xdr:row>62</xdr:row>
      <xdr:rowOff>33655</xdr:rowOff>
    </xdr:to>
    <xdr:sp macro="" textlink="">
      <xdr:nvSpPr>
        <xdr:cNvPr id="193" name="楕円 192">
          <a:extLst>
            <a:ext uri="{FF2B5EF4-FFF2-40B4-BE49-F238E27FC236}">
              <a16:creationId xmlns:a16="http://schemas.microsoft.com/office/drawing/2014/main" id="{B9CB2B32-15A5-4191-B399-21261ACB410E}"/>
            </a:ext>
          </a:extLst>
        </xdr:cNvPr>
        <xdr:cNvSpPr/>
      </xdr:nvSpPr>
      <xdr:spPr>
        <a:xfrm>
          <a:off x="2857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154305</xdr:rowOff>
    </xdr:from>
    <xdr:to>
      <xdr:col>19</xdr:col>
      <xdr:colOff>177800</xdr:colOff>
      <xdr:row>62</xdr:row>
      <xdr:rowOff>60960</xdr:rowOff>
    </xdr:to>
    <xdr:cxnSp macro="">
      <xdr:nvCxnSpPr>
        <xdr:cNvPr id="194" name="直線コネクタ 193">
          <a:extLst>
            <a:ext uri="{FF2B5EF4-FFF2-40B4-BE49-F238E27FC236}">
              <a16:creationId xmlns:a16="http://schemas.microsoft.com/office/drawing/2014/main" id="{19FE7AB2-F634-412E-AED2-AEE745DD70E1}"/>
            </a:ext>
          </a:extLst>
        </xdr:cNvPr>
        <xdr:cNvCxnSpPr/>
      </xdr:nvCxnSpPr>
      <xdr:spPr>
        <a:xfrm>
          <a:off x="2908300" y="1061275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126365</xdr:rowOff>
    </xdr:from>
    <xdr:to>
      <xdr:col>10</xdr:col>
      <xdr:colOff>165100</xdr:colOff>
      <xdr:row>62</xdr:row>
      <xdr:rowOff>56515</xdr:rowOff>
    </xdr:to>
    <xdr:sp macro="" textlink="">
      <xdr:nvSpPr>
        <xdr:cNvPr id="195" name="楕円 194">
          <a:extLst>
            <a:ext uri="{FF2B5EF4-FFF2-40B4-BE49-F238E27FC236}">
              <a16:creationId xmlns:a16="http://schemas.microsoft.com/office/drawing/2014/main" id="{2C5A403F-6FE9-4AB1-A73A-519BC06CB03F}"/>
            </a:ext>
          </a:extLst>
        </xdr:cNvPr>
        <xdr:cNvSpPr/>
      </xdr:nvSpPr>
      <xdr:spPr>
        <a:xfrm>
          <a:off x="1968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154305</xdr:rowOff>
    </xdr:from>
    <xdr:to>
      <xdr:col>15</xdr:col>
      <xdr:colOff>50800</xdr:colOff>
      <xdr:row>62</xdr:row>
      <xdr:rowOff>5715</xdr:rowOff>
    </xdr:to>
    <xdr:cxnSp macro="">
      <xdr:nvCxnSpPr>
        <xdr:cNvPr id="196" name="直線コネクタ 195">
          <a:extLst>
            <a:ext uri="{FF2B5EF4-FFF2-40B4-BE49-F238E27FC236}">
              <a16:creationId xmlns:a16="http://schemas.microsoft.com/office/drawing/2014/main" id="{54F12B1A-CCEA-476C-96E9-DBF09BACA373}"/>
            </a:ext>
          </a:extLst>
        </xdr:cNvPr>
        <xdr:cNvCxnSpPr/>
      </xdr:nvCxnSpPr>
      <xdr:spPr>
        <a:xfrm flipV="1">
          <a:off x="2019300" y="106127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118745</xdr:rowOff>
    </xdr:from>
    <xdr:to>
      <xdr:col>6</xdr:col>
      <xdr:colOff>38100</xdr:colOff>
      <xdr:row>62</xdr:row>
      <xdr:rowOff>48895</xdr:rowOff>
    </xdr:to>
    <xdr:sp macro="" textlink="">
      <xdr:nvSpPr>
        <xdr:cNvPr id="197" name="楕円 196">
          <a:extLst>
            <a:ext uri="{FF2B5EF4-FFF2-40B4-BE49-F238E27FC236}">
              <a16:creationId xmlns:a16="http://schemas.microsoft.com/office/drawing/2014/main" id="{2DC87E5A-2C2C-43FB-97CF-B9044B331C3D}"/>
            </a:ext>
          </a:extLst>
        </xdr:cNvPr>
        <xdr:cNvSpPr/>
      </xdr:nvSpPr>
      <xdr:spPr>
        <a:xfrm>
          <a:off x="1079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169545</xdr:rowOff>
    </xdr:from>
    <xdr:to>
      <xdr:col>10</xdr:col>
      <xdr:colOff>114300</xdr:colOff>
      <xdr:row>62</xdr:row>
      <xdr:rowOff>5715</xdr:rowOff>
    </xdr:to>
    <xdr:cxnSp macro="">
      <xdr:nvCxnSpPr>
        <xdr:cNvPr id="198" name="直線コネクタ 197">
          <a:extLst>
            <a:ext uri="{FF2B5EF4-FFF2-40B4-BE49-F238E27FC236}">
              <a16:creationId xmlns:a16="http://schemas.microsoft.com/office/drawing/2014/main" id="{EC74C415-4775-4A07-8CD2-D0542BEE859B}"/>
            </a:ext>
          </a:extLst>
        </xdr:cNvPr>
        <xdr:cNvCxnSpPr/>
      </xdr:nvCxnSpPr>
      <xdr:spPr>
        <a:xfrm>
          <a:off x="1130300" y="106279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25BAF678-9909-4F59-93F5-3E7C43A4DBD9}"/>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948783EE-7528-4290-9325-7F6F74E8766A}"/>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B06E6AF9-0011-4B08-8FE5-77295551E745}"/>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F2599703-BE8A-48DF-BD1A-669000C717E5}"/>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102887</xdr:rowOff>
    </xdr:from>
    <xdr:ext cx="405111" cy="259045"/>
    <xdr:sp macro="" textlink="">
      <xdr:nvSpPr>
        <xdr:cNvPr id="203" name="n_1mainValue【体育館・プール】&#10;有形固定資産減価償却率">
          <a:extLst>
            <a:ext uri="{FF2B5EF4-FFF2-40B4-BE49-F238E27FC236}">
              <a16:creationId xmlns:a16="http://schemas.microsoft.com/office/drawing/2014/main" id="{79E25C81-42C9-441F-938E-45725B1F036F}"/>
            </a:ext>
          </a:extLst>
        </xdr:cNvPr>
        <xdr:cNvSpPr txBox="1"/>
      </xdr:nvSpPr>
      <xdr:spPr>
        <a:xfrm>
          <a:off x="35820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24782</xdr:rowOff>
    </xdr:from>
    <xdr:ext cx="405111" cy="259045"/>
    <xdr:sp macro="" textlink="">
      <xdr:nvSpPr>
        <xdr:cNvPr id="204" name="n_2mainValue【体育館・プール】&#10;有形固定資産減価償却率">
          <a:extLst>
            <a:ext uri="{FF2B5EF4-FFF2-40B4-BE49-F238E27FC236}">
              <a16:creationId xmlns:a16="http://schemas.microsoft.com/office/drawing/2014/main" id="{7AB50958-8C27-4753-82E3-22E272D4E70B}"/>
            </a:ext>
          </a:extLst>
        </xdr:cNvPr>
        <xdr:cNvSpPr txBox="1"/>
      </xdr:nvSpPr>
      <xdr:spPr>
        <a:xfrm>
          <a:off x="2705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47642</xdr:rowOff>
    </xdr:from>
    <xdr:ext cx="405111" cy="259045"/>
    <xdr:sp macro="" textlink="">
      <xdr:nvSpPr>
        <xdr:cNvPr id="205" name="n_3mainValue【体育館・プール】&#10;有形固定資産減価償却率">
          <a:extLst>
            <a:ext uri="{FF2B5EF4-FFF2-40B4-BE49-F238E27FC236}">
              <a16:creationId xmlns:a16="http://schemas.microsoft.com/office/drawing/2014/main" id="{0F65642A-A0EE-4334-AFF0-6DF0F1D6B680}"/>
            </a:ext>
          </a:extLst>
        </xdr:cNvPr>
        <xdr:cNvSpPr txBox="1"/>
      </xdr:nvSpPr>
      <xdr:spPr>
        <a:xfrm>
          <a:off x="1816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40022</xdr:rowOff>
    </xdr:from>
    <xdr:ext cx="405111" cy="259045"/>
    <xdr:sp macro="" textlink="">
      <xdr:nvSpPr>
        <xdr:cNvPr id="206" name="n_4mainValue【体育館・プール】&#10;有形固定資産減価償却率">
          <a:extLst>
            <a:ext uri="{FF2B5EF4-FFF2-40B4-BE49-F238E27FC236}">
              <a16:creationId xmlns:a16="http://schemas.microsoft.com/office/drawing/2014/main" id="{B5B8577A-ADEE-41DC-A4B2-6A4E2B0174B2}"/>
            </a:ext>
          </a:extLst>
        </xdr:cNvPr>
        <xdr:cNvSpPr txBox="1"/>
      </xdr:nvSpPr>
      <xdr:spPr>
        <a:xfrm>
          <a:off x="927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FFB50448-C0F3-4599-BE23-A7DAE7050D3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FDCBCA5-A1B0-4B73-A001-8174BBE5C9F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99BAF8AF-79A8-4BD8-AB01-1079E2567A8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6E5A20D-762B-47A1-910D-E610B8B9FC9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215788F6-0564-4A40-83D6-632E3847DD3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3049CC6D-922F-4B78-8221-990FCE6D81F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A453A67-F214-4288-B9C5-A3650B81C21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5063F6F7-805D-4E91-A86C-61B55568944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6829604-B7A4-4E01-BCD2-262A414CB5E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141C1E21-11E4-42E2-9B5D-29EA7771AAE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14EE5CDD-3748-40ED-9CC8-627BCCE22BC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8419FF4E-7DA1-49AC-8E2A-300678CF60E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B3DE8E16-DCB6-4F70-A732-9978EB281E0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E186D977-FA30-486D-8947-43C773CADE4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C375C034-650E-4C87-BABF-9AA09AB4F24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3AD67EFD-3864-49F3-B33F-E122FF3B3D8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74C01D90-56AA-457D-B84E-E1D078CEB5A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6664D27A-878B-458B-8AB9-6ECC9D49BF9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8EBC09E8-5C03-4C40-8261-5C39164FCD4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AC08923E-2CF6-4219-8ED2-02045B56F0E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E3223BE8-DC08-4720-90F8-5236563D0BA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EAA5CC59-7EC2-427B-B792-CCEFE32C0B3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4FFB0219-E6A5-4044-9E26-E887FA8575C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D4C8B22D-8151-44E9-B306-F5BD264D92CC}"/>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EF331F0F-988A-473B-B6A6-09D576673196}"/>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2E37AFE4-05AA-4AC1-A503-8DC6FF74257C}"/>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52659233-5ADC-4CCC-AFDD-28DA04C003FD}"/>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14C2F3B3-1809-4A19-AF05-DC7AF141E1E9}"/>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a:extLst>
            <a:ext uri="{FF2B5EF4-FFF2-40B4-BE49-F238E27FC236}">
              <a16:creationId xmlns:a16="http://schemas.microsoft.com/office/drawing/2014/main" id="{4CC719D4-CED0-491E-B74F-D37A1A9B3DD8}"/>
            </a:ext>
          </a:extLst>
        </xdr:cNvPr>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249259C0-1AB0-4E67-B9C2-850FBDEFC6D9}"/>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C440EBC8-1654-4522-93E6-39FDE5E30E29}"/>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6A506B26-F643-4AB4-9049-36BF850FEA82}"/>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2AFD7866-BAE0-40E4-86FE-D75C5B866C11}"/>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8D5D4C7A-F1C4-4E88-A8E8-04B87F09A46D}"/>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F70652F-5C6A-42F9-BC11-2A22096B537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FEF727E-CAA3-44E7-ABDA-BBFF48EF66A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27105C6-2FA2-4ABC-B1DC-6919A9738F3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308C5AB-3980-4E7B-8D52-42D94A4E21F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913804A-86E2-489D-B96C-95613BBB5D1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65405</xdr:rowOff>
    </xdr:from>
    <xdr:to>
      <xdr:col>55</xdr:col>
      <xdr:colOff>50800</xdr:colOff>
      <xdr:row>63</xdr:row>
      <xdr:rowOff>167005</xdr:rowOff>
    </xdr:to>
    <xdr:sp macro="" textlink="">
      <xdr:nvSpPr>
        <xdr:cNvPr id="246" name="楕円 245">
          <a:extLst>
            <a:ext uri="{FF2B5EF4-FFF2-40B4-BE49-F238E27FC236}">
              <a16:creationId xmlns:a16="http://schemas.microsoft.com/office/drawing/2014/main" id="{A4A37A83-900A-4381-9EA1-7F45AF501BF5}"/>
            </a:ext>
          </a:extLst>
        </xdr:cNvPr>
        <xdr:cNvSpPr/>
      </xdr:nvSpPr>
      <xdr:spPr>
        <a:xfrm>
          <a:off x="104267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43832</xdr:rowOff>
    </xdr:from>
    <xdr:ext cx="469744" cy="259045"/>
    <xdr:sp macro="" textlink="">
      <xdr:nvSpPr>
        <xdr:cNvPr id="247" name="【体育館・プール】&#10;一人当たり面積該当値テキスト">
          <a:extLst>
            <a:ext uri="{FF2B5EF4-FFF2-40B4-BE49-F238E27FC236}">
              <a16:creationId xmlns:a16="http://schemas.microsoft.com/office/drawing/2014/main" id="{87367DEE-3566-4EF2-811A-E0878C3AFDD0}"/>
            </a:ext>
          </a:extLst>
        </xdr:cNvPr>
        <xdr:cNvSpPr txBox="1"/>
      </xdr:nvSpPr>
      <xdr:spPr>
        <a:xfrm>
          <a:off x="10515600" y="1084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68834</xdr:rowOff>
    </xdr:from>
    <xdr:to>
      <xdr:col>50</xdr:col>
      <xdr:colOff>165100</xdr:colOff>
      <xdr:row>63</xdr:row>
      <xdr:rowOff>170434</xdr:rowOff>
    </xdr:to>
    <xdr:sp macro="" textlink="">
      <xdr:nvSpPr>
        <xdr:cNvPr id="248" name="楕円 247">
          <a:extLst>
            <a:ext uri="{FF2B5EF4-FFF2-40B4-BE49-F238E27FC236}">
              <a16:creationId xmlns:a16="http://schemas.microsoft.com/office/drawing/2014/main" id="{E4192A53-DA1C-47A0-9106-E67950BCF62D}"/>
            </a:ext>
          </a:extLst>
        </xdr:cNvPr>
        <xdr:cNvSpPr/>
      </xdr:nvSpPr>
      <xdr:spPr>
        <a:xfrm>
          <a:off x="9588500" y="108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116205</xdr:rowOff>
    </xdr:from>
    <xdr:to>
      <xdr:col>55</xdr:col>
      <xdr:colOff>0</xdr:colOff>
      <xdr:row>63</xdr:row>
      <xdr:rowOff>119634</xdr:rowOff>
    </xdr:to>
    <xdr:cxnSp macro="">
      <xdr:nvCxnSpPr>
        <xdr:cNvPr id="249" name="直線コネクタ 248">
          <a:extLst>
            <a:ext uri="{FF2B5EF4-FFF2-40B4-BE49-F238E27FC236}">
              <a16:creationId xmlns:a16="http://schemas.microsoft.com/office/drawing/2014/main" id="{EF9706BA-C5FC-4325-B2C4-990F17354C88}"/>
            </a:ext>
          </a:extLst>
        </xdr:cNvPr>
        <xdr:cNvCxnSpPr/>
      </xdr:nvCxnSpPr>
      <xdr:spPr>
        <a:xfrm flipV="1">
          <a:off x="9639300" y="1091755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71501</xdr:rowOff>
    </xdr:from>
    <xdr:to>
      <xdr:col>46</xdr:col>
      <xdr:colOff>38100</xdr:colOff>
      <xdr:row>64</xdr:row>
      <xdr:rowOff>1651</xdr:rowOff>
    </xdr:to>
    <xdr:sp macro="" textlink="">
      <xdr:nvSpPr>
        <xdr:cNvPr id="250" name="楕円 249">
          <a:extLst>
            <a:ext uri="{FF2B5EF4-FFF2-40B4-BE49-F238E27FC236}">
              <a16:creationId xmlns:a16="http://schemas.microsoft.com/office/drawing/2014/main" id="{C528996F-4BD3-4548-8673-1E26EB9FC658}"/>
            </a:ext>
          </a:extLst>
        </xdr:cNvPr>
        <xdr:cNvSpPr/>
      </xdr:nvSpPr>
      <xdr:spPr>
        <a:xfrm>
          <a:off x="8699500" y="1087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119634</xdr:rowOff>
    </xdr:from>
    <xdr:to>
      <xdr:col>50</xdr:col>
      <xdr:colOff>114300</xdr:colOff>
      <xdr:row>63</xdr:row>
      <xdr:rowOff>122301</xdr:rowOff>
    </xdr:to>
    <xdr:cxnSp macro="">
      <xdr:nvCxnSpPr>
        <xdr:cNvPr id="251" name="直線コネクタ 250">
          <a:extLst>
            <a:ext uri="{FF2B5EF4-FFF2-40B4-BE49-F238E27FC236}">
              <a16:creationId xmlns:a16="http://schemas.microsoft.com/office/drawing/2014/main" id="{B9612B2D-9AF9-4E3E-845E-2F473FE43469}"/>
            </a:ext>
          </a:extLst>
        </xdr:cNvPr>
        <xdr:cNvCxnSpPr/>
      </xdr:nvCxnSpPr>
      <xdr:spPr>
        <a:xfrm flipV="1">
          <a:off x="8750300" y="1092098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73406</xdr:rowOff>
    </xdr:from>
    <xdr:to>
      <xdr:col>41</xdr:col>
      <xdr:colOff>101600</xdr:colOff>
      <xdr:row>64</xdr:row>
      <xdr:rowOff>3556</xdr:rowOff>
    </xdr:to>
    <xdr:sp macro="" textlink="">
      <xdr:nvSpPr>
        <xdr:cNvPr id="252" name="楕円 251">
          <a:extLst>
            <a:ext uri="{FF2B5EF4-FFF2-40B4-BE49-F238E27FC236}">
              <a16:creationId xmlns:a16="http://schemas.microsoft.com/office/drawing/2014/main" id="{7192E4BB-FDC6-470D-9721-82FBFFF40872}"/>
            </a:ext>
          </a:extLst>
        </xdr:cNvPr>
        <xdr:cNvSpPr/>
      </xdr:nvSpPr>
      <xdr:spPr>
        <a:xfrm>
          <a:off x="7810500" y="1087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122301</xdr:rowOff>
    </xdr:from>
    <xdr:to>
      <xdr:col>45</xdr:col>
      <xdr:colOff>177800</xdr:colOff>
      <xdr:row>63</xdr:row>
      <xdr:rowOff>124206</xdr:rowOff>
    </xdr:to>
    <xdr:cxnSp macro="">
      <xdr:nvCxnSpPr>
        <xdr:cNvPr id="253" name="直線コネクタ 252">
          <a:extLst>
            <a:ext uri="{FF2B5EF4-FFF2-40B4-BE49-F238E27FC236}">
              <a16:creationId xmlns:a16="http://schemas.microsoft.com/office/drawing/2014/main" id="{E7BB61EF-5C77-4556-9B16-F489153FD041}"/>
            </a:ext>
          </a:extLst>
        </xdr:cNvPr>
        <xdr:cNvCxnSpPr/>
      </xdr:nvCxnSpPr>
      <xdr:spPr>
        <a:xfrm flipV="1">
          <a:off x="7861300" y="1092365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75692</xdr:rowOff>
    </xdr:from>
    <xdr:to>
      <xdr:col>36</xdr:col>
      <xdr:colOff>165100</xdr:colOff>
      <xdr:row>64</xdr:row>
      <xdr:rowOff>5842</xdr:rowOff>
    </xdr:to>
    <xdr:sp macro="" textlink="">
      <xdr:nvSpPr>
        <xdr:cNvPr id="254" name="楕円 253">
          <a:extLst>
            <a:ext uri="{FF2B5EF4-FFF2-40B4-BE49-F238E27FC236}">
              <a16:creationId xmlns:a16="http://schemas.microsoft.com/office/drawing/2014/main" id="{EEB403FC-24E9-46D3-8DFC-790F84E122BA}"/>
            </a:ext>
          </a:extLst>
        </xdr:cNvPr>
        <xdr:cNvSpPr/>
      </xdr:nvSpPr>
      <xdr:spPr>
        <a:xfrm>
          <a:off x="6921500" y="1087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124206</xdr:rowOff>
    </xdr:from>
    <xdr:to>
      <xdr:col>41</xdr:col>
      <xdr:colOff>50800</xdr:colOff>
      <xdr:row>63</xdr:row>
      <xdr:rowOff>126492</xdr:rowOff>
    </xdr:to>
    <xdr:cxnSp macro="">
      <xdr:nvCxnSpPr>
        <xdr:cNvPr id="255" name="直線コネクタ 254">
          <a:extLst>
            <a:ext uri="{FF2B5EF4-FFF2-40B4-BE49-F238E27FC236}">
              <a16:creationId xmlns:a16="http://schemas.microsoft.com/office/drawing/2014/main" id="{B5EC0FE2-3F2A-44C0-8B8F-71452F2A4B64}"/>
            </a:ext>
          </a:extLst>
        </xdr:cNvPr>
        <xdr:cNvCxnSpPr/>
      </xdr:nvCxnSpPr>
      <xdr:spPr>
        <a:xfrm flipV="1">
          <a:off x="6972300" y="109255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a:extLst>
            <a:ext uri="{FF2B5EF4-FFF2-40B4-BE49-F238E27FC236}">
              <a16:creationId xmlns:a16="http://schemas.microsoft.com/office/drawing/2014/main" id="{901A1FD9-CD29-4AD7-8B46-98BB518ED261}"/>
            </a:ext>
          </a:extLst>
        </xdr:cNvPr>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a:extLst>
            <a:ext uri="{FF2B5EF4-FFF2-40B4-BE49-F238E27FC236}">
              <a16:creationId xmlns:a16="http://schemas.microsoft.com/office/drawing/2014/main" id="{A09D90D4-4E4B-4F91-9F7B-1420A62BD281}"/>
            </a:ext>
          </a:extLst>
        </xdr:cNvPr>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a:extLst>
            <a:ext uri="{FF2B5EF4-FFF2-40B4-BE49-F238E27FC236}">
              <a16:creationId xmlns:a16="http://schemas.microsoft.com/office/drawing/2014/main" id="{547C89BF-8F0A-4EDA-8BDC-CD89636A939C}"/>
            </a:ext>
          </a:extLst>
        </xdr:cNvPr>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a:extLst>
            <a:ext uri="{FF2B5EF4-FFF2-40B4-BE49-F238E27FC236}">
              <a16:creationId xmlns:a16="http://schemas.microsoft.com/office/drawing/2014/main" id="{E5E525AF-BD00-4116-8EB5-B279ECD65030}"/>
            </a:ext>
          </a:extLst>
        </xdr:cNvPr>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161561</xdr:rowOff>
    </xdr:from>
    <xdr:ext cx="469744" cy="259045"/>
    <xdr:sp macro="" textlink="">
      <xdr:nvSpPr>
        <xdr:cNvPr id="260" name="n_1mainValue【体育館・プール】&#10;一人当たり面積">
          <a:extLst>
            <a:ext uri="{FF2B5EF4-FFF2-40B4-BE49-F238E27FC236}">
              <a16:creationId xmlns:a16="http://schemas.microsoft.com/office/drawing/2014/main" id="{FE60E28B-465E-4BFC-8733-629EF47705EB}"/>
            </a:ext>
          </a:extLst>
        </xdr:cNvPr>
        <xdr:cNvSpPr txBox="1"/>
      </xdr:nvSpPr>
      <xdr:spPr>
        <a:xfrm>
          <a:off x="93917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164228</xdr:rowOff>
    </xdr:from>
    <xdr:ext cx="469744" cy="259045"/>
    <xdr:sp macro="" textlink="">
      <xdr:nvSpPr>
        <xdr:cNvPr id="261" name="n_2mainValue【体育館・プール】&#10;一人当たり面積">
          <a:extLst>
            <a:ext uri="{FF2B5EF4-FFF2-40B4-BE49-F238E27FC236}">
              <a16:creationId xmlns:a16="http://schemas.microsoft.com/office/drawing/2014/main" id="{DC37854F-4FC8-4819-945C-75D08B30DDEA}"/>
            </a:ext>
          </a:extLst>
        </xdr:cNvPr>
        <xdr:cNvSpPr txBox="1"/>
      </xdr:nvSpPr>
      <xdr:spPr>
        <a:xfrm>
          <a:off x="8515427" y="109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166133</xdr:rowOff>
    </xdr:from>
    <xdr:ext cx="469744" cy="259045"/>
    <xdr:sp macro="" textlink="">
      <xdr:nvSpPr>
        <xdr:cNvPr id="262" name="n_3mainValue【体育館・プール】&#10;一人当たり面積">
          <a:extLst>
            <a:ext uri="{FF2B5EF4-FFF2-40B4-BE49-F238E27FC236}">
              <a16:creationId xmlns:a16="http://schemas.microsoft.com/office/drawing/2014/main" id="{86D0827D-FD55-4C45-AD85-AC64FDB5E977}"/>
            </a:ext>
          </a:extLst>
        </xdr:cNvPr>
        <xdr:cNvSpPr txBox="1"/>
      </xdr:nvSpPr>
      <xdr:spPr>
        <a:xfrm>
          <a:off x="7626427" y="1096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168419</xdr:rowOff>
    </xdr:from>
    <xdr:ext cx="469744" cy="259045"/>
    <xdr:sp macro="" textlink="">
      <xdr:nvSpPr>
        <xdr:cNvPr id="263" name="n_4mainValue【体育館・プール】&#10;一人当たり面積">
          <a:extLst>
            <a:ext uri="{FF2B5EF4-FFF2-40B4-BE49-F238E27FC236}">
              <a16:creationId xmlns:a16="http://schemas.microsoft.com/office/drawing/2014/main" id="{A8AC576C-166C-4F28-AA6E-6667A1E8367E}"/>
            </a:ext>
          </a:extLst>
        </xdr:cNvPr>
        <xdr:cNvSpPr txBox="1"/>
      </xdr:nvSpPr>
      <xdr:spPr>
        <a:xfrm>
          <a:off x="6737427" y="1096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53D92661-EDA1-4810-95FA-BDE5AE15542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D68D5322-8A4E-4ADA-84A5-849382CB102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5B64EDC4-2B67-4114-A41C-92ECB059844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3E2E886-5C39-4C26-A7EB-DAC676B6402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AFC99190-2925-4D4E-AA3A-15B970DF2D7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83136060-A1BC-417B-85DE-8890A8DA287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E76AFE27-1E96-43C2-8ABE-23398724177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42E6A485-D13A-4E92-8742-C8766658B18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C1D67FA7-EB7E-471F-B072-D33FE628C66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E2C63440-6B66-4745-A055-A9D092ED4B5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3333BBDF-DBF0-4984-98A0-F4BC1D63FA5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C43249E5-52F5-4D6D-8D12-A05606DF2B8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6D9491C0-7A25-41FA-9494-3F929C89A43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44A31C18-3023-4ECA-8D64-9426D81B377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4E73E1A3-844C-49B7-9A6C-A14921ED2BF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D14B8450-A0F9-4ECE-8568-02E86140E9E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B4ACC5DB-8142-4FA3-8BA2-AEC200FF0C5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373BC008-B456-4BFD-B3B0-BEEE00FF435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632EA621-AB66-4D96-9C56-B0D3B7F0272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62B5DD21-98DE-4F6E-ADA7-B2C71AF1AEB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210B1A94-0261-4D48-8C67-28E9A749EA6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1D3C67E2-71ED-45E5-B940-2042E9A767D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1C29E502-D690-47DC-BBA2-7FA21D55521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50119468-B43D-42B1-AB51-DF46F37CBB5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9A363A21-23D3-4AA5-9854-BBDA4059A9E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2184EFF2-9EB5-4B9F-8FFE-E0869E77D746}"/>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17C6B428-D609-44E8-AC74-BA68C701402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C4EC60E2-9829-48E5-A9E9-2EE3219E7AF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201B0869-C0B9-48C7-9A42-7BA10A0AE7C0}"/>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2C1484C3-E672-492F-9958-C38912B4B72A}"/>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5ADE8D04-78C4-4753-BA46-8EB39EF669F8}"/>
            </a:ext>
          </a:extLst>
        </xdr:cNvPr>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77161E18-4CC7-4414-BE73-6BB42CDDF340}"/>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EAC9A92E-11F5-4C29-A7AC-59C6CC16F386}"/>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F87C8CA4-EE06-46E5-9A30-9C714E8A577B}"/>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64EA6CE2-3E5D-423D-AA03-4472C9620BE2}"/>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635F63F3-BAD1-4DA6-B0F2-F8560E4A6E7A}"/>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8282395-3FD9-45F7-8154-65532AC8F91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A39F44F-9CD7-4957-AE0F-3FB4F66A284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58E3C02-683F-4258-ABE4-04CA5E1B558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B599852-2E57-43DC-867B-DCD812B061B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C3E9B13-B584-405F-8320-81927ABC2D5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23223</xdr:rowOff>
    </xdr:from>
    <xdr:to>
      <xdr:col>24</xdr:col>
      <xdr:colOff>114300</xdr:colOff>
      <xdr:row>85</xdr:row>
      <xdr:rowOff>124823</xdr:rowOff>
    </xdr:to>
    <xdr:sp macro="" textlink="">
      <xdr:nvSpPr>
        <xdr:cNvPr id="305" name="楕円 304">
          <a:extLst>
            <a:ext uri="{FF2B5EF4-FFF2-40B4-BE49-F238E27FC236}">
              <a16:creationId xmlns:a16="http://schemas.microsoft.com/office/drawing/2014/main" id="{2FF54C4A-3F16-4FF6-8DD1-7E28EBCBC057}"/>
            </a:ext>
          </a:extLst>
        </xdr:cNvPr>
        <xdr:cNvSpPr/>
      </xdr:nvSpPr>
      <xdr:spPr>
        <a:xfrm>
          <a:off x="45847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1650</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CF3E8680-0153-4F90-978F-34D0FC663EC4}"/>
            </a:ext>
          </a:extLst>
        </xdr:cNvPr>
        <xdr:cNvSpPr txBox="1"/>
      </xdr:nvSpPr>
      <xdr:spPr>
        <a:xfrm>
          <a:off x="4673600"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148952</xdr:rowOff>
    </xdr:from>
    <xdr:to>
      <xdr:col>20</xdr:col>
      <xdr:colOff>38100</xdr:colOff>
      <xdr:row>85</xdr:row>
      <xdr:rowOff>79102</xdr:rowOff>
    </xdr:to>
    <xdr:sp macro="" textlink="">
      <xdr:nvSpPr>
        <xdr:cNvPr id="307" name="楕円 306">
          <a:extLst>
            <a:ext uri="{FF2B5EF4-FFF2-40B4-BE49-F238E27FC236}">
              <a16:creationId xmlns:a16="http://schemas.microsoft.com/office/drawing/2014/main" id="{2F5F15D2-E73C-4825-BCE6-5FF5E0499C6B}"/>
            </a:ext>
          </a:extLst>
        </xdr:cNvPr>
        <xdr:cNvSpPr/>
      </xdr:nvSpPr>
      <xdr:spPr>
        <a:xfrm>
          <a:off x="3746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28302</xdr:rowOff>
    </xdr:from>
    <xdr:to>
      <xdr:col>24</xdr:col>
      <xdr:colOff>63500</xdr:colOff>
      <xdr:row>85</xdr:row>
      <xdr:rowOff>74023</xdr:rowOff>
    </xdr:to>
    <xdr:cxnSp macro="">
      <xdr:nvCxnSpPr>
        <xdr:cNvPr id="308" name="直線コネクタ 307">
          <a:extLst>
            <a:ext uri="{FF2B5EF4-FFF2-40B4-BE49-F238E27FC236}">
              <a16:creationId xmlns:a16="http://schemas.microsoft.com/office/drawing/2014/main" id="{5DE7E680-2378-457A-89E1-EF7AF8DAA6B7}"/>
            </a:ext>
          </a:extLst>
        </xdr:cNvPr>
        <xdr:cNvCxnSpPr/>
      </xdr:nvCxnSpPr>
      <xdr:spPr>
        <a:xfrm>
          <a:off x="3797300" y="1460155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103232</xdr:rowOff>
    </xdr:from>
    <xdr:to>
      <xdr:col>15</xdr:col>
      <xdr:colOff>101600</xdr:colOff>
      <xdr:row>85</xdr:row>
      <xdr:rowOff>33382</xdr:rowOff>
    </xdr:to>
    <xdr:sp macro="" textlink="">
      <xdr:nvSpPr>
        <xdr:cNvPr id="309" name="楕円 308">
          <a:extLst>
            <a:ext uri="{FF2B5EF4-FFF2-40B4-BE49-F238E27FC236}">
              <a16:creationId xmlns:a16="http://schemas.microsoft.com/office/drawing/2014/main" id="{C7450A06-4518-40DA-9EE2-332A66641DF6}"/>
            </a:ext>
          </a:extLst>
        </xdr:cNvPr>
        <xdr:cNvSpPr/>
      </xdr:nvSpPr>
      <xdr:spPr>
        <a:xfrm>
          <a:off x="2857500" y="145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154032</xdr:rowOff>
    </xdr:from>
    <xdr:to>
      <xdr:col>19</xdr:col>
      <xdr:colOff>177800</xdr:colOff>
      <xdr:row>85</xdr:row>
      <xdr:rowOff>28302</xdr:rowOff>
    </xdr:to>
    <xdr:cxnSp macro="">
      <xdr:nvCxnSpPr>
        <xdr:cNvPr id="310" name="直線コネクタ 309">
          <a:extLst>
            <a:ext uri="{FF2B5EF4-FFF2-40B4-BE49-F238E27FC236}">
              <a16:creationId xmlns:a16="http://schemas.microsoft.com/office/drawing/2014/main" id="{E1EDAAC9-FC92-40B4-96C8-D65AE7969F26}"/>
            </a:ext>
          </a:extLst>
        </xdr:cNvPr>
        <xdr:cNvCxnSpPr/>
      </xdr:nvCxnSpPr>
      <xdr:spPr>
        <a:xfrm>
          <a:off x="2908300" y="145558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55880</xdr:rowOff>
    </xdr:from>
    <xdr:to>
      <xdr:col>10</xdr:col>
      <xdr:colOff>165100</xdr:colOff>
      <xdr:row>84</xdr:row>
      <xdr:rowOff>157480</xdr:rowOff>
    </xdr:to>
    <xdr:sp macro="" textlink="">
      <xdr:nvSpPr>
        <xdr:cNvPr id="311" name="楕円 310">
          <a:extLst>
            <a:ext uri="{FF2B5EF4-FFF2-40B4-BE49-F238E27FC236}">
              <a16:creationId xmlns:a16="http://schemas.microsoft.com/office/drawing/2014/main" id="{B0329431-8ADE-4226-96CA-5863DD53079C}"/>
            </a:ext>
          </a:extLst>
        </xdr:cNvPr>
        <xdr:cNvSpPr/>
      </xdr:nvSpPr>
      <xdr:spPr>
        <a:xfrm>
          <a:off x="1968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106680</xdr:rowOff>
    </xdr:from>
    <xdr:to>
      <xdr:col>15</xdr:col>
      <xdr:colOff>50800</xdr:colOff>
      <xdr:row>84</xdr:row>
      <xdr:rowOff>154032</xdr:rowOff>
    </xdr:to>
    <xdr:cxnSp macro="">
      <xdr:nvCxnSpPr>
        <xdr:cNvPr id="312" name="直線コネクタ 311">
          <a:extLst>
            <a:ext uri="{FF2B5EF4-FFF2-40B4-BE49-F238E27FC236}">
              <a16:creationId xmlns:a16="http://schemas.microsoft.com/office/drawing/2014/main" id="{5566DEBF-726D-4F2E-8961-E137D4579614}"/>
            </a:ext>
          </a:extLst>
        </xdr:cNvPr>
        <xdr:cNvCxnSpPr/>
      </xdr:nvCxnSpPr>
      <xdr:spPr>
        <a:xfrm>
          <a:off x="2019300" y="14508480"/>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10161</xdr:rowOff>
    </xdr:from>
    <xdr:to>
      <xdr:col>6</xdr:col>
      <xdr:colOff>38100</xdr:colOff>
      <xdr:row>84</xdr:row>
      <xdr:rowOff>111761</xdr:rowOff>
    </xdr:to>
    <xdr:sp macro="" textlink="">
      <xdr:nvSpPr>
        <xdr:cNvPr id="313" name="楕円 312">
          <a:extLst>
            <a:ext uri="{FF2B5EF4-FFF2-40B4-BE49-F238E27FC236}">
              <a16:creationId xmlns:a16="http://schemas.microsoft.com/office/drawing/2014/main" id="{C6F855FB-F620-425A-8276-0BA85489A77C}"/>
            </a:ext>
          </a:extLst>
        </xdr:cNvPr>
        <xdr:cNvSpPr/>
      </xdr:nvSpPr>
      <xdr:spPr>
        <a:xfrm>
          <a:off x="1079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60961</xdr:rowOff>
    </xdr:from>
    <xdr:to>
      <xdr:col>10</xdr:col>
      <xdr:colOff>114300</xdr:colOff>
      <xdr:row>84</xdr:row>
      <xdr:rowOff>106680</xdr:rowOff>
    </xdr:to>
    <xdr:cxnSp macro="">
      <xdr:nvCxnSpPr>
        <xdr:cNvPr id="314" name="直線コネクタ 313">
          <a:extLst>
            <a:ext uri="{FF2B5EF4-FFF2-40B4-BE49-F238E27FC236}">
              <a16:creationId xmlns:a16="http://schemas.microsoft.com/office/drawing/2014/main" id="{73B7EDF7-1E35-4B79-843C-7AD4FECD323F}"/>
            </a:ext>
          </a:extLst>
        </xdr:cNvPr>
        <xdr:cNvCxnSpPr/>
      </xdr:nvCxnSpPr>
      <xdr:spPr>
        <a:xfrm>
          <a:off x="1130300" y="14462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a:extLst>
            <a:ext uri="{FF2B5EF4-FFF2-40B4-BE49-F238E27FC236}">
              <a16:creationId xmlns:a16="http://schemas.microsoft.com/office/drawing/2014/main" id="{CE73434E-3C09-41C4-925E-E26C521873C7}"/>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a:extLst>
            <a:ext uri="{FF2B5EF4-FFF2-40B4-BE49-F238E27FC236}">
              <a16:creationId xmlns:a16="http://schemas.microsoft.com/office/drawing/2014/main" id="{847CAAFA-DD5B-4091-8845-CEF35A72A675}"/>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a:extLst>
            <a:ext uri="{FF2B5EF4-FFF2-40B4-BE49-F238E27FC236}">
              <a16:creationId xmlns:a16="http://schemas.microsoft.com/office/drawing/2014/main" id="{A3DB76BC-1278-40F0-80B7-AD76F680DC0C}"/>
            </a:ext>
          </a:extLst>
        </xdr:cNvPr>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a:extLst>
            <a:ext uri="{FF2B5EF4-FFF2-40B4-BE49-F238E27FC236}">
              <a16:creationId xmlns:a16="http://schemas.microsoft.com/office/drawing/2014/main" id="{7BE91B70-1C1C-4D51-981D-82CC3362F350}"/>
            </a:ext>
          </a:extLst>
        </xdr:cNvPr>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70229</xdr:rowOff>
    </xdr:from>
    <xdr:ext cx="405111" cy="259045"/>
    <xdr:sp macro="" textlink="">
      <xdr:nvSpPr>
        <xdr:cNvPr id="319" name="n_1mainValue【福祉施設】&#10;有形固定資産減価償却率">
          <a:extLst>
            <a:ext uri="{FF2B5EF4-FFF2-40B4-BE49-F238E27FC236}">
              <a16:creationId xmlns:a16="http://schemas.microsoft.com/office/drawing/2014/main" id="{D8253355-754C-48EE-AF31-4BF6EAF558E2}"/>
            </a:ext>
          </a:extLst>
        </xdr:cNvPr>
        <xdr:cNvSpPr txBox="1"/>
      </xdr:nvSpPr>
      <xdr:spPr>
        <a:xfrm>
          <a:off x="35820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24509</xdr:rowOff>
    </xdr:from>
    <xdr:ext cx="405111" cy="259045"/>
    <xdr:sp macro="" textlink="">
      <xdr:nvSpPr>
        <xdr:cNvPr id="320" name="n_2mainValue【福祉施設】&#10;有形固定資産減価償却率">
          <a:extLst>
            <a:ext uri="{FF2B5EF4-FFF2-40B4-BE49-F238E27FC236}">
              <a16:creationId xmlns:a16="http://schemas.microsoft.com/office/drawing/2014/main" id="{DBC101EF-FF8A-497C-9806-82C7C359FFFB}"/>
            </a:ext>
          </a:extLst>
        </xdr:cNvPr>
        <xdr:cNvSpPr txBox="1"/>
      </xdr:nvSpPr>
      <xdr:spPr>
        <a:xfrm>
          <a:off x="2705744" y="1459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148607</xdr:rowOff>
    </xdr:from>
    <xdr:ext cx="405111" cy="259045"/>
    <xdr:sp macro="" textlink="">
      <xdr:nvSpPr>
        <xdr:cNvPr id="321" name="n_3mainValue【福祉施設】&#10;有形固定資産減価償却率">
          <a:extLst>
            <a:ext uri="{FF2B5EF4-FFF2-40B4-BE49-F238E27FC236}">
              <a16:creationId xmlns:a16="http://schemas.microsoft.com/office/drawing/2014/main" id="{965AE0C2-DBE9-4797-AA25-97D59024C268}"/>
            </a:ext>
          </a:extLst>
        </xdr:cNvPr>
        <xdr:cNvSpPr txBox="1"/>
      </xdr:nvSpPr>
      <xdr:spPr>
        <a:xfrm>
          <a:off x="1816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102888</xdr:rowOff>
    </xdr:from>
    <xdr:ext cx="405111" cy="259045"/>
    <xdr:sp macro="" textlink="">
      <xdr:nvSpPr>
        <xdr:cNvPr id="322" name="n_4mainValue【福祉施設】&#10;有形固定資産減価償却率">
          <a:extLst>
            <a:ext uri="{FF2B5EF4-FFF2-40B4-BE49-F238E27FC236}">
              <a16:creationId xmlns:a16="http://schemas.microsoft.com/office/drawing/2014/main" id="{3409919D-1D6F-4BF0-9853-C09AD06379C7}"/>
            </a:ext>
          </a:extLst>
        </xdr:cNvPr>
        <xdr:cNvSpPr txBox="1"/>
      </xdr:nvSpPr>
      <xdr:spPr>
        <a:xfrm>
          <a:off x="927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6B592D83-2152-4BC5-8F28-65F31725DAF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8A1A41F9-436E-452C-B6EA-5E12DF3F307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1BEC5C4F-4268-430B-B5B2-71DC49F532B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15501C84-3131-4A15-8EF3-0496598EB41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9130D30-4068-4F97-AB07-C69C0F3E573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561ED754-57E3-4B49-BD3D-D02B6F467F4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2C9846A3-5480-4F8B-AD7D-7AC0B3A65FB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2033B2D-3166-4044-8068-46991E5A49E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827E2869-89D2-4286-86C0-FCD248F463B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C4950FF4-1823-4E6D-890E-5012F310DCF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FCB80B73-478E-44EA-A499-4952007DD5B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8A5C0333-88D8-4A56-BCEA-3E4F21DC595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9D21BCD0-0E69-4377-BE45-D33703A4F62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282A5E0E-81AF-4E79-AAB6-70879199314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EF7D4BD1-0317-42DC-8A3A-926308A4056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39076FBD-2812-4EC7-919E-FE4DFEFFEB3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FCC2AE42-3441-417A-AC8D-427994413F9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41F1C5BD-1143-4054-BB00-FC3C7865279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930B0FF4-9DED-4E02-BACC-20EC2052C60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622B3B78-78F3-45DF-A067-071CD26A643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FD82F94C-3D9A-40AD-BD23-B267BACEA43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6B1C5EAF-D37A-4CDD-839D-523287D51DC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F7B9369-2670-4E74-A8F6-D6564590B18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C06BFE16-F942-4DC9-9202-D411E746C233}"/>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502391A1-B6AF-49BA-A3A8-8CCEFD1E874F}"/>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281046ED-CA14-4625-A356-2FBC54B6A4B5}"/>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B84A1DF7-CA35-4F01-9279-E82E9EA24108}"/>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CDD1096D-4CB4-405F-B610-717B60E210A8}"/>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a:extLst>
            <a:ext uri="{FF2B5EF4-FFF2-40B4-BE49-F238E27FC236}">
              <a16:creationId xmlns:a16="http://schemas.microsoft.com/office/drawing/2014/main" id="{77FAC157-ED60-465B-9D0F-C6A2459948A7}"/>
            </a:ext>
          </a:extLst>
        </xdr:cNvPr>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FFDAA37C-BB2A-45A3-8C5E-727A326840B2}"/>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4750BDD6-C19A-4A0C-AC1B-4AAF1FCFB269}"/>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F8AE7687-4564-4391-954E-6E06AD7AED99}"/>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721C289E-F6A6-4127-9B56-675F528A9940}"/>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A250D262-AB35-416D-B9EE-E8599860A01B}"/>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D59754B-4BCA-49D6-829C-A2823A2BCD2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F7A37B3-E1C9-4223-9B9C-3B3AC5527B5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EEDDB3D-86B2-4AAD-B73F-2569153792E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9AEB439-74BA-4469-A4C9-7DB5F36C0AD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B6E723F-54CB-42E8-9B60-D0FFA478FEB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154939</xdr:rowOff>
    </xdr:from>
    <xdr:to>
      <xdr:col>55</xdr:col>
      <xdr:colOff>50800</xdr:colOff>
      <xdr:row>86</xdr:row>
      <xdr:rowOff>85089</xdr:rowOff>
    </xdr:to>
    <xdr:sp macro="" textlink="">
      <xdr:nvSpPr>
        <xdr:cNvPr id="362" name="楕円 361">
          <a:extLst>
            <a:ext uri="{FF2B5EF4-FFF2-40B4-BE49-F238E27FC236}">
              <a16:creationId xmlns:a16="http://schemas.microsoft.com/office/drawing/2014/main" id="{1DEC0C0D-2C72-47A4-B410-6ED99FF55729}"/>
            </a:ext>
          </a:extLst>
        </xdr:cNvPr>
        <xdr:cNvSpPr/>
      </xdr:nvSpPr>
      <xdr:spPr>
        <a:xfrm>
          <a:off x="10426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69866</xdr:rowOff>
    </xdr:from>
    <xdr:ext cx="469744" cy="259045"/>
    <xdr:sp macro="" textlink="">
      <xdr:nvSpPr>
        <xdr:cNvPr id="363" name="【福祉施設】&#10;一人当たり面積該当値テキスト">
          <a:extLst>
            <a:ext uri="{FF2B5EF4-FFF2-40B4-BE49-F238E27FC236}">
              <a16:creationId xmlns:a16="http://schemas.microsoft.com/office/drawing/2014/main" id="{EF40326C-C1F7-4E1A-94DD-81D5BC59A353}"/>
            </a:ext>
          </a:extLst>
        </xdr:cNvPr>
        <xdr:cNvSpPr txBox="1"/>
      </xdr:nvSpPr>
      <xdr:spPr>
        <a:xfrm>
          <a:off x="10515600" y="146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157480</xdr:rowOff>
    </xdr:from>
    <xdr:to>
      <xdr:col>50</xdr:col>
      <xdr:colOff>165100</xdr:colOff>
      <xdr:row>86</xdr:row>
      <xdr:rowOff>87630</xdr:rowOff>
    </xdr:to>
    <xdr:sp macro="" textlink="">
      <xdr:nvSpPr>
        <xdr:cNvPr id="364" name="楕円 363">
          <a:extLst>
            <a:ext uri="{FF2B5EF4-FFF2-40B4-BE49-F238E27FC236}">
              <a16:creationId xmlns:a16="http://schemas.microsoft.com/office/drawing/2014/main" id="{A8DBB5A4-B69C-4C7C-8842-2B4DCA093E77}"/>
            </a:ext>
          </a:extLst>
        </xdr:cNvPr>
        <xdr:cNvSpPr/>
      </xdr:nvSpPr>
      <xdr:spPr>
        <a:xfrm>
          <a:off x="9588500" y="147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34289</xdr:rowOff>
    </xdr:from>
    <xdr:to>
      <xdr:col>55</xdr:col>
      <xdr:colOff>0</xdr:colOff>
      <xdr:row>86</xdr:row>
      <xdr:rowOff>36830</xdr:rowOff>
    </xdr:to>
    <xdr:cxnSp macro="">
      <xdr:nvCxnSpPr>
        <xdr:cNvPr id="365" name="直線コネクタ 364">
          <a:extLst>
            <a:ext uri="{FF2B5EF4-FFF2-40B4-BE49-F238E27FC236}">
              <a16:creationId xmlns:a16="http://schemas.microsoft.com/office/drawing/2014/main" id="{BBF65D7A-2D20-44FC-8834-66E3FF62B9B5}"/>
            </a:ext>
          </a:extLst>
        </xdr:cNvPr>
        <xdr:cNvCxnSpPr/>
      </xdr:nvCxnSpPr>
      <xdr:spPr>
        <a:xfrm flipV="1">
          <a:off x="9639300" y="1477898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66" name="楕円 365">
          <a:extLst>
            <a:ext uri="{FF2B5EF4-FFF2-40B4-BE49-F238E27FC236}">
              <a16:creationId xmlns:a16="http://schemas.microsoft.com/office/drawing/2014/main" id="{BCFFB484-41AF-4AFC-B65D-588D1CE093F5}"/>
            </a:ext>
          </a:extLst>
        </xdr:cNvPr>
        <xdr:cNvSpPr/>
      </xdr:nvSpPr>
      <xdr:spPr>
        <a:xfrm>
          <a:off x="869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36830</xdr:rowOff>
    </xdr:from>
    <xdr:to>
      <xdr:col>50</xdr:col>
      <xdr:colOff>114300</xdr:colOff>
      <xdr:row>86</xdr:row>
      <xdr:rowOff>38100</xdr:rowOff>
    </xdr:to>
    <xdr:cxnSp macro="">
      <xdr:nvCxnSpPr>
        <xdr:cNvPr id="367" name="直線コネクタ 366">
          <a:extLst>
            <a:ext uri="{FF2B5EF4-FFF2-40B4-BE49-F238E27FC236}">
              <a16:creationId xmlns:a16="http://schemas.microsoft.com/office/drawing/2014/main" id="{EBCD38D9-7CCE-4D3D-872E-E77F7551D8B2}"/>
            </a:ext>
          </a:extLst>
        </xdr:cNvPr>
        <xdr:cNvCxnSpPr/>
      </xdr:nvCxnSpPr>
      <xdr:spPr>
        <a:xfrm flipV="1">
          <a:off x="8750300" y="147815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160020</xdr:rowOff>
    </xdr:from>
    <xdr:to>
      <xdr:col>41</xdr:col>
      <xdr:colOff>101600</xdr:colOff>
      <xdr:row>86</xdr:row>
      <xdr:rowOff>90170</xdr:rowOff>
    </xdr:to>
    <xdr:sp macro="" textlink="">
      <xdr:nvSpPr>
        <xdr:cNvPr id="368" name="楕円 367">
          <a:extLst>
            <a:ext uri="{FF2B5EF4-FFF2-40B4-BE49-F238E27FC236}">
              <a16:creationId xmlns:a16="http://schemas.microsoft.com/office/drawing/2014/main" id="{F4E61F84-99D9-4591-9422-53283B1F7196}"/>
            </a:ext>
          </a:extLst>
        </xdr:cNvPr>
        <xdr:cNvSpPr/>
      </xdr:nvSpPr>
      <xdr:spPr>
        <a:xfrm>
          <a:off x="7810500" y="147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38100</xdr:rowOff>
    </xdr:from>
    <xdr:to>
      <xdr:col>45</xdr:col>
      <xdr:colOff>177800</xdr:colOff>
      <xdr:row>86</xdr:row>
      <xdr:rowOff>39370</xdr:rowOff>
    </xdr:to>
    <xdr:cxnSp macro="">
      <xdr:nvCxnSpPr>
        <xdr:cNvPr id="369" name="直線コネクタ 368">
          <a:extLst>
            <a:ext uri="{FF2B5EF4-FFF2-40B4-BE49-F238E27FC236}">
              <a16:creationId xmlns:a16="http://schemas.microsoft.com/office/drawing/2014/main" id="{22FD8EDC-0955-4AC0-AFF4-E182DC00C2B6}"/>
            </a:ext>
          </a:extLst>
        </xdr:cNvPr>
        <xdr:cNvCxnSpPr/>
      </xdr:nvCxnSpPr>
      <xdr:spPr>
        <a:xfrm flipV="1">
          <a:off x="7861300" y="147828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161289</xdr:rowOff>
    </xdr:from>
    <xdr:to>
      <xdr:col>36</xdr:col>
      <xdr:colOff>165100</xdr:colOff>
      <xdr:row>86</xdr:row>
      <xdr:rowOff>91439</xdr:rowOff>
    </xdr:to>
    <xdr:sp macro="" textlink="">
      <xdr:nvSpPr>
        <xdr:cNvPr id="370" name="楕円 369">
          <a:extLst>
            <a:ext uri="{FF2B5EF4-FFF2-40B4-BE49-F238E27FC236}">
              <a16:creationId xmlns:a16="http://schemas.microsoft.com/office/drawing/2014/main" id="{40D09128-8489-486B-A718-26586E9F9119}"/>
            </a:ext>
          </a:extLst>
        </xdr:cNvPr>
        <xdr:cNvSpPr/>
      </xdr:nvSpPr>
      <xdr:spPr>
        <a:xfrm>
          <a:off x="69215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39370</xdr:rowOff>
    </xdr:from>
    <xdr:to>
      <xdr:col>41</xdr:col>
      <xdr:colOff>50800</xdr:colOff>
      <xdr:row>86</xdr:row>
      <xdr:rowOff>40639</xdr:rowOff>
    </xdr:to>
    <xdr:cxnSp macro="">
      <xdr:nvCxnSpPr>
        <xdr:cNvPr id="371" name="直線コネクタ 370">
          <a:extLst>
            <a:ext uri="{FF2B5EF4-FFF2-40B4-BE49-F238E27FC236}">
              <a16:creationId xmlns:a16="http://schemas.microsoft.com/office/drawing/2014/main" id="{B2777DD5-4766-4930-AE56-C698F7022FDB}"/>
            </a:ext>
          </a:extLst>
        </xdr:cNvPr>
        <xdr:cNvCxnSpPr/>
      </xdr:nvCxnSpPr>
      <xdr:spPr>
        <a:xfrm flipV="1">
          <a:off x="6972300" y="147840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a:extLst>
            <a:ext uri="{FF2B5EF4-FFF2-40B4-BE49-F238E27FC236}">
              <a16:creationId xmlns:a16="http://schemas.microsoft.com/office/drawing/2014/main" id="{AC468AD1-35C3-4F79-BD2B-A90AF92B3A6B}"/>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a:extLst>
            <a:ext uri="{FF2B5EF4-FFF2-40B4-BE49-F238E27FC236}">
              <a16:creationId xmlns:a16="http://schemas.microsoft.com/office/drawing/2014/main" id="{6AFCB6CE-CE22-4A4F-8AFD-CCA41015AE41}"/>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a:extLst>
            <a:ext uri="{FF2B5EF4-FFF2-40B4-BE49-F238E27FC236}">
              <a16:creationId xmlns:a16="http://schemas.microsoft.com/office/drawing/2014/main" id="{2AFDF653-C07E-4D4F-B1CE-15816CCADE3C}"/>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a:extLst>
            <a:ext uri="{FF2B5EF4-FFF2-40B4-BE49-F238E27FC236}">
              <a16:creationId xmlns:a16="http://schemas.microsoft.com/office/drawing/2014/main" id="{B68DDBBF-CBD1-4DC1-990B-B3268A8A6363}"/>
            </a:ext>
          </a:extLst>
        </xdr:cNvPr>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78757</xdr:rowOff>
    </xdr:from>
    <xdr:ext cx="469744" cy="259045"/>
    <xdr:sp macro="" textlink="">
      <xdr:nvSpPr>
        <xdr:cNvPr id="376" name="n_1mainValue【福祉施設】&#10;一人当たり面積">
          <a:extLst>
            <a:ext uri="{FF2B5EF4-FFF2-40B4-BE49-F238E27FC236}">
              <a16:creationId xmlns:a16="http://schemas.microsoft.com/office/drawing/2014/main" id="{2F8D063A-6A12-4196-85F4-37E389B696F4}"/>
            </a:ext>
          </a:extLst>
        </xdr:cNvPr>
        <xdr:cNvSpPr txBox="1"/>
      </xdr:nvSpPr>
      <xdr:spPr>
        <a:xfrm>
          <a:off x="9391727" y="1482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80027</xdr:rowOff>
    </xdr:from>
    <xdr:ext cx="469744" cy="259045"/>
    <xdr:sp macro="" textlink="">
      <xdr:nvSpPr>
        <xdr:cNvPr id="377" name="n_2mainValue【福祉施設】&#10;一人当たり面積">
          <a:extLst>
            <a:ext uri="{FF2B5EF4-FFF2-40B4-BE49-F238E27FC236}">
              <a16:creationId xmlns:a16="http://schemas.microsoft.com/office/drawing/2014/main" id="{E69C456B-693D-42DB-B46C-26BAA65AAA87}"/>
            </a:ext>
          </a:extLst>
        </xdr:cNvPr>
        <xdr:cNvSpPr txBox="1"/>
      </xdr:nvSpPr>
      <xdr:spPr>
        <a:xfrm>
          <a:off x="851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81297</xdr:rowOff>
    </xdr:from>
    <xdr:ext cx="469744" cy="259045"/>
    <xdr:sp macro="" textlink="">
      <xdr:nvSpPr>
        <xdr:cNvPr id="378" name="n_3mainValue【福祉施設】&#10;一人当たり面積">
          <a:extLst>
            <a:ext uri="{FF2B5EF4-FFF2-40B4-BE49-F238E27FC236}">
              <a16:creationId xmlns:a16="http://schemas.microsoft.com/office/drawing/2014/main" id="{DC112A94-8C82-4433-ADE3-ED92415128B3}"/>
            </a:ext>
          </a:extLst>
        </xdr:cNvPr>
        <xdr:cNvSpPr txBox="1"/>
      </xdr:nvSpPr>
      <xdr:spPr>
        <a:xfrm>
          <a:off x="7626427" y="1482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82566</xdr:rowOff>
    </xdr:from>
    <xdr:ext cx="469744" cy="259045"/>
    <xdr:sp macro="" textlink="">
      <xdr:nvSpPr>
        <xdr:cNvPr id="379" name="n_4mainValue【福祉施設】&#10;一人当たり面積">
          <a:extLst>
            <a:ext uri="{FF2B5EF4-FFF2-40B4-BE49-F238E27FC236}">
              <a16:creationId xmlns:a16="http://schemas.microsoft.com/office/drawing/2014/main" id="{03440ED0-FCB5-416E-930C-99CD24940097}"/>
            </a:ext>
          </a:extLst>
        </xdr:cNvPr>
        <xdr:cNvSpPr txBox="1"/>
      </xdr:nvSpPr>
      <xdr:spPr>
        <a:xfrm>
          <a:off x="6737427" y="148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3395D45A-51C2-40F9-8A10-646F8511B35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51D9902F-89B4-4FFF-9D3D-2F8CB1F8268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FA79EA94-1F26-4F48-8B09-01B337D29D7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79798A52-6D45-46B7-B5D3-B22CC200E68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BB3FCC84-6546-4D21-9053-0BF8336C2A7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C7805340-DFED-46EC-B13D-983F25EBC91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E6C0AF68-19AE-457F-8D08-3A246F8A5FA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17A93338-F355-4A2F-AAA7-7352910C8C9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BBD4E79F-0B87-42D9-833C-8E55D11E851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A96B7FB3-C1E9-4E6D-B421-8BB468C6C47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8C07ABB-76A2-4774-9DF3-73CB9A15552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6FED052-5181-4C9F-9D2B-79ACB62CD8B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EF6EC2-C43A-4437-9F67-421A6715C02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C400433E-7F93-4252-ACBF-85482004120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EF17D454-D76C-4217-B323-34399AF8063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1D5DFCB8-1016-4D52-B5A3-43FBDB8B566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67BDF7CF-8FF5-4ABE-AEEA-3BF14FF219E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2E00D44D-017A-4531-8F0C-1C7E3596FBB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33E8A121-3895-4D25-AFD2-7E818E2DB3E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DE8DFDE-E0EF-42D6-8C9C-1282334F352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5DB6D0A4-7532-4C2E-8F46-68A7D5F27A1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6584B1E2-21B1-4710-93EF-CE375E61837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F9AFA183-29CA-4394-B3A7-8BFABC069A6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DEFAEB93-2521-4070-8FDD-271DE1C3B39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A8BFD13D-E411-4E25-BC9D-093AB5BA4F0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24219E8B-2953-4ADD-A562-4966B3FA883D}"/>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B1FDAC94-E072-4A27-BF6E-462B12980EF6}"/>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6E7C483F-C35B-41A5-9343-5FAED4692A5F}"/>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1E8EF7AF-024A-48FB-91FE-C88D01DFFE1F}"/>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A2E03BAC-F0C2-453D-8D05-EE95E39914A5}"/>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8C1D823B-D37A-422E-8043-E7C5B214C47E}"/>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528384E9-4C6B-48EE-A435-6E5011C553C3}"/>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ED7E5DFA-38E7-42FF-A7BC-AF61FA685E45}"/>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D1BEA059-660C-4A87-AEF8-E41362C5E2AE}"/>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AD0600B8-2A26-4B43-B623-4F133AA33972}"/>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A0155BAA-7EE9-4DE9-8846-6F61A277866F}"/>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3FF9E731-47AC-4A35-835C-47AB667D7FD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1D0C727-5676-40FD-9F32-2EA1733CD83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D8B4F5D5-7E7F-4BAB-BEE2-3074DC4CA95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784BF934-5FD5-453C-A981-B621E0F1209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69BC581A-2843-44C2-9BD5-383CF32E775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152763</xdr:rowOff>
    </xdr:from>
    <xdr:to>
      <xdr:col>24</xdr:col>
      <xdr:colOff>114300</xdr:colOff>
      <xdr:row>107</xdr:row>
      <xdr:rowOff>82913</xdr:rowOff>
    </xdr:to>
    <xdr:sp macro="" textlink="">
      <xdr:nvSpPr>
        <xdr:cNvPr id="421" name="楕円 420">
          <a:extLst>
            <a:ext uri="{FF2B5EF4-FFF2-40B4-BE49-F238E27FC236}">
              <a16:creationId xmlns:a16="http://schemas.microsoft.com/office/drawing/2014/main" id="{2D30152A-BFB5-4857-A547-9E9A6B3ADEEC}"/>
            </a:ext>
          </a:extLst>
        </xdr:cNvPr>
        <xdr:cNvSpPr/>
      </xdr:nvSpPr>
      <xdr:spPr>
        <a:xfrm>
          <a:off x="4584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131190</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E04E0E45-4F3D-4065-97CC-CFBB3057475C}"/>
            </a:ext>
          </a:extLst>
        </xdr:cNvPr>
        <xdr:cNvSpPr txBox="1"/>
      </xdr:nvSpPr>
      <xdr:spPr>
        <a:xfrm>
          <a:off x="4673600"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53158</xdr:rowOff>
    </xdr:from>
    <xdr:to>
      <xdr:col>20</xdr:col>
      <xdr:colOff>38100</xdr:colOff>
      <xdr:row>107</xdr:row>
      <xdr:rowOff>154758</xdr:rowOff>
    </xdr:to>
    <xdr:sp macro="" textlink="">
      <xdr:nvSpPr>
        <xdr:cNvPr id="423" name="楕円 422">
          <a:extLst>
            <a:ext uri="{FF2B5EF4-FFF2-40B4-BE49-F238E27FC236}">
              <a16:creationId xmlns:a16="http://schemas.microsoft.com/office/drawing/2014/main" id="{7EBA6181-433D-4515-B63D-F842B659C126}"/>
            </a:ext>
          </a:extLst>
        </xdr:cNvPr>
        <xdr:cNvSpPr/>
      </xdr:nvSpPr>
      <xdr:spPr>
        <a:xfrm>
          <a:off x="3746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32113</xdr:rowOff>
    </xdr:from>
    <xdr:to>
      <xdr:col>24</xdr:col>
      <xdr:colOff>63500</xdr:colOff>
      <xdr:row>107</xdr:row>
      <xdr:rowOff>103958</xdr:rowOff>
    </xdr:to>
    <xdr:cxnSp macro="">
      <xdr:nvCxnSpPr>
        <xdr:cNvPr id="424" name="直線コネクタ 423">
          <a:extLst>
            <a:ext uri="{FF2B5EF4-FFF2-40B4-BE49-F238E27FC236}">
              <a16:creationId xmlns:a16="http://schemas.microsoft.com/office/drawing/2014/main" id="{15AD4B75-FADD-4881-8F2E-3040510392DA}"/>
            </a:ext>
          </a:extLst>
        </xdr:cNvPr>
        <xdr:cNvCxnSpPr/>
      </xdr:nvCxnSpPr>
      <xdr:spPr>
        <a:xfrm flipV="1">
          <a:off x="3797300" y="18377263"/>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120106</xdr:rowOff>
    </xdr:from>
    <xdr:to>
      <xdr:col>15</xdr:col>
      <xdr:colOff>101600</xdr:colOff>
      <xdr:row>108</xdr:row>
      <xdr:rowOff>50256</xdr:rowOff>
    </xdr:to>
    <xdr:sp macro="" textlink="">
      <xdr:nvSpPr>
        <xdr:cNvPr id="425" name="楕円 424">
          <a:extLst>
            <a:ext uri="{FF2B5EF4-FFF2-40B4-BE49-F238E27FC236}">
              <a16:creationId xmlns:a16="http://schemas.microsoft.com/office/drawing/2014/main" id="{970F21C1-E49C-4E58-BED1-AEB6F79B0880}"/>
            </a:ext>
          </a:extLst>
        </xdr:cNvPr>
        <xdr:cNvSpPr/>
      </xdr:nvSpPr>
      <xdr:spPr>
        <a:xfrm>
          <a:off x="2857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103958</xdr:rowOff>
    </xdr:from>
    <xdr:to>
      <xdr:col>19</xdr:col>
      <xdr:colOff>177800</xdr:colOff>
      <xdr:row>107</xdr:row>
      <xdr:rowOff>170906</xdr:rowOff>
    </xdr:to>
    <xdr:cxnSp macro="">
      <xdr:nvCxnSpPr>
        <xdr:cNvPr id="426" name="直線コネクタ 425">
          <a:extLst>
            <a:ext uri="{FF2B5EF4-FFF2-40B4-BE49-F238E27FC236}">
              <a16:creationId xmlns:a16="http://schemas.microsoft.com/office/drawing/2014/main" id="{94AE2BC4-C3B5-4E85-9E38-752EAD13803C}"/>
            </a:ext>
          </a:extLst>
        </xdr:cNvPr>
        <xdr:cNvCxnSpPr/>
      </xdr:nvCxnSpPr>
      <xdr:spPr>
        <a:xfrm flipV="1">
          <a:off x="2908300" y="18449108"/>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110308</xdr:rowOff>
    </xdr:from>
    <xdr:to>
      <xdr:col>10</xdr:col>
      <xdr:colOff>165100</xdr:colOff>
      <xdr:row>108</xdr:row>
      <xdr:rowOff>40458</xdr:rowOff>
    </xdr:to>
    <xdr:sp macro="" textlink="">
      <xdr:nvSpPr>
        <xdr:cNvPr id="427" name="楕円 426">
          <a:extLst>
            <a:ext uri="{FF2B5EF4-FFF2-40B4-BE49-F238E27FC236}">
              <a16:creationId xmlns:a16="http://schemas.microsoft.com/office/drawing/2014/main" id="{DEB54DE1-DA14-4737-8ABF-FB6D3FFA8039}"/>
            </a:ext>
          </a:extLst>
        </xdr:cNvPr>
        <xdr:cNvSpPr/>
      </xdr:nvSpPr>
      <xdr:spPr>
        <a:xfrm>
          <a:off x="1968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161108</xdr:rowOff>
    </xdr:from>
    <xdr:to>
      <xdr:col>15</xdr:col>
      <xdr:colOff>50800</xdr:colOff>
      <xdr:row>107</xdr:row>
      <xdr:rowOff>170906</xdr:rowOff>
    </xdr:to>
    <xdr:cxnSp macro="">
      <xdr:nvCxnSpPr>
        <xdr:cNvPr id="428" name="直線コネクタ 427">
          <a:extLst>
            <a:ext uri="{FF2B5EF4-FFF2-40B4-BE49-F238E27FC236}">
              <a16:creationId xmlns:a16="http://schemas.microsoft.com/office/drawing/2014/main" id="{67A21EDF-4AC4-468A-A293-676347193C2F}"/>
            </a:ext>
          </a:extLst>
        </xdr:cNvPr>
        <xdr:cNvCxnSpPr/>
      </xdr:nvCxnSpPr>
      <xdr:spPr>
        <a:xfrm>
          <a:off x="2019300" y="1850625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25400</xdr:rowOff>
    </xdr:from>
    <xdr:to>
      <xdr:col>6</xdr:col>
      <xdr:colOff>38100</xdr:colOff>
      <xdr:row>107</xdr:row>
      <xdr:rowOff>127000</xdr:rowOff>
    </xdr:to>
    <xdr:sp macro="" textlink="">
      <xdr:nvSpPr>
        <xdr:cNvPr id="429" name="楕円 428">
          <a:extLst>
            <a:ext uri="{FF2B5EF4-FFF2-40B4-BE49-F238E27FC236}">
              <a16:creationId xmlns:a16="http://schemas.microsoft.com/office/drawing/2014/main" id="{112F8834-C7B3-428F-8149-1EF0FE525ACA}"/>
            </a:ext>
          </a:extLst>
        </xdr:cNvPr>
        <xdr:cNvSpPr/>
      </xdr:nvSpPr>
      <xdr:spPr>
        <a:xfrm>
          <a:off x="1079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76200</xdr:rowOff>
    </xdr:from>
    <xdr:to>
      <xdr:col>10</xdr:col>
      <xdr:colOff>114300</xdr:colOff>
      <xdr:row>107</xdr:row>
      <xdr:rowOff>161108</xdr:rowOff>
    </xdr:to>
    <xdr:cxnSp macro="">
      <xdr:nvCxnSpPr>
        <xdr:cNvPr id="430" name="直線コネクタ 429">
          <a:extLst>
            <a:ext uri="{FF2B5EF4-FFF2-40B4-BE49-F238E27FC236}">
              <a16:creationId xmlns:a16="http://schemas.microsoft.com/office/drawing/2014/main" id="{1B49313F-F015-4F4F-90CC-D1B5A08371D7}"/>
            </a:ext>
          </a:extLst>
        </xdr:cNvPr>
        <xdr:cNvCxnSpPr/>
      </xdr:nvCxnSpPr>
      <xdr:spPr>
        <a:xfrm>
          <a:off x="1130300" y="1842135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a:extLst>
            <a:ext uri="{FF2B5EF4-FFF2-40B4-BE49-F238E27FC236}">
              <a16:creationId xmlns:a16="http://schemas.microsoft.com/office/drawing/2014/main" id="{5B5E88A8-11DC-4ECC-BF5C-FF79F8F9D53B}"/>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a:extLst>
            <a:ext uri="{FF2B5EF4-FFF2-40B4-BE49-F238E27FC236}">
              <a16:creationId xmlns:a16="http://schemas.microsoft.com/office/drawing/2014/main" id="{26EEE8F3-D562-4B46-91B2-DA68D4E5A7C6}"/>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a:extLst>
            <a:ext uri="{FF2B5EF4-FFF2-40B4-BE49-F238E27FC236}">
              <a16:creationId xmlns:a16="http://schemas.microsoft.com/office/drawing/2014/main" id="{31F72778-34E4-46B8-9E6A-69098E881711}"/>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a:extLst>
            <a:ext uri="{FF2B5EF4-FFF2-40B4-BE49-F238E27FC236}">
              <a16:creationId xmlns:a16="http://schemas.microsoft.com/office/drawing/2014/main" id="{914337BA-1A1B-42AB-A7E4-2363B1B9658E}"/>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145885</xdr:rowOff>
    </xdr:from>
    <xdr:ext cx="405111" cy="259045"/>
    <xdr:sp macro="" textlink="">
      <xdr:nvSpPr>
        <xdr:cNvPr id="435" name="n_1mainValue【市民会館】&#10;有形固定資産減価償却率">
          <a:extLst>
            <a:ext uri="{FF2B5EF4-FFF2-40B4-BE49-F238E27FC236}">
              <a16:creationId xmlns:a16="http://schemas.microsoft.com/office/drawing/2014/main" id="{212383D0-4174-4EA8-8AF1-AE527DDC6847}"/>
            </a:ext>
          </a:extLst>
        </xdr:cNvPr>
        <xdr:cNvSpPr txBox="1"/>
      </xdr:nvSpPr>
      <xdr:spPr>
        <a:xfrm>
          <a:off x="3582044"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41383</xdr:rowOff>
    </xdr:from>
    <xdr:ext cx="405111" cy="259045"/>
    <xdr:sp macro="" textlink="">
      <xdr:nvSpPr>
        <xdr:cNvPr id="436" name="n_2mainValue【市民会館】&#10;有形固定資産減価償却率">
          <a:extLst>
            <a:ext uri="{FF2B5EF4-FFF2-40B4-BE49-F238E27FC236}">
              <a16:creationId xmlns:a16="http://schemas.microsoft.com/office/drawing/2014/main" id="{0F50AA36-1323-4807-AA9F-A694CD74C4FC}"/>
            </a:ext>
          </a:extLst>
        </xdr:cNvPr>
        <xdr:cNvSpPr txBox="1"/>
      </xdr:nvSpPr>
      <xdr:spPr>
        <a:xfrm>
          <a:off x="2705744" y="185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31585</xdr:rowOff>
    </xdr:from>
    <xdr:ext cx="405111" cy="259045"/>
    <xdr:sp macro="" textlink="">
      <xdr:nvSpPr>
        <xdr:cNvPr id="437" name="n_3mainValue【市民会館】&#10;有形固定資産減価償却率">
          <a:extLst>
            <a:ext uri="{FF2B5EF4-FFF2-40B4-BE49-F238E27FC236}">
              <a16:creationId xmlns:a16="http://schemas.microsoft.com/office/drawing/2014/main" id="{1366DA2D-A46D-4ACA-8646-2BE896888DC2}"/>
            </a:ext>
          </a:extLst>
        </xdr:cNvPr>
        <xdr:cNvSpPr txBox="1"/>
      </xdr:nvSpPr>
      <xdr:spPr>
        <a:xfrm>
          <a:off x="18167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118127</xdr:rowOff>
    </xdr:from>
    <xdr:ext cx="405111" cy="259045"/>
    <xdr:sp macro="" textlink="">
      <xdr:nvSpPr>
        <xdr:cNvPr id="438" name="n_4mainValue【市民会館】&#10;有形固定資産減価償却率">
          <a:extLst>
            <a:ext uri="{FF2B5EF4-FFF2-40B4-BE49-F238E27FC236}">
              <a16:creationId xmlns:a16="http://schemas.microsoft.com/office/drawing/2014/main" id="{DBE48071-8614-48DA-B656-E63C48BD1208}"/>
            </a:ext>
          </a:extLst>
        </xdr:cNvPr>
        <xdr:cNvSpPr txBox="1"/>
      </xdr:nvSpPr>
      <xdr:spPr>
        <a:xfrm>
          <a:off x="927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C5044300-0B2A-498A-A6EE-0C27174CE88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8C621DB2-4C87-485B-8FA9-2DB078F1A77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4851A82E-D963-4043-B4E5-1854EE43359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26CDB158-E85B-4D87-89D2-D7964908A25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1075D34C-AC30-4A3F-9323-956E0802A65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BC97AD5-57E4-47FC-BFF7-5B81239EF3C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BBA267E4-C4DD-4BE7-B4A8-2495AB34927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E6284677-7A13-4C3B-816F-0A40D088ECE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79917C50-458C-4FD1-A037-49D1B666EB3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7D92BFBC-2F95-4D00-896A-3FA91CDF941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F16814D3-A647-43CB-9B0F-3DF33C1F7C8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73A11D19-C81C-466E-8E9C-20F9CFE1144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E3EE165A-8ACF-4333-BCDD-42899F35264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B48857EB-715D-409E-A152-508292C5401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466A58D6-BBA8-4581-BBEC-7867BDA032D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CDE34E79-61AA-4256-BCCC-B55DBF51CAA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ED6E2523-A1F4-42B1-8800-71DD2DE94B5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DBE610D7-2206-4276-8CD4-033988C36C2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A13DBCDB-F1BE-408F-9491-C7F8766E424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3F1444C8-3653-4237-9A0A-D41AB089B56E}"/>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15FAC4CC-519D-4CD7-8731-5947DC461AC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F31E70AD-C5A8-4D7E-B7C1-C959AD9FCA7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87527D3-577D-4937-ABE3-D8F6A574AB2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763CEDAA-8D9D-4C5C-A7DC-2554C6320373}"/>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12C60F66-5E4D-4C4C-801B-638BE592CE1D}"/>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D77AAEAE-9BF6-4BDB-BDED-7A20913FD5BC}"/>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32F3D545-111A-4950-B8D8-D6F3FB819761}"/>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1C31873C-75BE-4C74-AF20-D60565A4A671}"/>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a:extLst>
            <a:ext uri="{FF2B5EF4-FFF2-40B4-BE49-F238E27FC236}">
              <a16:creationId xmlns:a16="http://schemas.microsoft.com/office/drawing/2014/main" id="{FD2B46CA-7645-4515-A81E-AF83986F1219}"/>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8E016DD2-8C13-4371-B283-A16DC7E4F9AF}"/>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157324BE-372E-4504-9A90-6151C40D90D4}"/>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90F692CC-EB73-41AC-8BE7-9F4C9BA4AF4E}"/>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17D80407-0CEE-4C37-8468-5B3F69944ACC}"/>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9EA41310-C69D-4CB4-9016-8E3CA5138963}"/>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EC11086-4D9B-49F7-9334-E4397E51A9B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E40EB580-9BE1-48CB-A15D-813FEBCF424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52F79852-B48E-4FC4-85D0-4EF67BD23C0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F7ABB054-BAE6-4FF3-BAAF-439738E14BD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C6C78223-62A1-43EE-875B-FC5ADD71A88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168275</xdr:rowOff>
    </xdr:from>
    <xdr:to>
      <xdr:col>55</xdr:col>
      <xdr:colOff>50800</xdr:colOff>
      <xdr:row>107</xdr:row>
      <xdr:rowOff>98425</xdr:rowOff>
    </xdr:to>
    <xdr:sp macro="" textlink="">
      <xdr:nvSpPr>
        <xdr:cNvPr id="478" name="楕円 477">
          <a:extLst>
            <a:ext uri="{FF2B5EF4-FFF2-40B4-BE49-F238E27FC236}">
              <a16:creationId xmlns:a16="http://schemas.microsoft.com/office/drawing/2014/main" id="{E9F6C13F-C855-4BC8-A2B7-EF5066592306}"/>
            </a:ext>
          </a:extLst>
        </xdr:cNvPr>
        <xdr:cNvSpPr/>
      </xdr:nvSpPr>
      <xdr:spPr>
        <a:xfrm>
          <a:off x="104267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146702</xdr:rowOff>
    </xdr:from>
    <xdr:ext cx="469744" cy="259045"/>
    <xdr:sp macro="" textlink="">
      <xdr:nvSpPr>
        <xdr:cNvPr id="479" name="【市民会館】&#10;一人当たり面積該当値テキスト">
          <a:extLst>
            <a:ext uri="{FF2B5EF4-FFF2-40B4-BE49-F238E27FC236}">
              <a16:creationId xmlns:a16="http://schemas.microsoft.com/office/drawing/2014/main" id="{C7326F24-5368-485D-A23F-313F8BFD8448}"/>
            </a:ext>
          </a:extLst>
        </xdr:cNvPr>
        <xdr:cNvSpPr txBox="1"/>
      </xdr:nvSpPr>
      <xdr:spPr>
        <a:xfrm>
          <a:off x="10515600"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2539</xdr:rowOff>
    </xdr:from>
    <xdr:to>
      <xdr:col>50</xdr:col>
      <xdr:colOff>165100</xdr:colOff>
      <xdr:row>107</xdr:row>
      <xdr:rowOff>104139</xdr:rowOff>
    </xdr:to>
    <xdr:sp macro="" textlink="">
      <xdr:nvSpPr>
        <xdr:cNvPr id="480" name="楕円 479">
          <a:extLst>
            <a:ext uri="{FF2B5EF4-FFF2-40B4-BE49-F238E27FC236}">
              <a16:creationId xmlns:a16="http://schemas.microsoft.com/office/drawing/2014/main" id="{1B0FB7F3-D4A0-46FF-97F6-F0094BFF1B2A}"/>
            </a:ext>
          </a:extLst>
        </xdr:cNvPr>
        <xdr:cNvSpPr/>
      </xdr:nvSpPr>
      <xdr:spPr>
        <a:xfrm>
          <a:off x="9588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47625</xdr:rowOff>
    </xdr:from>
    <xdr:to>
      <xdr:col>55</xdr:col>
      <xdr:colOff>0</xdr:colOff>
      <xdr:row>107</xdr:row>
      <xdr:rowOff>53339</xdr:rowOff>
    </xdr:to>
    <xdr:cxnSp macro="">
      <xdr:nvCxnSpPr>
        <xdr:cNvPr id="481" name="直線コネクタ 480">
          <a:extLst>
            <a:ext uri="{FF2B5EF4-FFF2-40B4-BE49-F238E27FC236}">
              <a16:creationId xmlns:a16="http://schemas.microsoft.com/office/drawing/2014/main" id="{B383C19F-3906-4475-AF4C-AF8A4BEF173B}"/>
            </a:ext>
          </a:extLst>
        </xdr:cNvPr>
        <xdr:cNvCxnSpPr/>
      </xdr:nvCxnSpPr>
      <xdr:spPr>
        <a:xfrm flipV="1">
          <a:off x="9639300" y="183927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xdr:rowOff>
    </xdr:from>
    <xdr:to>
      <xdr:col>46</xdr:col>
      <xdr:colOff>38100</xdr:colOff>
      <xdr:row>107</xdr:row>
      <xdr:rowOff>109855</xdr:rowOff>
    </xdr:to>
    <xdr:sp macro="" textlink="">
      <xdr:nvSpPr>
        <xdr:cNvPr id="482" name="楕円 481">
          <a:extLst>
            <a:ext uri="{FF2B5EF4-FFF2-40B4-BE49-F238E27FC236}">
              <a16:creationId xmlns:a16="http://schemas.microsoft.com/office/drawing/2014/main" id="{A377B2E1-BB39-4BFE-AB39-BFD64D1F0552}"/>
            </a:ext>
          </a:extLst>
        </xdr:cNvPr>
        <xdr:cNvSpPr/>
      </xdr:nvSpPr>
      <xdr:spPr>
        <a:xfrm>
          <a:off x="8699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53339</xdr:rowOff>
    </xdr:from>
    <xdr:to>
      <xdr:col>50</xdr:col>
      <xdr:colOff>114300</xdr:colOff>
      <xdr:row>107</xdr:row>
      <xdr:rowOff>59055</xdr:rowOff>
    </xdr:to>
    <xdr:cxnSp macro="">
      <xdr:nvCxnSpPr>
        <xdr:cNvPr id="483" name="直線コネクタ 482">
          <a:extLst>
            <a:ext uri="{FF2B5EF4-FFF2-40B4-BE49-F238E27FC236}">
              <a16:creationId xmlns:a16="http://schemas.microsoft.com/office/drawing/2014/main" id="{376888AB-B6DC-4601-B688-FF69CDFC4F60}"/>
            </a:ext>
          </a:extLst>
        </xdr:cNvPr>
        <xdr:cNvCxnSpPr/>
      </xdr:nvCxnSpPr>
      <xdr:spPr>
        <a:xfrm flipV="1">
          <a:off x="8750300" y="183984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12064</xdr:rowOff>
    </xdr:from>
    <xdr:to>
      <xdr:col>41</xdr:col>
      <xdr:colOff>101600</xdr:colOff>
      <xdr:row>107</xdr:row>
      <xdr:rowOff>113664</xdr:rowOff>
    </xdr:to>
    <xdr:sp macro="" textlink="">
      <xdr:nvSpPr>
        <xdr:cNvPr id="484" name="楕円 483">
          <a:extLst>
            <a:ext uri="{FF2B5EF4-FFF2-40B4-BE49-F238E27FC236}">
              <a16:creationId xmlns:a16="http://schemas.microsoft.com/office/drawing/2014/main" id="{25B7964C-CFBE-4787-9068-44A442F6166C}"/>
            </a:ext>
          </a:extLst>
        </xdr:cNvPr>
        <xdr:cNvSpPr/>
      </xdr:nvSpPr>
      <xdr:spPr>
        <a:xfrm>
          <a:off x="7810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59055</xdr:rowOff>
    </xdr:from>
    <xdr:to>
      <xdr:col>45</xdr:col>
      <xdr:colOff>177800</xdr:colOff>
      <xdr:row>107</xdr:row>
      <xdr:rowOff>62864</xdr:rowOff>
    </xdr:to>
    <xdr:cxnSp macro="">
      <xdr:nvCxnSpPr>
        <xdr:cNvPr id="485" name="直線コネクタ 484">
          <a:extLst>
            <a:ext uri="{FF2B5EF4-FFF2-40B4-BE49-F238E27FC236}">
              <a16:creationId xmlns:a16="http://schemas.microsoft.com/office/drawing/2014/main" id="{F4E279B0-14C5-401C-8581-663C9332F4B8}"/>
            </a:ext>
          </a:extLst>
        </xdr:cNvPr>
        <xdr:cNvCxnSpPr/>
      </xdr:nvCxnSpPr>
      <xdr:spPr>
        <a:xfrm flipV="1">
          <a:off x="7861300" y="184042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17780</xdr:rowOff>
    </xdr:from>
    <xdr:to>
      <xdr:col>36</xdr:col>
      <xdr:colOff>165100</xdr:colOff>
      <xdr:row>107</xdr:row>
      <xdr:rowOff>119380</xdr:rowOff>
    </xdr:to>
    <xdr:sp macro="" textlink="">
      <xdr:nvSpPr>
        <xdr:cNvPr id="486" name="楕円 485">
          <a:extLst>
            <a:ext uri="{FF2B5EF4-FFF2-40B4-BE49-F238E27FC236}">
              <a16:creationId xmlns:a16="http://schemas.microsoft.com/office/drawing/2014/main" id="{C1D9C82F-18DF-42FC-8268-C0D45AF4875C}"/>
            </a:ext>
          </a:extLst>
        </xdr:cNvPr>
        <xdr:cNvSpPr/>
      </xdr:nvSpPr>
      <xdr:spPr>
        <a:xfrm>
          <a:off x="6921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62864</xdr:rowOff>
    </xdr:from>
    <xdr:to>
      <xdr:col>41</xdr:col>
      <xdr:colOff>50800</xdr:colOff>
      <xdr:row>107</xdr:row>
      <xdr:rowOff>68580</xdr:rowOff>
    </xdr:to>
    <xdr:cxnSp macro="">
      <xdr:nvCxnSpPr>
        <xdr:cNvPr id="487" name="直線コネクタ 486">
          <a:extLst>
            <a:ext uri="{FF2B5EF4-FFF2-40B4-BE49-F238E27FC236}">
              <a16:creationId xmlns:a16="http://schemas.microsoft.com/office/drawing/2014/main" id="{81397C02-8DD0-4ECF-9897-A8AE0F8EA3B5}"/>
            </a:ext>
          </a:extLst>
        </xdr:cNvPr>
        <xdr:cNvCxnSpPr/>
      </xdr:nvCxnSpPr>
      <xdr:spPr>
        <a:xfrm flipV="1">
          <a:off x="6972300" y="184080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a:extLst>
            <a:ext uri="{FF2B5EF4-FFF2-40B4-BE49-F238E27FC236}">
              <a16:creationId xmlns:a16="http://schemas.microsoft.com/office/drawing/2014/main" id="{1BC60662-227E-4AB7-9DA7-91D1F4BD77F6}"/>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a:extLst>
            <a:ext uri="{FF2B5EF4-FFF2-40B4-BE49-F238E27FC236}">
              <a16:creationId xmlns:a16="http://schemas.microsoft.com/office/drawing/2014/main" id="{8DFB3F2B-10DA-4E58-9E28-9133E499C4C2}"/>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a:extLst>
            <a:ext uri="{FF2B5EF4-FFF2-40B4-BE49-F238E27FC236}">
              <a16:creationId xmlns:a16="http://schemas.microsoft.com/office/drawing/2014/main" id="{9970D911-D5DD-407A-AE31-2A697E62E70A}"/>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a:extLst>
            <a:ext uri="{FF2B5EF4-FFF2-40B4-BE49-F238E27FC236}">
              <a16:creationId xmlns:a16="http://schemas.microsoft.com/office/drawing/2014/main" id="{000BAFB3-592F-4557-A630-EF32EF5371B3}"/>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95266</xdr:rowOff>
    </xdr:from>
    <xdr:ext cx="469744" cy="259045"/>
    <xdr:sp macro="" textlink="">
      <xdr:nvSpPr>
        <xdr:cNvPr id="492" name="n_1mainValue【市民会館】&#10;一人当たり面積">
          <a:extLst>
            <a:ext uri="{FF2B5EF4-FFF2-40B4-BE49-F238E27FC236}">
              <a16:creationId xmlns:a16="http://schemas.microsoft.com/office/drawing/2014/main" id="{0BFB6B7D-7677-4C7C-9B02-B59264A0121E}"/>
            </a:ext>
          </a:extLst>
        </xdr:cNvPr>
        <xdr:cNvSpPr txBox="1"/>
      </xdr:nvSpPr>
      <xdr:spPr>
        <a:xfrm>
          <a:off x="9391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100982</xdr:rowOff>
    </xdr:from>
    <xdr:ext cx="469744" cy="259045"/>
    <xdr:sp macro="" textlink="">
      <xdr:nvSpPr>
        <xdr:cNvPr id="493" name="n_2mainValue【市民会館】&#10;一人当たり面積">
          <a:extLst>
            <a:ext uri="{FF2B5EF4-FFF2-40B4-BE49-F238E27FC236}">
              <a16:creationId xmlns:a16="http://schemas.microsoft.com/office/drawing/2014/main" id="{8F4CD682-F122-4D81-974C-97AE2810E4BA}"/>
            </a:ext>
          </a:extLst>
        </xdr:cNvPr>
        <xdr:cNvSpPr txBox="1"/>
      </xdr:nvSpPr>
      <xdr:spPr>
        <a:xfrm>
          <a:off x="8515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104791</xdr:rowOff>
    </xdr:from>
    <xdr:ext cx="469744" cy="259045"/>
    <xdr:sp macro="" textlink="">
      <xdr:nvSpPr>
        <xdr:cNvPr id="494" name="n_3mainValue【市民会館】&#10;一人当たり面積">
          <a:extLst>
            <a:ext uri="{FF2B5EF4-FFF2-40B4-BE49-F238E27FC236}">
              <a16:creationId xmlns:a16="http://schemas.microsoft.com/office/drawing/2014/main" id="{DCD8025E-D6AD-4A84-A036-43A1BADFBB98}"/>
            </a:ext>
          </a:extLst>
        </xdr:cNvPr>
        <xdr:cNvSpPr txBox="1"/>
      </xdr:nvSpPr>
      <xdr:spPr>
        <a:xfrm>
          <a:off x="7626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110507</xdr:rowOff>
    </xdr:from>
    <xdr:ext cx="469744" cy="259045"/>
    <xdr:sp macro="" textlink="">
      <xdr:nvSpPr>
        <xdr:cNvPr id="495" name="n_4mainValue【市民会館】&#10;一人当たり面積">
          <a:extLst>
            <a:ext uri="{FF2B5EF4-FFF2-40B4-BE49-F238E27FC236}">
              <a16:creationId xmlns:a16="http://schemas.microsoft.com/office/drawing/2014/main" id="{2AC9057C-8012-45DD-8BB8-7C139AEC3799}"/>
            </a:ext>
          </a:extLst>
        </xdr:cNvPr>
        <xdr:cNvSpPr txBox="1"/>
      </xdr:nvSpPr>
      <xdr:spPr>
        <a:xfrm>
          <a:off x="6737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CA357AAE-D46E-4A74-BCBA-87A94C78E76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FC769349-1490-46D9-ADFE-E2EC1F18AC8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E4246A30-67A1-44EE-A2FC-83CCAC7FAAC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F00569AF-A31E-43A5-9AE9-81F68DCF03A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443C9624-2AAE-45F1-AC37-2ECE6678CD9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54AA0D62-3FCB-4A0E-817D-299ADCBFA6D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49E78B12-B002-4775-B53D-521CCD5A004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6E6F872F-8A3D-4DD9-A1FF-F34C9E3D5A4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5CCC726C-6F69-49BD-B305-096EDDBB1C3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72A1ECBE-91AE-47E7-9428-AE03914A3B6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38BE92AD-19BB-45AF-8284-F1E9DDB3BFB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6C1A003F-8533-4681-929E-3C03559543B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BF33A355-AA88-4017-B704-8EAB72D8144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2F9581F4-56DD-48C7-A878-18169D49E08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2F4210E7-DF69-45F6-B942-20A68739CE5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6FF7C3F7-E651-4DCB-97CF-C70371CD9BE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AFB9615B-2B53-42FC-85AF-313E41C081C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2F1480B8-0728-45FE-951C-D9CC0111959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8B0F16AD-2B22-4435-9529-25A9403BAA7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162CCD72-FEFE-49FA-B1A1-CCD057DA2C3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FF5CF0B-EA70-40ED-A208-0E6A6F6E407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12947BA0-74EE-4E67-A5EC-21C48897562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5A2074AA-77D8-4DE7-A1C2-4FE2E7EFFB5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999E45F-1DD4-43D4-B5C0-D5ACBCD63EA6}"/>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3CEF9531-DBCA-43F0-A000-58B79D1CF19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A59056C9-8A74-4AA1-B692-98E54862814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C09C3C23-4C3E-4BBD-BB56-8785023749A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62AF42F3-025D-4129-8689-8F648F3BE0A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7B7BADB9-9E98-494E-8C05-CAAFDD2E2C3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89B40FFF-D206-4C79-B9E8-FD7D4CA5912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DF402362-AEC8-4111-B1CD-2CF6444F6D4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91D37DCA-A0A2-41C6-AFE5-18F55E0C34FB}"/>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FC2030D4-420E-43DD-A074-FD66FE9E9E7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B55DB146-E47E-44E2-B721-0FD7FF177EB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FF521677-C06D-4ADE-9561-C493ADA30FD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83104D54-7791-43E1-AF0D-B68A63EF2DE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524F9305-2FE9-45BB-96EE-9E13F36D2E2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BB4FA373-8945-4D78-9EC4-B7B9FE4298C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C0B18167-354C-4E6E-AFD3-80E7754CA55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B5BD6FB7-6829-4405-A0B9-F9143599A65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2738880B-F255-417C-99F1-F4B4F72C184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B511B952-363D-454D-977F-FC51C2909A1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971EF3AD-B1F7-4AF8-BC38-58574ED68BD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43F12950-1BD4-423C-B7AA-8F19536E956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6B069BB3-D6F0-484C-B05C-9A68DB9AC37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118EFCB5-6975-4514-A9D8-057953D3C21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5E103CAE-1872-4342-B7C4-6B76498CF67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CB215787-0331-4C3D-91E9-5A11738F153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1D6E714F-EFB8-4F52-867D-19F91D0D298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3BF15138-9F91-464E-9088-E9498262CDF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A281BA1F-254E-45D4-B0A4-B6B4F08F4C3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FCB67134-11CD-40C2-B2FA-28B12B850A8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8" name="テキスト ボックス 547">
          <a:extLst>
            <a:ext uri="{FF2B5EF4-FFF2-40B4-BE49-F238E27FC236}">
              <a16:creationId xmlns:a16="http://schemas.microsoft.com/office/drawing/2014/main" id="{99B96517-BE12-48A6-9E96-2E0296FC1EDB}"/>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518B015B-AFD2-44CF-83C3-C49C9F13A7D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64DBBF50-944F-40E7-8173-9C04D72D846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a:extLst>
            <a:ext uri="{FF2B5EF4-FFF2-40B4-BE49-F238E27FC236}">
              <a16:creationId xmlns:a16="http://schemas.microsoft.com/office/drawing/2014/main" id="{5822502E-FE57-4B1F-AB55-3616639118FB}"/>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2" name="【消防施設】&#10;有形固定資産減価償却率最小値テキスト">
          <a:extLst>
            <a:ext uri="{FF2B5EF4-FFF2-40B4-BE49-F238E27FC236}">
              <a16:creationId xmlns:a16="http://schemas.microsoft.com/office/drawing/2014/main" id="{B28D91CD-3572-4DBB-8901-7FC5010D1682}"/>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a:extLst>
            <a:ext uri="{FF2B5EF4-FFF2-40B4-BE49-F238E27FC236}">
              <a16:creationId xmlns:a16="http://schemas.microsoft.com/office/drawing/2014/main" id="{F67ED151-56D6-4136-AC05-4793F342E26B}"/>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4" name="【消防施設】&#10;有形固定資産減価償却率最大値テキスト">
          <a:extLst>
            <a:ext uri="{FF2B5EF4-FFF2-40B4-BE49-F238E27FC236}">
              <a16:creationId xmlns:a16="http://schemas.microsoft.com/office/drawing/2014/main" id="{BFB00AAD-CD31-4B35-827F-26EBBB50BFF8}"/>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a16="http://schemas.microsoft.com/office/drawing/2014/main" id="{660F5B6F-145F-47BF-AB46-993DA4AA5487}"/>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FC836878-D155-435A-8285-50B7E2D1DA63}"/>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557" name="フローチャート: 判断 556">
          <a:extLst>
            <a:ext uri="{FF2B5EF4-FFF2-40B4-BE49-F238E27FC236}">
              <a16:creationId xmlns:a16="http://schemas.microsoft.com/office/drawing/2014/main" id="{4C1F33B4-2302-4C6A-BD52-B344C29069A4}"/>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558" name="フローチャート: 判断 557">
          <a:extLst>
            <a:ext uri="{FF2B5EF4-FFF2-40B4-BE49-F238E27FC236}">
              <a16:creationId xmlns:a16="http://schemas.microsoft.com/office/drawing/2014/main" id="{76765E6A-108D-45EA-BA7D-3CE844BE3406}"/>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559" name="フローチャート: 判断 558">
          <a:extLst>
            <a:ext uri="{FF2B5EF4-FFF2-40B4-BE49-F238E27FC236}">
              <a16:creationId xmlns:a16="http://schemas.microsoft.com/office/drawing/2014/main" id="{C0CB1403-E21C-411E-A3D3-16AD9234367B}"/>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560" name="フローチャート: 判断 559">
          <a:extLst>
            <a:ext uri="{FF2B5EF4-FFF2-40B4-BE49-F238E27FC236}">
              <a16:creationId xmlns:a16="http://schemas.microsoft.com/office/drawing/2014/main" id="{AB816F13-7DFE-4383-8A3C-8FF21076D776}"/>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561" name="フローチャート: 判断 560">
          <a:extLst>
            <a:ext uri="{FF2B5EF4-FFF2-40B4-BE49-F238E27FC236}">
              <a16:creationId xmlns:a16="http://schemas.microsoft.com/office/drawing/2014/main" id="{AD02AE6E-7694-49AC-9744-9CB2F8F2A721}"/>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F95F8A04-A01A-48F6-9510-4424CBB81CD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8B0654E3-C7DE-46CF-8938-9C4B13569F6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507A28F-8548-403C-BECD-923D683D634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E4AFBBE6-1467-4A0D-8CBD-A936D6DE487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8134DAC9-B6A2-43B5-B8DF-49B64CF9841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123189</xdr:rowOff>
    </xdr:from>
    <xdr:to>
      <xdr:col>85</xdr:col>
      <xdr:colOff>177800</xdr:colOff>
      <xdr:row>83</xdr:row>
      <xdr:rowOff>53339</xdr:rowOff>
    </xdr:to>
    <xdr:sp macro="" textlink="">
      <xdr:nvSpPr>
        <xdr:cNvPr id="567" name="楕円 566">
          <a:extLst>
            <a:ext uri="{FF2B5EF4-FFF2-40B4-BE49-F238E27FC236}">
              <a16:creationId xmlns:a16="http://schemas.microsoft.com/office/drawing/2014/main" id="{57470E08-1533-416A-9526-EF27C66CF40F}"/>
            </a:ext>
          </a:extLst>
        </xdr:cNvPr>
        <xdr:cNvSpPr/>
      </xdr:nvSpPr>
      <xdr:spPr>
        <a:xfrm>
          <a:off x="16268700" y="141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101616</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BCBF3945-D960-4F1B-BA8A-29CDBEC12839}"/>
            </a:ext>
          </a:extLst>
        </xdr:cNvPr>
        <xdr:cNvSpPr txBox="1"/>
      </xdr:nvSpPr>
      <xdr:spPr>
        <a:xfrm>
          <a:off x="16357600"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107950</xdr:rowOff>
    </xdr:from>
    <xdr:to>
      <xdr:col>81</xdr:col>
      <xdr:colOff>101600</xdr:colOff>
      <xdr:row>83</xdr:row>
      <xdr:rowOff>38100</xdr:rowOff>
    </xdr:to>
    <xdr:sp macro="" textlink="">
      <xdr:nvSpPr>
        <xdr:cNvPr id="569" name="楕円 568">
          <a:extLst>
            <a:ext uri="{FF2B5EF4-FFF2-40B4-BE49-F238E27FC236}">
              <a16:creationId xmlns:a16="http://schemas.microsoft.com/office/drawing/2014/main" id="{6B56CEF0-BFB7-4158-81D1-282A9AC20A4F}"/>
            </a:ext>
          </a:extLst>
        </xdr:cNvPr>
        <xdr:cNvSpPr/>
      </xdr:nvSpPr>
      <xdr:spPr>
        <a:xfrm>
          <a:off x="15430500" y="1416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158750</xdr:rowOff>
    </xdr:from>
    <xdr:to>
      <xdr:col>85</xdr:col>
      <xdr:colOff>127000</xdr:colOff>
      <xdr:row>83</xdr:row>
      <xdr:rowOff>2539</xdr:rowOff>
    </xdr:to>
    <xdr:cxnSp macro="">
      <xdr:nvCxnSpPr>
        <xdr:cNvPr id="570" name="直線コネクタ 569">
          <a:extLst>
            <a:ext uri="{FF2B5EF4-FFF2-40B4-BE49-F238E27FC236}">
              <a16:creationId xmlns:a16="http://schemas.microsoft.com/office/drawing/2014/main" id="{1803ACB6-792A-48B7-BF36-BCC5BEDCA50F}"/>
            </a:ext>
          </a:extLst>
        </xdr:cNvPr>
        <xdr:cNvCxnSpPr/>
      </xdr:nvCxnSpPr>
      <xdr:spPr>
        <a:xfrm>
          <a:off x="15481300" y="142176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100330</xdr:rowOff>
    </xdr:from>
    <xdr:to>
      <xdr:col>76</xdr:col>
      <xdr:colOff>165100</xdr:colOff>
      <xdr:row>83</xdr:row>
      <xdr:rowOff>30480</xdr:rowOff>
    </xdr:to>
    <xdr:sp macro="" textlink="">
      <xdr:nvSpPr>
        <xdr:cNvPr id="571" name="楕円 570">
          <a:extLst>
            <a:ext uri="{FF2B5EF4-FFF2-40B4-BE49-F238E27FC236}">
              <a16:creationId xmlns:a16="http://schemas.microsoft.com/office/drawing/2014/main" id="{F5428C23-668A-4921-A5A7-3A0A391CF7F9}"/>
            </a:ext>
          </a:extLst>
        </xdr:cNvPr>
        <xdr:cNvSpPr/>
      </xdr:nvSpPr>
      <xdr:spPr>
        <a:xfrm>
          <a:off x="14541500" y="141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151130</xdr:rowOff>
    </xdr:from>
    <xdr:to>
      <xdr:col>81</xdr:col>
      <xdr:colOff>50800</xdr:colOff>
      <xdr:row>82</xdr:row>
      <xdr:rowOff>158750</xdr:rowOff>
    </xdr:to>
    <xdr:cxnSp macro="">
      <xdr:nvCxnSpPr>
        <xdr:cNvPr id="572" name="直線コネクタ 571">
          <a:extLst>
            <a:ext uri="{FF2B5EF4-FFF2-40B4-BE49-F238E27FC236}">
              <a16:creationId xmlns:a16="http://schemas.microsoft.com/office/drawing/2014/main" id="{E15B8C93-5F4B-4C24-936B-8DA9D336E6AD}"/>
            </a:ext>
          </a:extLst>
        </xdr:cNvPr>
        <xdr:cNvCxnSpPr/>
      </xdr:nvCxnSpPr>
      <xdr:spPr>
        <a:xfrm>
          <a:off x="14592300" y="14210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67311</xdr:rowOff>
    </xdr:from>
    <xdr:to>
      <xdr:col>72</xdr:col>
      <xdr:colOff>38100</xdr:colOff>
      <xdr:row>82</xdr:row>
      <xdr:rowOff>168911</xdr:rowOff>
    </xdr:to>
    <xdr:sp macro="" textlink="">
      <xdr:nvSpPr>
        <xdr:cNvPr id="573" name="楕円 572">
          <a:extLst>
            <a:ext uri="{FF2B5EF4-FFF2-40B4-BE49-F238E27FC236}">
              <a16:creationId xmlns:a16="http://schemas.microsoft.com/office/drawing/2014/main" id="{AEED6DA0-FE7C-4C89-AD6E-118D2B701400}"/>
            </a:ext>
          </a:extLst>
        </xdr:cNvPr>
        <xdr:cNvSpPr/>
      </xdr:nvSpPr>
      <xdr:spPr>
        <a:xfrm>
          <a:off x="13652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118111</xdr:rowOff>
    </xdr:from>
    <xdr:to>
      <xdr:col>76</xdr:col>
      <xdr:colOff>114300</xdr:colOff>
      <xdr:row>82</xdr:row>
      <xdr:rowOff>151130</xdr:rowOff>
    </xdr:to>
    <xdr:cxnSp macro="">
      <xdr:nvCxnSpPr>
        <xdr:cNvPr id="574" name="直線コネクタ 573">
          <a:extLst>
            <a:ext uri="{FF2B5EF4-FFF2-40B4-BE49-F238E27FC236}">
              <a16:creationId xmlns:a16="http://schemas.microsoft.com/office/drawing/2014/main" id="{D59265F7-513B-46F9-A9AD-D70A15811340}"/>
            </a:ext>
          </a:extLst>
        </xdr:cNvPr>
        <xdr:cNvCxnSpPr/>
      </xdr:nvCxnSpPr>
      <xdr:spPr>
        <a:xfrm>
          <a:off x="13703300" y="14177011"/>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40639</xdr:rowOff>
    </xdr:from>
    <xdr:to>
      <xdr:col>67</xdr:col>
      <xdr:colOff>101600</xdr:colOff>
      <xdr:row>82</xdr:row>
      <xdr:rowOff>142239</xdr:rowOff>
    </xdr:to>
    <xdr:sp macro="" textlink="">
      <xdr:nvSpPr>
        <xdr:cNvPr id="575" name="楕円 574">
          <a:extLst>
            <a:ext uri="{FF2B5EF4-FFF2-40B4-BE49-F238E27FC236}">
              <a16:creationId xmlns:a16="http://schemas.microsoft.com/office/drawing/2014/main" id="{D9A0A0F7-3E68-4315-BBB1-8B53A31AEF79}"/>
            </a:ext>
          </a:extLst>
        </xdr:cNvPr>
        <xdr:cNvSpPr/>
      </xdr:nvSpPr>
      <xdr:spPr>
        <a:xfrm>
          <a:off x="12763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91439</xdr:rowOff>
    </xdr:from>
    <xdr:to>
      <xdr:col>71</xdr:col>
      <xdr:colOff>177800</xdr:colOff>
      <xdr:row>82</xdr:row>
      <xdr:rowOff>118111</xdr:rowOff>
    </xdr:to>
    <xdr:cxnSp macro="">
      <xdr:nvCxnSpPr>
        <xdr:cNvPr id="576" name="直線コネクタ 575">
          <a:extLst>
            <a:ext uri="{FF2B5EF4-FFF2-40B4-BE49-F238E27FC236}">
              <a16:creationId xmlns:a16="http://schemas.microsoft.com/office/drawing/2014/main" id="{6EC488BC-8926-4568-9978-BE5117110F78}"/>
            </a:ext>
          </a:extLst>
        </xdr:cNvPr>
        <xdr:cNvCxnSpPr/>
      </xdr:nvCxnSpPr>
      <xdr:spPr>
        <a:xfrm>
          <a:off x="12814300" y="141503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577" name="n_1aveValue【消防施設】&#10;有形固定資産減価償却率">
          <a:extLst>
            <a:ext uri="{FF2B5EF4-FFF2-40B4-BE49-F238E27FC236}">
              <a16:creationId xmlns:a16="http://schemas.microsoft.com/office/drawing/2014/main" id="{E8CE8A83-76C7-4927-82E6-2CF67DB91FBF}"/>
            </a:ext>
          </a:extLst>
        </xdr:cNvPr>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578" name="n_2aveValue【消防施設】&#10;有形固定資産減価償却率">
          <a:extLst>
            <a:ext uri="{FF2B5EF4-FFF2-40B4-BE49-F238E27FC236}">
              <a16:creationId xmlns:a16="http://schemas.microsoft.com/office/drawing/2014/main" id="{7319A27F-9020-4ADE-9946-3DF562432F07}"/>
            </a:ext>
          </a:extLst>
        </xdr:cNvPr>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579" name="n_3aveValue【消防施設】&#10;有形固定資産減価償却率">
          <a:extLst>
            <a:ext uri="{FF2B5EF4-FFF2-40B4-BE49-F238E27FC236}">
              <a16:creationId xmlns:a16="http://schemas.microsoft.com/office/drawing/2014/main" id="{9BD85112-4292-4777-99B2-90BBD07DE6B2}"/>
            </a:ext>
          </a:extLst>
        </xdr:cNvPr>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580" name="n_4aveValue【消防施設】&#10;有形固定資産減価償却率">
          <a:extLst>
            <a:ext uri="{FF2B5EF4-FFF2-40B4-BE49-F238E27FC236}">
              <a16:creationId xmlns:a16="http://schemas.microsoft.com/office/drawing/2014/main" id="{3ED516DA-0ED3-42A3-99FD-3E6CD530D853}"/>
            </a:ext>
          </a:extLst>
        </xdr:cNvPr>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29227</xdr:rowOff>
    </xdr:from>
    <xdr:ext cx="405111" cy="259045"/>
    <xdr:sp macro="" textlink="">
      <xdr:nvSpPr>
        <xdr:cNvPr id="581" name="n_1mainValue【消防施設】&#10;有形固定資産減価償却率">
          <a:extLst>
            <a:ext uri="{FF2B5EF4-FFF2-40B4-BE49-F238E27FC236}">
              <a16:creationId xmlns:a16="http://schemas.microsoft.com/office/drawing/2014/main" id="{FE9C6F93-86B4-43A6-945B-9E7ADD6FA85E}"/>
            </a:ext>
          </a:extLst>
        </xdr:cNvPr>
        <xdr:cNvSpPr txBox="1"/>
      </xdr:nvSpPr>
      <xdr:spPr>
        <a:xfrm>
          <a:off x="15266044" y="1425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21607</xdr:rowOff>
    </xdr:from>
    <xdr:ext cx="405111" cy="259045"/>
    <xdr:sp macro="" textlink="">
      <xdr:nvSpPr>
        <xdr:cNvPr id="582" name="n_2mainValue【消防施設】&#10;有形固定資産減価償却率">
          <a:extLst>
            <a:ext uri="{FF2B5EF4-FFF2-40B4-BE49-F238E27FC236}">
              <a16:creationId xmlns:a16="http://schemas.microsoft.com/office/drawing/2014/main" id="{B9BC0145-7994-4347-A14F-3213DE30F56C}"/>
            </a:ext>
          </a:extLst>
        </xdr:cNvPr>
        <xdr:cNvSpPr txBox="1"/>
      </xdr:nvSpPr>
      <xdr:spPr>
        <a:xfrm>
          <a:off x="14389744"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583" name="n_3mainValue【消防施設】&#10;有形固定資産減価償却率">
          <a:extLst>
            <a:ext uri="{FF2B5EF4-FFF2-40B4-BE49-F238E27FC236}">
              <a16:creationId xmlns:a16="http://schemas.microsoft.com/office/drawing/2014/main" id="{EB031E5E-5802-4299-BD3A-A83F90D46FFF}"/>
            </a:ext>
          </a:extLst>
        </xdr:cNvPr>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133366</xdr:rowOff>
    </xdr:from>
    <xdr:ext cx="405111" cy="259045"/>
    <xdr:sp macro="" textlink="">
      <xdr:nvSpPr>
        <xdr:cNvPr id="584" name="n_4mainValue【消防施設】&#10;有形固定資産減価償却率">
          <a:extLst>
            <a:ext uri="{FF2B5EF4-FFF2-40B4-BE49-F238E27FC236}">
              <a16:creationId xmlns:a16="http://schemas.microsoft.com/office/drawing/2014/main" id="{E268A267-0447-495C-A6CB-399527B6E5A2}"/>
            </a:ext>
          </a:extLst>
        </xdr:cNvPr>
        <xdr:cNvSpPr txBox="1"/>
      </xdr:nvSpPr>
      <xdr:spPr>
        <a:xfrm>
          <a:off x="12611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6393FD6B-AF84-4657-B812-EE66D186826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E0FF62B7-8D44-4B60-BDA1-37C5D8A42D5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5DE5FDA5-431B-42D1-B3EF-D1838E29863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200EC4DE-CA97-4C01-99A8-1E06E5A7269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B57651E9-B6AB-4455-9101-4EE2F416F9E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59C56787-4828-4B28-9B0F-7DD0F6620C4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CB97B11C-4E46-4BBB-AAE8-24508C77516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B02CB2A2-A76B-4513-BDFD-DEC4A9B8D5D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1905CD0A-406F-4412-BBA6-0AF2A7479B8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1C966D1A-6F55-4AE5-8C89-91B10D1D40F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F825AECB-B734-41CF-A027-2E0AA347A92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789ACAA1-36B1-4BF3-A22A-4D14FC47153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3291666B-DF13-4138-8F85-A08AD935DF1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598" name="テキスト ボックス 597">
          <a:extLst>
            <a:ext uri="{FF2B5EF4-FFF2-40B4-BE49-F238E27FC236}">
              <a16:creationId xmlns:a16="http://schemas.microsoft.com/office/drawing/2014/main" id="{014EB8FC-651A-4D04-B41A-5DBD68EF7B3E}"/>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D2FBF91C-3E11-4E7C-90B2-F348A5DAC80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00" name="テキスト ボックス 599">
          <a:extLst>
            <a:ext uri="{FF2B5EF4-FFF2-40B4-BE49-F238E27FC236}">
              <a16:creationId xmlns:a16="http://schemas.microsoft.com/office/drawing/2014/main" id="{B8FBE59B-60E7-4C26-B136-0E06D0405C67}"/>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96D679F2-6353-49F8-A3B4-9BB04E576BC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02" name="テキスト ボックス 601">
          <a:extLst>
            <a:ext uri="{FF2B5EF4-FFF2-40B4-BE49-F238E27FC236}">
              <a16:creationId xmlns:a16="http://schemas.microsoft.com/office/drawing/2014/main" id="{318387E9-E54A-4344-BEA8-BFF13ED494E3}"/>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60402B24-1099-4D39-A1A2-26B1FF91A39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604" name="テキスト ボックス 603">
          <a:extLst>
            <a:ext uri="{FF2B5EF4-FFF2-40B4-BE49-F238E27FC236}">
              <a16:creationId xmlns:a16="http://schemas.microsoft.com/office/drawing/2014/main" id="{D3AB79CD-0D39-46D6-9593-1E742D2B8203}"/>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05A5646B-85B5-4205-8398-941605AF8B8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606" name="テキスト ボックス 605">
          <a:extLst>
            <a:ext uri="{FF2B5EF4-FFF2-40B4-BE49-F238E27FC236}">
              <a16:creationId xmlns:a16="http://schemas.microsoft.com/office/drawing/2014/main" id="{CCE2D44B-2A0A-42CB-9001-AFEE960013FD}"/>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654F0481-37B2-4990-9702-1666F646FD5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608" name="直線コネクタ 607">
          <a:extLst>
            <a:ext uri="{FF2B5EF4-FFF2-40B4-BE49-F238E27FC236}">
              <a16:creationId xmlns:a16="http://schemas.microsoft.com/office/drawing/2014/main" id="{F2F2C40F-EBDA-4958-B2CD-AA879A5F8592}"/>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609" name="【消防施設】&#10;一人当たり面積最小値テキスト">
          <a:extLst>
            <a:ext uri="{FF2B5EF4-FFF2-40B4-BE49-F238E27FC236}">
              <a16:creationId xmlns:a16="http://schemas.microsoft.com/office/drawing/2014/main" id="{CCD63C57-CB80-4CE3-AA4F-7DCF8C207FFE}"/>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610" name="直線コネクタ 609">
          <a:extLst>
            <a:ext uri="{FF2B5EF4-FFF2-40B4-BE49-F238E27FC236}">
              <a16:creationId xmlns:a16="http://schemas.microsoft.com/office/drawing/2014/main" id="{B52A8B82-E355-498C-9791-12F74158B70E}"/>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611" name="【消防施設】&#10;一人当たり面積最大値テキスト">
          <a:extLst>
            <a:ext uri="{FF2B5EF4-FFF2-40B4-BE49-F238E27FC236}">
              <a16:creationId xmlns:a16="http://schemas.microsoft.com/office/drawing/2014/main" id="{64315BFF-B967-40CD-A24F-AAE0826CA321}"/>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612" name="直線コネクタ 611">
          <a:extLst>
            <a:ext uri="{FF2B5EF4-FFF2-40B4-BE49-F238E27FC236}">
              <a16:creationId xmlns:a16="http://schemas.microsoft.com/office/drawing/2014/main" id="{F41565AF-D08A-47F6-9656-F65193B0832A}"/>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613" name="【消防施設】&#10;一人当たり面積平均値テキスト">
          <a:extLst>
            <a:ext uri="{FF2B5EF4-FFF2-40B4-BE49-F238E27FC236}">
              <a16:creationId xmlns:a16="http://schemas.microsoft.com/office/drawing/2014/main" id="{801BBB34-401D-4B20-BAEF-E972002A09F0}"/>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614" name="フローチャート: 判断 613">
          <a:extLst>
            <a:ext uri="{FF2B5EF4-FFF2-40B4-BE49-F238E27FC236}">
              <a16:creationId xmlns:a16="http://schemas.microsoft.com/office/drawing/2014/main" id="{B3234F45-E13D-4492-A626-9B2FDF261F01}"/>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615" name="フローチャート: 判断 614">
          <a:extLst>
            <a:ext uri="{FF2B5EF4-FFF2-40B4-BE49-F238E27FC236}">
              <a16:creationId xmlns:a16="http://schemas.microsoft.com/office/drawing/2014/main" id="{E404DBA7-4E70-4033-8358-0C55A4E3FC10}"/>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616" name="フローチャート: 判断 615">
          <a:extLst>
            <a:ext uri="{FF2B5EF4-FFF2-40B4-BE49-F238E27FC236}">
              <a16:creationId xmlns:a16="http://schemas.microsoft.com/office/drawing/2014/main" id="{B9301A9E-902C-46FF-92CA-43F9ABFD589E}"/>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617" name="フローチャート: 判断 616">
          <a:extLst>
            <a:ext uri="{FF2B5EF4-FFF2-40B4-BE49-F238E27FC236}">
              <a16:creationId xmlns:a16="http://schemas.microsoft.com/office/drawing/2014/main" id="{B8E37003-BB3B-44D4-8067-6969F1F91FAC}"/>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618" name="フローチャート: 判断 617">
          <a:extLst>
            <a:ext uri="{FF2B5EF4-FFF2-40B4-BE49-F238E27FC236}">
              <a16:creationId xmlns:a16="http://schemas.microsoft.com/office/drawing/2014/main" id="{5B618809-F597-4C83-BA6F-7DAD2D78A773}"/>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7CE01D54-3229-4F7F-A5C9-A7468AB68A4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D7ACAD27-4DA6-4164-B02C-B2B139659EB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F4BDE1B6-ADFA-4419-B0B5-EBF747127F9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FAC86AB3-2A89-45F0-B858-4E0B44E9961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F6D341E1-7DBF-4FD4-A333-E0E10F0EEDE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63103</xdr:rowOff>
    </xdr:from>
    <xdr:to>
      <xdr:col>116</xdr:col>
      <xdr:colOff>114300</xdr:colOff>
      <xdr:row>86</xdr:row>
      <xdr:rowOff>164703</xdr:rowOff>
    </xdr:to>
    <xdr:sp macro="" textlink="">
      <xdr:nvSpPr>
        <xdr:cNvPr id="624" name="楕円 623">
          <a:extLst>
            <a:ext uri="{FF2B5EF4-FFF2-40B4-BE49-F238E27FC236}">
              <a16:creationId xmlns:a16="http://schemas.microsoft.com/office/drawing/2014/main" id="{965EE8DA-0142-4265-A463-3637772961EB}"/>
            </a:ext>
          </a:extLst>
        </xdr:cNvPr>
        <xdr:cNvSpPr/>
      </xdr:nvSpPr>
      <xdr:spPr>
        <a:xfrm>
          <a:off x="22110700" y="1480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34485</xdr:rowOff>
    </xdr:from>
    <xdr:ext cx="469744" cy="259045"/>
    <xdr:sp macro="" textlink="">
      <xdr:nvSpPr>
        <xdr:cNvPr id="625" name="【消防施設】&#10;一人当たり面積該当値テキスト">
          <a:extLst>
            <a:ext uri="{FF2B5EF4-FFF2-40B4-BE49-F238E27FC236}">
              <a16:creationId xmlns:a16="http://schemas.microsoft.com/office/drawing/2014/main" id="{6CAFBF0A-8196-400C-9445-213EBD3253CD}"/>
            </a:ext>
          </a:extLst>
        </xdr:cNvPr>
        <xdr:cNvSpPr txBox="1"/>
      </xdr:nvSpPr>
      <xdr:spPr>
        <a:xfrm>
          <a:off x="22199600" y="147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63123</xdr:rowOff>
    </xdr:from>
    <xdr:to>
      <xdr:col>112</xdr:col>
      <xdr:colOff>38100</xdr:colOff>
      <xdr:row>86</xdr:row>
      <xdr:rowOff>164723</xdr:rowOff>
    </xdr:to>
    <xdr:sp macro="" textlink="">
      <xdr:nvSpPr>
        <xdr:cNvPr id="626" name="楕円 625">
          <a:extLst>
            <a:ext uri="{FF2B5EF4-FFF2-40B4-BE49-F238E27FC236}">
              <a16:creationId xmlns:a16="http://schemas.microsoft.com/office/drawing/2014/main" id="{8EFA82B1-D8AF-4F3E-A776-E90019D434D1}"/>
            </a:ext>
          </a:extLst>
        </xdr:cNvPr>
        <xdr:cNvSpPr/>
      </xdr:nvSpPr>
      <xdr:spPr>
        <a:xfrm>
          <a:off x="21272500" y="148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113903</xdr:rowOff>
    </xdr:from>
    <xdr:to>
      <xdr:col>116</xdr:col>
      <xdr:colOff>63500</xdr:colOff>
      <xdr:row>86</xdr:row>
      <xdr:rowOff>113923</xdr:rowOff>
    </xdr:to>
    <xdr:cxnSp macro="">
      <xdr:nvCxnSpPr>
        <xdr:cNvPr id="627" name="直線コネクタ 626">
          <a:extLst>
            <a:ext uri="{FF2B5EF4-FFF2-40B4-BE49-F238E27FC236}">
              <a16:creationId xmlns:a16="http://schemas.microsoft.com/office/drawing/2014/main" id="{CD747E86-56BA-484E-82AF-98123C72D069}"/>
            </a:ext>
          </a:extLst>
        </xdr:cNvPr>
        <xdr:cNvCxnSpPr/>
      </xdr:nvCxnSpPr>
      <xdr:spPr>
        <a:xfrm flipV="1">
          <a:off x="21323300" y="14858603"/>
          <a:ext cx="8382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63150</xdr:rowOff>
    </xdr:from>
    <xdr:to>
      <xdr:col>107</xdr:col>
      <xdr:colOff>101600</xdr:colOff>
      <xdr:row>86</xdr:row>
      <xdr:rowOff>164750</xdr:rowOff>
    </xdr:to>
    <xdr:sp macro="" textlink="">
      <xdr:nvSpPr>
        <xdr:cNvPr id="628" name="楕円 627">
          <a:extLst>
            <a:ext uri="{FF2B5EF4-FFF2-40B4-BE49-F238E27FC236}">
              <a16:creationId xmlns:a16="http://schemas.microsoft.com/office/drawing/2014/main" id="{FDD2E101-D555-4384-9466-BA1DE5255B89}"/>
            </a:ext>
          </a:extLst>
        </xdr:cNvPr>
        <xdr:cNvSpPr/>
      </xdr:nvSpPr>
      <xdr:spPr>
        <a:xfrm>
          <a:off x="20383500" y="1480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113923</xdr:rowOff>
    </xdr:from>
    <xdr:to>
      <xdr:col>111</xdr:col>
      <xdr:colOff>177800</xdr:colOff>
      <xdr:row>86</xdr:row>
      <xdr:rowOff>113950</xdr:rowOff>
    </xdr:to>
    <xdr:cxnSp macro="">
      <xdr:nvCxnSpPr>
        <xdr:cNvPr id="629" name="直線コネクタ 628">
          <a:extLst>
            <a:ext uri="{FF2B5EF4-FFF2-40B4-BE49-F238E27FC236}">
              <a16:creationId xmlns:a16="http://schemas.microsoft.com/office/drawing/2014/main" id="{790F0140-8DBC-4EF6-A7E2-8F8AD71AD134}"/>
            </a:ext>
          </a:extLst>
        </xdr:cNvPr>
        <xdr:cNvCxnSpPr/>
      </xdr:nvCxnSpPr>
      <xdr:spPr>
        <a:xfrm flipV="1">
          <a:off x="20434300" y="14858623"/>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63153</xdr:rowOff>
    </xdr:from>
    <xdr:to>
      <xdr:col>102</xdr:col>
      <xdr:colOff>165100</xdr:colOff>
      <xdr:row>86</xdr:row>
      <xdr:rowOff>164753</xdr:rowOff>
    </xdr:to>
    <xdr:sp macro="" textlink="">
      <xdr:nvSpPr>
        <xdr:cNvPr id="630" name="楕円 629">
          <a:extLst>
            <a:ext uri="{FF2B5EF4-FFF2-40B4-BE49-F238E27FC236}">
              <a16:creationId xmlns:a16="http://schemas.microsoft.com/office/drawing/2014/main" id="{506B4D6F-044F-41EA-A098-EC3023AF5E44}"/>
            </a:ext>
          </a:extLst>
        </xdr:cNvPr>
        <xdr:cNvSpPr/>
      </xdr:nvSpPr>
      <xdr:spPr>
        <a:xfrm>
          <a:off x="19494500" y="1480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113950</xdr:rowOff>
    </xdr:from>
    <xdr:to>
      <xdr:col>107</xdr:col>
      <xdr:colOff>50800</xdr:colOff>
      <xdr:row>86</xdr:row>
      <xdr:rowOff>113953</xdr:rowOff>
    </xdr:to>
    <xdr:cxnSp macro="">
      <xdr:nvCxnSpPr>
        <xdr:cNvPr id="631" name="直線コネクタ 630">
          <a:extLst>
            <a:ext uri="{FF2B5EF4-FFF2-40B4-BE49-F238E27FC236}">
              <a16:creationId xmlns:a16="http://schemas.microsoft.com/office/drawing/2014/main" id="{0F64BDAC-74FB-4E49-B6F6-7DF02FD5FEA8}"/>
            </a:ext>
          </a:extLst>
        </xdr:cNvPr>
        <xdr:cNvCxnSpPr/>
      </xdr:nvCxnSpPr>
      <xdr:spPr>
        <a:xfrm flipV="1">
          <a:off x="19545300" y="14858650"/>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63160</xdr:rowOff>
    </xdr:from>
    <xdr:to>
      <xdr:col>98</xdr:col>
      <xdr:colOff>38100</xdr:colOff>
      <xdr:row>86</xdr:row>
      <xdr:rowOff>164760</xdr:rowOff>
    </xdr:to>
    <xdr:sp macro="" textlink="">
      <xdr:nvSpPr>
        <xdr:cNvPr id="632" name="楕円 631">
          <a:extLst>
            <a:ext uri="{FF2B5EF4-FFF2-40B4-BE49-F238E27FC236}">
              <a16:creationId xmlns:a16="http://schemas.microsoft.com/office/drawing/2014/main" id="{C22B1835-AFB3-4B0A-B662-25A4D8A73895}"/>
            </a:ext>
          </a:extLst>
        </xdr:cNvPr>
        <xdr:cNvSpPr/>
      </xdr:nvSpPr>
      <xdr:spPr>
        <a:xfrm>
          <a:off x="18605500" y="148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113953</xdr:rowOff>
    </xdr:from>
    <xdr:to>
      <xdr:col>102</xdr:col>
      <xdr:colOff>114300</xdr:colOff>
      <xdr:row>86</xdr:row>
      <xdr:rowOff>113960</xdr:rowOff>
    </xdr:to>
    <xdr:cxnSp macro="">
      <xdr:nvCxnSpPr>
        <xdr:cNvPr id="633" name="直線コネクタ 632">
          <a:extLst>
            <a:ext uri="{FF2B5EF4-FFF2-40B4-BE49-F238E27FC236}">
              <a16:creationId xmlns:a16="http://schemas.microsoft.com/office/drawing/2014/main" id="{CDCE8B97-40A9-4C4B-B824-AA9B4C0EABE1}"/>
            </a:ext>
          </a:extLst>
        </xdr:cNvPr>
        <xdr:cNvCxnSpPr/>
      </xdr:nvCxnSpPr>
      <xdr:spPr>
        <a:xfrm flipV="1">
          <a:off x="18656300" y="14858653"/>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634" name="n_1aveValue【消防施設】&#10;一人当たり面積">
          <a:extLst>
            <a:ext uri="{FF2B5EF4-FFF2-40B4-BE49-F238E27FC236}">
              <a16:creationId xmlns:a16="http://schemas.microsoft.com/office/drawing/2014/main" id="{C8970285-8E12-46FB-99D0-62A212BC7B56}"/>
            </a:ext>
          </a:extLst>
        </xdr:cNvPr>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635" name="n_2aveValue【消防施設】&#10;一人当たり面積">
          <a:extLst>
            <a:ext uri="{FF2B5EF4-FFF2-40B4-BE49-F238E27FC236}">
              <a16:creationId xmlns:a16="http://schemas.microsoft.com/office/drawing/2014/main" id="{5787114F-B66F-48BB-AD00-4F77DC11B399}"/>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636" name="n_3aveValue【消防施設】&#10;一人当たり面積">
          <a:extLst>
            <a:ext uri="{FF2B5EF4-FFF2-40B4-BE49-F238E27FC236}">
              <a16:creationId xmlns:a16="http://schemas.microsoft.com/office/drawing/2014/main" id="{2216D5E8-F792-4E15-8085-1DA9231CBE05}"/>
            </a:ext>
          </a:extLst>
        </xdr:cNvPr>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637" name="n_4aveValue【消防施設】&#10;一人当たり面積">
          <a:extLst>
            <a:ext uri="{FF2B5EF4-FFF2-40B4-BE49-F238E27FC236}">
              <a16:creationId xmlns:a16="http://schemas.microsoft.com/office/drawing/2014/main" id="{89455A08-B046-4839-900B-E74427B066FF}"/>
            </a:ext>
          </a:extLst>
        </xdr:cNvPr>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155850</xdr:rowOff>
    </xdr:from>
    <xdr:ext cx="469744" cy="259045"/>
    <xdr:sp macro="" textlink="">
      <xdr:nvSpPr>
        <xdr:cNvPr id="638" name="n_1mainValue【消防施設】&#10;一人当たり面積">
          <a:extLst>
            <a:ext uri="{FF2B5EF4-FFF2-40B4-BE49-F238E27FC236}">
              <a16:creationId xmlns:a16="http://schemas.microsoft.com/office/drawing/2014/main" id="{61571DE9-F58D-4B9B-B23C-89778E1D2A77}"/>
            </a:ext>
          </a:extLst>
        </xdr:cNvPr>
        <xdr:cNvSpPr txBox="1"/>
      </xdr:nvSpPr>
      <xdr:spPr>
        <a:xfrm>
          <a:off x="21075727" y="149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155877</xdr:rowOff>
    </xdr:from>
    <xdr:ext cx="469744" cy="259045"/>
    <xdr:sp macro="" textlink="">
      <xdr:nvSpPr>
        <xdr:cNvPr id="639" name="n_2mainValue【消防施設】&#10;一人当たり面積">
          <a:extLst>
            <a:ext uri="{FF2B5EF4-FFF2-40B4-BE49-F238E27FC236}">
              <a16:creationId xmlns:a16="http://schemas.microsoft.com/office/drawing/2014/main" id="{4D88ABE6-4D4A-4A27-957C-C36FAF8A99E0}"/>
            </a:ext>
          </a:extLst>
        </xdr:cNvPr>
        <xdr:cNvSpPr txBox="1"/>
      </xdr:nvSpPr>
      <xdr:spPr>
        <a:xfrm>
          <a:off x="20199427" y="1490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155880</xdr:rowOff>
    </xdr:from>
    <xdr:ext cx="469744" cy="259045"/>
    <xdr:sp macro="" textlink="">
      <xdr:nvSpPr>
        <xdr:cNvPr id="640" name="n_3mainValue【消防施設】&#10;一人当たり面積">
          <a:extLst>
            <a:ext uri="{FF2B5EF4-FFF2-40B4-BE49-F238E27FC236}">
              <a16:creationId xmlns:a16="http://schemas.microsoft.com/office/drawing/2014/main" id="{6AFE60FC-00D4-4267-8AE1-4F5CB96CB50A}"/>
            </a:ext>
          </a:extLst>
        </xdr:cNvPr>
        <xdr:cNvSpPr txBox="1"/>
      </xdr:nvSpPr>
      <xdr:spPr>
        <a:xfrm>
          <a:off x="19310427" y="1490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155887</xdr:rowOff>
    </xdr:from>
    <xdr:ext cx="469744" cy="259045"/>
    <xdr:sp macro="" textlink="">
      <xdr:nvSpPr>
        <xdr:cNvPr id="641" name="n_4mainValue【消防施設】&#10;一人当たり面積">
          <a:extLst>
            <a:ext uri="{FF2B5EF4-FFF2-40B4-BE49-F238E27FC236}">
              <a16:creationId xmlns:a16="http://schemas.microsoft.com/office/drawing/2014/main" id="{C6C37FE5-67B7-47BA-B85C-47600BD07804}"/>
            </a:ext>
          </a:extLst>
        </xdr:cNvPr>
        <xdr:cNvSpPr txBox="1"/>
      </xdr:nvSpPr>
      <xdr:spPr>
        <a:xfrm>
          <a:off x="18421427" y="149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4485C1B7-BE9D-4B94-A1CB-4D90F12A507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F40594F8-332D-495E-A684-09A0372B3F9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480C63A8-2275-4917-9ED0-9ED907080F4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2861CC79-4953-4F4F-8535-FEBFB7ABAF1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7ACFC5FE-7C90-46F2-89D4-FB8CA80CDA4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FB78C03-05A2-4587-A055-1FAF3784674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CD72E385-6F63-42D1-A9BC-6AC0AB42D16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D1B09A6D-2C96-44CC-9DC1-A15A7063AF3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4EA01FA5-404B-487E-AAFA-92F27BB4FE4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740445DB-EEAC-43FE-9C23-C53A9C8BB89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5BF43321-86D3-4F75-9B61-5E6ECECA68A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F05C9437-89A2-434C-BF4C-DE7908CCAF7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0C625428-E485-4F52-9234-FD3087C1827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E19C4AC9-7C4E-413C-9060-978D603B037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82FE0AF7-5CA5-4AF3-BC1C-E1B143ABDD1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3028F69C-01C8-4458-9FA9-CBA739E0118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1D5A5520-BC89-4CFA-8F01-6FA9D89419C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74E5D8F-8B26-4B48-ACDC-9683107C8AE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204F6D5D-06B2-4293-9575-6CA2437FD71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F5B08A49-21C7-4C4E-8E81-BCB3327834B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5E5E558B-A9FA-4F89-B12E-013BD81D05A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3596F5B1-49E0-43A6-B638-9452682DC18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F9A73400-97B6-4F14-990D-AB94E4CB4F9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BF77CFB6-6A74-400E-8EC8-BF59A9900B0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243A72E6-E3E5-4B0F-A952-161731A10B1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80A2DEF3-5A6D-4738-AAF2-8EF1EB6712DF}"/>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庁舎】&#10;有形固定資産減価償却率最小値テキスト">
          <a:extLst>
            <a:ext uri="{FF2B5EF4-FFF2-40B4-BE49-F238E27FC236}">
              <a16:creationId xmlns:a16="http://schemas.microsoft.com/office/drawing/2014/main" id="{FF56EDC0-9808-4F2E-8FB6-8659964265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3DE8306D-E1FA-4065-BEDE-864F248B160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70" name="【庁舎】&#10;有形固定資産減価償却率最大値テキスト">
          <a:extLst>
            <a:ext uri="{FF2B5EF4-FFF2-40B4-BE49-F238E27FC236}">
              <a16:creationId xmlns:a16="http://schemas.microsoft.com/office/drawing/2014/main" id="{7C8BA52F-CF0E-4D97-BC93-EB2FCD3308AB}"/>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71" name="直線コネクタ 670">
          <a:extLst>
            <a:ext uri="{FF2B5EF4-FFF2-40B4-BE49-F238E27FC236}">
              <a16:creationId xmlns:a16="http://schemas.microsoft.com/office/drawing/2014/main" id="{27783E93-3C95-459E-8D61-9EC1784AB3DB}"/>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672" name="【庁舎】&#10;有形固定資産減価償却率平均値テキスト">
          <a:extLst>
            <a:ext uri="{FF2B5EF4-FFF2-40B4-BE49-F238E27FC236}">
              <a16:creationId xmlns:a16="http://schemas.microsoft.com/office/drawing/2014/main" id="{3ACC7978-2136-4830-835A-54504551D5EE}"/>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673" name="フローチャート: 判断 672">
          <a:extLst>
            <a:ext uri="{FF2B5EF4-FFF2-40B4-BE49-F238E27FC236}">
              <a16:creationId xmlns:a16="http://schemas.microsoft.com/office/drawing/2014/main" id="{BC03EC2B-ED8D-4067-A20A-4FB2DEDA8B3C}"/>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674" name="フローチャート: 判断 673">
          <a:extLst>
            <a:ext uri="{FF2B5EF4-FFF2-40B4-BE49-F238E27FC236}">
              <a16:creationId xmlns:a16="http://schemas.microsoft.com/office/drawing/2014/main" id="{BF67FE37-95EB-4750-8EDB-0BB3C7B09566}"/>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675" name="フローチャート: 判断 674">
          <a:extLst>
            <a:ext uri="{FF2B5EF4-FFF2-40B4-BE49-F238E27FC236}">
              <a16:creationId xmlns:a16="http://schemas.microsoft.com/office/drawing/2014/main" id="{67A40DAC-21B4-4CF5-B4CA-E656D19D9F7C}"/>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76" name="フローチャート: 判断 675">
          <a:extLst>
            <a:ext uri="{FF2B5EF4-FFF2-40B4-BE49-F238E27FC236}">
              <a16:creationId xmlns:a16="http://schemas.microsoft.com/office/drawing/2014/main" id="{26A09225-9D5E-42CF-BCB3-FD7454BD4EF3}"/>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677" name="フローチャート: 判断 676">
          <a:extLst>
            <a:ext uri="{FF2B5EF4-FFF2-40B4-BE49-F238E27FC236}">
              <a16:creationId xmlns:a16="http://schemas.microsoft.com/office/drawing/2014/main" id="{7C43D0DC-A2E7-499F-9A98-5756A4FEC993}"/>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D9D434ED-2DBF-42F4-9557-0A8C0BD8F5E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B445075D-1E3B-4E7D-B3B2-B5D588AC9A9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2A63B5CA-0FC1-4131-B21C-42462786A05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70CF4755-606B-438F-89B3-DE3B9FB5610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33357689-E8A9-4837-BF5B-F52983037DF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22134</xdr:rowOff>
    </xdr:from>
    <xdr:to>
      <xdr:col>85</xdr:col>
      <xdr:colOff>177800</xdr:colOff>
      <xdr:row>106</xdr:row>
      <xdr:rowOff>123734</xdr:rowOff>
    </xdr:to>
    <xdr:sp macro="" textlink="">
      <xdr:nvSpPr>
        <xdr:cNvPr id="683" name="楕円 682">
          <a:extLst>
            <a:ext uri="{FF2B5EF4-FFF2-40B4-BE49-F238E27FC236}">
              <a16:creationId xmlns:a16="http://schemas.microsoft.com/office/drawing/2014/main" id="{54C697C7-8634-4925-9D8E-656EFFAC792C}"/>
            </a:ext>
          </a:extLst>
        </xdr:cNvPr>
        <xdr:cNvSpPr/>
      </xdr:nvSpPr>
      <xdr:spPr>
        <a:xfrm>
          <a:off x="16268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561</xdr:rowOff>
    </xdr:from>
    <xdr:ext cx="405111" cy="259045"/>
    <xdr:sp macro="" textlink="">
      <xdr:nvSpPr>
        <xdr:cNvPr id="684" name="【庁舎】&#10;有形固定資産減価償却率該当値テキスト">
          <a:extLst>
            <a:ext uri="{FF2B5EF4-FFF2-40B4-BE49-F238E27FC236}">
              <a16:creationId xmlns:a16="http://schemas.microsoft.com/office/drawing/2014/main" id="{6375D423-0623-4F9E-8BC4-1ADA1B63ADF5}"/>
            </a:ext>
          </a:extLst>
        </xdr:cNvPr>
        <xdr:cNvSpPr txBox="1"/>
      </xdr:nvSpPr>
      <xdr:spPr>
        <a:xfrm>
          <a:off x="16357600"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12337</xdr:rowOff>
    </xdr:from>
    <xdr:to>
      <xdr:col>81</xdr:col>
      <xdr:colOff>101600</xdr:colOff>
      <xdr:row>106</xdr:row>
      <xdr:rowOff>113937</xdr:rowOff>
    </xdr:to>
    <xdr:sp macro="" textlink="">
      <xdr:nvSpPr>
        <xdr:cNvPr id="685" name="楕円 684">
          <a:extLst>
            <a:ext uri="{FF2B5EF4-FFF2-40B4-BE49-F238E27FC236}">
              <a16:creationId xmlns:a16="http://schemas.microsoft.com/office/drawing/2014/main" id="{162B368D-F1B9-4C6C-B8FC-C0DBC0FFB82B}"/>
            </a:ext>
          </a:extLst>
        </xdr:cNvPr>
        <xdr:cNvSpPr/>
      </xdr:nvSpPr>
      <xdr:spPr>
        <a:xfrm>
          <a:off x="15430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63137</xdr:rowOff>
    </xdr:from>
    <xdr:to>
      <xdr:col>85</xdr:col>
      <xdr:colOff>127000</xdr:colOff>
      <xdr:row>106</xdr:row>
      <xdr:rowOff>72934</xdr:rowOff>
    </xdr:to>
    <xdr:cxnSp macro="">
      <xdr:nvCxnSpPr>
        <xdr:cNvPr id="686" name="直線コネクタ 685">
          <a:extLst>
            <a:ext uri="{FF2B5EF4-FFF2-40B4-BE49-F238E27FC236}">
              <a16:creationId xmlns:a16="http://schemas.microsoft.com/office/drawing/2014/main" id="{EC933ACE-CFE2-4233-8C41-9204A9AD2CF4}"/>
            </a:ext>
          </a:extLst>
        </xdr:cNvPr>
        <xdr:cNvCxnSpPr/>
      </xdr:nvCxnSpPr>
      <xdr:spPr>
        <a:xfrm>
          <a:off x="15481300" y="1823683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165826</xdr:rowOff>
    </xdr:from>
    <xdr:to>
      <xdr:col>76</xdr:col>
      <xdr:colOff>165100</xdr:colOff>
      <xdr:row>106</xdr:row>
      <xdr:rowOff>95976</xdr:rowOff>
    </xdr:to>
    <xdr:sp macro="" textlink="">
      <xdr:nvSpPr>
        <xdr:cNvPr id="687" name="楕円 686">
          <a:extLst>
            <a:ext uri="{FF2B5EF4-FFF2-40B4-BE49-F238E27FC236}">
              <a16:creationId xmlns:a16="http://schemas.microsoft.com/office/drawing/2014/main" id="{2DFB8072-F89D-4EA5-B195-926E310D808A}"/>
            </a:ext>
          </a:extLst>
        </xdr:cNvPr>
        <xdr:cNvSpPr/>
      </xdr:nvSpPr>
      <xdr:spPr>
        <a:xfrm>
          <a:off x="14541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45176</xdr:rowOff>
    </xdr:from>
    <xdr:to>
      <xdr:col>81</xdr:col>
      <xdr:colOff>50800</xdr:colOff>
      <xdr:row>106</xdr:row>
      <xdr:rowOff>63137</xdr:rowOff>
    </xdr:to>
    <xdr:cxnSp macro="">
      <xdr:nvCxnSpPr>
        <xdr:cNvPr id="688" name="直線コネクタ 687">
          <a:extLst>
            <a:ext uri="{FF2B5EF4-FFF2-40B4-BE49-F238E27FC236}">
              <a16:creationId xmlns:a16="http://schemas.microsoft.com/office/drawing/2014/main" id="{67AEDBDF-2D17-419F-835C-5698A72860EE}"/>
            </a:ext>
          </a:extLst>
        </xdr:cNvPr>
        <xdr:cNvCxnSpPr/>
      </xdr:nvCxnSpPr>
      <xdr:spPr>
        <a:xfrm>
          <a:off x="14592300" y="1821887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38463</xdr:rowOff>
    </xdr:from>
    <xdr:to>
      <xdr:col>72</xdr:col>
      <xdr:colOff>38100</xdr:colOff>
      <xdr:row>106</xdr:row>
      <xdr:rowOff>140063</xdr:rowOff>
    </xdr:to>
    <xdr:sp macro="" textlink="">
      <xdr:nvSpPr>
        <xdr:cNvPr id="689" name="楕円 688">
          <a:extLst>
            <a:ext uri="{FF2B5EF4-FFF2-40B4-BE49-F238E27FC236}">
              <a16:creationId xmlns:a16="http://schemas.microsoft.com/office/drawing/2014/main" id="{7EB6E404-A381-4144-BFDF-09685793A1D5}"/>
            </a:ext>
          </a:extLst>
        </xdr:cNvPr>
        <xdr:cNvSpPr/>
      </xdr:nvSpPr>
      <xdr:spPr>
        <a:xfrm>
          <a:off x="13652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45176</xdr:rowOff>
    </xdr:from>
    <xdr:to>
      <xdr:col>76</xdr:col>
      <xdr:colOff>114300</xdr:colOff>
      <xdr:row>106</xdr:row>
      <xdr:rowOff>89263</xdr:rowOff>
    </xdr:to>
    <xdr:cxnSp macro="">
      <xdr:nvCxnSpPr>
        <xdr:cNvPr id="690" name="直線コネクタ 689">
          <a:extLst>
            <a:ext uri="{FF2B5EF4-FFF2-40B4-BE49-F238E27FC236}">
              <a16:creationId xmlns:a16="http://schemas.microsoft.com/office/drawing/2014/main" id="{20DEE7A8-B5F7-4597-9B4C-254A2AE5CDDC}"/>
            </a:ext>
          </a:extLst>
        </xdr:cNvPr>
        <xdr:cNvCxnSpPr/>
      </xdr:nvCxnSpPr>
      <xdr:spPr>
        <a:xfrm flipV="1">
          <a:off x="13703300" y="182188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74386</xdr:rowOff>
    </xdr:from>
    <xdr:to>
      <xdr:col>67</xdr:col>
      <xdr:colOff>101600</xdr:colOff>
      <xdr:row>107</xdr:row>
      <xdr:rowOff>4536</xdr:rowOff>
    </xdr:to>
    <xdr:sp macro="" textlink="">
      <xdr:nvSpPr>
        <xdr:cNvPr id="691" name="楕円 690">
          <a:extLst>
            <a:ext uri="{FF2B5EF4-FFF2-40B4-BE49-F238E27FC236}">
              <a16:creationId xmlns:a16="http://schemas.microsoft.com/office/drawing/2014/main" id="{85988679-3378-4ACF-8381-0CDB505CD8B4}"/>
            </a:ext>
          </a:extLst>
        </xdr:cNvPr>
        <xdr:cNvSpPr/>
      </xdr:nvSpPr>
      <xdr:spPr>
        <a:xfrm>
          <a:off x="12763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89263</xdr:rowOff>
    </xdr:from>
    <xdr:to>
      <xdr:col>71</xdr:col>
      <xdr:colOff>177800</xdr:colOff>
      <xdr:row>106</xdr:row>
      <xdr:rowOff>125186</xdr:rowOff>
    </xdr:to>
    <xdr:cxnSp macro="">
      <xdr:nvCxnSpPr>
        <xdr:cNvPr id="692" name="直線コネクタ 691">
          <a:extLst>
            <a:ext uri="{FF2B5EF4-FFF2-40B4-BE49-F238E27FC236}">
              <a16:creationId xmlns:a16="http://schemas.microsoft.com/office/drawing/2014/main" id="{C00B40F0-4458-4709-A738-20F71E38D551}"/>
            </a:ext>
          </a:extLst>
        </xdr:cNvPr>
        <xdr:cNvCxnSpPr/>
      </xdr:nvCxnSpPr>
      <xdr:spPr>
        <a:xfrm flipV="1">
          <a:off x="12814300" y="182629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693" name="n_1aveValue【庁舎】&#10;有形固定資産減価償却率">
          <a:extLst>
            <a:ext uri="{FF2B5EF4-FFF2-40B4-BE49-F238E27FC236}">
              <a16:creationId xmlns:a16="http://schemas.microsoft.com/office/drawing/2014/main" id="{EDBFD9F5-AF2B-4B96-88EF-6A6473BB2B8E}"/>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694" name="n_2aveValue【庁舎】&#10;有形固定資産減価償却率">
          <a:extLst>
            <a:ext uri="{FF2B5EF4-FFF2-40B4-BE49-F238E27FC236}">
              <a16:creationId xmlns:a16="http://schemas.microsoft.com/office/drawing/2014/main" id="{76E920D0-01C4-4FA1-90A8-989B03AD2C8B}"/>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695" name="n_3aveValue【庁舎】&#10;有形固定資産減価償却率">
          <a:extLst>
            <a:ext uri="{FF2B5EF4-FFF2-40B4-BE49-F238E27FC236}">
              <a16:creationId xmlns:a16="http://schemas.microsoft.com/office/drawing/2014/main" id="{0D5E7B45-897E-468E-8615-EE1635445453}"/>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696" name="n_4aveValue【庁舎】&#10;有形固定資産減価償却率">
          <a:extLst>
            <a:ext uri="{FF2B5EF4-FFF2-40B4-BE49-F238E27FC236}">
              <a16:creationId xmlns:a16="http://schemas.microsoft.com/office/drawing/2014/main" id="{F3574EA9-70D7-425E-9739-90228440AB5C}"/>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105064</xdr:rowOff>
    </xdr:from>
    <xdr:ext cx="405111" cy="259045"/>
    <xdr:sp macro="" textlink="">
      <xdr:nvSpPr>
        <xdr:cNvPr id="697" name="n_1mainValue【庁舎】&#10;有形固定資産減価償却率">
          <a:extLst>
            <a:ext uri="{FF2B5EF4-FFF2-40B4-BE49-F238E27FC236}">
              <a16:creationId xmlns:a16="http://schemas.microsoft.com/office/drawing/2014/main" id="{3B4C45A6-9D4F-4E90-B37A-42E30F91B71D}"/>
            </a:ext>
          </a:extLst>
        </xdr:cNvPr>
        <xdr:cNvSpPr txBox="1"/>
      </xdr:nvSpPr>
      <xdr:spPr>
        <a:xfrm>
          <a:off x="152660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87103</xdr:rowOff>
    </xdr:from>
    <xdr:ext cx="405111" cy="259045"/>
    <xdr:sp macro="" textlink="">
      <xdr:nvSpPr>
        <xdr:cNvPr id="698" name="n_2mainValue【庁舎】&#10;有形固定資産減価償却率">
          <a:extLst>
            <a:ext uri="{FF2B5EF4-FFF2-40B4-BE49-F238E27FC236}">
              <a16:creationId xmlns:a16="http://schemas.microsoft.com/office/drawing/2014/main" id="{035BD90D-4CF5-469D-A42C-B68870E293A6}"/>
            </a:ext>
          </a:extLst>
        </xdr:cNvPr>
        <xdr:cNvSpPr txBox="1"/>
      </xdr:nvSpPr>
      <xdr:spPr>
        <a:xfrm>
          <a:off x="14389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131190</xdr:rowOff>
    </xdr:from>
    <xdr:ext cx="405111" cy="259045"/>
    <xdr:sp macro="" textlink="">
      <xdr:nvSpPr>
        <xdr:cNvPr id="699" name="n_3mainValue【庁舎】&#10;有形固定資産減価償却率">
          <a:extLst>
            <a:ext uri="{FF2B5EF4-FFF2-40B4-BE49-F238E27FC236}">
              <a16:creationId xmlns:a16="http://schemas.microsoft.com/office/drawing/2014/main" id="{45D48C1C-DD46-47BB-A8FF-C435B1A78ADD}"/>
            </a:ext>
          </a:extLst>
        </xdr:cNvPr>
        <xdr:cNvSpPr txBox="1"/>
      </xdr:nvSpPr>
      <xdr:spPr>
        <a:xfrm>
          <a:off x="13500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167113</xdr:rowOff>
    </xdr:from>
    <xdr:ext cx="405111" cy="259045"/>
    <xdr:sp macro="" textlink="">
      <xdr:nvSpPr>
        <xdr:cNvPr id="700" name="n_4mainValue【庁舎】&#10;有形固定資産減価償却率">
          <a:extLst>
            <a:ext uri="{FF2B5EF4-FFF2-40B4-BE49-F238E27FC236}">
              <a16:creationId xmlns:a16="http://schemas.microsoft.com/office/drawing/2014/main" id="{0C8392C8-1C6D-4384-B80F-02B5DA594516}"/>
            </a:ext>
          </a:extLst>
        </xdr:cNvPr>
        <xdr:cNvSpPr txBox="1"/>
      </xdr:nvSpPr>
      <xdr:spPr>
        <a:xfrm>
          <a:off x="12611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E9DAC7CC-048C-400E-B69B-24E689C0E76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E07EEB48-57E4-4BB7-A376-35A58BCE1D6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260D709E-869F-4FDD-A9D6-27FD71889EC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BEBA0080-727A-48A1-B88A-167D236CE7C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3589F4ED-6D47-4477-BF59-7768DC84BC3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4E708499-47D8-4FFA-9E94-45C46265C6D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237219EB-DF6C-4349-8872-27B77D6C2B5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77A340F0-AACF-4B91-9B60-C1371604DFA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B4AF9CF7-52B9-4D1A-8562-0C5A04737B5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124EDC72-3CD3-4C79-A50E-524E48AB0EA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9C71CC08-194E-4BFB-8297-C6DF51A1311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80708C01-CA90-4F64-B7CB-11A72BD4477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2E9FB37E-2B88-4230-A416-231AA134FBA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4967455E-B63D-4EAC-81E7-774F7F8EC5E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BEC21E7C-DAD7-4AAD-ADD8-FEC7ED490AD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9D45067A-6123-4BC9-BA7C-778D25A8AF4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23F1866D-5789-48AE-BAB9-36BEFFF10ED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A26347D8-6D4F-4F84-B726-E336A59F6E9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0B348362-E603-451E-8CC3-A3B1529D794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8E131DC4-CC5C-485D-BC77-82911745B3A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9881F35E-E7E2-4D6D-B451-9F01A8FBF2D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AB6B2ACD-51D6-4B9A-8C57-C659829343C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A4B81F1B-B976-4EE1-83F3-FCA2FABC1DF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7A7D984B-01F8-46C9-9BA1-B07F511BFE8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a:extLst>
            <a:ext uri="{FF2B5EF4-FFF2-40B4-BE49-F238E27FC236}">
              <a16:creationId xmlns:a16="http://schemas.microsoft.com/office/drawing/2014/main" id="{ADE8CBB2-2C7D-4981-B3FB-51D7D347B46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726" name="直線コネクタ 725">
          <a:extLst>
            <a:ext uri="{FF2B5EF4-FFF2-40B4-BE49-F238E27FC236}">
              <a16:creationId xmlns:a16="http://schemas.microsoft.com/office/drawing/2014/main" id="{945DE230-6222-458B-88E9-2D8BB973EF8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727" name="【庁舎】&#10;一人当たり面積最小値テキスト">
          <a:extLst>
            <a:ext uri="{FF2B5EF4-FFF2-40B4-BE49-F238E27FC236}">
              <a16:creationId xmlns:a16="http://schemas.microsoft.com/office/drawing/2014/main" id="{0BFE97AE-1AC8-439F-9CD5-8C7C0C7ABCFE}"/>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28" name="直線コネクタ 727">
          <a:extLst>
            <a:ext uri="{FF2B5EF4-FFF2-40B4-BE49-F238E27FC236}">
              <a16:creationId xmlns:a16="http://schemas.microsoft.com/office/drawing/2014/main" id="{C6907E16-C2A7-4327-835E-93B04AD732DE}"/>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729" name="【庁舎】&#10;一人当たり面積最大値テキスト">
          <a:extLst>
            <a:ext uri="{FF2B5EF4-FFF2-40B4-BE49-F238E27FC236}">
              <a16:creationId xmlns:a16="http://schemas.microsoft.com/office/drawing/2014/main" id="{069FF714-48AF-43B9-9176-FDF46435C7C3}"/>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730" name="直線コネクタ 729">
          <a:extLst>
            <a:ext uri="{FF2B5EF4-FFF2-40B4-BE49-F238E27FC236}">
              <a16:creationId xmlns:a16="http://schemas.microsoft.com/office/drawing/2014/main" id="{751AC8CC-819B-4A13-BE72-FFC95D64E428}"/>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731" name="【庁舎】&#10;一人当たり面積平均値テキスト">
          <a:extLst>
            <a:ext uri="{FF2B5EF4-FFF2-40B4-BE49-F238E27FC236}">
              <a16:creationId xmlns:a16="http://schemas.microsoft.com/office/drawing/2014/main" id="{6B1089D1-B243-4556-9C41-16359BCB4993}"/>
            </a:ext>
          </a:extLst>
        </xdr:cNvPr>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732" name="フローチャート: 判断 731">
          <a:extLst>
            <a:ext uri="{FF2B5EF4-FFF2-40B4-BE49-F238E27FC236}">
              <a16:creationId xmlns:a16="http://schemas.microsoft.com/office/drawing/2014/main" id="{E75271E2-6F50-423B-9879-12BC3AB98E0B}"/>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733" name="フローチャート: 判断 732">
          <a:extLst>
            <a:ext uri="{FF2B5EF4-FFF2-40B4-BE49-F238E27FC236}">
              <a16:creationId xmlns:a16="http://schemas.microsoft.com/office/drawing/2014/main" id="{AFDF8853-8D65-44AF-BF4B-28E0F728B570}"/>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734" name="フローチャート: 判断 733">
          <a:extLst>
            <a:ext uri="{FF2B5EF4-FFF2-40B4-BE49-F238E27FC236}">
              <a16:creationId xmlns:a16="http://schemas.microsoft.com/office/drawing/2014/main" id="{CAE69E07-CA3D-4D36-8E70-797571057A83}"/>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735" name="フローチャート: 判断 734">
          <a:extLst>
            <a:ext uri="{FF2B5EF4-FFF2-40B4-BE49-F238E27FC236}">
              <a16:creationId xmlns:a16="http://schemas.microsoft.com/office/drawing/2014/main" id="{A7598BCE-284A-47B4-AFF7-58882F1A1BB4}"/>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36" name="フローチャート: 判断 735">
          <a:extLst>
            <a:ext uri="{FF2B5EF4-FFF2-40B4-BE49-F238E27FC236}">
              <a16:creationId xmlns:a16="http://schemas.microsoft.com/office/drawing/2014/main" id="{6843A3A5-0FED-414F-9D9C-F5EA5A4DB6F8}"/>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1620DBF-CE9A-468A-B45E-7B2A8A81ED1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3DF98203-6DB4-4239-BB97-DFDB3D0128A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42352AAE-CD60-4131-BF19-2A97E069198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86D8003A-BE46-4A60-8924-826CAB8362D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69965A0E-3752-4660-9060-10CC679E0DC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167458</xdr:rowOff>
    </xdr:from>
    <xdr:to>
      <xdr:col>116</xdr:col>
      <xdr:colOff>114300</xdr:colOff>
      <xdr:row>107</xdr:row>
      <xdr:rowOff>97608</xdr:rowOff>
    </xdr:to>
    <xdr:sp macro="" textlink="">
      <xdr:nvSpPr>
        <xdr:cNvPr id="742" name="楕円 741">
          <a:extLst>
            <a:ext uri="{FF2B5EF4-FFF2-40B4-BE49-F238E27FC236}">
              <a16:creationId xmlns:a16="http://schemas.microsoft.com/office/drawing/2014/main" id="{2D4BF96A-156D-438C-B045-08C758601D98}"/>
            </a:ext>
          </a:extLst>
        </xdr:cNvPr>
        <xdr:cNvSpPr/>
      </xdr:nvSpPr>
      <xdr:spPr>
        <a:xfrm>
          <a:off x="221107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145885</xdr:rowOff>
    </xdr:from>
    <xdr:ext cx="469744" cy="259045"/>
    <xdr:sp macro="" textlink="">
      <xdr:nvSpPr>
        <xdr:cNvPr id="743" name="【庁舎】&#10;一人当たり面積該当値テキスト">
          <a:extLst>
            <a:ext uri="{FF2B5EF4-FFF2-40B4-BE49-F238E27FC236}">
              <a16:creationId xmlns:a16="http://schemas.microsoft.com/office/drawing/2014/main" id="{5730BF0E-74B3-4C0A-A69F-1C5314AC4DE7}"/>
            </a:ext>
          </a:extLst>
        </xdr:cNvPr>
        <xdr:cNvSpPr txBox="1"/>
      </xdr:nvSpPr>
      <xdr:spPr>
        <a:xfrm>
          <a:off x="22199600"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4173</xdr:rowOff>
    </xdr:from>
    <xdr:to>
      <xdr:col>112</xdr:col>
      <xdr:colOff>38100</xdr:colOff>
      <xdr:row>107</xdr:row>
      <xdr:rowOff>105773</xdr:rowOff>
    </xdr:to>
    <xdr:sp macro="" textlink="">
      <xdr:nvSpPr>
        <xdr:cNvPr id="744" name="楕円 743">
          <a:extLst>
            <a:ext uri="{FF2B5EF4-FFF2-40B4-BE49-F238E27FC236}">
              <a16:creationId xmlns:a16="http://schemas.microsoft.com/office/drawing/2014/main" id="{9601C348-C276-4ADF-A42E-F00C7F2A5E75}"/>
            </a:ext>
          </a:extLst>
        </xdr:cNvPr>
        <xdr:cNvSpPr/>
      </xdr:nvSpPr>
      <xdr:spPr>
        <a:xfrm>
          <a:off x="21272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46808</xdr:rowOff>
    </xdr:from>
    <xdr:to>
      <xdr:col>116</xdr:col>
      <xdr:colOff>63500</xdr:colOff>
      <xdr:row>107</xdr:row>
      <xdr:rowOff>54973</xdr:rowOff>
    </xdr:to>
    <xdr:cxnSp macro="">
      <xdr:nvCxnSpPr>
        <xdr:cNvPr id="745" name="直線コネクタ 744">
          <a:extLst>
            <a:ext uri="{FF2B5EF4-FFF2-40B4-BE49-F238E27FC236}">
              <a16:creationId xmlns:a16="http://schemas.microsoft.com/office/drawing/2014/main" id="{0C184272-0EF3-4C2A-8875-A0D77875A2EC}"/>
            </a:ext>
          </a:extLst>
        </xdr:cNvPr>
        <xdr:cNvCxnSpPr/>
      </xdr:nvCxnSpPr>
      <xdr:spPr>
        <a:xfrm flipV="1">
          <a:off x="21323300" y="1839195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10705</xdr:rowOff>
    </xdr:from>
    <xdr:to>
      <xdr:col>107</xdr:col>
      <xdr:colOff>101600</xdr:colOff>
      <xdr:row>107</xdr:row>
      <xdr:rowOff>112305</xdr:rowOff>
    </xdr:to>
    <xdr:sp macro="" textlink="">
      <xdr:nvSpPr>
        <xdr:cNvPr id="746" name="楕円 745">
          <a:extLst>
            <a:ext uri="{FF2B5EF4-FFF2-40B4-BE49-F238E27FC236}">
              <a16:creationId xmlns:a16="http://schemas.microsoft.com/office/drawing/2014/main" id="{B09A6773-887F-4034-A027-FAAF8BCF35E2}"/>
            </a:ext>
          </a:extLst>
        </xdr:cNvPr>
        <xdr:cNvSpPr/>
      </xdr:nvSpPr>
      <xdr:spPr>
        <a:xfrm>
          <a:off x="20383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54973</xdr:rowOff>
    </xdr:from>
    <xdr:to>
      <xdr:col>111</xdr:col>
      <xdr:colOff>177800</xdr:colOff>
      <xdr:row>107</xdr:row>
      <xdr:rowOff>61505</xdr:rowOff>
    </xdr:to>
    <xdr:cxnSp macro="">
      <xdr:nvCxnSpPr>
        <xdr:cNvPr id="747" name="直線コネクタ 746">
          <a:extLst>
            <a:ext uri="{FF2B5EF4-FFF2-40B4-BE49-F238E27FC236}">
              <a16:creationId xmlns:a16="http://schemas.microsoft.com/office/drawing/2014/main" id="{77E73324-692D-48C7-B0D7-03FFF2EC7DE3}"/>
            </a:ext>
          </a:extLst>
        </xdr:cNvPr>
        <xdr:cNvCxnSpPr/>
      </xdr:nvCxnSpPr>
      <xdr:spPr>
        <a:xfrm flipV="1">
          <a:off x="20434300" y="184001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17236</xdr:rowOff>
    </xdr:from>
    <xdr:to>
      <xdr:col>102</xdr:col>
      <xdr:colOff>165100</xdr:colOff>
      <xdr:row>107</xdr:row>
      <xdr:rowOff>118836</xdr:rowOff>
    </xdr:to>
    <xdr:sp macro="" textlink="">
      <xdr:nvSpPr>
        <xdr:cNvPr id="748" name="楕円 747">
          <a:extLst>
            <a:ext uri="{FF2B5EF4-FFF2-40B4-BE49-F238E27FC236}">
              <a16:creationId xmlns:a16="http://schemas.microsoft.com/office/drawing/2014/main" id="{BF6316D8-8F35-4350-8E66-B16DFDF13227}"/>
            </a:ext>
          </a:extLst>
        </xdr:cNvPr>
        <xdr:cNvSpPr/>
      </xdr:nvSpPr>
      <xdr:spPr>
        <a:xfrm>
          <a:off x="19494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61505</xdr:rowOff>
    </xdr:from>
    <xdr:to>
      <xdr:col>107</xdr:col>
      <xdr:colOff>50800</xdr:colOff>
      <xdr:row>107</xdr:row>
      <xdr:rowOff>68036</xdr:rowOff>
    </xdr:to>
    <xdr:cxnSp macro="">
      <xdr:nvCxnSpPr>
        <xdr:cNvPr id="749" name="直線コネクタ 748">
          <a:extLst>
            <a:ext uri="{FF2B5EF4-FFF2-40B4-BE49-F238E27FC236}">
              <a16:creationId xmlns:a16="http://schemas.microsoft.com/office/drawing/2014/main" id="{74F16215-5518-4C25-8B78-49208C874EBE}"/>
            </a:ext>
          </a:extLst>
        </xdr:cNvPr>
        <xdr:cNvCxnSpPr/>
      </xdr:nvCxnSpPr>
      <xdr:spPr>
        <a:xfrm flipV="1">
          <a:off x="19545300" y="184066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23768</xdr:rowOff>
    </xdr:from>
    <xdr:to>
      <xdr:col>98</xdr:col>
      <xdr:colOff>38100</xdr:colOff>
      <xdr:row>107</xdr:row>
      <xdr:rowOff>125368</xdr:rowOff>
    </xdr:to>
    <xdr:sp macro="" textlink="">
      <xdr:nvSpPr>
        <xdr:cNvPr id="750" name="楕円 749">
          <a:extLst>
            <a:ext uri="{FF2B5EF4-FFF2-40B4-BE49-F238E27FC236}">
              <a16:creationId xmlns:a16="http://schemas.microsoft.com/office/drawing/2014/main" id="{403BDE6E-09B9-4131-B419-47FB6C0AAF8A}"/>
            </a:ext>
          </a:extLst>
        </xdr:cNvPr>
        <xdr:cNvSpPr/>
      </xdr:nvSpPr>
      <xdr:spPr>
        <a:xfrm>
          <a:off x="18605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68036</xdr:rowOff>
    </xdr:from>
    <xdr:to>
      <xdr:col>102</xdr:col>
      <xdr:colOff>114300</xdr:colOff>
      <xdr:row>107</xdr:row>
      <xdr:rowOff>74568</xdr:rowOff>
    </xdr:to>
    <xdr:cxnSp macro="">
      <xdr:nvCxnSpPr>
        <xdr:cNvPr id="751" name="直線コネクタ 750">
          <a:extLst>
            <a:ext uri="{FF2B5EF4-FFF2-40B4-BE49-F238E27FC236}">
              <a16:creationId xmlns:a16="http://schemas.microsoft.com/office/drawing/2014/main" id="{071D9263-4E79-44C6-BB02-4E409B0C85EB}"/>
            </a:ext>
          </a:extLst>
        </xdr:cNvPr>
        <xdr:cNvCxnSpPr/>
      </xdr:nvCxnSpPr>
      <xdr:spPr>
        <a:xfrm flipV="1">
          <a:off x="18656300" y="184131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752" name="n_1aveValue【庁舎】&#10;一人当たり面積">
          <a:extLst>
            <a:ext uri="{FF2B5EF4-FFF2-40B4-BE49-F238E27FC236}">
              <a16:creationId xmlns:a16="http://schemas.microsoft.com/office/drawing/2014/main" id="{B9D8E19B-2373-445A-B07B-A4D5E3FC46D7}"/>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753" name="n_2aveValue【庁舎】&#10;一人当たり面積">
          <a:extLst>
            <a:ext uri="{FF2B5EF4-FFF2-40B4-BE49-F238E27FC236}">
              <a16:creationId xmlns:a16="http://schemas.microsoft.com/office/drawing/2014/main" id="{997BA591-C2EC-407D-A896-3F104E951E82}"/>
            </a:ext>
          </a:extLst>
        </xdr:cNvPr>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754" name="n_3aveValue【庁舎】&#10;一人当たり面積">
          <a:extLst>
            <a:ext uri="{FF2B5EF4-FFF2-40B4-BE49-F238E27FC236}">
              <a16:creationId xmlns:a16="http://schemas.microsoft.com/office/drawing/2014/main" id="{6E0DC67A-B4AC-4F77-B683-3BABBAC20E3E}"/>
            </a:ext>
          </a:extLst>
        </xdr:cNvPr>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755" name="n_4aveValue【庁舎】&#10;一人当たり面積">
          <a:extLst>
            <a:ext uri="{FF2B5EF4-FFF2-40B4-BE49-F238E27FC236}">
              <a16:creationId xmlns:a16="http://schemas.microsoft.com/office/drawing/2014/main" id="{1E6CED93-EEFE-4187-B20F-23040EF24F83}"/>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96900</xdr:rowOff>
    </xdr:from>
    <xdr:ext cx="469744" cy="259045"/>
    <xdr:sp macro="" textlink="">
      <xdr:nvSpPr>
        <xdr:cNvPr id="756" name="n_1mainValue【庁舎】&#10;一人当たり面積">
          <a:extLst>
            <a:ext uri="{FF2B5EF4-FFF2-40B4-BE49-F238E27FC236}">
              <a16:creationId xmlns:a16="http://schemas.microsoft.com/office/drawing/2014/main" id="{9BE1DC10-74C5-43AE-8B99-A438016F9975}"/>
            </a:ext>
          </a:extLst>
        </xdr:cNvPr>
        <xdr:cNvSpPr txBox="1"/>
      </xdr:nvSpPr>
      <xdr:spPr>
        <a:xfrm>
          <a:off x="210757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103432</xdr:rowOff>
    </xdr:from>
    <xdr:ext cx="469744" cy="259045"/>
    <xdr:sp macro="" textlink="">
      <xdr:nvSpPr>
        <xdr:cNvPr id="757" name="n_2mainValue【庁舎】&#10;一人当たり面積">
          <a:extLst>
            <a:ext uri="{FF2B5EF4-FFF2-40B4-BE49-F238E27FC236}">
              <a16:creationId xmlns:a16="http://schemas.microsoft.com/office/drawing/2014/main" id="{78D2E799-DE7E-415D-ABD1-45CED0DE1CE3}"/>
            </a:ext>
          </a:extLst>
        </xdr:cNvPr>
        <xdr:cNvSpPr txBox="1"/>
      </xdr:nvSpPr>
      <xdr:spPr>
        <a:xfrm>
          <a:off x="20199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109963</xdr:rowOff>
    </xdr:from>
    <xdr:ext cx="469744" cy="259045"/>
    <xdr:sp macro="" textlink="">
      <xdr:nvSpPr>
        <xdr:cNvPr id="758" name="n_3mainValue【庁舎】&#10;一人当たり面積">
          <a:extLst>
            <a:ext uri="{FF2B5EF4-FFF2-40B4-BE49-F238E27FC236}">
              <a16:creationId xmlns:a16="http://schemas.microsoft.com/office/drawing/2014/main" id="{4483F331-4C5E-47E6-BAF1-877C4FAFD806}"/>
            </a:ext>
          </a:extLst>
        </xdr:cNvPr>
        <xdr:cNvSpPr txBox="1"/>
      </xdr:nvSpPr>
      <xdr:spPr>
        <a:xfrm>
          <a:off x="19310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116495</xdr:rowOff>
    </xdr:from>
    <xdr:ext cx="469744" cy="259045"/>
    <xdr:sp macro="" textlink="">
      <xdr:nvSpPr>
        <xdr:cNvPr id="759" name="n_4mainValue【庁舎】&#10;一人当たり面積">
          <a:extLst>
            <a:ext uri="{FF2B5EF4-FFF2-40B4-BE49-F238E27FC236}">
              <a16:creationId xmlns:a16="http://schemas.microsoft.com/office/drawing/2014/main" id="{B22D1A8C-B08C-4A5B-9F8E-1C58D3F80900}"/>
            </a:ext>
          </a:extLst>
        </xdr:cNvPr>
        <xdr:cNvSpPr txBox="1"/>
      </xdr:nvSpPr>
      <xdr:spPr>
        <a:xfrm>
          <a:off x="18421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8B6D3286-97FD-40CE-B057-113A1033657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55629687-279A-4128-9A46-A9F11FE98FF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1F1C668B-0642-4BEE-B005-3576614C49E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有形固定資産減価償却率が類似団体と比較して特に高くなっている施設は、図書館、体育館・プール、福祉施設、市民会館、庁舎である。</a:t>
          </a:r>
        </a:p>
        <a:p>
          <a:r>
            <a:rPr kumimoji="1" lang="ja-JP" altLang="en-US" sz="1300">
              <a:latin typeface="ＭＳ Ｐゴシック" panose="020B0600070205080204" pitchFamily="50" charset="-128"/>
              <a:ea typeface="ＭＳ Ｐゴシック" panose="020B0600070205080204" pitchFamily="50" charset="-128"/>
            </a:rPr>
            <a:t>　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年以上経過している施設が多くあることが主な要因であり、平成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枕崎市公共施設等総合管理計画」に基づき、規模の最適化、予防保全による長寿命化等を基本とした効率的な維持管理を行うこととしている。また、不要な施設の整理により、令和８年度までに施設数量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％削減することを目標とし、比率の改善に努めていく。</a:t>
          </a:r>
        </a:p>
        <a:p>
          <a:r>
            <a:rPr kumimoji="1" lang="ja-JP" altLang="en-US" sz="1300">
              <a:latin typeface="ＭＳ Ｐゴシック" panose="020B0600070205080204" pitchFamily="50" charset="-128"/>
              <a:ea typeface="ＭＳ Ｐゴシック" panose="020B0600070205080204" pitchFamily="50" charset="-128"/>
            </a:rPr>
            <a:t>　市民会館については、令和元年度より実施している市民会館改修事業により、比率が改善している。</a:t>
          </a:r>
        </a:p>
        <a:p>
          <a:r>
            <a:rPr kumimoji="1" lang="ja-JP" altLang="en-US" sz="1300">
              <a:latin typeface="ＭＳ Ｐゴシック" panose="020B0600070205080204" pitchFamily="50" charset="-128"/>
              <a:ea typeface="ＭＳ Ｐゴシック" panose="020B0600070205080204" pitchFamily="50" charset="-128"/>
            </a:rPr>
            <a:t>　一人当たり面積及び一人当たり有形固定資産（償却資産）額が類似団体と比較して特に低くなっている施設は、図書館、福祉施設、庁舎であるが、不足している状況は認められないため、適正な設置状況だと認識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20,479
20,103
74.78
18,419,637
17,966,472
420,912
6,197,728
11,200,453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算式の分母である基準財政需要額が地域社会再生事業費の皆増等により増加したものの，分子である基準財政収入額が地方消費税交付金の増等により増加したことで，単年度の財政力指数は</a:t>
          </a:r>
          <a:r>
            <a:rPr kumimoji="1" lang="en-US" altLang="ja-JP" sz="1300" baseline="0">
              <a:latin typeface="ＭＳ Ｐゴシック" panose="020B0600070205080204" pitchFamily="50" charset="-128"/>
              <a:ea typeface="ＭＳ Ｐゴシック" panose="020B0600070205080204" pitchFamily="50" charset="-128"/>
            </a:rPr>
            <a:t>0.43</a:t>
          </a:r>
          <a:r>
            <a:rPr kumimoji="1" lang="ja-JP" altLang="en-US" sz="1300" baseline="0">
              <a:latin typeface="ＭＳ Ｐゴシック" panose="020B0600070205080204" pitchFamily="50" charset="-128"/>
              <a:ea typeface="ＭＳ Ｐゴシック" panose="020B0600070205080204" pitchFamily="50" charset="-128"/>
            </a:rPr>
            <a:t>となったが３箇年平均では前年度と同じ</a:t>
          </a:r>
          <a:r>
            <a:rPr kumimoji="1" lang="en-US" altLang="ja-JP" sz="1300" baseline="0">
              <a:latin typeface="ＭＳ Ｐゴシック" panose="020B0600070205080204" pitchFamily="50" charset="-128"/>
              <a:ea typeface="ＭＳ Ｐゴシック" panose="020B0600070205080204" pitchFamily="50" charset="-128"/>
            </a:rPr>
            <a:t>0.42</a:t>
          </a:r>
          <a:r>
            <a:rPr kumimoji="1" lang="ja-JP" altLang="en-US" sz="1300" baseline="0">
              <a:latin typeface="ＭＳ Ｐゴシック" panose="020B0600070205080204" pitchFamily="50" charset="-128"/>
              <a:ea typeface="ＭＳ Ｐゴシック" panose="020B0600070205080204" pitchFamily="50" charset="-128"/>
            </a:rPr>
            <a:t>となっている。</a:t>
          </a:r>
          <a:r>
            <a:rPr kumimoji="1" lang="en-US" altLang="ja-JP" sz="1300" baseline="0">
              <a:latin typeface="ＭＳ Ｐゴシック" panose="020B0600070205080204" pitchFamily="50" charset="-128"/>
              <a:ea typeface="ＭＳ Ｐゴシック" panose="020B0600070205080204" pitchFamily="50" charset="-128"/>
            </a:rPr>
            <a:t/>
          </a:r>
          <a:br>
            <a:rPr kumimoji="1" lang="en-US" altLang="ja-JP" sz="1300" baseline="0">
              <a:latin typeface="ＭＳ Ｐゴシック" panose="020B0600070205080204" pitchFamily="50" charset="-128"/>
              <a:ea typeface="ＭＳ Ｐゴシック" panose="020B0600070205080204" pitchFamily="50" charset="-128"/>
            </a:rPr>
          </a:br>
          <a:r>
            <a:rPr kumimoji="1" lang="ja-JP" altLang="en-US" sz="1300" baseline="0">
              <a:latin typeface="ＭＳ Ｐゴシック" panose="020B0600070205080204" pitchFamily="50" charset="-128"/>
              <a:ea typeface="ＭＳ Ｐゴシック" panose="020B0600070205080204" pitchFamily="50" charset="-128"/>
            </a:rPr>
            <a:t>　今後も市税等の歳入確保に努め，定員管理・給与の適正化等により義務的経費を中心とした歳出削減に取り組む。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166158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算式の分母となる臨時財政対策債を加えた経常一般財源収入額が地方消費税交付金や普通交付税等の増により増加したことに加え，算式の分子となる経常経費充当一般財源は公共下水道事業の地方公営企業法適用化に伴い繰出金が補助費等になったことで補助費等が増加したものの，人件費の減やふるさと応援基金の活用等により総額で減少し，比率は前年度と比べ</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ポイント改善した。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引き続き市税をはじめとする自主財源の確保や，義務的経費を中心とした経常経費の削減を行うとともに，ふるさと応援基金の活用を図って経常経費充当一般財源を減少させる。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52977</xdr:rowOff>
    </xdr:from>
    <xdr:to>
      <xdr:col>23</xdr:col>
      <xdr:colOff>133350</xdr:colOff>
      <xdr:row>60</xdr:row>
      <xdr:rowOff>115026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3997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115026</xdr:rowOff>
    </xdr:from>
    <xdr:to>
      <xdr:col>19</xdr:col>
      <xdr:colOff>133350</xdr:colOff>
      <xdr:row>60</xdr:row>
      <xdr:rowOff>121920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40202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60</xdr:row>
      <xdr:rowOff>135709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40892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118473</xdr:rowOff>
    </xdr:from>
    <xdr:to>
      <xdr:col>11</xdr:col>
      <xdr:colOff>31750</xdr:colOff>
      <xdr:row>60</xdr:row>
      <xdr:rowOff>135709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0547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2177</xdr:rowOff>
    </xdr:from>
    <xdr:to>
      <xdr:col>23</xdr:col>
      <xdr:colOff>184150</xdr:colOff>
      <xdr:row>60</xdr:row>
      <xdr:rowOff>103777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18704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3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64226</xdr:rowOff>
    </xdr:from>
    <xdr:to>
      <xdr:col>19</xdr:col>
      <xdr:colOff>184150</xdr:colOff>
      <xdr:row>60</xdr:row>
      <xdr:rowOff>165826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4553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12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157497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84909</xdr:rowOff>
    </xdr:from>
    <xdr:to>
      <xdr:col>11</xdr:col>
      <xdr:colOff>82550</xdr:colOff>
      <xdr:row>61</xdr:row>
      <xdr:rowOff>15059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171286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67673</xdr:rowOff>
    </xdr:from>
    <xdr:to>
      <xdr:col>7</xdr:col>
      <xdr:colOff>31750</xdr:colOff>
      <xdr:row>60</xdr:row>
      <xdr:rowOff>169273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154050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決算額は職員給は減となったものの会計年度任用職員制度の運用開始及び人口減少により，人口１人当たり人件費は増加している。また，物件費の決算額はふるさと納税返礼事業や公立学校情報機器整備費の増により前年度に比べ増加し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今後も定員管理・給与の適正化等による人件費の見直しなどの行財政改革に取り組むとともに，事業委託の推進などに伴い物件費が増加傾向にあることから，必要性などを十分に検討し，見直しに努める。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30100</xdr:rowOff>
    </xdr:from>
    <xdr:to>
      <xdr:col>23</xdr:col>
      <xdr:colOff>133350</xdr:colOff>
      <xdr:row>83</xdr:row>
      <xdr:rowOff>83251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60450"/>
          <a:ext cx="838200" cy="5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155363</xdr:rowOff>
    </xdr:from>
    <xdr:to>
      <xdr:col>19</xdr:col>
      <xdr:colOff>133350</xdr:colOff>
      <xdr:row>83</xdr:row>
      <xdr:rowOff>30100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14263"/>
          <a:ext cx="889000" cy="4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141351</xdr:rowOff>
    </xdr:from>
    <xdr:to>
      <xdr:col>15</xdr:col>
      <xdr:colOff>82550</xdr:colOff>
      <xdr:row>82</xdr:row>
      <xdr:rowOff>155363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00251"/>
          <a:ext cx="889000" cy="1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141351</xdr:rowOff>
    </xdr:from>
    <xdr:to>
      <xdr:col>11</xdr:col>
      <xdr:colOff>31750</xdr:colOff>
      <xdr:row>82</xdr:row>
      <xdr:rowOff>141903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200251"/>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32451</xdr:rowOff>
    </xdr:from>
    <xdr:to>
      <xdr:col>23</xdr:col>
      <xdr:colOff>184150</xdr:colOff>
      <xdr:row>83</xdr:row>
      <xdr:rowOff>134051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6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48978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0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150750</xdr:rowOff>
    </xdr:from>
    <xdr:to>
      <xdr:col>19</xdr:col>
      <xdr:colOff>184150</xdr:colOff>
      <xdr:row>83</xdr:row>
      <xdr:rowOff>80900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91077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104563</xdr:rowOff>
    </xdr:from>
    <xdr:to>
      <xdr:col>15</xdr:col>
      <xdr:colOff>133350</xdr:colOff>
      <xdr:row>83</xdr:row>
      <xdr:rowOff>34713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44890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3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90551</xdr:rowOff>
    </xdr:from>
    <xdr:to>
      <xdr:col>11</xdr:col>
      <xdr:colOff>82550</xdr:colOff>
      <xdr:row>83</xdr:row>
      <xdr:rowOff>20701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30878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1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91103</xdr:rowOff>
    </xdr:from>
    <xdr:to>
      <xdr:col>7</xdr:col>
      <xdr:colOff>31750</xdr:colOff>
      <xdr:row>83</xdr:row>
      <xdr:rowOff>21253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31430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1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これまでの職員の給与削減（平成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年３月），特別昇給の廃止，特勤手当の見直し等を行っており，前年度より低下し，類似団体平均よりも低くなった。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引き続き各種手当の見直し等を行い，一層の給与適正化に努める。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145748</xdr:rowOff>
    </xdr:from>
    <xdr:to>
      <xdr:col>81</xdr:col>
      <xdr:colOff>44450</xdr:colOff>
      <xdr:row>85</xdr:row>
      <xdr:rowOff>31750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47548"/>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77712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050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77712</xdr:rowOff>
    </xdr:from>
    <xdr:to>
      <xdr:col>68</xdr:col>
      <xdr:colOff>152400</xdr:colOff>
      <xdr:row>85</xdr:row>
      <xdr:rowOff>89202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509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94948</xdr:rowOff>
    </xdr:from>
    <xdr:to>
      <xdr:col>81</xdr:col>
      <xdr:colOff>95250</xdr:colOff>
      <xdr:row>85</xdr:row>
      <xdr:rowOff>25098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111475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26912</xdr:rowOff>
    </xdr:from>
    <xdr:to>
      <xdr:col>68</xdr:col>
      <xdr:colOff>203200</xdr:colOff>
      <xdr:row>85</xdr:row>
      <xdr:rowOff>128512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令和３年４月１日現在の普通会計職員は令和２年４月１日現在の職員数から増加し，人口は減少したことから人口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推進計画における定員管理の目標値に基づき，行政サービスの質の確保や市職員が担うべき役割や直接行うべき業務を整理し，見直しを行った上で，引き続き民間委託等の積極的な活用，さらには市民協働を推進し，また，職員の年齢構成に考慮しながら新規職員の採用枠の確保を図り，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126940</xdr:rowOff>
    </xdr:from>
    <xdr:to>
      <xdr:col>81</xdr:col>
      <xdr:colOff>44450</xdr:colOff>
      <xdr:row>63</xdr:row>
      <xdr:rowOff>155666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928290"/>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94766</xdr:rowOff>
    </xdr:from>
    <xdr:to>
      <xdr:col>77</xdr:col>
      <xdr:colOff>44450</xdr:colOff>
      <xdr:row>63</xdr:row>
      <xdr:rowOff>126940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89611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72934</xdr:rowOff>
    </xdr:from>
    <xdr:to>
      <xdr:col>72</xdr:col>
      <xdr:colOff>203200</xdr:colOff>
      <xdr:row>63</xdr:row>
      <xdr:rowOff>94766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874284"/>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49954</xdr:rowOff>
    </xdr:from>
    <xdr:to>
      <xdr:col>68</xdr:col>
      <xdr:colOff>152400</xdr:colOff>
      <xdr:row>63</xdr:row>
      <xdr:rowOff>72934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85130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104866</xdr:rowOff>
    </xdr:from>
    <xdr:to>
      <xdr:col>81</xdr:col>
      <xdr:colOff>95250</xdr:colOff>
      <xdr:row>64</xdr:row>
      <xdr:rowOff>35016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76943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87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76140</xdr:rowOff>
    </xdr:from>
    <xdr:to>
      <xdr:col>77</xdr:col>
      <xdr:colOff>95250</xdr:colOff>
      <xdr:row>64</xdr:row>
      <xdr:rowOff>6290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8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162517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963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43966</xdr:rowOff>
    </xdr:from>
    <xdr:to>
      <xdr:col>73</xdr:col>
      <xdr:colOff>44450</xdr:colOff>
      <xdr:row>63</xdr:row>
      <xdr:rowOff>145566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8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130343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93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22134</xdr:rowOff>
    </xdr:from>
    <xdr:to>
      <xdr:col>68</xdr:col>
      <xdr:colOff>203200</xdr:colOff>
      <xdr:row>63</xdr:row>
      <xdr:rowOff>123734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108511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170604</xdr:rowOff>
    </xdr:from>
    <xdr:to>
      <xdr:col>64</xdr:col>
      <xdr:colOff>152400</xdr:colOff>
      <xdr:row>63</xdr:row>
      <xdr:rowOff>100754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85531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比率を求める算式の分母となる標準財政規模から算入公債費を差し引いた額が前年度に比べ増加したことに加え，分子については一般会計の元利償還金の額が，これまでの繰上償還の影響などから減となったことや交付税措置率の高い地方債の活用を図ってきたことなどによって分子全体で減となり，単年度の実質公債費率が前年度に比べ</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ポイント改善し，３箇年平均では</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投資的経費の適切な選択と重点化等によって計画的に借入額を抑制し，交付税措置率の高い有利な地方債を活用するほか，特別会計や公営企業会計まで含めた市全体で実質的な公債費負担の適正な管理を実施す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24024</xdr:rowOff>
    </xdr:from>
    <xdr:to>
      <xdr:col>81</xdr:col>
      <xdr:colOff>44450</xdr:colOff>
      <xdr:row>37</xdr:row>
      <xdr:rowOff>36089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6767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36089</xdr:rowOff>
    </xdr:from>
    <xdr:to>
      <xdr:col>77</xdr:col>
      <xdr:colOff>44450</xdr:colOff>
      <xdr:row>37</xdr:row>
      <xdr:rowOff>46143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7973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46143</xdr:rowOff>
    </xdr:from>
    <xdr:to>
      <xdr:col>72</xdr:col>
      <xdr:colOff>203200</xdr:colOff>
      <xdr:row>37</xdr:row>
      <xdr:rowOff>54187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897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54187</xdr:rowOff>
    </xdr:from>
    <xdr:to>
      <xdr:col>68</xdr:col>
      <xdr:colOff>152400</xdr:colOff>
      <xdr:row>37</xdr:row>
      <xdr:rowOff>64241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9783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144674</xdr:rowOff>
    </xdr:from>
    <xdr:to>
      <xdr:col>81</xdr:col>
      <xdr:colOff>95250</xdr:colOff>
      <xdr:row>37</xdr:row>
      <xdr:rowOff>74824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116751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88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156739</xdr:rowOff>
    </xdr:from>
    <xdr:to>
      <xdr:col>77</xdr:col>
      <xdr:colOff>95250</xdr:colOff>
      <xdr:row>37</xdr:row>
      <xdr:rowOff>86889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71666</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1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166793</xdr:rowOff>
    </xdr:from>
    <xdr:to>
      <xdr:col>73</xdr:col>
      <xdr:colOff>44450</xdr:colOff>
      <xdr:row>37</xdr:row>
      <xdr:rowOff>96943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81720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3387</xdr:rowOff>
    </xdr:from>
    <xdr:to>
      <xdr:col>68</xdr:col>
      <xdr:colOff>203200</xdr:colOff>
      <xdr:row>37</xdr:row>
      <xdr:rowOff>104987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89764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13441</xdr:rowOff>
    </xdr:from>
    <xdr:to>
      <xdr:col>64</xdr:col>
      <xdr:colOff>152400</xdr:colOff>
      <xdr:row>37</xdr:row>
      <xdr:rowOff>115041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99818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4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算式の分母となる標準財政規模から算入公債費を差し引いた額が前年度に比べ増加したことに加え，分子については債務負担行為に基づく支出予定額等は減少したが，一般会計の地方債現在高が増加したことで将来負担額は増となったものの，ふるさと応援基金の影響により充当可能基金が大幅に増加したことから分子全体として実質的な将来負担額は減となり，前年度に比べ</a:t>
          </a:r>
          <a:r>
            <a:rPr kumimoji="1" lang="en-US" altLang="ja-JP" sz="1150">
              <a:latin typeface="ＭＳ Ｐゴシック" panose="020B0600070205080204" pitchFamily="50" charset="-128"/>
              <a:ea typeface="ＭＳ Ｐゴシック" panose="020B0600070205080204" pitchFamily="50" charset="-128"/>
            </a:rPr>
            <a:t>28.9</a:t>
          </a:r>
          <a:r>
            <a:rPr kumimoji="1" lang="ja-JP" altLang="en-US" sz="1150">
              <a:latin typeface="ＭＳ Ｐゴシック" panose="020B0600070205080204" pitchFamily="50" charset="-128"/>
              <a:ea typeface="ＭＳ Ｐゴシック" panose="020B0600070205080204" pitchFamily="50" charset="-128"/>
            </a:rPr>
            <a:t>ポイント改善した。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しかし，県内の他市と比較すると依然として高い水準にあることから，今後も市全体で投資的経費の適切な選択と重点化等を行いながら，公営企業会計等を含め交付税措置率の高い有利な地方債を活用して，後年度の実質的な公債費負担を縮減していくとともに，基金を確保することでさらなる比率の改善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81767</xdr:rowOff>
    </xdr:from>
    <xdr:to>
      <xdr:col>81</xdr:col>
      <xdr:colOff>44450</xdr:colOff>
      <xdr:row>15</xdr:row>
      <xdr:rowOff>26543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82067"/>
          <a:ext cx="838200" cy="11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66543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66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26543</xdr:rowOff>
    </xdr:from>
    <xdr:to>
      <xdr:col>77</xdr:col>
      <xdr:colOff>44450</xdr:colOff>
      <xdr:row>15</xdr:row>
      <xdr:rowOff>121052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598293"/>
          <a:ext cx="889000" cy="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121052</xdr:rowOff>
    </xdr:from>
    <xdr:to>
      <xdr:col>72</xdr:col>
      <xdr:colOff>203200</xdr:colOff>
      <xdr:row>16</xdr:row>
      <xdr:rowOff>23601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692802"/>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23601</xdr:rowOff>
    </xdr:from>
    <xdr:to>
      <xdr:col>68</xdr:col>
      <xdr:colOff>152400</xdr:colOff>
      <xdr:row>16</xdr:row>
      <xdr:rowOff>72665</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766801"/>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30967</xdr:rowOff>
    </xdr:from>
    <xdr:to>
      <xdr:col>81</xdr:col>
      <xdr:colOff>95250</xdr:colOff>
      <xdr:row>14</xdr:row>
      <xdr:rowOff>132567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123694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5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147193</xdr:rowOff>
    </xdr:from>
    <xdr:to>
      <xdr:col>77</xdr:col>
      <xdr:colOff>95250</xdr:colOff>
      <xdr:row>15</xdr:row>
      <xdr:rowOff>77343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62120</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633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70252</xdr:rowOff>
    </xdr:from>
    <xdr:to>
      <xdr:col>73</xdr:col>
      <xdr:colOff>44450</xdr:colOff>
      <xdr:row>16</xdr:row>
      <xdr:rowOff>402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64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156629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72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144251</xdr:rowOff>
    </xdr:from>
    <xdr:to>
      <xdr:col>68</xdr:col>
      <xdr:colOff>203200</xdr:colOff>
      <xdr:row>16</xdr:row>
      <xdr:rowOff>74401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7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59178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80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21865</xdr:rowOff>
    </xdr:from>
    <xdr:to>
      <xdr:col>64</xdr:col>
      <xdr:colOff>152400</xdr:colOff>
      <xdr:row>16</xdr:row>
      <xdr:rowOff>123465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76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108242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85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20,479
20,103
74.78
18,419,637
17,966,472
420,912
6,197,728
11,200,453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会計年度任用職員制度の運用開始に伴い会計年度職員期末手当が皆増となったが，職員給や退職手当負担金の減によって人件費に係る経常経費充当一般財源は前年度と比べ減少した。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本市の場合，常備消防については直営で実施しており，現段階では平均年齢・平均勤続年数ともに県内</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市の中でも高いこと等により，類似団体と比較しても高い水準にある。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今後とも定員管理・給与の適正化など行財政改革への取組を通じて人件費の削減に努める。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1270</xdr:rowOff>
    </xdr:from>
    <xdr:to>
      <xdr:col>24</xdr:col>
      <xdr:colOff>25400</xdr:colOff>
      <xdr:row>41</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70307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92710</xdr:rowOff>
    </xdr:from>
    <xdr:to>
      <xdr:col>19</xdr:col>
      <xdr:colOff>187325</xdr:colOff>
      <xdr:row>41</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7122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85090</xdr:rowOff>
    </xdr:from>
    <xdr:to>
      <xdr:col>15</xdr:col>
      <xdr:colOff>98425</xdr:colOff>
      <xdr:row>41</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114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157480</xdr:rowOff>
    </xdr:from>
    <xdr:to>
      <xdr:col>11</xdr:col>
      <xdr:colOff>9525</xdr:colOff>
      <xdr:row>41</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7015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121920</xdr:rowOff>
    </xdr:from>
    <xdr:to>
      <xdr:col>24</xdr:col>
      <xdr:colOff>76200</xdr:colOff>
      <xdr:row>41</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93997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41910</xdr:rowOff>
    </xdr:from>
    <xdr:to>
      <xdr:col>20</xdr:col>
      <xdr:colOff>38100</xdr:colOff>
      <xdr:row>41</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15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87630</xdr:rowOff>
    </xdr:from>
    <xdr:to>
      <xdr:col>15</xdr:col>
      <xdr:colOff>149225</xdr:colOff>
      <xdr:row>42</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1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20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34290</xdr:rowOff>
    </xdr:from>
    <xdr:to>
      <xdr:col>11</xdr:col>
      <xdr:colOff>60325</xdr:colOff>
      <xdr:row>41</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5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106680</xdr:rowOff>
    </xdr:from>
    <xdr:to>
      <xdr:col>6</xdr:col>
      <xdr:colOff>171450</xdr:colOff>
      <xdr:row>41</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電算組織管理運営費が増となったものの，定期予防接種費等の減によって物件費に係る経常経費充当一般財源は減少し，前年度に比べ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物件費の決算額は事業委託の推進などに伴い増加傾向にあることから，今後も引き続き必要性などを十分に検討し，見直しに努める。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76200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51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63500</xdr:rowOff>
    </xdr:from>
    <xdr:to>
      <xdr:col>78</xdr:col>
      <xdr:colOff>69850</xdr:colOff>
      <xdr:row>14</xdr:row>
      <xdr:rowOff>76200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6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63500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5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76200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45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25400</xdr:rowOff>
    </xdr:from>
    <xdr:to>
      <xdr:col>78</xdr:col>
      <xdr:colOff>120650</xdr:colOff>
      <xdr:row>14</xdr:row>
      <xdr:rowOff>127000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137177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9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12700</xdr:rowOff>
    </xdr:from>
    <xdr:to>
      <xdr:col>74</xdr:col>
      <xdr:colOff>31750</xdr:colOff>
      <xdr:row>14</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25400</xdr:rowOff>
    </xdr:from>
    <xdr:to>
      <xdr:col>65</xdr:col>
      <xdr:colOff>53975</xdr:colOff>
      <xdr:row>14</xdr:row>
      <xdr:rowOff>127000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137177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介護給付・訓練費及び施設型給付費が増となったが，生活保護費や児童扶養手当の減及び障害者医療費の皆減により，扶助費に係る経常経費充当一般財源は前年度に比べ減少した。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今後も市の単独事業については費用対効果等を検証し，見直しを行うなど，扶助費の抑制に努める。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58</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3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57150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568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139700</xdr:rowOff>
    </xdr:from>
    <xdr:to>
      <xdr:col>11</xdr:col>
      <xdr:colOff>9525</xdr:colOff>
      <xdr:row>59</xdr:row>
      <xdr:rowOff>57150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83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6350</xdr:rowOff>
    </xdr:from>
    <xdr:to>
      <xdr:col>11</xdr:col>
      <xdr:colOff>60325</xdr:colOff>
      <xdr:row>59</xdr:row>
      <xdr:rowOff>107950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88900</xdr:rowOff>
    </xdr:from>
    <xdr:to>
      <xdr:col>6</xdr:col>
      <xdr:colOff>171450</xdr:colOff>
      <xdr:row>59</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ポイント減少し，維持補修費に係る経常収支比率も前年度に比べ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下水道事業への繰出が地方公営企業法の適用に伴い皆減となったが，後期高齢者医療特別会計をはじめ，各特別会計への繰出金は増加傾向にあり，公共下水道事業の地方公営企業法適用後も類似団体平均を上回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168910</xdr:rowOff>
    </xdr:from>
    <xdr:to>
      <xdr:col>82</xdr:col>
      <xdr:colOff>107950</xdr:colOff>
      <xdr:row>59</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4156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59</xdr:row>
      <xdr:rowOff>115570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22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59</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17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8890</xdr:rowOff>
    </xdr:from>
    <xdr:to>
      <xdr:col>69</xdr:col>
      <xdr:colOff>92075</xdr:colOff>
      <xdr:row>59</xdr:row>
      <xdr:rowOff>62230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124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64770</xdr:rowOff>
    </xdr:from>
    <xdr:to>
      <xdr:col>78</xdr:col>
      <xdr:colOff>120650</xdr:colOff>
      <xdr:row>59</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151147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11430</xdr:rowOff>
    </xdr:from>
    <xdr:to>
      <xdr:col>69</xdr:col>
      <xdr:colOff>142875</xdr:colOff>
      <xdr:row>59</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97807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129540</xdr:rowOff>
    </xdr:from>
    <xdr:to>
      <xdr:col>65</xdr:col>
      <xdr:colOff>53975</xdr:colOff>
      <xdr:row>59</xdr:row>
      <xdr:rowOff>59690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44467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一部事務組合負担金の増及び公共下水道事業の地方公営企業法適用化に伴う補助費等の増により，補助費等に係る経常経費充当一般財源は前年度に比べ</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ポイント増加し，鹿児島県平均を上回った。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今後は市の単独補助金の必要性などを十分に検討し，見直しを進めていく。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85852</xdr:rowOff>
    </xdr:from>
    <xdr:to>
      <xdr:col>82</xdr:col>
      <xdr:colOff>107950</xdr:colOff>
      <xdr:row>35</xdr:row>
      <xdr:rowOff>106426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591515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85852</xdr:rowOff>
    </xdr:from>
    <xdr:to>
      <xdr:col>78</xdr:col>
      <xdr:colOff>69850</xdr:colOff>
      <xdr:row>34</xdr:row>
      <xdr:rowOff>94996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5915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76708</xdr:rowOff>
    </xdr:from>
    <xdr:to>
      <xdr:col>73</xdr:col>
      <xdr:colOff>180975</xdr:colOff>
      <xdr:row>34</xdr:row>
      <xdr:rowOff>94996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9060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34</xdr:row>
      <xdr:rowOff>76708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55626</xdr:rowOff>
    </xdr:from>
    <xdr:to>
      <xdr:col>82</xdr:col>
      <xdr:colOff>158750</xdr:colOff>
      <xdr:row>35</xdr:row>
      <xdr:rowOff>157226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72153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35052</xdr:rowOff>
    </xdr:from>
    <xdr:to>
      <xdr:col>78</xdr:col>
      <xdr:colOff>120650</xdr:colOff>
      <xdr:row>34</xdr:row>
      <xdr:rowOff>136652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146829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44196</xdr:rowOff>
    </xdr:from>
    <xdr:to>
      <xdr:col>74</xdr:col>
      <xdr:colOff>31750</xdr:colOff>
      <xdr:row>34</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155973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25908</xdr:rowOff>
    </xdr:from>
    <xdr:to>
      <xdr:col>69</xdr:col>
      <xdr:colOff>142875</xdr:colOff>
      <xdr:row>34</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137685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台風の常襲地帯であることから災害対策等の事業を推進してきたことにより公債費は高水準で推移してきたが，繰上償還による退職手当債等の減や投資的経費の適切な選択と重点化による借入額の抑制に努めてきたため，公債費は減となり，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引き続き借入額の抑制や交付税措置の高い有利な地方債の活用を図ることで公債費負担の軽減に努める。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123190</xdr:rowOff>
    </xdr:from>
    <xdr:to>
      <xdr:col>24</xdr:col>
      <xdr:colOff>25400</xdr:colOff>
      <xdr:row>74</xdr:row>
      <xdr:rowOff>132715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1049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132715</xdr:rowOff>
    </xdr:from>
    <xdr:to>
      <xdr:col>19</xdr:col>
      <xdr:colOff>187325</xdr:colOff>
      <xdr:row>74</xdr:row>
      <xdr:rowOff>142240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8200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142240</xdr:rowOff>
    </xdr:from>
    <xdr:to>
      <xdr:col>15</xdr:col>
      <xdr:colOff>98425</xdr:colOff>
      <xdr:row>74</xdr:row>
      <xdr:rowOff>151765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8295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151765</xdr:rowOff>
    </xdr:from>
    <xdr:to>
      <xdr:col>11</xdr:col>
      <xdr:colOff>9525</xdr:colOff>
      <xdr:row>75</xdr:row>
      <xdr:rowOff>20320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8390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72390</xdr:rowOff>
    </xdr:from>
    <xdr:to>
      <xdr:col>24</xdr:col>
      <xdr:colOff>76200</xdr:colOff>
      <xdr:row>75</xdr:row>
      <xdr:rowOff>2540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152417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6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81915</xdr:rowOff>
    </xdr:from>
    <xdr:to>
      <xdr:col>20</xdr:col>
      <xdr:colOff>38100</xdr:colOff>
      <xdr:row>75</xdr:row>
      <xdr:rowOff>12065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22242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38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91440</xdr:rowOff>
    </xdr:from>
    <xdr:to>
      <xdr:col>15</xdr:col>
      <xdr:colOff>149225</xdr:colOff>
      <xdr:row>75</xdr:row>
      <xdr:rowOff>21590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31767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100965</xdr:rowOff>
    </xdr:from>
    <xdr:to>
      <xdr:col>11</xdr:col>
      <xdr:colOff>60325</xdr:colOff>
      <xdr:row>75</xdr:row>
      <xdr:rowOff>31115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41292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140970</xdr:rowOff>
    </xdr:from>
    <xdr:to>
      <xdr:col>6</xdr:col>
      <xdr:colOff>171450</xdr:colOff>
      <xdr:row>75</xdr:row>
      <xdr:rowOff>71120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81297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公債費以外の経常収支比率については，類似団体平均と比べて高い状態が続いている。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各性質別の分析については前述のとおりであるが，人件費，扶助費，繰出金が類似団体平均より高くなっている。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今後も行財政改革等の取組により削減に努める。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3556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3172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3556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629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77</xdr:row>
      <xdr:rowOff>161289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58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77</xdr:row>
      <xdr:rowOff>156718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394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101571</xdr:rowOff>
    </xdr:from>
    <xdr:to>
      <xdr:col>29</xdr:col>
      <xdr:colOff>127000</xdr:colOff>
      <xdr:row>17</xdr:row>
      <xdr:rowOff>154312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63846"/>
          <a:ext cx="647700" cy="52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154312</xdr:rowOff>
    </xdr:from>
    <xdr:to>
      <xdr:col>26</xdr:col>
      <xdr:colOff>50800</xdr:colOff>
      <xdr:row>18</xdr:row>
      <xdr:rowOff>1934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16587"/>
          <a:ext cx="698500" cy="19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1934</xdr:rowOff>
    </xdr:from>
    <xdr:to>
      <xdr:col>22</xdr:col>
      <xdr:colOff>114300</xdr:colOff>
      <xdr:row>18</xdr:row>
      <xdr:rowOff>15421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35659"/>
          <a:ext cx="698500" cy="1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15421</xdr:rowOff>
    </xdr:from>
    <xdr:to>
      <xdr:col>18</xdr:col>
      <xdr:colOff>177800</xdr:colOff>
      <xdr:row>18</xdr:row>
      <xdr:rowOff>37781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49146"/>
          <a:ext cx="698500" cy="22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50771</xdr:rowOff>
    </xdr:from>
    <xdr:to>
      <xdr:col>29</xdr:col>
      <xdr:colOff>177800</xdr:colOff>
      <xdr:row>17</xdr:row>
      <xdr:rowOff>152371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13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22848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85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103512</xdr:rowOff>
    </xdr:from>
    <xdr:to>
      <xdr:col>26</xdr:col>
      <xdr:colOff>101600</xdr:colOff>
      <xdr:row>18</xdr:row>
      <xdr:rowOff>33662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6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18439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5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122584</xdr:rowOff>
    </xdr:from>
    <xdr:to>
      <xdr:col>22</xdr:col>
      <xdr:colOff>165100</xdr:colOff>
      <xdr:row>18</xdr:row>
      <xdr:rowOff>52734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84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37511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7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136071</xdr:rowOff>
    </xdr:from>
    <xdr:to>
      <xdr:col>19</xdr:col>
      <xdr:colOff>38100</xdr:colOff>
      <xdr:row>18</xdr:row>
      <xdr:rowOff>66221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98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50998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8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158431</xdr:rowOff>
    </xdr:from>
    <xdr:to>
      <xdr:col>15</xdr:col>
      <xdr:colOff>101600</xdr:colOff>
      <xdr:row>18</xdr:row>
      <xdr:rowOff>88581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20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73358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0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1030</xdr:rowOff>
    </xdr:from>
    <xdr:to>
      <xdr:col>29</xdr:col>
      <xdr:colOff>127000</xdr:colOff>
      <xdr:row>38</xdr:row>
      <xdr:rowOff>3053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68630"/>
          <a:ext cx="647700" cy="2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336001</xdr:rowOff>
    </xdr:from>
    <xdr:to>
      <xdr:col>26</xdr:col>
      <xdr:colOff>50800</xdr:colOff>
      <xdr:row>38</xdr:row>
      <xdr:rowOff>1030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60701"/>
          <a:ext cx="698500" cy="7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336001</xdr:rowOff>
    </xdr:from>
    <xdr:to>
      <xdr:col>22</xdr:col>
      <xdr:colOff>114300</xdr:colOff>
      <xdr:row>37</xdr:row>
      <xdr:rowOff>336942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60701"/>
          <a:ext cx="698500" cy="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333948</xdr:rowOff>
    </xdr:from>
    <xdr:to>
      <xdr:col>18</xdr:col>
      <xdr:colOff>177800</xdr:colOff>
      <xdr:row>37</xdr:row>
      <xdr:rowOff>336942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58648"/>
          <a:ext cx="698500" cy="2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295153</xdr:rowOff>
    </xdr:from>
    <xdr:to>
      <xdr:col>29</xdr:col>
      <xdr:colOff>177800</xdr:colOff>
      <xdr:row>38</xdr:row>
      <xdr:rowOff>53853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19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267230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9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293130</xdr:rowOff>
    </xdr:from>
    <xdr:to>
      <xdr:col>26</xdr:col>
      <xdr:colOff>101600</xdr:colOff>
      <xdr:row>38</xdr:row>
      <xdr:rowOff>51830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17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36607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285201</xdr:rowOff>
    </xdr:from>
    <xdr:to>
      <xdr:col>22</xdr:col>
      <xdr:colOff>165100</xdr:colOff>
      <xdr:row>38</xdr:row>
      <xdr:rowOff>43901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09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28678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9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286142</xdr:rowOff>
    </xdr:from>
    <xdr:to>
      <xdr:col>19</xdr:col>
      <xdr:colOff>38100</xdr:colOff>
      <xdr:row>38</xdr:row>
      <xdr:rowOff>44842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10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29619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283148</xdr:rowOff>
    </xdr:from>
    <xdr:to>
      <xdr:col>15</xdr:col>
      <xdr:colOff>101600</xdr:colOff>
      <xdr:row>38</xdr:row>
      <xdr:rowOff>41848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07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26625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9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20,479
20,103
74.78
18,419,637
17,966,472
420,912
6,197,728
11,200,453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80874</xdr:rowOff>
    </xdr:from>
    <xdr:to>
      <xdr:col>24</xdr:col>
      <xdr:colOff>63500</xdr:colOff>
      <xdr:row>34</xdr:row>
      <xdr:rowOff>124046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10174"/>
          <a:ext cx="8382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124046</xdr:rowOff>
    </xdr:from>
    <xdr:to>
      <xdr:col>19</xdr:col>
      <xdr:colOff>177800</xdr:colOff>
      <xdr:row>34</xdr:row>
      <xdr:rowOff>141692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53346"/>
          <a:ext cx="889000" cy="1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141692</xdr:rowOff>
    </xdr:from>
    <xdr:to>
      <xdr:col>15</xdr:col>
      <xdr:colOff>50800</xdr:colOff>
      <xdr:row>34</xdr:row>
      <xdr:rowOff>156682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70992"/>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156682</xdr:rowOff>
    </xdr:from>
    <xdr:to>
      <xdr:col>10</xdr:col>
      <xdr:colOff>114300</xdr:colOff>
      <xdr:row>35</xdr:row>
      <xdr:rowOff>16550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85982"/>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30074</xdr:rowOff>
    </xdr:from>
    <xdr:to>
      <xdr:col>24</xdr:col>
      <xdr:colOff>114300</xdr:colOff>
      <xdr:row>34</xdr:row>
      <xdr:rowOff>131674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5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52951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73246</xdr:rowOff>
    </xdr:from>
    <xdr:to>
      <xdr:col>20</xdr:col>
      <xdr:colOff>38100</xdr:colOff>
      <xdr:row>35</xdr:row>
      <xdr:rowOff>3396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19923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67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90892</xdr:rowOff>
    </xdr:from>
    <xdr:to>
      <xdr:col>15</xdr:col>
      <xdr:colOff>101600</xdr:colOff>
      <xdr:row>35</xdr:row>
      <xdr:rowOff>21042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37569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9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105882</xdr:rowOff>
    </xdr:from>
    <xdr:to>
      <xdr:col>10</xdr:col>
      <xdr:colOff>165100</xdr:colOff>
      <xdr:row>35</xdr:row>
      <xdr:rowOff>36032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52559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71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137200</xdr:rowOff>
    </xdr:from>
    <xdr:to>
      <xdr:col>6</xdr:col>
      <xdr:colOff>38100</xdr:colOff>
      <xdr:row>35</xdr:row>
      <xdr:rowOff>67350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6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83877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74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35619</xdr:rowOff>
    </xdr:from>
    <xdr:to>
      <xdr:col>24</xdr:col>
      <xdr:colOff>63500</xdr:colOff>
      <xdr:row>58</xdr:row>
      <xdr:rowOff>91341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79719"/>
          <a:ext cx="838200" cy="5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91341</xdr:rowOff>
    </xdr:from>
    <xdr:to>
      <xdr:col>19</xdr:col>
      <xdr:colOff>177800</xdr:colOff>
      <xdr:row>58</xdr:row>
      <xdr:rowOff>146826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35441"/>
          <a:ext cx="889000" cy="5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146826</xdr:rowOff>
    </xdr:from>
    <xdr:to>
      <xdr:col>15</xdr:col>
      <xdr:colOff>50800</xdr:colOff>
      <xdr:row>58</xdr:row>
      <xdr:rowOff>162325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90926"/>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153560</xdr:rowOff>
    </xdr:from>
    <xdr:to>
      <xdr:col>10</xdr:col>
      <xdr:colOff>114300</xdr:colOff>
      <xdr:row>58</xdr:row>
      <xdr:rowOff>162325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97660"/>
          <a:ext cx="889000" cy="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156269</xdr:rowOff>
    </xdr:from>
    <xdr:to>
      <xdr:col>24</xdr:col>
      <xdr:colOff>114300</xdr:colOff>
      <xdr:row>58</xdr:row>
      <xdr:rowOff>86419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2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73069</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40541</xdr:rowOff>
    </xdr:from>
    <xdr:to>
      <xdr:col>20</xdr:col>
      <xdr:colOff>38100</xdr:colOff>
      <xdr:row>58</xdr:row>
      <xdr:rowOff>142141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8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133268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7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96026</xdr:rowOff>
    </xdr:from>
    <xdr:to>
      <xdr:col>15</xdr:col>
      <xdr:colOff>101600</xdr:colOff>
      <xdr:row>59</xdr:row>
      <xdr:rowOff>26176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1004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17303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13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111525</xdr:rowOff>
    </xdr:from>
    <xdr:to>
      <xdr:col>10</xdr:col>
      <xdr:colOff>165100</xdr:colOff>
      <xdr:row>59</xdr:row>
      <xdr:rowOff>41675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100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32802</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1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102760</xdr:rowOff>
    </xdr:from>
    <xdr:to>
      <xdr:col>6</xdr:col>
      <xdr:colOff>38100</xdr:colOff>
      <xdr:row>59</xdr:row>
      <xdr:rowOff>32910</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24037</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3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157911</xdr:rowOff>
    </xdr:from>
    <xdr:to>
      <xdr:col>24</xdr:col>
      <xdr:colOff>63500</xdr:colOff>
      <xdr:row>78</xdr:row>
      <xdr:rowOff>159435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3101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159435</xdr:rowOff>
    </xdr:from>
    <xdr:to>
      <xdr:col>19</xdr:col>
      <xdr:colOff>177800</xdr:colOff>
      <xdr:row>78</xdr:row>
      <xdr:rowOff>162198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32535"/>
          <a:ext cx="8890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162198</xdr:rowOff>
    </xdr:from>
    <xdr:to>
      <xdr:col>15</xdr:col>
      <xdr:colOff>50800</xdr:colOff>
      <xdr:row>78</xdr:row>
      <xdr:rowOff>163685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35298"/>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163685</xdr:rowOff>
    </xdr:from>
    <xdr:to>
      <xdr:col>10</xdr:col>
      <xdr:colOff>114300</xdr:colOff>
      <xdr:row>78</xdr:row>
      <xdr:rowOff>165475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36785"/>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107111</xdr:rowOff>
    </xdr:from>
    <xdr:to>
      <xdr:col>24</xdr:col>
      <xdr:colOff>114300</xdr:colOff>
      <xdr:row>79</xdr:row>
      <xdr:rowOff>37261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22038</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108635</xdr:rowOff>
    </xdr:from>
    <xdr:to>
      <xdr:col>20</xdr:col>
      <xdr:colOff>38100</xdr:colOff>
      <xdr:row>79</xdr:row>
      <xdr:rowOff>38785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8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29912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7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111398</xdr:rowOff>
    </xdr:from>
    <xdr:to>
      <xdr:col>15</xdr:col>
      <xdr:colOff>101600</xdr:colOff>
      <xdr:row>79</xdr:row>
      <xdr:rowOff>41548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32675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7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112885</xdr:rowOff>
    </xdr:from>
    <xdr:to>
      <xdr:col>10</xdr:col>
      <xdr:colOff>165100</xdr:colOff>
      <xdr:row>79</xdr:row>
      <xdr:rowOff>43035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34162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114675</xdr:rowOff>
    </xdr:from>
    <xdr:to>
      <xdr:col>6</xdr:col>
      <xdr:colOff>38100</xdr:colOff>
      <xdr:row>79</xdr:row>
      <xdr:rowOff>44825</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35952</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8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37706</xdr:rowOff>
    </xdr:from>
    <xdr:to>
      <xdr:col>24</xdr:col>
      <xdr:colOff>63500</xdr:colOff>
      <xdr:row>95</xdr:row>
      <xdr:rowOff>58305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325456"/>
          <a:ext cx="838200" cy="2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58305</xdr:rowOff>
    </xdr:from>
    <xdr:to>
      <xdr:col>19</xdr:col>
      <xdr:colOff>177800</xdr:colOff>
      <xdr:row>95</xdr:row>
      <xdr:rowOff>121958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346055"/>
          <a:ext cx="889000" cy="6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62585</xdr:rowOff>
    </xdr:from>
    <xdr:to>
      <xdr:col>15</xdr:col>
      <xdr:colOff>50800</xdr:colOff>
      <xdr:row>95</xdr:row>
      <xdr:rowOff>121958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350335"/>
          <a:ext cx="8890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62585</xdr:rowOff>
    </xdr:from>
    <xdr:to>
      <xdr:col>10</xdr:col>
      <xdr:colOff>114300</xdr:colOff>
      <xdr:row>95</xdr:row>
      <xdr:rowOff>90233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350335"/>
          <a:ext cx="889000" cy="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158356</xdr:rowOff>
    </xdr:from>
    <xdr:to>
      <xdr:col>24</xdr:col>
      <xdr:colOff>114300</xdr:colOff>
      <xdr:row>95</xdr:row>
      <xdr:rowOff>88506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2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9783</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12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7505</xdr:rowOff>
    </xdr:from>
    <xdr:to>
      <xdr:col>20</xdr:col>
      <xdr:colOff>38100</xdr:colOff>
      <xdr:row>95</xdr:row>
      <xdr:rowOff>109105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125632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07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71158</xdr:rowOff>
    </xdr:from>
    <xdr:to>
      <xdr:col>15</xdr:col>
      <xdr:colOff>101600</xdr:colOff>
      <xdr:row>96</xdr:row>
      <xdr:rowOff>1308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3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17835</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13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11785</xdr:rowOff>
    </xdr:from>
    <xdr:to>
      <xdr:col>10</xdr:col>
      <xdr:colOff>165100</xdr:colOff>
      <xdr:row>95</xdr:row>
      <xdr:rowOff>113385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2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129912</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07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39433</xdr:rowOff>
    </xdr:from>
    <xdr:to>
      <xdr:col>6</xdr:col>
      <xdr:colOff>38100</xdr:colOff>
      <xdr:row>95</xdr:row>
      <xdr:rowOff>141033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157560</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10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15537</xdr:rowOff>
    </xdr:from>
    <xdr:to>
      <xdr:col>55</xdr:col>
      <xdr:colOff>0</xdr:colOff>
      <xdr:row>37</xdr:row>
      <xdr:rowOff>152231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16287"/>
          <a:ext cx="838200" cy="47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152231</xdr:rowOff>
    </xdr:from>
    <xdr:to>
      <xdr:col>50</xdr:col>
      <xdr:colOff>114300</xdr:colOff>
      <xdr:row>38</xdr:row>
      <xdr:rowOff>133871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95881"/>
          <a:ext cx="889000" cy="15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133871</xdr:rowOff>
    </xdr:from>
    <xdr:to>
      <xdr:col>45</xdr:col>
      <xdr:colOff>177800</xdr:colOff>
      <xdr:row>38</xdr:row>
      <xdr:rowOff>141036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648971"/>
          <a:ext cx="889000" cy="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141036</xdr:rowOff>
    </xdr:from>
    <xdr:to>
      <xdr:col>41</xdr:col>
      <xdr:colOff>50800</xdr:colOff>
      <xdr:row>39</xdr:row>
      <xdr:rowOff>9509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56136"/>
          <a:ext cx="889000" cy="3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136187</xdr:rowOff>
    </xdr:from>
    <xdr:to>
      <xdr:col>55</xdr:col>
      <xdr:colOff>50800</xdr:colOff>
      <xdr:row>35</xdr:row>
      <xdr:rowOff>66337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96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159064</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1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101431</xdr:rowOff>
    </xdr:from>
    <xdr:to>
      <xdr:col>50</xdr:col>
      <xdr:colOff>165100</xdr:colOff>
      <xdr:row>38</xdr:row>
      <xdr:rowOff>31581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4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48108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22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83071</xdr:rowOff>
    </xdr:from>
    <xdr:to>
      <xdr:col>46</xdr:col>
      <xdr:colOff>38100</xdr:colOff>
      <xdr:row>39</xdr:row>
      <xdr:rowOff>13221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4348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90236</xdr:rowOff>
    </xdr:from>
    <xdr:to>
      <xdr:col>41</xdr:col>
      <xdr:colOff>101600</xdr:colOff>
      <xdr:row>39</xdr:row>
      <xdr:rowOff>20386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0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11513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9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130159</xdr:rowOff>
    </xdr:from>
    <xdr:to>
      <xdr:col>36</xdr:col>
      <xdr:colOff>165100</xdr:colOff>
      <xdr:row>39</xdr:row>
      <xdr:rowOff>60309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4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51436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3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42966</xdr:rowOff>
    </xdr:from>
    <xdr:to>
      <xdr:col>55</xdr:col>
      <xdr:colOff>0</xdr:colOff>
      <xdr:row>56</xdr:row>
      <xdr:rowOff>58789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44166"/>
          <a:ext cx="8382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42966</xdr:rowOff>
    </xdr:from>
    <xdr:to>
      <xdr:col>50</xdr:col>
      <xdr:colOff>114300</xdr:colOff>
      <xdr:row>56</xdr:row>
      <xdr:rowOff>62127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44166"/>
          <a:ext cx="889000" cy="1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62127</xdr:rowOff>
    </xdr:from>
    <xdr:to>
      <xdr:col>45</xdr:col>
      <xdr:colOff>177800</xdr:colOff>
      <xdr:row>57</xdr:row>
      <xdr:rowOff>39610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63327"/>
          <a:ext cx="889000" cy="14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6902</xdr:rowOff>
    </xdr:from>
    <xdr:to>
      <xdr:col>41</xdr:col>
      <xdr:colOff>50800</xdr:colOff>
      <xdr:row>57</xdr:row>
      <xdr:rowOff>39610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779552"/>
          <a:ext cx="8890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7989</xdr:rowOff>
    </xdr:from>
    <xdr:to>
      <xdr:col>55</xdr:col>
      <xdr:colOff>50800</xdr:colOff>
      <xdr:row>56</xdr:row>
      <xdr:rowOff>109589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30866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6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163616</xdr:rowOff>
    </xdr:from>
    <xdr:to>
      <xdr:col>50</xdr:col>
      <xdr:colOff>165100</xdr:colOff>
      <xdr:row>56</xdr:row>
      <xdr:rowOff>93766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9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110293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36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11327</xdr:rowOff>
    </xdr:from>
    <xdr:to>
      <xdr:col>46</xdr:col>
      <xdr:colOff>38100</xdr:colOff>
      <xdr:row>56</xdr:row>
      <xdr:rowOff>112927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129454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8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160260</xdr:rowOff>
    </xdr:from>
    <xdr:to>
      <xdr:col>41</xdr:col>
      <xdr:colOff>101600</xdr:colOff>
      <xdr:row>57</xdr:row>
      <xdr:rowOff>90410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81537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127552</xdr:rowOff>
    </xdr:from>
    <xdr:to>
      <xdr:col>36</xdr:col>
      <xdr:colOff>165100</xdr:colOff>
      <xdr:row>57</xdr:row>
      <xdr:rowOff>57702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48829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127319</xdr:rowOff>
    </xdr:from>
    <xdr:to>
      <xdr:col>55</xdr:col>
      <xdr:colOff>0</xdr:colOff>
      <xdr:row>78</xdr:row>
      <xdr:rowOff>105702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28969"/>
          <a:ext cx="838200" cy="14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127319</xdr:rowOff>
    </xdr:from>
    <xdr:to>
      <xdr:col>50</xdr:col>
      <xdr:colOff>114300</xdr:colOff>
      <xdr:row>78</xdr:row>
      <xdr:rowOff>70261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28969"/>
          <a:ext cx="889000" cy="11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70261</xdr:rowOff>
    </xdr:from>
    <xdr:to>
      <xdr:col>45</xdr:col>
      <xdr:colOff>177800</xdr:colOff>
      <xdr:row>78</xdr:row>
      <xdr:rowOff>123121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43361"/>
          <a:ext cx="889000" cy="5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123121</xdr:rowOff>
    </xdr:from>
    <xdr:to>
      <xdr:col>41</xdr:col>
      <xdr:colOff>50800</xdr:colOff>
      <xdr:row>78</xdr:row>
      <xdr:rowOff>134077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96221"/>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54902</xdr:rowOff>
    </xdr:from>
    <xdr:to>
      <xdr:col>55</xdr:col>
      <xdr:colOff>50800</xdr:colOff>
      <xdr:row>78</xdr:row>
      <xdr:rowOff>156502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2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141279</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4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76519</xdr:rowOff>
    </xdr:from>
    <xdr:to>
      <xdr:col>50</xdr:col>
      <xdr:colOff>165100</xdr:colOff>
      <xdr:row>78</xdr:row>
      <xdr:rowOff>6669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169246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37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19461</xdr:rowOff>
    </xdr:from>
    <xdr:to>
      <xdr:col>46</xdr:col>
      <xdr:colOff>38100</xdr:colOff>
      <xdr:row>78</xdr:row>
      <xdr:rowOff>121061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112188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8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72321</xdr:rowOff>
    </xdr:from>
    <xdr:to>
      <xdr:col>41</xdr:col>
      <xdr:colOff>101600</xdr:colOff>
      <xdr:row>79</xdr:row>
      <xdr:rowOff>2471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165048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3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83277</xdr:rowOff>
    </xdr:from>
    <xdr:to>
      <xdr:col>36</xdr:col>
      <xdr:colOff>165100</xdr:colOff>
      <xdr:row>79</xdr:row>
      <xdr:rowOff>13427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4554</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3017" y="13549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124667</xdr:rowOff>
    </xdr:from>
    <xdr:to>
      <xdr:col>55</xdr:col>
      <xdr:colOff>0</xdr:colOff>
      <xdr:row>96</xdr:row>
      <xdr:rowOff>99836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412417"/>
          <a:ext cx="838200" cy="14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88440</xdr:rowOff>
    </xdr:from>
    <xdr:to>
      <xdr:col>50</xdr:col>
      <xdr:colOff>114300</xdr:colOff>
      <xdr:row>96</xdr:row>
      <xdr:rowOff>99836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547640"/>
          <a:ext cx="889000" cy="1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88440</xdr:rowOff>
    </xdr:from>
    <xdr:to>
      <xdr:col>45</xdr:col>
      <xdr:colOff>177800</xdr:colOff>
      <xdr:row>96</xdr:row>
      <xdr:rowOff>122228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547640"/>
          <a:ext cx="889000" cy="3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122228</xdr:rowOff>
    </xdr:from>
    <xdr:to>
      <xdr:col>41</xdr:col>
      <xdr:colOff>50800</xdr:colOff>
      <xdr:row>96</xdr:row>
      <xdr:rowOff>125005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581428"/>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73867</xdr:rowOff>
    </xdr:from>
    <xdr:to>
      <xdr:col>55</xdr:col>
      <xdr:colOff>50800</xdr:colOff>
      <xdr:row>96</xdr:row>
      <xdr:rowOff>4017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3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96744</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49036</xdr:rowOff>
    </xdr:from>
    <xdr:to>
      <xdr:col>50</xdr:col>
      <xdr:colOff>165100</xdr:colOff>
      <xdr:row>96</xdr:row>
      <xdr:rowOff>150636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141763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0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37640</xdr:rowOff>
    </xdr:from>
    <xdr:to>
      <xdr:col>46</xdr:col>
      <xdr:colOff>38100</xdr:colOff>
      <xdr:row>96</xdr:row>
      <xdr:rowOff>139240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9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155767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7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71428</xdr:rowOff>
    </xdr:from>
    <xdr:to>
      <xdr:col>41</xdr:col>
      <xdr:colOff>101600</xdr:colOff>
      <xdr:row>97</xdr:row>
      <xdr:rowOff>1578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164155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74205</xdr:rowOff>
    </xdr:from>
    <xdr:to>
      <xdr:col>36</xdr:col>
      <xdr:colOff>165100</xdr:colOff>
      <xdr:row>97</xdr:row>
      <xdr:rowOff>4355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5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20882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3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152527</xdr:rowOff>
    </xdr:from>
    <xdr:to>
      <xdr:col>85</xdr:col>
      <xdr:colOff>127000</xdr:colOff>
      <xdr:row>39</xdr:row>
      <xdr:rowOff>28372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67627"/>
          <a:ext cx="8382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28372</xdr:rowOff>
    </xdr:from>
    <xdr:to>
      <xdr:col>81</xdr:col>
      <xdr:colOff>50800</xdr:colOff>
      <xdr:row>39</xdr:row>
      <xdr:rowOff>37681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14922"/>
          <a:ext cx="889000" cy="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9220</xdr:rowOff>
    </xdr:from>
    <xdr:to>
      <xdr:col>76</xdr:col>
      <xdr:colOff>114300</xdr:colOff>
      <xdr:row>39</xdr:row>
      <xdr:rowOff>37681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95770"/>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6071</xdr:rowOff>
    </xdr:from>
    <xdr:to>
      <xdr:col>71</xdr:col>
      <xdr:colOff>177800</xdr:colOff>
      <xdr:row>39</xdr:row>
      <xdr:rowOff>9220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92621"/>
          <a:ext cx="8890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101727</xdr:rowOff>
    </xdr:from>
    <xdr:to>
      <xdr:col>85</xdr:col>
      <xdr:colOff>177800</xdr:colOff>
      <xdr:row>39</xdr:row>
      <xdr:rowOff>31877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1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149022</xdr:rowOff>
    </xdr:from>
    <xdr:to>
      <xdr:col>81</xdr:col>
      <xdr:colOff>101600</xdr:colOff>
      <xdr:row>39</xdr:row>
      <xdr:rowOff>79172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70299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5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158331</xdr:rowOff>
    </xdr:from>
    <xdr:to>
      <xdr:col>76</xdr:col>
      <xdr:colOff>165100</xdr:colOff>
      <xdr:row>39</xdr:row>
      <xdr:rowOff>88481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79608</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6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129870</xdr:rowOff>
    </xdr:from>
    <xdr:to>
      <xdr:col>72</xdr:col>
      <xdr:colOff>38100</xdr:colOff>
      <xdr:row>39</xdr:row>
      <xdr:rowOff>60020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51147</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3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126721</xdr:rowOff>
    </xdr:from>
    <xdr:to>
      <xdr:col>67</xdr:col>
      <xdr:colOff>101600</xdr:colOff>
      <xdr:row>39</xdr:row>
      <xdr:rowOff>56871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47998</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3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97451</xdr:rowOff>
    </xdr:from>
    <xdr:to>
      <xdr:col>85</xdr:col>
      <xdr:colOff>127000</xdr:colOff>
      <xdr:row>78</xdr:row>
      <xdr:rowOff>97971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70551"/>
          <a:ext cx="8382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94284</xdr:rowOff>
    </xdr:from>
    <xdr:to>
      <xdr:col>81</xdr:col>
      <xdr:colOff>50800</xdr:colOff>
      <xdr:row>78</xdr:row>
      <xdr:rowOff>97971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467384"/>
          <a:ext cx="889000" cy="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94284</xdr:rowOff>
    </xdr:from>
    <xdr:to>
      <xdr:col>76</xdr:col>
      <xdr:colOff>114300</xdr:colOff>
      <xdr:row>78</xdr:row>
      <xdr:rowOff>94848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467384"/>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78536</xdr:rowOff>
    </xdr:from>
    <xdr:to>
      <xdr:col>71</xdr:col>
      <xdr:colOff>177800</xdr:colOff>
      <xdr:row>78</xdr:row>
      <xdr:rowOff>94848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451636"/>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46651</xdr:rowOff>
    </xdr:from>
    <xdr:to>
      <xdr:col>85</xdr:col>
      <xdr:colOff>177800</xdr:colOff>
      <xdr:row>78</xdr:row>
      <xdr:rowOff>148251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1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139127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47171</xdr:rowOff>
    </xdr:from>
    <xdr:to>
      <xdr:col>81</xdr:col>
      <xdr:colOff>101600</xdr:colOff>
      <xdr:row>78</xdr:row>
      <xdr:rowOff>148771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139898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43484</xdr:rowOff>
    </xdr:from>
    <xdr:to>
      <xdr:col>76</xdr:col>
      <xdr:colOff>165100</xdr:colOff>
      <xdr:row>78</xdr:row>
      <xdr:rowOff>145084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136211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0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44048</xdr:rowOff>
    </xdr:from>
    <xdr:to>
      <xdr:col>72</xdr:col>
      <xdr:colOff>38100</xdr:colOff>
      <xdr:row>78</xdr:row>
      <xdr:rowOff>145648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136775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0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27736</xdr:rowOff>
    </xdr:from>
    <xdr:to>
      <xdr:col>67</xdr:col>
      <xdr:colOff>101600</xdr:colOff>
      <xdr:row>78</xdr:row>
      <xdr:rowOff>129336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0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120463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9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52059</xdr:rowOff>
    </xdr:from>
    <xdr:to>
      <xdr:col>85</xdr:col>
      <xdr:colOff>127000</xdr:colOff>
      <xdr:row>97</xdr:row>
      <xdr:rowOff>102639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682709"/>
          <a:ext cx="838200" cy="5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102639</xdr:rowOff>
    </xdr:from>
    <xdr:to>
      <xdr:col>81</xdr:col>
      <xdr:colOff>50800</xdr:colOff>
      <xdr:row>98</xdr:row>
      <xdr:rowOff>62458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33289"/>
          <a:ext cx="889000" cy="13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62458</xdr:rowOff>
    </xdr:from>
    <xdr:to>
      <xdr:col>76</xdr:col>
      <xdr:colOff>114300</xdr:colOff>
      <xdr:row>98</xdr:row>
      <xdr:rowOff>90844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64558"/>
          <a:ext cx="889000" cy="2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90844</xdr:rowOff>
    </xdr:from>
    <xdr:to>
      <xdr:col>71</xdr:col>
      <xdr:colOff>177800</xdr:colOff>
      <xdr:row>98</xdr:row>
      <xdr:rowOff>101738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92944"/>
          <a:ext cx="889000" cy="1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1259</xdr:rowOff>
    </xdr:from>
    <xdr:to>
      <xdr:col>85</xdr:col>
      <xdr:colOff>177800</xdr:colOff>
      <xdr:row>97</xdr:row>
      <xdr:rowOff>102859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3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24136</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48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51839</xdr:rowOff>
    </xdr:from>
    <xdr:to>
      <xdr:col>81</xdr:col>
      <xdr:colOff>101600</xdr:colOff>
      <xdr:row>97</xdr:row>
      <xdr:rowOff>153439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8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169966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45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11658</xdr:rowOff>
    </xdr:from>
    <xdr:to>
      <xdr:col>76</xdr:col>
      <xdr:colOff>165100</xdr:colOff>
      <xdr:row>98</xdr:row>
      <xdr:rowOff>113258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129785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40044</xdr:rowOff>
    </xdr:from>
    <xdr:to>
      <xdr:col>72</xdr:col>
      <xdr:colOff>38100</xdr:colOff>
      <xdr:row>98</xdr:row>
      <xdr:rowOff>141644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158171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50938</xdr:rowOff>
    </xdr:from>
    <xdr:to>
      <xdr:col>67</xdr:col>
      <xdr:colOff>101600</xdr:colOff>
      <xdr:row>98</xdr:row>
      <xdr:rowOff>152538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5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143665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4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8895</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523995"/>
          <a:ext cx="838200" cy="13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137780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2880"/>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137780</xdr:rowOff>
    </xdr:from>
    <xdr:to>
      <xdr:col>107</xdr:col>
      <xdr:colOff>50800</xdr:colOff>
      <xdr:row>38</xdr:row>
      <xdr:rowOff>137917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65288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137734</xdr:rowOff>
    </xdr:from>
    <xdr:to>
      <xdr:col>102</xdr:col>
      <xdr:colOff>114300</xdr:colOff>
      <xdr:row>38</xdr:row>
      <xdr:rowOff>137917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283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129545</xdr:rowOff>
    </xdr:from>
    <xdr:to>
      <xdr:col>116</xdr:col>
      <xdr:colOff>114300</xdr:colOff>
      <xdr:row>38</xdr:row>
      <xdr:rowOff>59696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4731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107972</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45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86980</xdr:rowOff>
    </xdr:from>
    <xdr:to>
      <xdr:col>107</xdr:col>
      <xdr:colOff>101600</xdr:colOff>
      <xdr:row>39</xdr:row>
      <xdr:rowOff>17130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8257</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77333" y="6694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87117</xdr:rowOff>
    </xdr:from>
    <xdr:to>
      <xdr:col>102</xdr:col>
      <xdr:colOff>165100</xdr:colOff>
      <xdr:row>39</xdr:row>
      <xdr:rowOff>17267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8394</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88333" y="6694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86934</xdr:rowOff>
    </xdr:from>
    <xdr:to>
      <xdr:col>98</xdr:col>
      <xdr:colOff>38100</xdr:colOff>
      <xdr:row>39</xdr:row>
      <xdr:rowOff>17084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8211</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99333" y="66947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16632</xdr:rowOff>
    </xdr:from>
    <xdr:to>
      <xdr:col>116</xdr:col>
      <xdr:colOff>63500</xdr:colOff>
      <xdr:row>59</xdr:row>
      <xdr:rowOff>16779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32182"/>
          <a:ext cx="8382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16632</xdr:rowOff>
    </xdr:from>
    <xdr:to>
      <xdr:col>111</xdr:col>
      <xdr:colOff>177800</xdr:colOff>
      <xdr:row>59</xdr:row>
      <xdr:rowOff>17154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32182"/>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15962</xdr:rowOff>
    </xdr:from>
    <xdr:to>
      <xdr:col>107</xdr:col>
      <xdr:colOff>50800</xdr:colOff>
      <xdr:row>59</xdr:row>
      <xdr:rowOff>17154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31512"/>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13007</xdr:rowOff>
    </xdr:from>
    <xdr:to>
      <xdr:col>102</xdr:col>
      <xdr:colOff>114300</xdr:colOff>
      <xdr:row>59</xdr:row>
      <xdr:rowOff>15962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28557"/>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137429</xdr:rowOff>
    </xdr:from>
    <xdr:to>
      <xdr:col>116</xdr:col>
      <xdr:colOff>114300</xdr:colOff>
      <xdr:row>59</xdr:row>
      <xdr:rowOff>67579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8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95282</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3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137282</xdr:rowOff>
    </xdr:from>
    <xdr:to>
      <xdr:col>112</xdr:col>
      <xdr:colOff>38100</xdr:colOff>
      <xdr:row>59</xdr:row>
      <xdr:rowOff>67432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58559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7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137804</xdr:rowOff>
    </xdr:from>
    <xdr:to>
      <xdr:col>107</xdr:col>
      <xdr:colOff>101600</xdr:colOff>
      <xdr:row>59</xdr:row>
      <xdr:rowOff>67954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8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59081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7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136612</xdr:rowOff>
    </xdr:from>
    <xdr:to>
      <xdr:col>102</xdr:col>
      <xdr:colOff>165100</xdr:colOff>
      <xdr:row>59</xdr:row>
      <xdr:rowOff>66762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8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57889</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133657</xdr:rowOff>
    </xdr:from>
    <xdr:to>
      <xdr:col>98</xdr:col>
      <xdr:colOff>38100</xdr:colOff>
      <xdr:row>59</xdr:row>
      <xdr:rowOff>63807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7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54934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7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153016</xdr:rowOff>
    </xdr:from>
    <xdr:to>
      <xdr:col>116</xdr:col>
      <xdr:colOff>63500</xdr:colOff>
      <xdr:row>73</xdr:row>
      <xdr:rowOff>118917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497416"/>
          <a:ext cx="838200" cy="13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153016</xdr:rowOff>
    </xdr:from>
    <xdr:to>
      <xdr:col>111</xdr:col>
      <xdr:colOff>177800</xdr:colOff>
      <xdr:row>73</xdr:row>
      <xdr:rowOff>50946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497416"/>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50946</xdr:rowOff>
    </xdr:from>
    <xdr:to>
      <xdr:col>107</xdr:col>
      <xdr:colOff>50800</xdr:colOff>
      <xdr:row>73</xdr:row>
      <xdr:rowOff>149339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566796"/>
          <a:ext cx="889000" cy="9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121774</xdr:rowOff>
    </xdr:from>
    <xdr:to>
      <xdr:col>102</xdr:col>
      <xdr:colOff>114300</xdr:colOff>
      <xdr:row>73</xdr:row>
      <xdr:rowOff>149339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637624"/>
          <a:ext cx="889000" cy="2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68117</xdr:rowOff>
    </xdr:from>
    <xdr:to>
      <xdr:col>116</xdr:col>
      <xdr:colOff>114300</xdr:colOff>
      <xdr:row>73</xdr:row>
      <xdr:rowOff>169717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5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90994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43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102216</xdr:rowOff>
    </xdr:from>
    <xdr:to>
      <xdr:col>112</xdr:col>
      <xdr:colOff>38100</xdr:colOff>
      <xdr:row>73</xdr:row>
      <xdr:rowOff>32366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44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48893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22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146</xdr:rowOff>
    </xdr:from>
    <xdr:to>
      <xdr:col>107</xdr:col>
      <xdr:colOff>101600</xdr:colOff>
      <xdr:row>73</xdr:row>
      <xdr:rowOff>101746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5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118273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2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98539</xdr:rowOff>
    </xdr:from>
    <xdr:to>
      <xdr:col>102</xdr:col>
      <xdr:colOff>165100</xdr:colOff>
      <xdr:row>74</xdr:row>
      <xdr:rowOff>28689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6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45216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3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70974</xdr:rowOff>
    </xdr:from>
    <xdr:to>
      <xdr:col>98</xdr:col>
      <xdr:colOff>38100</xdr:colOff>
      <xdr:row>74</xdr:row>
      <xdr:rowOff>1124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58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17651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36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877,312</a:t>
          </a:r>
          <a:r>
            <a:rPr kumimoji="1" lang="ja-JP" altLang="en-US" sz="1100">
              <a:latin typeface="ＭＳ Ｐゴシック" panose="020B0600070205080204" pitchFamily="50" charset="-128"/>
              <a:ea typeface="ＭＳ Ｐゴシック" panose="020B0600070205080204" pitchFamily="50" charset="-128"/>
            </a:rPr>
            <a:t>円となっている。人口減少に伴い，住民一人当たりのコストは増加傾向にあるが，特に扶助費や繰出金，補助費等，積立金が類似団体平均と比較して高い状況となっている。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110,404</a:t>
          </a:r>
          <a:r>
            <a:rPr kumimoji="1" lang="ja-JP" altLang="en-US" sz="1100">
              <a:latin typeface="ＭＳ Ｐゴシック" panose="020B0600070205080204" pitchFamily="50" charset="-128"/>
              <a:ea typeface="ＭＳ Ｐゴシック" panose="020B0600070205080204" pitchFamily="50" charset="-128"/>
            </a:rPr>
            <a:t>円となっており，類似団体平均より</a:t>
          </a:r>
          <a:r>
            <a:rPr kumimoji="1" lang="en-US" altLang="ja-JP" sz="1100">
              <a:latin typeface="ＭＳ Ｐゴシック" panose="020B0600070205080204" pitchFamily="50" charset="-128"/>
              <a:ea typeface="ＭＳ Ｐゴシック" panose="020B0600070205080204" pitchFamily="50" charset="-128"/>
            </a:rPr>
            <a:t>10,227</a:t>
          </a:r>
          <a:r>
            <a:rPr kumimoji="1" lang="ja-JP" altLang="en-US" sz="1100">
              <a:latin typeface="ＭＳ Ｐゴシック" panose="020B0600070205080204" pitchFamily="50" charset="-128"/>
              <a:ea typeface="ＭＳ Ｐゴシック" panose="020B0600070205080204" pitchFamily="50" charset="-128"/>
            </a:rPr>
            <a:t>円高くなっている。人件費決算額全体は職員給や退職手当負担金等が減となったものの，会計年度任用職員制度の運用開始に伴い前年度に比べ増加しており，人口減少の影響も含め住民一人当たりのコストは前年度より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繰出金は，公共下水道事業の地方公営企業法適用に伴い住民一人当たりのコストは前年度に比べ減少しているが，介護保険特別会計をはじめとした各特別会計への繰出金の増の影響もあり，依然として全国・県・類似団体平均より高い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補助費等については，ふるさと納税返礼事業の増及び公共下水道事業法適用に伴う下水道事業繰出金，特別定額給付金の皆増により，前年度から大幅に増加している。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積立金はふるさと応援基金の増により住民一人当たりのコストが全国・県・類似団体平均より高い状況となっており，前年度よりも増加している。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人件費については引き続き定員管理・給与適正化など行財政改革への取組を通して人件費の削減に努め，繰出金については特別会計における歳入確保と歳出削減に努めていく。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また，主な構成項目である扶助費については住民一人当たり</a:t>
          </a:r>
          <a:r>
            <a:rPr kumimoji="1" lang="en-US" altLang="ja-JP" sz="1100">
              <a:latin typeface="ＭＳ Ｐゴシック" panose="020B0600070205080204" pitchFamily="50" charset="-128"/>
              <a:ea typeface="ＭＳ Ｐゴシック" panose="020B0600070205080204" pitchFamily="50" charset="-128"/>
            </a:rPr>
            <a:t>114,531</a:t>
          </a:r>
          <a:r>
            <a:rPr kumimoji="1" lang="ja-JP" altLang="en-US" sz="1100">
              <a:latin typeface="ＭＳ Ｐゴシック" panose="020B0600070205080204" pitchFamily="50" charset="-128"/>
              <a:ea typeface="ＭＳ Ｐゴシック" panose="020B0600070205080204" pitchFamily="50" charset="-128"/>
            </a:rPr>
            <a:t>円となっており，類似団体平均と比較して一人当たりのコストが高い状況となっており，前年度と比較すると増加している。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20,479
20,103
74.78
18,419,637
17,966,472
420,912
6,197,728
11,200,453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151702</xdr:rowOff>
    </xdr:from>
    <xdr:to>
      <xdr:col>24</xdr:col>
      <xdr:colOff>63500</xdr:colOff>
      <xdr:row>34</xdr:row>
      <xdr:rowOff>157988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81002"/>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156464</xdr:rowOff>
    </xdr:from>
    <xdr:to>
      <xdr:col>19</xdr:col>
      <xdr:colOff>177800</xdr:colOff>
      <xdr:row>34</xdr:row>
      <xdr:rowOff>157988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8576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153226</xdr:rowOff>
    </xdr:from>
    <xdr:to>
      <xdr:col>15</xdr:col>
      <xdr:colOff>50800</xdr:colOff>
      <xdr:row>34</xdr:row>
      <xdr:rowOff>156464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82526"/>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153226</xdr:rowOff>
    </xdr:from>
    <xdr:to>
      <xdr:col>10</xdr:col>
      <xdr:colOff>114300</xdr:colOff>
      <xdr:row>35</xdr:row>
      <xdr:rowOff>32639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82526"/>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100902</xdr:rowOff>
    </xdr:from>
    <xdr:to>
      <xdr:col>24</xdr:col>
      <xdr:colOff>114300</xdr:colOff>
      <xdr:row>35</xdr:row>
      <xdr:rowOff>31052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123779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107188</xdr:rowOff>
    </xdr:from>
    <xdr:to>
      <xdr:col>20</xdr:col>
      <xdr:colOff>38100</xdr:colOff>
      <xdr:row>35</xdr:row>
      <xdr:rowOff>37338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53865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1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105664</xdr:rowOff>
    </xdr:from>
    <xdr:to>
      <xdr:col>15</xdr:col>
      <xdr:colOff>101600</xdr:colOff>
      <xdr:row>35</xdr:row>
      <xdr:rowOff>35814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52341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1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102426</xdr:rowOff>
    </xdr:from>
    <xdr:to>
      <xdr:col>10</xdr:col>
      <xdr:colOff>165100</xdr:colOff>
      <xdr:row>35</xdr:row>
      <xdr:rowOff>32576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49103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0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153289</xdr:rowOff>
    </xdr:from>
    <xdr:to>
      <xdr:col>6</xdr:col>
      <xdr:colOff>38100</xdr:colOff>
      <xdr:row>35</xdr:row>
      <xdr:rowOff>83439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99966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14150</xdr:rowOff>
    </xdr:from>
    <xdr:to>
      <xdr:col>24</xdr:col>
      <xdr:colOff>63500</xdr:colOff>
      <xdr:row>57</xdr:row>
      <xdr:rowOff>89285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15350"/>
          <a:ext cx="838200" cy="24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89285</xdr:rowOff>
    </xdr:from>
    <xdr:to>
      <xdr:col>19</xdr:col>
      <xdr:colOff>177800</xdr:colOff>
      <xdr:row>58</xdr:row>
      <xdr:rowOff>96057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61935"/>
          <a:ext cx="889000" cy="17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96057</xdr:rowOff>
    </xdr:from>
    <xdr:to>
      <xdr:col>15</xdr:col>
      <xdr:colOff>50800</xdr:colOff>
      <xdr:row>58</xdr:row>
      <xdr:rowOff>122789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0157"/>
          <a:ext cx="889000" cy="2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122789</xdr:rowOff>
    </xdr:from>
    <xdr:to>
      <xdr:col>10</xdr:col>
      <xdr:colOff>114300</xdr:colOff>
      <xdr:row>58</xdr:row>
      <xdr:rowOff>138595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6889"/>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134800</xdr:rowOff>
    </xdr:from>
    <xdr:to>
      <xdr:col>24</xdr:col>
      <xdr:colOff>114300</xdr:colOff>
      <xdr:row>56</xdr:row>
      <xdr:rowOff>64950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6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157677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1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38485</xdr:rowOff>
    </xdr:from>
    <xdr:to>
      <xdr:col>20</xdr:col>
      <xdr:colOff>38100</xdr:colOff>
      <xdr:row>57</xdr:row>
      <xdr:rowOff>140085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1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156612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8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45257</xdr:rowOff>
    </xdr:from>
    <xdr:to>
      <xdr:col>15</xdr:col>
      <xdr:colOff>101600</xdr:colOff>
      <xdr:row>58</xdr:row>
      <xdr:rowOff>146857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163384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6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71989</xdr:rowOff>
    </xdr:from>
    <xdr:to>
      <xdr:col>10</xdr:col>
      <xdr:colOff>165100</xdr:colOff>
      <xdr:row>59</xdr:row>
      <xdr:rowOff>2139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18666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9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87795</xdr:rowOff>
    </xdr:from>
    <xdr:to>
      <xdr:col>6</xdr:col>
      <xdr:colOff>38100</xdr:colOff>
      <xdr:row>59</xdr:row>
      <xdr:rowOff>17945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9072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27014</xdr:rowOff>
    </xdr:from>
    <xdr:to>
      <xdr:col>24</xdr:col>
      <xdr:colOff>63500</xdr:colOff>
      <xdr:row>76</xdr:row>
      <xdr:rowOff>70672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57214"/>
          <a:ext cx="838200" cy="4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70672</xdr:rowOff>
    </xdr:from>
    <xdr:to>
      <xdr:col>19</xdr:col>
      <xdr:colOff>177800</xdr:colOff>
      <xdr:row>76</xdr:row>
      <xdr:rowOff>99626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00872"/>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99626</xdr:rowOff>
    </xdr:from>
    <xdr:to>
      <xdr:col>15</xdr:col>
      <xdr:colOff>50800</xdr:colOff>
      <xdr:row>76</xdr:row>
      <xdr:rowOff>103453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29826"/>
          <a:ext cx="88900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103453</xdr:rowOff>
    </xdr:from>
    <xdr:to>
      <xdr:col>10</xdr:col>
      <xdr:colOff>114300</xdr:colOff>
      <xdr:row>76</xdr:row>
      <xdr:rowOff>106265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33653"/>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147664</xdr:rowOff>
    </xdr:from>
    <xdr:to>
      <xdr:col>24</xdr:col>
      <xdr:colOff>114300</xdr:colOff>
      <xdr:row>76</xdr:row>
      <xdr:rowOff>77814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170541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5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19872</xdr:rowOff>
    </xdr:from>
    <xdr:to>
      <xdr:col>20</xdr:col>
      <xdr:colOff>38100</xdr:colOff>
      <xdr:row>76</xdr:row>
      <xdr:rowOff>121472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5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137999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2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48826</xdr:rowOff>
    </xdr:from>
    <xdr:to>
      <xdr:col>15</xdr:col>
      <xdr:colOff>101600</xdr:colOff>
      <xdr:row>76</xdr:row>
      <xdr:rowOff>150426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7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166953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5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52653</xdr:rowOff>
    </xdr:from>
    <xdr:to>
      <xdr:col>10</xdr:col>
      <xdr:colOff>165100</xdr:colOff>
      <xdr:row>76</xdr:row>
      <xdr:rowOff>154253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8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170780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5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55465</xdr:rowOff>
    </xdr:from>
    <xdr:to>
      <xdr:col>6</xdr:col>
      <xdr:colOff>38100</xdr:colOff>
      <xdr:row>76</xdr:row>
      <xdr:rowOff>157065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2142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6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4935</xdr:rowOff>
    </xdr:from>
    <xdr:to>
      <xdr:col>24</xdr:col>
      <xdr:colOff>63500</xdr:colOff>
      <xdr:row>97</xdr:row>
      <xdr:rowOff>30941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35585"/>
          <a:ext cx="838200" cy="2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30941</xdr:rowOff>
    </xdr:from>
    <xdr:to>
      <xdr:col>19</xdr:col>
      <xdr:colOff>177800</xdr:colOff>
      <xdr:row>97</xdr:row>
      <xdr:rowOff>109982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61591"/>
          <a:ext cx="889000" cy="7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109982</xdr:rowOff>
    </xdr:from>
    <xdr:to>
      <xdr:col>15</xdr:col>
      <xdr:colOff>50800</xdr:colOff>
      <xdr:row>97</xdr:row>
      <xdr:rowOff>143346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40632"/>
          <a:ext cx="889000" cy="3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138916</xdr:rowOff>
    </xdr:from>
    <xdr:to>
      <xdr:col>10</xdr:col>
      <xdr:colOff>114300</xdr:colOff>
      <xdr:row>97</xdr:row>
      <xdr:rowOff>143346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69566"/>
          <a:ext cx="889000" cy="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125585</xdr:rowOff>
    </xdr:from>
    <xdr:to>
      <xdr:col>24</xdr:col>
      <xdr:colOff>114300</xdr:colOff>
      <xdr:row>97</xdr:row>
      <xdr:rowOff>55735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8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104012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151591</xdr:rowOff>
    </xdr:from>
    <xdr:to>
      <xdr:col>20</xdr:col>
      <xdr:colOff>38100</xdr:colOff>
      <xdr:row>97</xdr:row>
      <xdr:rowOff>81741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1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72868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59182</xdr:rowOff>
    </xdr:from>
    <xdr:to>
      <xdr:col>15</xdr:col>
      <xdr:colOff>101600</xdr:colOff>
      <xdr:row>97</xdr:row>
      <xdr:rowOff>160782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151909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8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92546</xdr:rowOff>
    </xdr:from>
    <xdr:to>
      <xdr:col>10</xdr:col>
      <xdr:colOff>165100</xdr:colOff>
      <xdr:row>98</xdr:row>
      <xdr:rowOff>22696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13823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88116</xdr:rowOff>
    </xdr:from>
    <xdr:to>
      <xdr:col>6</xdr:col>
      <xdr:colOff>38100</xdr:colOff>
      <xdr:row>98</xdr:row>
      <xdr:rowOff>18266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1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9393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1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63282</xdr:rowOff>
    </xdr:from>
    <xdr:to>
      <xdr:col>55</xdr:col>
      <xdr:colOff>0</xdr:colOff>
      <xdr:row>38</xdr:row>
      <xdr:rowOff>84510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406932"/>
          <a:ext cx="8382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84510</xdr:rowOff>
    </xdr:from>
    <xdr:to>
      <xdr:col>50</xdr:col>
      <xdr:colOff>114300</xdr:colOff>
      <xdr:row>38</xdr:row>
      <xdr:rowOff>87775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9961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87775</xdr:rowOff>
    </xdr:from>
    <xdr:to>
      <xdr:col>45</xdr:col>
      <xdr:colOff>177800</xdr:colOff>
      <xdr:row>38</xdr:row>
      <xdr:rowOff>125657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02875"/>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125657</xdr:rowOff>
    </xdr:from>
    <xdr:to>
      <xdr:col>41</xdr:col>
      <xdr:colOff>50800</xdr:colOff>
      <xdr:row>38</xdr:row>
      <xdr:rowOff>131209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40757"/>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12482</xdr:rowOff>
    </xdr:from>
    <xdr:to>
      <xdr:col>55</xdr:col>
      <xdr:colOff>50800</xdr:colOff>
      <xdr:row>37</xdr:row>
      <xdr:rowOff>114082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3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35359</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0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33710</xdr:rowOff>
    </xdr:from>
    <xdr:to>
      <xdr:col>50</xdr:col>
      <xdr:colOff>165100</xdr:colOff>
      <xdr:row>38</xdr:row>
      <xdr:rowOff>135310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126437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41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36975</xdr:rowOff>
    </xdr:from>
    <xdr:to>
      <xdr:col>46</xdr:col>
      <xdr:colOff>38100</xdr:colOff>
      <xdr:row>38</xdr:row>
      <xdr:rowOff>138575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129702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4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74857</xdr:rowOff>
    </xdr:from>
    <xdr:to>
      <xdr:col>41</xdr:col>
      <xdr:colOff>101600</xdr:colOff>
      <xdr:row>39</xdr:row>
      <xdr:rowOff>5007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8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167584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8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80409</xdr:rowOff>
    </xdr:from>
    <xdr:to>
      <xdr:col>36</xdr:col>
      <xdr:colOff>165100</xdr:colOff>
      <xdr:row>39</xdr:row>
      <xdr:rowOff>10559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1686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8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114554</xdr:rowOff>
    </xdr:from>
    <xdr:to>
      <xdr:col>55</xdr:col>
      <xdr:colOff>0</xdr:colOff>
      <xdr:row>57</xdr:row>
      <xdr:rowOff>115990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87204"/>
          <a:ext cx="8382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98054</xdr:rowOff>
    </xdr:from>
    <xdr:to>
      <xdr:col>50</xdr:col>
      <xdr:colOff>114300</xdr:colOff>
      <xdr:row>57</xdr:row>
      <xdr:rowOff>114554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70704"/>
          <a:ext cx="889000" cy="1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98054</xdr:rowOff>
    </xdr:from>
    <xdr:to>
      <xdr:col>45</xdr:col>
      <xdr:colOff>177800</xdr:colOff>
      <xdr:row>58</xdr:row>
      <xdr:rowOff>30077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70704"/>
          <a:ext cx="889000" cy="10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20188</xdr:rowOff>
    </xdr:from>
    <xdr:to>
      <xdr:col>41</xdr:col>
      <xdr:colOff>50800</xdr:colOff>
      <xdr:row>58</xdr:row>
      <xdr:rowOff>30077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64288"/>
          <a:ext cx="889000" cy="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65190</xdr:rowOff>
    </xdr:from>
    <xdr:to>
      <xdr:col>55</xdr:col>
      <xdr:colOff>50800</xdr:colOff>
      <xdr:row>57</xdr:row>
      <xdr:rowOff>166790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88067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8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63754</xdr:rowOff>
    </xdr:from>
    <xdr:to>
      <xdr:col>50</xdr:col>
      <xdr:colOff>165100</xdr:colOff>
      <xdr:row>57</xdr:row>
      <xdr:rowOff>165354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10431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61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47254</xdr:rowOff>
    </xdr:from>
    <xdr:to>
      <xdr:col>46</xdr:col>
      <xdr:colOff>38100</xdr:colOff>
      <xdr:row>57</xdr:row>
      <xdr:rowOff>148854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1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165381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150727</xdr:rowOff>
    </xdr:from>
    <xdr:to>
      <xdr:col>41</xdr:col>
      <xdr:colOff>101600</xdr:colOff>
      <xdr:row>58</xdr:row>
      <xdr:rowOff>80877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2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72004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1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140838</xdr:rowOff>
    </xdr:from>
    <xdr:to>
      <xdr:col>36</xdr:col>
      <xdr:colOff>165100</xdr:colOff>
      <xdr:row>58</xdr:row>
      <xdr:rowOff>70988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1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62115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0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79127</xdr:rowOff>
    </xdr:from>
    <xdr:to>
      <xdr:col>55</xdr:col>
      <xdr:colOff>0</xdr:colOff>
      <xdr:row>77</xdr:row>
      <xdr:rowOff>148912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80777"/>
          <a:ext cx="838200" cy="6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148912</xdr:rowOff>
    </xdr:from>
    <xdr:to>
      <xdr:col>50</xdr:col>
      <xdr:colOff>114300</xdr:colOff>
      <xdr:row>77</xdr:row>
      <xdr:rowOff>149964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50562"/>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139289</xdr:rowOff>
    </xdr:from>
    <xdr:to>
      <xdr:col>45</xdr:col>
      <xdr:colOff>177800</xdr:colOff>
      <xdr:row>77</xdr:row>
      <xdr:rowOff>149964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40939"/>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139289</xdr:rowOff>
    </xdr:from>
    <xdr:to>
      <xdr:col>41</xdr:col>
      <xdr:colOff>50800</xdr:colOff>
      <xdr:row>77</xdr:row>
      <xdr:rowOff>149684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40939"/>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28327</xdr:rowOff>
    </xdr:from>
    <xdr:to>
      <xdr:col>55</xdr:col>
      <xdr:colOff>50800</xdr:colOff>
      <xdr:row>77</xdr:row>
      <xdr:rowOff>129927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114704</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4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98112</xdr:rowOff>
    </xdr:from>
    <xdr:to>
      <xdr:col>50</xdr:col>
      <xdr:colOff>165100</xdr:colOff>
      <xdr:row>78</xdr:row>
      <xdr:rowOff>28262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19389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9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99164</xdr:rowOff>
    </xdr:from>
    <xdr:to>
      <xdr:col>46</xdr:col>
      <xdr:colOff>38100</xdr:colOff>
      <xdr:row>78</xdr:row>
      <xdr:rowOff>29314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0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20441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9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88489</xdr:rowOff>
    </xdr:from>
    <xdr:to>
      <xdr:col>41</xdr:col>
      <xdr:colOff>101600</xdr:colOff>
      <xdr:row>78</xdr:row>
      <xdr:rowOff>18639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9766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8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98884</xdr:rowOff>
    </xdr:from>
    <xdr:to>
      <xdr:col>36</xdr:col>
      <xdr:colOff>165100</xdr:colOff>
      <xdr:row>78</xdr:row>
      <xdr:rowOff>29034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20161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39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56152</xdr:rowOff>
    </xdr:from>
    <xdr:to>
      <xdr:col>55</xdr:col>
      <xdr:colOff>0</xdr:colOff>
      <xdr:row>96</xdr:row>
      <xdr:rowOff>59919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515352"/>
          <a:ext cx="838200" cy="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29243</xdr:rowOff>
    </xdr:from>
    <xdr:to>
      <xdr:col>50</xdr:col>
      <xdr:colOff>114300</xdr:colOff>
      <xdr:row>96</xdr:row>
      <xdr:rowOff>59919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488443"/>
          <a:ext cx="889000" cy="3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29243</xdr:rowOff>
    </xdr:from>
    <xdr:to>
      <xdr:col>45</xdr:col>
      <xdr:colOff>177800</xdr:colOff>
      <xdr:row>96</xdr:row>
      <xdr:rowOff>49882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488443"/>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49882</xdr:rowOff>
    </xdr:from>
    <xdr:to>
      <xdr:col>41</xdr:col>
      <xdr:colOff>50800</xdr:colOff>
      <xdr:row>96</xdr:row>
      <xdr:rowOff>101045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509082"/>
          <a:ext cx="8890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5352</xdr:rowOff>
    </xdr:from>
    <xdr:to>
      <xdr:col>55</xdr:col>
      <xdr:colOff>50800</xdr:colOff>
      <xdr:row>96</xdr:row>
      <xdr:rowOff>106952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155229</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4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9119</xdr:rowOff>
    </xdr:from>
    <xdr:to>
      <xdr:col>50</xdr:col>
      <xdr:colOff>165100</xdr:colOff>
      <xdr:row>96</xdr:row>
      <xdr:rowOff>110719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101846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149893</xdr:rowOff>
    </xdr:from>
    <xdr:to>
      <xdr:col>46</xdr:col>
      <xdr:colOff>38100</xdr:colOff>
      <xdr:row>96</xdr:row>
      <xdr:rowOff>80043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3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71170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53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170532</xdr:rowOff>
    </xdr:from>
    <xdr:to>
      <xdr:col>41</xdr:col>
      <xdr:colOff>101600</xdr:colOff>
      <xdr:row>96</xdr:row>
      <xdr:rowOff>100682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5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5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50245</xdr:rowOff>
    </xdr:from>
    <xdr:to>
      <xdr:col>36</xdr:col>
      <xdr:colOff>165100</xdr:colOff>
      <xdr:row>96</xdr:row>
      <xdr:rowOff>151845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0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142972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0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72083</xdr:rowOff>
    </xdr:from>
    <xdr:to>
      <xdr:col>85</xdr:col>
      <xdr:colOff>127000</xdr:colOff>
      <xdr:row>37</xdr:row>
      <xdr:rowOff>62956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244283"/>
          <a:ext cx="838200" cy="16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72083</xdr:rowOff>
    </xdr:from>
    <xdr:to>
      <xdr:col>81</xdr:col>
      <xdr:colOff>50800</xdr:colOff>
      <xdr:row>37</xdr:row>
      <xdr:rowOff>20812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244283"/>
          <a:ext cx="889000" cy="12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20812</xdr:rowOff>
    </xdr:from>
    <xdr:to>
      <xdr:col>76</xdr:col>
      <xdr:colOff>114300</xdr:colOff>
      <xdr:row>37</xdr:row>
      <xdr:rowOff>134508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64462"/>
          <a:ext cx="889000" cy="1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134508</xdr:rowOff>
    </xdr:from>
    <xdr:to>
      <xdr:col>71</xdr:col>
      <xdr:colOff>177800</xdr:colOff>
      <xdr:row>37</xdr:row>
      <xdr:rowOff>139700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78158"/>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12156</xdr:rowOff>
    </xdr:from>
    <xdr:to>
      <xdr:col>85</xdr:col>
      <xdr:colOff>177800</xdr:colOff>
      <xdr:row>37</xdr:row>
      <xdr:rowOff>113756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162033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3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21283</xdr:rowOff>
    </xdr:from>
    <xdr:to>
      <xdr:col>81</xdr:col>
      <xdr:colOff>101600</xdr:colOff>
      <xdr:row>36</xdr:row>
      <xdr:rowOff>122883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139410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96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141462</xdr:rowOff>
    </xdr:from>
    <xdr:to>
      <xdr:col>76</xdr:col>
      <xdr:colOff>165100</xdr:colOff>
      <xdr:row>37</xdr:row>
      <xdr:rowOff>71612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1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88139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08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83708</xdr:rowOff>
    </xdr:from>
    <xdr:to>
      <xdr:col>72</xdr:col>
      <xdr:colOff>38100</xdr:colOff>
      <xdr:row>38</xdr:row>
      <xdr:rowOff>13858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2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4984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2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88900</xdr:rowOff>
    </xdr:from>
    <xdr:to>
      <xdr:col>67</xdr:col>
      <xdr:colOff>101600</xdr:colOff>
      <xdr:row>38</xdr:row>
      <xdr:rowOff>19050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10177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59027</xdr:rowOff>
    </xdr:from>
    <xdr:to>
      <xdr:col>85</xdr:col>
      <xdr:colOff>127000</xdr:colOff>
      <xdr:row>57</xdr:row>
      <xdr:rowOff>15570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60227"/>
          <a:ext cx="838200" cy="12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15570</xdr:rowOff>
    </xdr:from>
    <xdr:to>
      <xdr:col>81</xdr:col>
      <xdr:colOff>50800</xdr:colOff>
      <xdr:row>57</xdr:row>
      <xdr:rowOff>107049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88220"/>
          <a:ext cx="889000" cy="9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107049</xdr:rowOff>
    </xdr:from>
    <xdr:to>
      <xdr:col>76</xdr:col>
      <xdr:colOff>114300</xdr:colOff>
      <xdr:row>57</xdr:row>
      <xdr:rowOff>137353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79699"/>
          <a:ext cx="889000" cy="3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137353</xdr:rowOff>
    </xdr:from>
    <xdr:to>
      <xdr:col>71</xdr:col>
      <xdr:colOff>177800</xdr:colOff>
      <xdr:row>57</xdr:row>
      <xdr:rowOff>138100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910003"/>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8227</xdr:rowOff>
    </xdr:from>
    <xdr:to>
      <xdr:col>85</xdr:col>
      <xdr:colOff>177800</xdr:colOff>
      <xdr:row>56</xdr:row>
      <xdr:rowOff>109827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158104</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8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136220</xdr:rowOff>
    </xdr:from>
    <xdr:to>
      <xdr:col>81</xdr:col>
      <xdr:colOff>101600</xdr:colOff>
      <xdr:row>57</xdr:row>
      <xdr:rowOff>66370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57497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56249</xdr:rowOff>
    </xdr:from>
    <xdr:to>
      <xdr:col>76</xdr:col>
      <xdr:colOff>165100</xdr:colOff>
      <xdr:row>57</xdr:row>
      <xdr:rowOff>157849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2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148976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2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86553</xdr:rowOff>
    </xdr:from>
    <xdr:to>
      <xdr:col>72</xdr:col>
      <xdr:colOff>38100</xdr:colOff>
      <xdr:row>58</xdr:row>
      <xdr:rowOff>16703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7830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87300</xdr:rowOff>
    </xdr:from>
    <xdr:to>
      <xdr:col>67</xdr:col>
      <xdr:colOff>101600</xdr:colOff>
      <xdr:row>58</xdr:row>
      <xdr:rowOff>17450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8577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152527</xdr:rowOff>
    </xdr:from>
    <xdr:to>
      <xdr:col>85</xdr:col>
      <xdr:colOff>127000</xdr:colOff>
      <xdr:row>79</xdr:row>
      <xdr:rowOff>28372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25627"/>
          <a:ext cx="8382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28372</xdr:rowOff>
    </xdr:from>
    <xdr:to>
      <xdr:col>81</xdr:col>
      <xdr:colOff>50800</xdr:colOff>
      <xdr:row>79</xdr:row>
      <xdr:rowOff>37681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72922"/>
          <a:ext cx="889000" cy="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9220</xdr:rowOff>
    </xdr:from>
    <xdr:to>
      <xdr:col>76</xdr:col>
      <xdr:colOff>114300</xdr:colOff>
      <xdr:row>79</xdr:row>
      <xdr:rowOff>37681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53770"/>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6071</xdr:rowOff>
    </xdr:from>
    <xdr:to>
      <xdr:col>71</xdr:col>
      <xdr:colOff>177800</xdr:colOff>
      <xdr:row>79</xdr:row>
      <xdr:rowOff>9220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50621"/>
          <a:ext cx="8890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101727</xdr:rowOff>
    </xdr:from>
    <xdr:to>
      <xdr:col>85</xdr:col>
      <xdr:colOff>177800</xdr:colOff>
      <xdr:row>79</xdr:row>
      <xdr:rowOff>31877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149022</xdr:rowOff>
    </xdr:from>
    <xdr:to>
      <xdr:col>81</xdr:col>
      <xdr:colOff>101600</xdr:colOff>
      <xdr:row>79</xdr:row>
      <xdr:rowOff>79172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70299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1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158331</xdr:rowOff>
    </xdr:from>
    <xdr:to>
      <xdr:col>76</xdr:col>
      <xdr:colOff>165100</xdr:colOff>
      <xdr:row>79</xdr:row>
      <xdr:rowOff>88481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79608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24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129870</xdr:rowOff>
    </xdr:from>
    <xdr:to>
      <xdr:col>72</xdr:col>
      <xdr:colOff>38100</xdr:colOff>
      <xdr:row>79</xdr:row>
      <xdr:rowOff>60020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0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51147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9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126721</xdr:rowOff>
    </xdr:from>
    <xdr:to>
      <xdr:col>67</xdr:col>
      <xdr:colOff>101600</xdr:colOff>
      <xdr:row>79</xdr:row>
      <xdr:rowOff>56871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47998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59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97451</xdr:rowOff>
    </xdr:from>
    <xdr:to>
      <xdr:col>85</xdr:col>
      <xdr:colOff>127000</xdr:colOff>
      <xdr:row>98</xdr:row>
      <xdr:rowOff>97971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99551"/>
          <a:ext cx="8382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94284</xdr:rowOff>
    </xdr:from>
    <xdr:to>
      <xdr:col>81</xdr:col>
      <xdr:colOff>50800</xdr:colOff>
      <xdr:row>98</xdr:row>
      <xdr:rowOff>97971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96384"/>
          <a:ext cx="889000" cy="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94284</xdr:rowOff>
    </xdr:from>
    <xdr:to>
      <xdr:col>76</xdr:col>
      <xdr:colOff>114300</xdr:colOff>
      <xdr:row>98</xdr:row>
      <xdr:rowOff>94848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96384"/>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78536</xdr:rowOff>
    </xdr:from>
    <xdr:to>
      <xdr:col>71</xdr:col>
      <xdr:colOff>177800</xdr:colOff>
      <xdr:row>98</xdr:row>
      <xdr:rowOff>94848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80636"/>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46651</xdr:rowOff>
    </xdr:from>
    <xdr:to>
      <xdr:col>85</xdr:col>
      <xdr:colOff>177800</xdr:colOff>
      <xdr:row>98</xdr:row>
      <xdr:rowOff>148251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4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139113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6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47171</xdr:rowOff>
    </xdr:from>
    <xdr:to>
      <xdr:col>81</xdr:col>
      <xdr:colOff>101600</xdr:colOff>
      <xdr:row>98</xdr:row>
      <xdr:rowOff>148771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4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139898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43484</xdr:rowOff>
    </xdr:from>
    <xdr:to>
      <xdr:col>76</xdr:col>
      <xdr:colOff>165100</xdr:colOff>
      <xdr:row>98</xdr:row>
      <xdr:rowOff>145084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136211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3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44048</xdr:rowOff>
    </xdr:from>
    <xdr:to>
      <xdr:col>72</xdr:col>
      <xdr:colOff>38100</xdr:colOff>
      <xdr:row>98</xdr:row>
      <xdr:rowOff>145648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4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136775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3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27736</xdr:rowOff>
    </xdr:from>
    <xdr:to>
      <xdr:col>67</xdr:col>
      <xdr:colOff>101600</xdr:colOff>
      <xdr:row>98</xdr:row>
      <xdr:rowOff>129336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120463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2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105982</xdr:rowOff>
    </xdr:from>
    <xdr:to>
      <xdr:col>116</xdr:col>
      <xdr:colOff>63500</xdr:colOff>
      <xdr:row>37</xdr:row>
      <xdr:rowOff>167132</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1323300" y="6278182"/>
          <a:ext cx="838200" cy="23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117809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632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167132</xdr:rowOff>
    </xdr:from>
    <xdr:to>
      <xdr:col>111</xdr:col>
      <xdr:colOff>177800</xdr:colOff>
      <xdr:row>38</xdr:row>
      <xdr:rowOff>1016</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0434300" y="651078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63517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141034</xdr:rowOff>
    </xdr:from>
    <xdr:to>
      <xdr:col>107</xdr:col>
      <xdr:colOff>50800</xdr:colOff>
      <xdr:row>38</xdr:row>
      <xdr:rowOff>1016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484684"/>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55707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7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12065</xdr:rowOff>
    </xdr:from>
    <xdr:to>
      <xdr:col>102</xdr:col>
      <xdr:colOff>114300</xdr:colOff>
      <xdr:row>37</xdr:row>
      <xdr:rowOff>141034</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5669915"/>
          <a:ext cx="889000" cy="81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10368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62374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55182</xdr:rowOff>
    </xdr:from>
    <xdr:to>
      <xdr:col>116</xdr:col>
      <xdr:colOff>114300</xdr:colOff>
      <xdr:row>36</xdr:row>
      <xdr:rowOff>156782</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2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78059</xdr:rowOff>
    </xdr:from>
    <xdr:ext cx="469744"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07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116332</xdr:rowOff>
    </xdr:from>
    <xdr:to>
      <xdr:col>112</xdr:col>
      <xdr:colOff>38100</xdr:colOff>
      <xdr:row>38</xdr:row>
      <xdr:rowOff>46482</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63009</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088428" y="623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121666</xdr:rowOff>
    </xdr:from>
    <xdr:to>
      <xdr:col>107</xdr:col>
      <xdr:colOff>101600</xdr:colOff>
      <xdr:row>38</xdr:row>
      <xdr:rowOff>51815</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68343</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428" y="624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90234</xdr:rowOff>
    </xdr:from>
    <xdr:to>
      <xdr:col>102</xdr:col>
      <xdr:colOff>165100</xdr:colOff>
      <xdr:row>38</xdr:row>
      <xdr:rowOff>20383</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33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36911</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10428" y="620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132715</xdr:rowOff>
    </xdr:from>
    <xdr:to>
      <xdr:col>98</xdr:col>
      <xdr:colOff>38100</xdr:colOff>
      <xdr:row>33</xdr:row>
      <xdr:rowOff>62865</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56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79392</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21428" y="53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366,890</a:t>
          </a:r>
          <a:r>
            <a:rPr kumimoji="1" lang="ja-JP" altLang="en-US" sz="1300">
              <a:latin typeface="ＭＳ Ｐゴシック" panose="020B0600070205080204" pitchFamily="50" charset="-128"/>
              <a:ea typeface="ＭＳ Ｐゴシック" panose="020B0600070205080204" pitchFamily="50" charset="-128"/>
            </a:rPr>
            <a:t>円となっており，ふるさと納税返礼事業の増や特別定額給付金給付事業の皆増等により，前年度より増加している。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42,686</a:t>
          </a:r>
          <a:r>
            <a:rPr kumimoji="1" lang="ja-JP" altLang="en-US" sz="1300">
              <a:latin typeface="ＭＳ Ｐゴシック" panose="020B0600070205080204" pitchFamily="50" charset="-128"/>
              <a:ea typeface="ＭＳ Ｐゴシック" panose="020B0600070205080204" pitchFamily="50" charset="-128"/>
            </a:rPr>
            <a:t>円となっており，広域漁港整備事業負担金の減や浜の活力再生施設整備事業の皆減等により，前年度より減少している。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199,647</a:t>
          </a:r>
          <a:r>
            <a:rPr kumimoji="1" lang="ja-JP" altLang="en-US" sz="1300">
              <a:latin typeface="ＭＳ Ｐゴシック" panose="020B0600070205080204" pitchFamily="50" charset="-128"/>
              <a:ea typeface="ＭＳ Ｐゴシック" panose="020B0600070205080204" pitchFamily="50" charset="-128"/>
            </a:rPr>
            <a:t>円で，類似団体平均より高い状況となっており，人口減少により住民一人当たりのコストは前年度よりも増加している。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減少に伴い住民一人当たりのコストは増加傾向にある中で，公債費については投資的経費の適切な選択と重点化により計画的な借入額の抑制を行うとともに，交付税措置率の高い財政運営上有利な地方債の活用や繰上償還に努めてきたため，類似団体平均より低い水準で推移し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また，民生費や土木費については特別会計への繰出金が増加傾向にあることから，各特別会計において引き続き歳入の確保及び歳出の削減に努めるとともに，一般会計においては市の単独事業の費用対効果等を検証し，見直しを行うなど，歳出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財政調整基金残高の比率については，前年度に比べ</a:t>
          </a:r>
          <a:r>
            <a:rPr kumimoji="1" lang="en-US" altLang="ja-JP" sz="1400">
              <a:latin typeface="ＭＳ ゴシック" pitchFamily="49" charset="-128"/>
              <a:ea typeface="ＭＳ ゴシック" pitchFamily="49" charset="-128"/>
            </a:rPr>
            <a:t>0.56</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実質単年度収支率については，前年度に比べ</a:t>
          </a:r>
          <a:r>
            <a:rPr kumimoji="1" lang="en-US" altLang="ja-JP" sz="1400">
              <a:latin typeface="ＭＳ ゴシック" pitchFamily="49" charset="-128"/>
              <a:ea typeface="ＭＳ ゴシック" pitchFamily="49" charset="-128"/>
            </a:rPr>
            <a:t>1.62</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持続可能な財政構造を維持していくため，財政計画では令和７年度末までに</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億円を超える財政調整的な基金を確保していくこととしている。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下水道事業会計については，令和元年度までは地方公営企業法非適用であったが，令和２年度から法適用となったため，令和元年度以前の公共下水道事業特別会計はその他会計（黒字）へ計上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年度まで６年連続で赤字決算となっていたが，国民健康保険財政健全化行動計画に基づいた取組により，基準外繰出金を行うことで平成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年度決算からは黒字となっている。しかしながら，依然として基準外繰出金を続けざるを得ない状況であるため，引き続き財政健全化を図っていく。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特別会計及び公営企業会計については黒字となっているが，特別会計等への繰出金が一般会計の財政状況に影響を与えていることから，引き続き歳入の確保に努めるとともに，歳出削減に努める。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18419637</v>
      </c>
      <c r="BO4" s="464"/>
      <c r="BP4" s="464"/>
      <c r="BQ4" s="464"/>
      <c r="BR4" s="464"/>
      <c r="BS4" s="464"/>
      <c r="BT4" s="464"/>
      <c r="BU4" s="465"/>
      <c r="BV4" s="463">
        <v>14848961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6.8</v>
      </c>
      <c r="CU4" s="648"/>
      <c r="CV4" s="648"/>
      <c r="CW4" s="648"/>
      <c r="CX4" s="648"/>
      <c r="CY4" s="648"/>
      <c r="CZ4" s="648"/>
      <c r="DA4" s="649"/>
      <c r="DB4" s="647">
        <v>6</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17966472</v>
      </c>
      <c r="BO5" s="469"/>
      <c r="BP5" s="469"/>
      <c r="BQ5" s="469"/>
      <c r="BR5" s="469"/>
      <c r="BS5" s="469"/>
      <c r="BT5" s="469"/>
      <c r="BU5" s="470"/>
      <c r="BV5" s="468">
        <v>14484360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91.8</v>
      </c>
      <c r="CU5" s="439"/>
      <c r="CV5" s="439"/>
      <c r="CW5" s="439"/>
      <c r="CX5" s="439"/>
      <c r="CY5" s="439"/>
      <c r="CZ5" s="439"/>
      <c r="DA5" s="440"/>
      <c r="DB5" s="438">
        <v>93.6</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453165</v>
      </c>
      <c r="BO6" s="469"/>
      <c r="BP6" s="469"/>
      <c r="BQ6" s="469"/>
      <c r="BR6" s="469"/>
      <c r="BS6" s="469"/>
      <c r="BT6" s="469"/>
      <c r="BU6" s="470"/>
      <c r="BV6" s="468">
        <v>364601</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95.6</v>
      </c>
      <c r="CU6" s="622"/>
      <c r="CV6" s="622"/>
      <c r="CW6" s="622"/>
      <c r="CX6" s="622"/>
      <c r="CY6" s="622"/>
      <c r="CZ6" s="622"/>
      <c r="DA6" s="623"/>
      <c r="DB6" s="621">
        <v>97.3</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32253</v>
      </c>
      <c r="BO7" s="469"/>
      <c r="BP7" s="469"/>
      <c r="BQ7" s="469"/>
      <c r="BR7" s="469"/>
      <c r="BS7" s="469"/>
      <c r="BT7" s="469"/>
      <c r="BU7" s="470"/>
      <c r="BV7" s="468">
        <v>4874</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6197728</v>
      </c>
      <c r="CU7" s="469"/>
      <c r="CV7" s="469"/>
      <c r="CW7" s="469"/>
      <c r="CX7" s="469"/>
      <c r="CY7" s="469"/>
      <c r="CZ7" s="469"/>
      <c r="DA7" s="470"/>
      <c r="DB7" s="468">
        <v>6016453</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94</v>
      </c>
      <c r="AV8" s="526"/>
      <c r="AW8" s="526"/>
      <c r="AX8" s="526"/>
      <c r="AY8" s="448" t="s">
        <v>108</v>
      </c>
      <c r="AZ8" s="449"/>
      <c r="BA8" s="449"/>
      <c r="BB8" s="449"/>
      <c r="BC8" s="449"/>
      <c r="BD8" s="449"/>
      <c r="BE8" s="449"/>
      <c r="BF8" s="449"/>
      <c r="BG8" s="449"/>
      <c r="BH8" s="449"/>
      <c r="BI8" s="449"/>
      <c r="BJ8" s="449"/>
      <c r="BK8" s="449"/>
      <c r="BL8" s="449"/>
      <c r="BM8" s="450"/>
      <c r="BN8" s="468">
        <v>420912</v>
      </c>
      <c r="BO8" s="469"/>
      <c r="BP8" s="469"/>
      <c r="BQ8" s="469"/>
      <c r="BR8" s="469"/>
      <c r="BS8" s="469"/>
      <c r="BT8" s="469"/>
      <c r="BU8" s="470"/>
      <c r="BV8" s="468">
        <v>359727</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0.42</v>
      </c>
      <c r="CU8" s="582"/>
      <c r="CV8" s="582"/>
      <c r="CW8" s="582"/>
      <c r="CX8" s="582"/>
      <c r="CY8" s="582"/>
      <c r="CZ8" s="582"/>
      <c r="DA8" s="583"/>
      <c r="DB8" s="581">
        <v>0.42</v>
      </c>
      <c r="DC8" s="582"/>
      <c r="DD8" s="582"/>
      <c r="DE8" s="582"/>
      <c r="DF8" s="582"/>
      <c r="DG8" s="582"/>
      <c r="DH8" s="582"/>
      <c r="DI8" s="583"/>
      <c r="DJ8" s="186"/>
      <c r="DK8" s="186"/>
      <c r="DL8" s="186"/>
      <c r="DM8" s="186"/>
      <c r="DN8" s="186"/>
      <c r="DO8" s="186"/>
    </row>
    <row r="9" spans="1:119" ht="18.75" customHeight="1" thickBot="1">
      <c r="A9" s="187"/>
      <c r="B9" s="610" t="s">
        <v>110</v>
      </c>
      <c r="C9" s="611"/>
      <c r="D9" s="611"/>
      <c r="E9" s="611"/>
      <c r="F9" s="611"/>
      <c r="G9" s="611"/>
      <c r="H9" s="611"/>
      <c r="I9" s="611"/>
      <c r="J9" s="611"/>
      <c r="K9" s="531"/>
      <c r="L9" s="612" t="s">
        <v>111</v>
      </c>
      <c r="M9" s="613"/>
      <c r="N9" s="613"/>
      <c r="O9" s="613"/>
      <c r="P9" s="613"/>
      <c r="Q9" s="614"/>
      <c r="R9" s="615">
        <v>20033</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94</v>
      </c>
      <c r="AV9" s="526"/>
      <c r="AW9" s="526"/>
      <c r="AX9" s="526"/>
      <c r="AY9" s="448" t="s">
        <v>114</v>
      </c>
      <c r="AZ9" s="449"/>
      <c r="BA9" s="449"/>
      <c r="BB9" s="449"/>
      <c r="BC9" s="449"/>
      <c r="BD9" s="449"/>
      <c r="BE9" s="449"/>
      <c r="BF9" s="449"/>
      <c r="BG9" s="449"/>
      <c r="BH9" s="449"/>
      <c r="BI9" s="449"/>
      <c r="BJ9" s="449"/>
      <c r="BK9" s="449"/>
      <c r="BL9" s="449"/>
      <c r="BM9" s="450"/>
      <c r="BN9" s="468">
        <v>61185</v>
      </c>
      <c r="BO9" s="469"/>
      <c r="BP9" s="469"/>
      <c r="BQ9" s="469"/>
      <c r="BR9" s="469"/>
      <c r="BS9" s="469"/>
      <c r="BT9" s="469"/>
      <c r="BU9" s="470"/>
      <c r="BV9" s="468">
        <v>-40586</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13.1</v>
      </c>
      <c r="CU9" s="439"/>
      <c r="CV9" s="439"/>
      <c r="CW9" s="439"/>
      <c r="CX9" s="439"/>
      <c r="CY9" s="439"/>
      <c r="CZ9" s="439"/>
      <c r="DA9" s="440"/>
      <c r="DB9" s="438">
        <v>14.5</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116</v>
      </c>
      <c r="M10" s="442"/>
      <c r="N10" s="442"/>
      <c r="O10" s="442"/>
      <c r="P10" s="442"/>
      <c r="Q10" s="443"/>
      <c r="R10" s="444">
        <v>22046</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118</v>
      </c>
      <c r="AV10" s="526"/>
      <c r="AW10" s="526"/>
      <c r="AX10" s="526"/>
      <c r="AY10" s="448" t="s">
        <v>119</v>
      </c>
      <c r="AZ10" s="449"/>
      <c r="BA10" s="449"/>
      <c r="BB10" s="449"/>
      <c r="BC10" s="449"/>
      <c r="BD10" s="449"/>
      <c r="BE10" s="449"/>
      <c r="BF10" s="449"/>
      <c r="BG10" s="449"/>
      <c r="BH10" s="449"/>
      <c r="BI10" s="449"/>
      <c r="BJ10" s="449"/>
      <c r="BK10" s="449"/>
      <c r="BL10" s="449"/>
      <c r="BM10" s="450"/>
      <c r="BN10" s="468">
        <v>142150</v>
      </c>
      <c r="BO10" s="469"/>
      <c r="BP10" s="469"/>
      <c r="BQ10" s="469"/>
      <c r="BR10" s="469"/>
      <c r="BS10" s="469"/>
      <c r="BT10" s="469"/>
      <c r="BU10" s="470"/>
      <c r="BV10" s="468">
        <v>156650</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94</v>
      </c>
      <c r="AV11" s="526"/>
      <c r="AW11" s="526"/>
      <c r="AX11" s="526"/>
      <c r="AY11" s="448" t="s">
        <v>124</v>
      </c>
      <c r="AZ11" s="449"/>
      <c r="BA11" s="449"/>
      <c r="BB11" s="449"/>
      <c r="BC11" s="449"/>
      <c r="BD11" s="449"/>
      <c r="BE11" s="449"/>
      <c r="BF11" s="449"/>
      <c r="BG11" s="449"/>
      <c r="BH11" s="449"/>
      <c r="BI11" s="449"/>
      <c r="BJ11" s="449"/>
      <c r="BK11" s="449"/>
      <c r="BL11" s="449"/>
      <c r="BM11" s="450"/>
      <c r="BN11" s="468">
        <v>41001</v>
      </c>
      <c r="BO11" s="469"/>
      <c r="BP11" s="469"/>
      <c r="BQ11" s="469"/>
      <c r="BR11" s="469"/>
      <c r="BS11" s="469"/>
      <c r="BT11" s="469"/>
      <c r="BU11" s="470"/>
      <c r="BV11" s="468">
        <v>45663</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c r="A12" s="187"/>
      <c r="B12" s="584" t="s">
        <v>128</v>
      </c>
      <c r="C12" s="585"/>
      <c r="D12" s="585"/>
      <c r="E12" s="585"/>
      <c r="F12" s="585"/>
      <c r="G12" s="585"/>
      <c r="H12" s="585"/>
      <c r="I12" s="585"/>
      <c r="J12" s="585"/>
      <c r="K12" s="586"/>
      <c r="L12" s="593" t="s">
        <v>129</v>
      </c>
      <c r="M12" s="594"/>
      <c r="N12" s="594"/>
      <c r="O12" s="594"/>
      <c r="P12" s="594"/>
      <c r="Q12" s="595"/>
      <c r="R12" s="596">
        <v>20479</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70000</v>
      </c>
      <c r="BO12" s="469"/>
      <c r="BP12" s="469"/>
      <c r="BQ12" s="469"/>
      <c r="BR12" s="469"/>
      <c r="BS12" s="469"/>
      <c r="BT12" s="469"/>
      <c r="BU12" s="470"/>
      <c r="BV12" s="468">
        <v>90000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126</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136</v>
      </c>
      <c r="N13" s="569"/>
      <c r="O13" s="569"/>
      <c r="P13" s="569"/>
      <c r="Q13" s="570"/>
      <c r="R13" s="571">
        <v>20103</v>
      </c>
      <c r="S13" s="572"/>
      <c r="T13" s="572"/>
      <c r="U13" s="572"/>
      <c r="V13" s="573"/>
      <c r="W13" s="559" t="s">
        <v>137</v>
      </c>
      <c r="X13" s="481"/>
      <c r="Y13" s="481"/>
      <c r="Z13" s="481"/>
      <c r="AA13" s="481"/>
      <c r="AB13" s="482"/>
      <c r="AC13" s="444">
        <v>1258</v>
      </c>
      <c r="AD13" s="445"/>
      <c r="AE13" s="445"/>
      <c r="AF13" s="445"/>
      <c r="AG13" s="446"/>
      <c r="AH13" s="444">
        <v>1413</v>
      </c>
      <c r="AI13" s="445"/>
      <c r="AJ13" s="445"/>
      <c r="AK13" s="445"/>
      <c r="AL13" s="447"/>
      <c r="AM13" s="537" t="s">
        <v>138</v>
      </c>
      <c r="AN13" s="442"/>
      <c r="AO13" s="442"/>
      <c r="AP13" s="442"/>
      <c r="AQ13" s="442"/>
      <c r="AR13" s="442"/>
      <c r="AS13" s="442"/>
      <c r="AT13" s="443"/>
      <c r="AU13" s="525" t="s">
        <v>139</v>
      </c>
      <c r="AV13" s="526"/>
      <c r="AW13" s="526"/>
      <c r="AX13" s="526"/>
      <c r="AY13" s="448" t="s">
        <v>140</v>
      </c>
      <c r="AZ13" s="449"/>
      <c r="BA13" s="449"/>
      <c r="BB13" s="449"/>
      <c r="BC13" s="449"/>
      <c r="BD13" s="449"/>
      <c r="BE13" s="449"/>
      <c r="BF13" s="449"/>
      <c r="BG13" s="449"/>
      <c r="BH13" s="449"/>
      <c r="BI13" s="449"/>
      <c r="BJ13" s="449"/>
      <c r="BK13" s="449"/>
      <c r="BL13" s="449"/>
      <c r="BM13" s="450"/>
      <c r="BN13" s="468">
        <v>174336</v>
      </c>
      <c r="BO13" s="469"/>
      <c r="BP13" s="469"/>
      <c r="BQ13" s="469"/>
      <c r="BR13" s="469"/>
      <c r="BS13" s="469"/>
      <c r="BT13" s="469"/>
      <c r="BU13" s="470"/>
      <c r="BV13" s="468">
        <v>71727</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9.3000000000000007</v>
      </c>
      <c r="CU13" s="439"/>
      <c r="CV13" s="439"/>
      <c r="CW13" s="439"/>
      <c r="CX13" s="439"/>
      <c r="CY13" s="439"/>
      <c r="CZ13" s="439"/>
      <c r="DA13" s="440"/>
      <c r="DB13" s="438">
        <v>9.9</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142</v>
      </c>
      <c r="M14" s="605"/>
      <c r="N14" s="605"/>
      <c r="O14" s="605"/>
      <c r="P14" s="605"/>
      <c r="Q14" s="606"/>
      <c r="R14" s="571">
        <v>21006</v>
      </c>
      <c r="S14" s="572"/>
      <c r="T14" s="572"/>
      <c r="U14" s="572"/>
      <c r="V14" s="573"/>
      <c r="W14" s="574"/>
      <c r="X14" s="484"/>
      <c r="Y14" s="484"/>
      <c r="Z14" s="484"/>
      <c r="AA14" s="484"/>
      <c r="AB14" s="485"/>
      <c r="AC14" s="564">
        <v>12.3</v>
      </c>
      <c r="AD14" s="565"/>
      <c r="AE14" s="565"/>
      <c r="AF14" s="565"/>
      <c r="AG14" s="566"/>
      <c r="AH14" s="564">
        <v>13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27.7</v>
      </c>
      <c r="CU14" s="576"/>
      <c r="CV14" s="576"/>
      <c r="CW14" s="576"/>
      <c r="CX14" s="576"/>
      <c r="CY14" s="576"/>
      <c r="CZ14" s="576"/>
      <c r="DA14" s="577"/>
      <c r="DB14" s="575">
        <v>56.6</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136</v>
      </c>
      <c r="N15" s="569"/>
      <c r="O15" s="569"/>
      <c r="P15" s="569"/>
      <c r="Q15" s="570"/>
      <c r="R15" s="571">
        <v>20558</v>
      </c>
      <c r="S15" s="572"/>
      <c r="T15" s="572"/>
      <c r="U15" s="572"/>
      <c r="V15" s="573"/>
      <c r="W15" s="559" t="s">
        <v>144</v>
      </c>
      <c r="X15" s="481"/>
      <c r="Y15" s="481"/>
      <c r="Z15" s="481"/>
      <c r="AA15" s="481"/>
      <c r="AB15" s="482"/>
      <c r="AC15" s="444">
        <v>2454</v>
      </c>
      <c r="AD15" s="445"/>
      <c r="AE15" s="445"/>
      <c r="AF15" s="445"/>
      <c r="AG15" s="446"/>
      <c r="AH15" s="444">
        <v>2677</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2320518</v>
      </c>
      <c r="BO15" s="464"/>
      <c r="BP15" s="464"/>
      <c r="BQ15" s="464"/>
      <c r="BR15" s="464"/>
      <c r="BS15" s="464"/>
      <c r="BT15" s="464"/>
      <c r="BU15" s="465"/>
      <c r="BV15" s="463">
        <v>2190402</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24</v>
      </c>
      <c r="AD16" s="565"/>
      <c r="AE16" s="565"/>
      <c r="AF16" s="565"/>
      <c r="AG16" s="566"/>
      <c r="AH16" s="564">
        <v>24.6</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5382829</v>
      </c>
      <c r="BO16" s="469"/>
      <c r="BP16" s="469"/>
      <c r="BQ16" s="469"/>
      <c r="BR16" s="469"/>
      <c r="BS16" s="469"/>
      <c r="BT16" s="469"/>
      <c r="BU16" s="470"/>
      <c r="BV16" s="468">
        <v>5202491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6534</v>
      </c>
      <c r="AD17" s="445"/>
      <c r="AE17" s="445"/>
      <c r="AF17" s="445"/>
      <c r="AG17" s="446"/>
      <c r="AH17" s="444">
        <v>6799</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2910126</v>
      </c>
      <c r="BO17" s="469"/>
      <c r="BP17" s="469"/>
      <c r="BQ17" s="469"/>
      <c r="BR17" s="469"/>
      <c r="BS17" s="469"/>
      <c r="BT17" s="469"/>
      <c r="BU17" s="470"/>
      <c r="BV17" s="468">
        <v>2773890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154</v>
      </c>
      <c r="C18" s="531"/>
      <c r="D18" s="531"/>
      <c r="E18" s="532"/>
      <c r="F18" s="532"/>
      <c r="G18" s="532"/>
      <c r="H18" s="532"/>
      <c r="I18" s="532"/>
      <c r="J18" s="532"/>
      <c r="K18" s="532"/>
      <c r="L18" s="533">
        <v>74.78</v>
      </c>
      <c r="M18" s="533"/>
      <c r="N18" s="533"/>
      <c r="O18" s="533"/>
      <c r="P18" s="533"/>
      <c r="Q18" s="533"/>
      <c r="R18" s="534"/>
      <c r="S18" s="534"/>
      <c r="T18" s="534"/>
      <c r="U18" s="534"/>
      <c r="V18" s="535"/>
      <c r="W18" s="549"/>
      <c r="X18" s="550"/>
      <c r="Y18" s="550"/>
      <c r="Z18" s="550"/>
      <c r="AA18" s="550"/>
      <c r="AB18" s="560"/>
      <c r="AC18" s="432">
        <v>63.8</v>
      </c>
      <c r="AD18" s="433"/>
      <c r="AE18" s="433"/>
      <c r="AF18" s="433"/>
      <c r="AG18" s="536"/>
      <c r="AH18" s="432">
        <v>62.4</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5670638</v>
      </c>
      <c r="BO18" s="469"/>
      <c r="BP18" s="469"/>
      <c r="BQ18" s="469"/>
      <c r="BR18" s="469"/>
      <c r="BS18" s="469"/>
      <c r="BT18" s="469"/>
      <c r="BU18" s="470"/>
      <c r="BV18" s="468">
        <v>5706496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156</v>
      </c>
      <c r="C19" s="531"/>
      <c r="D19" s="531"/>
      <c r="E19" s="532"/>
      <c r="F19" s="532"/>
      <c r="G19" s="532"/>
      <c r="H19" s="532"/>
      <c r="I19" s="532"/>
      <c r="J19" s="532"/>
      <c r="K19" s="532"/>
      <c r="L19" s="538">
        <v>268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7774547</v>
      </c>
      <c r="BO19" s="469"/>
      <c r="BP19" s="469"/>
      <c r="BQ19" s="469"/>
      <c r="BR19" s="469"/>
      <c r="BS19" s="469"/>
      <c r="BT19" s="469"/>
      <c r="BU19" s="470"/>
      <c r="BV19" s="468">
        <v>7191666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158</v>
      </c>
      <c r="C20" s="531"/>
      <c r="D20" s="531"/>
      <c r="E20" s="532"/>
      <c r="F20" s="532"/>
      <c r="G20" s="532"/>
      <c r="H20" s="532"/>
      <c r="I20" s="532"/>
      <c r="J20" s="532"/>
      <c r="K20" s="532"/>
      <c r="L20" s="538">
        <v>9455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11200453</v>
      </c>
      <c r="BO23" s="469"/>
      <c r="BP23" s="469"/>
      <c r="BQ23" s="469"/>
      <c r="BR23" s="469"/>
      <c r="BS23" s="469"/>
      <c r="BT23" s="469"/>
      <c r="BU23" s="470"/>
      <c r="BV23" s="468">
        <v>11001517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167</v>
      </c>
      <c r="F24" s="442"/>
      <c r="G24" s="442"/>
      <c r="H24" s="442"/>
      <c r="I24" s="442"/>
      <c r="J24" s="442"/>
      <c r="K24" s="443"/>
      <c r="L24" s="444">
        <v>1</v>
      </c>
      <c r="M24" s="445"/>
      <c r="N24" s="445"/>
      <c r="O24" s="445"/>
      <c r="P24" s="446"/>
      <c r="Q24" s="444">
        <v>7135</v>
      </c>
      <c r="R24" s="445"/>
      <c r="S24" s="445"/>
      <c r="T24" s="445"/>
      <c r="U24" s="445"/>
      <c r="V24" s="446"/>
      <c r="W24" s="510"/>
      <c r="X24" s="501"/>
      <c r="Y24" s="502"/>
      <c r="Z24" s="441" t="s">
        <v>168</v>
      </c>
      <c r="AA24" s="442"/>
      <c r="AB24" s="442"/>
      <c r="AC24" s="442"/>
      <c r="AD24" s="442"/>
      <c r="AE24" s="442"/>
      <c r="AF24" s="442"/>
      <c r="AG24" s="443"/>
      <c r="AH24" s="444">
        <v>238</v>
      </c>
      <c r="AI24" s="445"/>
      <c r="AJ24" s="445"/>
      <c r="AK24" s="445"/>
      <c r="AL24" s="446"/>
      <c r="AM24" s="444">
        <v>728280</v>
      </c>
      <c r="AN24" s="445"/>
      <c r="AO24" s="445"/>
      <c r="AP24" s="445"/>
      <c r="AQ24" s="445"/>
      <c r="AR24" s="446"/>
      <c r="AS24" s="444">
        <v>3060</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10583422</v>
      </c>
      <c r="BO24" s="469"/>
      <c r="BP24" s="469"/>
      <c r="BQ24" s="469"/>
      <c r="BR24" s="469"/>
      <c r="BS24" s="469"/>
      <c r="BT24" s="469"/>
      <c r="BU24" s="470"/>
      <c r="BV24" s="468">
        <v>10308861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170</v>
      </c>
      <c r="F25" s="442"/>
      <c r="G25" s="442"/>
      <c r="H25" s="442"/>
      <c r="I25" s="442"/>
      <c r="J25" s="442"/>
      <c r="K25" s="443"/>
      <c r="L25" s="444">
        <v>1</v>
      </c>
      <c r="M25" s="445"/>
      <c r="N25" s="445"/>
      <c r="O25" s="445"/>
      <c r="P25" s="446"/>
      <c r="Q25" s="444">
        <v>5664</v>
      </c>
      <c r="R25" s="445"/>
      <c r="S25" s="445"/>
      <c r="T25" s="445"/>
      <c r="U25" s="445"/>
      <c r="V25" s="446"/>
      <c r="W25" s="510"/>
      <c r="X25" s="501"/>
      <c r="Y25" s="502"/>
      <c r="Z25" s="441" t="s">
        <v>171</v>
      </c>
      <c r="AA25" s="442"/>
      <c r="AB25" s="442"/>
      <c r="AC25" s="442"/>
      <c r="AD25" s="442"/>
      <c r="AE25" s="442"/>
      <c r="AF25" s="442"/>
      <c r="AG25" s="443"/>
      <c r="AH25" s="444">
        <v>42</v>
      </c>
      <c r="AI25" s="445"/>
      <c r="AJ25" s="445"/>
      <c r="AK25" s="445"/>
      <c r="AL25" s="446"/>
      <c r="AM25" s="444">
        <v>116340</v>
      </c>
      <c r="AN25" s="445"/>
      <c r="AO25" s="445"/>
      <c r="AP25" s="445"/>
      <c r="AQ25" s="445"/>
      <c r="AR25" s="446"/>
      <c r="AS25" s="444">
        <v>2770</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23290</v>
      </c>
      <c r="BO25" s="464"/>
      <c r="BP25" s="464"/>
      <c r="BQ25" s="464"/>
      <c r="BR25" s="464"/>
      <c r="BS25" s="464"/>
      <c r="BT25" s="464"/>
      <c r="BU25" s="465"/>
      <c r="BV25" s="463">
        <v>30768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173</v>
      </c>
      <c r="F26" s="442"/>
      <c r="G26" s="442"/>
      <c r="H26" s="442"/>
      <c r="I26" s="442"/>
      <c r="J26" s="442"/>
      <c r="K26" s="443"/>
      <c r="L26" s="444">
        <v>1</v>
      </c>
      <c r="M26" s="445"/>
      <c r="N26" s="445"/>
      <c r="O26" s="445"/>
      <c r="P26" s="446"/>
      <c r="Q26" s="444">
        <v>5357</v>
      </c>
      <c r="R26" s="445"/>
      <c r="S26" s="445"/>
      <c r="T26" s="445"/>
      <c r="U26" s="445"/>
      <c r="V26" s="446"/>
      <c r="W26" s="510"/>
      <c r="X26" s="501"/>
      <c r="Y26" s="502"/>
      <c r="Z26" s="441" t="s">
        <v>174</v>
      </c>
      <c r="AA26" s="523"/>
      <c r="AB26" s="523"/>
      <c r="AC26" s="523"/>
      <c r="AD26" s="523"/>
      <c r="AE26" s="523"/>
      <c r="AF26" s="523"/>
      <c r="AG26" s="524"/>
      <c r="AH26" s="444">
        <v>2</v>
      </c>
      <c r="AI26" s="445"/>
      <c r="AJ26" s="445"/>
      <c r="AK26" s="445"/>
      <c r="AL26" s="446"/>
      <c r="AM26" s="444" t="s">
        <v>175</v>
      </c>
      <c r="AN26" s="445"/>
      <c r="AO26" s="445"/>
      <c r="AP26" s="445"/>
      <c r="AQ26" s="445"/>
      <c r="AR26" s="446"/>
      <c r="AS26" s="444" t="s">
        <v>175</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126</v>
      </c>
      <c r="BO26" s="469"/>
      <c r="BP26" s="469"/>
      <c r="BQ26" s="469"/>
      <c r="BR26" s="469"/>
      <c r="BS26" s="469"/>
      <c r="BT26" s="469"/>
      <c r="BU26" s="470"/>
      <c r="BV26" s="468" t="s">
        <v>127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177</v>
      </c>
      <c r="F27" s="442"/>
      <c r="G27" s="442"/>
      <c r="H27" s="442"/>
      <c r="I27" s="442"/>
      <c r="J27" s="442"/>
      <c r="K27" s="443"/>
      <c r="L27" s="444">
        <v>1</v>
      </c>
      <c r="M27" s="445"/>
      <c r="N27" s="445"/>
      <c r="O27" s="445"/>
      <c r="P27" s="446"/>
      <c r="Q27" s="444">
        <v>3700</v>
      </c>
      <c r="R27" s="445"/>
      <c r="S27" s="445"/>
      <c r="T27" s="445"/>
      <c r="U27" s="445"/>
      <c r="V27" s="446"/>
      <c r="W27" s="510"/>
      <c r="X27" s="501"/>
      <c r="Y27" s="502"/>
      <c r="Z27" s="441" t="s">
        <v>178</v>
      </c>
      <c r="AA27" s="442"/>
      <c r="AB27" s="442"/>
      <c r="AC27" s="442"/>
      <c r="AD27" s="442"/>
      <c r="AE27" s="442"/>
      <c r="AF27" s="442"/>
      <c r="AG27" s="443"/>
      <c r="AH27" s="444">
        <v>6</v>
      </c>
      <c r="AI27" s="445"/>
      <c r="AJ27" s="445"/>
      <c r="AK27" s="445"/>
      <c r="AL27" s="446"/>
      <c r="AM27" s="444">
        <v>24354</v>
      </c>
      <c r="AN27" s="445"/>
      <c r="AO27" s="445"/>
      <c r="AP27" s="445"/>
      <c r="AQ27" s="445"/>
      <c r="AR27" s="446"/>
      <c r="AS27" s="444">
        <v>4059</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309350</v>
      </c>
      <c r="BO27" s="472"/>
      <c r="BP27" s="472"/>
      <c r="BQ27" s="472"/>
      <c r="BR27" s="472"/>
      <c r="BS27" s="472"/>
      <c r="BT27" s="472"/>
      <c r="BU27" s="473"/>
      <c r="BV27" s="471">
        <v>309300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180</v>
      </c>
      <c r="F28" s="442"/>
      <c r="G28" s="442"/>
      <c r="H28" s="442"/>
      <c r="I28" s="442"/>
      <c r="J28" s="442"/>
      <c r="K28" s="443"/>
      <c r="L28" s="444">
        <v>1</v>
      </c>
      <c r="M28" s="445"/>
      <c r="N28" s="445"/>
      <c r="O28" s="445"/>
      <c r="P28" s="446"/>
      <c r="Q28" s="444">
        <v>2920</v>
      </c>
      <c r="R28" s="445"/>
      <c r="S28" s="445"/>
      <c r="T28" s="445"/>
      <c r="U28" s="445"/>
      <c r="V28" s="446"/>
      <c r="W28" s="510"/>
      <c r="X28" s="501"/>
      <c r="Y28" s="502"/>
      <c r="Z28" s="441" t="s">
        <v>181</v>
      </c>
      <c r="AA28" s="442"/>
      <c r="AB28" s="442"/>
      <c r="AC28" s="442"/>
      <c r="AD28" s="442"/>
      <c r="AE28" s="442"/>
      <c r="AF28" s="442"/>
      <c r="AG28" s="443"/>
      <c r="AH28" s="444" t="s">
        <v>182</v>
      </c>
      <c r="AI28" s="445"/>
      <c r="AJ28" s="445"/>
      <c r="AK28" s="445"/>
      <c r="AL28" s="446"/>
      <c r="AM28" s="444" t="s">
        <v>126</v>
      </c>
      <c r="AN28" s="445"/>
      <c r="AO28" s="445"/>
      <c r="AP28" s="445"/>
      <c r="AQ28" s="445"/>
      <c r="AR28" s="446"/>
      <c r="AS28" s="444" t="s">
        <v>126</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1314300</v>
      </c>
      <c r="BO28" s="464"/>
      <c r="BP28" s="464"/>
      <c r="BQ28" s="464"/>
      <c r="BR28" s="464"/>
      <c r="BS28" s="464"/>
      <c r="BT28" s="464"/>
      <c r="BU28" s="465"/>
      <c r="BV28" s="463">
        <v>1242150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184</v>
      </c>
      <c r="F29" s="442"/>
      <c r="G29" s="442"/>
      <c r="H29" s="442"/>
      <c r="I29" s="442"/>
      <c r="J29" s="442"/>
      <c r="K29" s="443"/>
      <c r="L29" s="444">
        <v>12</v>
      </c>
      <c r="M29" s="445"/>
      <c r="N29" s="445"/>
      <c r="O29" s="445"/>
      <c r="P29" s="446"/>
      <c r="Q29" s="444">
        <v>2765</v>
      </c>
      <c r="R29" s="445"/>
      <c r="S29" s="445"/>
      <c r="T29" s="445"/>
      <c r="U29" s="445"/>
      <c r="V29" s="446"/>
      <c r="W29" s="511"/>
      <c r="X29" s="512"/>
      <c r="Y29" s="513"/>
      <c r="Z29" s="441" t="s">
        <v>185</v>
      </c>
      <c r="AA29" s="442"/>
      <c r="AB29" s="442"/>
      <c r="AC29" s="442"/>
      <c r="AD29" s="442"/>
      <c r="AE29" s="442"/>
      <c r="AF29" s="442"/>
      <c r="AG29" s="443"/>
      <c r="AH29" s="444">
        <v>244</v>
      </c>
      <c r="AI29" s="445"/>
      <c r="AJ29" s="445"/>
      <c r="AK29" s="445"/>
      <c r="AL29" s="446"/>
      <c r="AM29" s="444">
        <v>752634</v>
      </c>
      <c r="AN29" s="445"/>
      <c r="AO29" s="445"/>
      <c r="AP29" s="445"/>
      <c r="AQ29" s="445"/>
      <c r="AR29" s="446"/>
      <c r="AS29" s="444">
        <v>3085</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338100</v>
      </c>
      <c r="BO29" s="469"/>
      <c r="BP29" s="469"/>
      <c r="BQ29" s="469"/>
      <c r="BR29" s="469"/>
      <c r="BS29" s="469"/>
      <c r="BT29" s="469"/>
      <c r="BU29" s="470"/>
      <c r="BV29" s="468">
        <v>337500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3256964</v>
      </c>
      <c r="BO30" s="472"/>
      <c r="BP30" s="472"/>
      <c r="BQ30" s="472"/>
      <c r="BR30" s="472"/>
      <c r="BS30" s="472"/>
      <c r="BT30" s="472"/>
      <c r="BU30" s="473"/>
      <c r="BV30" s="471">
        <v>2027662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194</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枕崎市国民健康保険特別会計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枕崎市水道事業会計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鹿児島県市町村総合事務組合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13</v>
      </c>
      <c r="CP34" s="427"/>
      <c r="CQ34" s="426" t="str">
        <f>IF('各会計、関係団体の財政状況及び健全化判断比率'!BS7="","",'各会計、関係団体の財政状況及び健全化判断比率'!BS7)</f>
        <v>枕崎市水産センター</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枕崎市介護保険特別会計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枕崎市立病院事業会計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南薩地区衛生管理組合</v>
      </c>
      <c r="BZ35" s="426"/>
      <c r="CA35" s="426"/>
      <c r="CB35" s="426"/>
      <c r="CC35" s="426"/>
      <c r="CD35" s="426"/>
      <c r="CE35" s="426"/>
      <c r="CF35" s="426"/>
      <c r="CG35" s="426"/>
      <c r="CH35" s="426"/>
      <c r="CI35" s="426"/>
      <c r="CJ35" s="426"/>
      <c r="CK35" s="426"/>
      <c r="CL35" s="426"/>
      <c r="CM35" s="426"/>
      <c r="CN35" s="214"/>
      <c r="CO35" s="427">
        <f t="shared" ref="CO35:CO43" si="3">IF(CQ35="","",CO34+1)</f>
        <v>14</v>
      </c>
      <c r="CP35" s="427"/>
      <c r="CQ35" s="426" t="str">
        <f>IF('各会計、関係団体の財政状況及び健全化判断比率'!BS8="","",'各会計、関係団体の財政状況及び健全化判断比率'!BS8)</f>
        <v>南薩エアポート</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枕崎市後期高齢者医療特別会計</v>
      </c>
      <c r="X36" s="426"/>
      <c r="Y36" s="426"/>
      <c r="Z36" s="426"/>
      <c r="AA36" s="426"/>
      <c r="AB36" s="426"/>
      <c r="AC36" s="426"/>
      <c r="AD36" s="426"/>
      <c r="AE36" s="426"/>
      <c r="AF36" s="426"/>
      <c r="AG36" s="426"/>
      <c r="AH36" s="426"/>
      <c r="AI36" s="426"/>
      <c r="AJ36" s="426"/>
      <c r="AK36" s="426"/>
      <c r="AL36" s="214"/>
      <c r="AM36" s="427">
        <f t="shared" si="0"/>
        <v>7</v>
      </c>
      <c r="AN36" s="427"/>
      <c r="AO36" s="426" t="str">
        <f>IF('各会計、関係団体の財政状況及び健全化判断比率'!B33="","",'各会計、関係団体の財政状況及び健全化判断比率'!B33)</f>
        <v>枕崎市公共下水道事業会計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南薩介護保険事務組合</v>
      </c>
      <c r="BZ36" s="426"/>
      <c r="CA36" s="426"/>
      <c r="CB36" s="426"/>
      <c r="CC36" s="426"/>
      <c r="CD36" s="426"/>
      <c r="CE36" s="426"/>
      <c r="CF36" s="426"/>
      <c r="CG36" s="426"/>
      <c r="CH36" s="426"/>
      <c r="CI36" s="426"/>
      <c r="CJ36" s="426"/>
      <c r="CK36" s="426"/>
      <c r="CL36" s="426"/>
      <c r="CM36" s="426"/>
      <c r="CN36" s="214"/>
      <c r="CO36" s="427">
        <f t="shared" si="3"/>
        <v>15</v>
      </c>
      <c r="CP36" s="427"/>
      <c r="CQ36" s="426" t="str">
        <f>IF('各会計、関係団体の財政状況及び健全化判断比率'!BS9="","",'各会計、関係団体の財政状況及び健全化判断比率'!BS9)</f>
        <v>枕崎お魚センター</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〇</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鹿児島県後期高齢者医療広域連合</v>
      </c>
      <c r="BZ37" s="426"/>
      <c r="CA37" s="426"/>
      <c r="CB37" s="426"/>
      <c r="CC37" s="426"/>
      <c r="CD37" s="426"/>
      <c r="CE37" s="426"/>
      <c r="CF37" s="426"/>
      <c r="CG37" s="426"/>
      <c r="CH37" s="426"/>
      <c r="CI37" s="426"/>
      <c r="CJ37" s="426"/>
      <c r="CK37" s="426"/>
      <c r="CL37" s="426"/>
      <c r="CM37" s="426"/>
      <c r="CN37" s="214"/>
      <c r="CO37" s="427">
        <f t="shared" si="3"/>
        <v>16</v>
      </c>
      <c r="CP37" s="427"/>
      <c r="CQ37" s="426" t="str">
        <f>IF('各会計、関係団体の財政状況及び健全化判断比率'!BS10="","",'各会計、関係団体の財政状況及び健全化判断比率'!BS10)</f>
        <v>枕崎市かつお公社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鹿児島県後期高齢者医療広域連合</v>
      </c>
      <c r="BZ38" s="426"/>
      <c r="CA38" s="426"/>
      <c r="CB38" s="426"/>
      <c r="CC38" s="426"/>
      <c r="CD38" s="426"/>
      <c r="CE38" s="426"/>
      <c r="CF38" s="426"/>
      <c r="CG38" s="426"/>
      <c r="CH38" s="426"/>
      <c r="CI38" s="426"/>
      <c r="CJ38" s="426"/>
      <c r="CK38" s="426"/>
      <c r="CL38" s="426"/>
      <c r="CM38" s="426"/>
      <c r="CN38" s="214"/>
      <c r="CO38" s="427">
        <f t="shared" si="3"/>
        <v>17</v>
      </c>
      <c r="CP38" s="427"/>
      <c r="CQ38" s="426" t="str">
        <f>IF('各会計、関係団体の財政状況及び健全化判断比率'!BS11="","",'各会計、関係団体の財政状況及び健全化判断比率'!BS11)</f>
        <v>枕崎市土地開発公社</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f t="shared" si="3"/>
        <v>18</v>
      </c>
      <c r="CP39" s="427"/>
      <c r="CQ39" s="426" t="str">
        <f>IF('各会計、関係団体の財政状況及び健全化判断比率'!BS12="","",'各会計、関係団体の財政状況及び健全化判断比率'!BS12)</f>
        <v>南薩地域地場産業振興センター</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f t="shared" si="3"/>
        <v>19</v>
      </c>
      <c r="CP40" s="427"/>
      <c r="CQ40" s="426" t="str">
        <f>IF('各会計、関係団体の財政状況及び健全化判断比率'!BS13="","",'各会計、関係団体の財政状況及び健全化判断比率'!BS13)</f>
        <v>南薩木材加工センター</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〇</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az2/W2EGuPdQpROIH/cv076eY12tQhCm4LIV15gUyVjAv+xER61hoP95uslhz+11j5SzKPGuns7iJSgq17Hoew==" saltValue="UuRLGAsaGu+s0oRM+18v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47" t="s">
        <v>559</v>
      </c>
      <c r="D34" s="1247"/>
      <c r="E34" s="1248"/>
      <c r="F34" s="32">
        <v>11.39</v>
      </c>
      <c r="G34" s="33">
        <v>12.37</v>
      </c>
      <c r="H34" s="33">
        <v>12.59</v>
      </c>
      <c r="I34" s="33">
        <v>12.32</v>
      </c>
      <c r="J34" s="34">
        <v>11.33</v>
      </c>
      <c r="K34" s="22"/>
      <c r="L34" s="22"/>
      <c r="M34" s="22"/>
      <c r="N34" s="22"/>
      <c r="O34" s="22"/>
      <c r="P34" s="22"/>
    </row>
    <row r="35" spans="1:16" ht="39" customHeight="1">
      <c r="A35" s="22"/>
      <c r="B35" s="35"/>
      <c r="C35" s="1241" t="s">
        <v>560</v>
      </c>
      <c r="D35" s="1242"/>
      <c r="E35" s="1243"/>
      <c r="F35" s="36">
        <v>5.82</v>
      </c>
      <c r="G35" s="37">
        <v>6.41</v>
      </c>
      <c r="H35" s="37">
        <v>6.64</v>
      </c>
      <c r="I35" s="37">
        <v>5.97</v>
      </c>
      <c r="J35" s="38">
        <v>6.79</v>
      </c>
      <c r="K35" s="22"/>
      <c r="L35" s="22"/>
      <c r="M35" s="22"/>
      <c r="N35" s="22"/>
      <c r="O35" s="22"/>
      <c r="P35" s="22"/>
    </row>
    <row r="36" spans="1:16" ht="39" customHeight="1">
      <c r="A36" s="22"/>
      <c r="B36" s="35"/>
      <c r="C36" s="1241" t="s">
        <v>561</v>
      </c>
      <c r="D36" s="1242"/>
      <c r="E36" s="1243"/>
      <c r="F36" s="36">
        <v>6.72</v>
      </c>
      <c r="G36" s="37">
        <v>6.48</v>
      </c>
      <c r="H36" s="37">
        <v>6.66</v>
      </c>
      <c r="I36" s="37">
        <v>6.65</v>
      </c>
      <c r="J36" s="38">
        <v>6.37</v>
      </c>
      <c r="K36" s="22"/>
      <c r="L36" s="22"/>
      <c r="M36" s="22"/>
      <c r="N36" s="22"/>
      <c r="O36" s="22"/>
      <c r="P36" s="22"/>
    </row>
    <row r="37" spans="1:16" ht="39" customHeight="1">
      <c r="A37" s="22"/>
      <c r="B37" s="35"/>
      <c r="C37" s="1241" t="s">
        <v>562</v>
      </c>
      <c r="D37" s="1242"/>
      <c r="E37" s="1243"/>
      <c r="F37" s="36">
        <v>2.08</v>
      </c>
      <c r="G37" s="37">
        <v>2.5499999999999998</v>
      </c>
      <c r="H37" s="37">
        <v>2.23</v>
      </c>
      <c r="I37" s="37">
        <v>1.96</v>
      </c>
      <c r="J37" s="38">
        <v>3.03</v>
      </c>
      <c r="K37" s="22"/>
      <c r="L37" s="22"/>
      <c r="M37" s="22"/>
      <c r="N37" s="22"/>
      <c r="O37" s="22"/>
      <c r="P37" s="22"/>
    </row>
    <row r="38" spans="1:16" ht="39" customHeight="1">
      <c r="A38" s="22"/>
      <c r="B38" s="35"/>
      <c r="C38" s="1241" t="s">
        <v>563</v>
      </c>
      <c r="D38" s="1242"/>
      <c r="E38" s="1243"/>
      <c r="F38" s="36" t="s">
        <v>511</v>
      </c>
      <c r="G38" s="37" t="s">
        <v>511</v>
      </c>
      <c r="H38" s="37" t="s">
        <v>511</v>
      </c>
      <c r="I38" s="37" t="s">
        <v>511</v>
      </c>
      <c r="J38" s="38">
        <v>1.0900000000000001</v>
      </c>
      <c r="K38" s="22"/>
      <c r="L38" s="22"/>
      <c r="M38" s="22"/>
      <c r="N38" s="22"/>
      <c r="O38" s="22"/>
      <c r="P38" s="22"/>
    </row>
    <row r="39" spans="1:16" ht="39" customHeight="1">
      <c r="A39" s="22"/>
      <c r="B39" s="35"/>
      <c r="C39" s="1241" t="s">
        <v>564</v>
      </c>
      <c r="D39" s="1242"/>
      <c r="E39" s="1243"/>
      <c r="F39" s="36">
        <v>0.06</v>
      </c>
      <c r="G39" s="37">
        <v>1.47</v>
      </c>
      <c r="H39" s="37">
        <v>0.25</v>
      </c>
      <c r="I39" s="37">
        <v>0.18</v>
      </c>
      <c r="J39" s="38">
        <v>0.17</v>
      </c>
      <c r="K39" s="22"/>
      <c r="L39" s="22"/>
      <c r="M39" s="22"/>
      <c r="N39" s="22"/>
      <c r="O39" s="22"/>
      <c r="P39" s="22"/>
    </row>
    <row r="40" spans="1:16" ht="39" customHeight="1">
      <c r="A40" s="22"/>
      <c r="B40" s="35"/>
      <c r="C40" s="1241" t="s">
        <v>565</v>
      </c>
      <c r="D40" s="1242"/>
      <c r="E40" s="1243"/>
      <c r="F40" s="36">
        <v>0.03</v>
      </c>
      <c r="G40" s="37">
        <v>0.05</v>
      </c>
      <c r="H40" s="37">
        <v>0.03</v>
      </c>
      <c r="I40" s="37">
        <v>0.03</v>
      </c>
      <c r="J40" s="38">
        <v>0.02</v>
      </c>
      <c r="K40" s="22"/>
      <c r="L40" s="22"/>
      <c r="M40" s="22"/>
      <c r="N40" s="22"/>
      <c r="O40" s="22"/>
      <c r="P40" s="22"/>
    </row>
    <row r="41" spans="1:16" ht="39" customHeight="1">
      <c r="A41" s="22"/>
      <c r="B41" s="35"/>
      <c r="C41" s="1241"/>
      <c r="D41" s="1242"/>
      <c r="E41" s="1243"/>
      <c r="F41" s="36"/>
      <c r="G41" s="37"/>
      <c r="H41" s="37"/>
      <c r="I41" s="37"/>
      <c r="J41" s="38"/>
      <c r="K41" s="22"/>
      <c r="L41" s="22"/>
      <c r="M41" s="22"/>
      <c r="N41" s="22"/>
      <c r="O41" s="22"/>
      <c r="P41" s="22"/>
    </row>
    <row r="42" spans="1:16" ht="39" customHeight="1">
      <c r="A42" s="22"/>
      <c r="B42" s="39"/>
      <c r="C42" s="1241" t="s">
        <v>566</v>
      </c>
      <c r="D42" s="1242"/>
      <c r="E42" s="1243"/>
      <c r="F42" s="36" t="s">
        <v>511</v>
      </c>
      <c r="G42" s="37" t="s">
        <v>511</v>
      </c>
      <c r="H42" s="37" t="s">
        <v>511</v>
      </c>
      <c r="I42" s="37" t="s">
        <v>511</v>
      </c>
      <c r="J42" s="38" t="s">
        <v>511</v>
      </c>
      <c r="K42" s="22"/>
      <c r="L42" s="22"/>
      <c r="M42" s="22"/>
      <c r="N42" s="22"/>
      <c r="O42" s="22"/>
      <c r="P42" s="22"/>
    </row>
    <row r="43" spans="1:16" ht="39" customHeight="1" thickBot="1">
      <c r="A43" s="22"/>
      <c r="B43" s="40"/>
      <c r="C43" s="1244" t="s">
        <v>567</v>
      </c>
      <c r="D43" s="1245"/>
      <c r="E43" s="1246"/>
      <c r="F43" s="41">
        <v>0.36</v>
      </c>
      <c r="G43" s="42">
        <v>0.27</v>
      </c>
      <c r="H43" s="42">
        <v>0.06</v>
      </c>
      <c r="I43" s="42">
        <v>0.37</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rIBKFsSObcJCcX6FwZdGPDinipcW3Q0iLl39kRJjM5yPJ8ejsCem18sSNcp9+hWS8J9bR78/GEhFL+afD5F9w==" saltValue="O1Y7sFkXuOWdpjcxz2uB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67" t="s">
        <v>11</v>
      </c>
      <c r="C45" s="1268"/>
      <c r="D45" s="58"/>
      <c r="E45" s="1273" t="s">
        <v>12</v>
      </c>
      <c r="F45" s="1273"/>
      <c r="G45" s="1273"/>
      <c r="H45" s="1273"/>
      <c r="I45" s="1273"/>
      <c r="J45" s="1274"/>
      <c r="K45" s="59">
        <v>1254</v>
      </c>
      <c r="L45" s="60">
        <v>1122</v>
      </c>
      <c r="M45" s="60">
        <v>1092</v>
      </c>
      <c r="N45" s="60">
        <v>1063</v>
      </c>
      <c r="O45" s="61">
        <v>1043</v>
      </c>
      <c r="P45" s="48"/>
      <c r="Q45" s="48"/>
      <c r="R45" s="48"/>
      <c r="S45" s="48"/>
      <c r="T45" s="48"/>
      <c r="U45" s="48"/>
    </row>
    <row r="46" spans="1:21" ht="30.75" customHeight="1">
      <c r="A46" s="48"/>
      <c r="B46" s="1269"/>
      <c r="C46" s="1270"/>
      <c r="D46" s="62"/>
      <c r="E46" s="1251" t="s">
        <v>13</v>
      </c>
      <c r="F46" s="1251"/>
      <c r="G46" s="1251"/>
      <c r="H46" s="1251"/>
      <c r="I46" s="1251"/>
      <c r="J46" s="1252"/>
      <c r="K46" s="63" t="s">
        <v>511</v>
      </c>
      <c r="L46" s="64" t="s">
        <v>511</v>
      </c>
      <c r="M46" s="64" t="s">
        <v>511</v>
      </c>
      <c r="N46" s="64" t="s">
        <v>511</v>
      </c>
      <c r="O46" s="65" t="s">
        <v>511</v>
      </c>
      <c r="P46" s="48"/>
      <c r="Q46" s="48"/>
      <c r="R46" s="48"/>
      <c r="S46" s="48"/>
      <c r="T46" s="48"/>
      <c r="U46" s="48"/>
    </row>
    <row r="47" spans="1:21" ht="30.75" customHeight="1">
      <c r="A47" s="48"/>
      <c r="B47" s="1269"/>
      <c r="C47" s="1270"/>
      <c r="D47" s="62"/>
      <c r="E47" s="1251" t="s">
        <v>14</v>
      </c>
      <c r="F47" s="1251"/>
      <c r="G47" s="1251"/>
      <c r="H47" s="1251"/>
      <c r="I47" s="1251"/>
      <c r="J47" s="1252"/>
      <c r="K47" s="63" t="s">
        <v>511</v>
      </c>
      <c r="L47" s="64" t="s">
        <v>511</v>
      </c>
      <c r="M47" s="64" t="s">
        <v>511</v>
      </c>
      <c r="N47" s="64" t="s">
        <v>511</v>
      </c>
      <c r="O47" s="65" t="s">
        <v>511</v>
      </c>
      <c r="P47" s="48"/>
      <c r="Q47" s="48"/>
      <c r="R47" s="48"/>
      <c r="S47" s="48"/>
      <c r="T47" s="48"/>
      <c r="U47" s="48"/>
    </row>
    <row r="48" spans="1:21" ht="30.75" customHeight="1">
      <c r="A48" s="48"/>
      <c r="B48" s="1269"/>
      <c r="C48" s="1270"/>
      <c r="D48" s="62"/>
      <c r="E48" s="1251" t="s">
        <v>15</v>
      </c>
      <c r="F48" s="1251"/>
      <c r="G48" s="1251"/>
      <c r="H48" s="1251"/>
      <c r="I48" s="1251"/>
      <c r="J48" s="1252"/>
      <c r="K48" s="63">
        <v>236</v>
      </c>
      <c r="L48" s="64">
        <v>241</v>
      </c>
      <c r="M48" s="64">
        <v>261</v>
      </c>
      <c r="N48" s="64">
        <v>264</v>
      </c>
      <c r="O48" s="65">
        <v>265</v>
      </c>
      <c r="P48" s="48"/>
      <c r="Q48" s="48"/>
      <c r="R48" s="48"/>
      <c r="S48" s="48"/>
      <c r="T48" s="48"/>
      <c r="U48" s="48"/>
    </row>
    <row r="49" spans="1:21" ht="30.75" customHeight="1">
      <c r="A49" s="48"/>
      <c r="B49" s="1269"/>
      <c r="C49" s="1270"/>
      <c r="D49" s="62"/>
      <c r="E49" s="1251" t="s">
        <v>16</v>
      </c>
      <c r="F49" s="1251"/>
      <c r="G49" s="1251"/>
      <c r="H49" s="1251"/>
      <c r="I49" s="1251"/>
      <c r="J49" s="1252"/>
      <c r="K49" s="63" t="s">
        <v>511</v>
      </c>
      <c r="L49" s="64" t="s">
        <v>511</v>
      </c>
      <c r="M49" s="64" t="s">
        <v>511</v>
      </c>
      <c r="N49" s="64" t="s">
        <v>511</v>
      </c>
      <c r="O49" s="65" t="s">
        <v>511</v>
      </c>
      <c r="P49" s="48"/>
      <c r="Q49" s="48"/>
      <c r="R49" s="48"/>
      <c r="S49" s="48"/>
      <c r="T49" s="48"/>
      <c r="U49" s="48"/>
    </row>
    <row r="50" spans="1:21" ht="30.75" customHeight="1">
      <c r="A50" s="48"/>
      <c r="B50" s="1269"/>
      <c r="C50" s="1270"/>
      <c r="D50" s="62"/>
      <c r="E50" s="1251" t="s">
        <v>17</v>
      </c>
      <c r="F50" s="1251"/>
      <c r="G50" s="1251"/>
      <c r="H50" s="1251"/>
      <c r="I50" s="1251"/>
      <c r="J50" s="1252"/>
      <c r="K50" s="63">
        <v>3</v>
      </c>
      <c r="L50" s="64">
        <v>3</v>
      </c>
      <c r="M50" s="64">
        <v>3</v>
      </c>
      <c r="N50" s="64">
        <v>2</v>
      </c>
      <c r="O50" s="65">
        <v>1</v>
      </c>
      <c r="P50" s="48"/>
      <c r="Q50" s="48"/>
      <c r="R50" s="48"/>
      <c r="S50" s="48"/>
      <c r="T50" s="48"/>
      <c r="U50" s="48"/>
    </row>
    <row r="51" spans="1:21" ht="30.75" customHeight="1">
      <c r="A51" s="48"/>
      <c r="B51" s="1271"/>
      <c r="C51" s="1272"/>
      <c r="D51" s="66"/>
      <c r="E51" s="1251" t="s">
        <v>18</v>
      </c>
      <c r="F51" s="1251"/>
      <c r="G51" s="1251"/>
      <c r="H51" s="1251"/>
      <c r="I51" s="1251"/>
      <c r="J51" s="1252"/>
      <c r="K51" s="63">
        <v>0</v>
      </c>
      <c r="L51" s="64">
        <v>0</v>
      </c>
      <c r="M51" s="64">
        <v>0</v>
      </c>
      <c r="N51" s="64">
        <v>0</v>
      </c>
      <c r="O51" s="65">
        <v>0</v>
      </c>
      <c r="P51" s="48"/>
      <c r="Q51" s="48"/>
      <c r="R51" s="48"/>
      <c r="S51" s="48"/>
      <c r="T51" s="48"/>
      <c r="U51" s="48"/>
    </row>
    <row r="52" spans="1:21" ht="30.75" customHeight="1">
      <c r="A52" s="48"/>
      <c r="B52" s="1249" t="s">
        <v>19</v>
      </c>
      <c r="C52" s="1250"/>
      <c r="D52" s="66"/>
      <c r="E52" s="1251" t="s">
        <v>20</v>
      </c>
      <c r="F52" s="1251"/>
      <c r="G52" s="1251"/>
      <c r="H52" s="1251"/>
      <c r="I52" s="1251"/>
      <c r="J52" s="1252"/>
      <c r="K52" s="63">
        <v>923</v>
      </c>
      <c r="L52" s="64">
        <v>824</v>
      </c>
      <c r="M52" s="64">
        <v>816</v>
      </c>
      <c r="N52" s="64">
        <v>845</v>
      </c>
      <c r="O52" s="65">
        <v>848</v>
      </c>
      <c r="P52" s="48"/>
      <c r="Q52" s="48"/>
      <c r="R52" s="48"/>
      <c r="S52" s="48"/>
      <c r="T52" s="48"/>
      <c r="U52" s="48"/>
    </row>
    <row r="53" spans="1:21" ht="30.75" customHeight="1" thickBot="1">
      <c r="A53" s="48"/>
      <c r="B53" s="1253" t="s">
        <v>21</v>
      </c>
      <c r="C53" s="1254"/>
      <c r="D53" s="67"/>
      <c r="E53" s="1255" t="s">
        <v>22</v>
      </c>
      <c r="F53" s="1255"/>
      <c r="G53" s="1255"/>
      <c r="H53" s="1255"/>
      <c r="I53" s="1255"/>
      <c r="J53" s="1256"/>
      <c r="K53" s="68">
        <v>570</v>
      </c>
      <c r="L53" s="69">
        <v>542</v>
      </c>
      <c r="M53" s="69">
        <v>540</v>
      </c>
      <c r="N53" s="69">
        <v>484</v>
      </c>
      <c r="O53" s="70">
        <v>461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c r="B57" s="1257" t="s">
        <v>25</v>
      </c>
      <c r="C57" s="1258"/>
      <c r="D57" s="1261" t="s">
        <v>26</v>
      </c>
      <c r="E57" s="1262"/>
      <c r="F57" s="1262"/>
      <c r="G57" s="1262"/>
      <c r="H57" s="1262"/>
      <c r="I57" s="1262"/>
      <c r="J57" s="1263"/>
      <c r="K57" s="83" t="s">
        <v>588</v>
      </c>
      <c r="L57" s="84" t="s">
        <v>588</v>
      </c>
      <c r="M57" s="84" t="s">
        <v>588</v>
      </c>
      <c r="N57" s="84" t="s">
        <v>588</v>
      </c>
      <c r="O57" s="85" t="s">
        <v>588</v>
      </c>
    </row>
    <row r="58" spans="1:21" ht="31.5" customHeight="1" thickBot="1">
      <c r="B58" s="1259"/>
      <c r="C58" s="1260"/>
      <c r="D58" s="1264" t="s">
        <v>27</v>
      </c>
      <c r="E58" s="1265"/>
      <c r="F58" s="1265"/>
      <c r="G58" s="1265"/>
      <c r="H58" s="1265"/>
      <c r="I58" s="1265"/>
      <c r="J58" s="1266"/>
      <c r="K58" s="86" t="s">
        <v>594</v>
      </c>
      <c r="L58" s="87" t="s">
        <v>588</v>
      </c>
      <c r="M58" s="87" t="s">
        <v>588</v>
      </c>
      <c r="N58" s="87" t="s">
        <v>588</v>
      </c>
      <c r="O58" s="88" t="s">
        <v>588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wjWGunpnEHeCXjo98PZ8HNbPG72STX5UTBDNdlR+iEu4o/aYt238k0DhERXWn0/ESAT3R1qzHtiD83Zc7OHNQ==" saltValue="j4M05YQUe3Vd4L6HgYn02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553</v>
      </c>
      <c r="J40" s="100" t="s">
        <v>554</v>
      </c>
      <c r="K40" s="100" t="s">
        <v>555</v>
      </c>
      <c r="L40" s="100" t="s">
        <v>556</v>
      </c>
      <c r="M40" s="101" t="s">
        <v>557</v>
      </c>
    </row>
    <row r="41" spans="2:13" ht="27.75" customHeight="1">
      <c r="B41" s="1287" t="s">
        <v>30</v>
      </c>
      <c r="C41" s="1288"/>
      <c r="D41" s="102"/>
      <c r="E41" s="1289" t="s">
        <v>31</v>
      </c>
      <c r="F41" s="1289"/>
      <c r="G41" s="1289"/>
      <c r="H41" s="1290"/>
      <c r="I41" s="103">
        <v>10669</v>
      </c>
      <c r="J41" s="104">
        <v>10642</v>
      </c>
      <c r="K41" s="104">
        <v>10637</v>
      </c>
      <c r="L41" s="104">
        <v>11002</v>
      </c>
      <c r="M41" s="105">
        <v>11200</v>
      </c>
    </row>
    <row r="42" spans="2:13" ht="27.75" customHeight="1">
      <c r="B42" s="1277"/>
      <c r="C42" s="1278"/>
      <c r="D42" s="106"/>
      <c r="E42" s="1281" t="s">
        <v>32</v>
      </c>
      <c r="F42" s="1281"/>
      <c r="G42" s="1281"/>
      <c r="H42" s="1282"/>
      <c r="I42" s="107">
        <v>13</v>
      </c>
      <c r="J42" s="108">
        <v>10</v>
      </c>
      <c r="K42" s="108">
        <v>7</v>
      </c>
      <c r="L42" s="108">
        <v>4</v>
      </c>
      <c r="M42" s="109">
        <v>3</v>
      </c>
    </row>
    <row r="43" spans="2:13" ht="27.75" customHeight="1">
      <c r="B43" s="1277"/>
      <c r="C43" s="1278"/>
      <c r="D43" s="106"/>
      <c r="E43" s="1281" t="s">
        <v>33</v>
      </c>
      <c r="F43" s="1281"/>
      <c r="G43" s="1281"/>
      <c r="H43" s="1282"/>
      <c r="I43" s="107">
        <v>3293</v>
      </c>
      <c r="J43" s="108">
        <v>3189</v>
      </c>
      <c r="K43" s="108">
        <v>3150</v>
      </c>
      <c r="L43" s="108">
        <v>3293</v>
      </c>
      <c r="M43" s="109">
        <v>3199</v>
      </c>
    </row>
    <row r="44" spans="2:13" ht="27.75" customHeight="1">
      <c r="B44" s="1277"/>
      <c r="C44" s="1278"/>
      <c r="D44" s="106"/>
      <c r="E44" s="1281" t="s">
        <v>34</v>
      </c>
      <c r="F44" s="1281"/>
      <c r="G44" s="1281"/>
      <c r="H44" s="1282"/>
      <c r="I44" s="107" t="s">
        <v>511</v>
      </c>
      <c r="J44" s="108" t="s">
        <v>511</v>
      </c>
      <c r="K44" s="108" t="s">
        <v>511</v>
      </c>
      <c r="L44" s="108" t="s">
        <v>511</v>
      </c>
      <c r="M44" s="109" t="s">
        <v>511</v>
      </c>
    </row>
    <row r="45" spans="2:13" ht="27.75" customHeight="1">
      <c r="B45" s="1277"/>
      <c r="C45" s="1278"/>
      <c r="D45" s="106"/>
      <c r="E45" s="1281" t="s">
        <v>35</v>
      </c>
      <c r="F45" s="1281"/>
      <c r="G45" s="1281"/>
      <c r="H45" s="1282"/>
      <c r="I45" s="107">
        <v>3225</v>
      </c>
      <c r="J45" s="108">
        <v>3148</v>
      </c>
      <c r="K45" s="108">
        <v>2950</v>
      </c>
      <c r="L45" s="108">
        <v>2841</v>
      </c>
      <c r="M45" s="109">
        <v>2753</v>
      </c>
    </row>
    <row r="46" spans="2:13" ht="27.75" customHeight="1">
      <c r="B46" s="1277"/>
      <c r="C46" s="1278"/>
      <c r="D46" s="110"/>
      <c r="E46" s="1281" t="s">
        <v>36</v>
      </c>
      <c r="F46" s="1281"/>
      <c r="G46" s="1281"/>
      <c r="H46" s="1282"/>
      <c r="I46" s="107">
        <v>112</v>
      </c>
      <c r="J46" s="108">
        <v>81</v>
      </c>
      <c r="K46" s="108">
        <v>53</v>
      </c>
      <c r="L46" s="108">
        <v>65</v>
      </c>
      <c r="M46" s="109">
        <v>59</v>
      </c>
    </row>
    <row r="47" spans="2:13" ht="27.75" customHeight="1">
      <c r="B47" s="1277"/>
      <c r="C47" s="1278"/>
      <c r="D47" s="111"/>
      <c r="E47" s="1291" t="s">
        <v>37</v>
      </c>
      <c r="F47" s="1292"/>
      <c r="G47" s="1292"/>
      <c r="H47" s="1293"/>
      <c r="I47" s="107" t="s">
        <v>511</v>
      </c>
      <c r="J47" s="108" t="s">
        <v>511</v>
      </c>
      <c r="K47" s="108" t="s">
        <v>511</v>
      </c>
      <c r="L47" s="108" t="s">
        <v>511</v>
      </c>
      <c r="M47" s="109" t="s">
        <v>511</v>
      </c>
    </row>
    <row r="48" spans="2:13" ht="27.75" customHeight="1">
      <c r="B48" s="1277"/>
      <c r="C48" s="1278"/>
      <c r="D48" s="106"/>
      <c r="E48" s="1281" t="s">
        <v>38</v>
      </c>
      <c r="F48" s="1281"/>
      <c r="G48" s="1281"/>
      <c r="H48" s="1282"/>
      <c r="I48" s="107" t="s">
        <v>511</v>
      </c>
      <c r="J48" s="108" t="s">
        <v>511</v>
      </c>
      <c r="K48" s="108" t="s">
        <v>511</v>
      </c>
      <c r="L48" s="108" t="s">
        <v>511</v>
      </c>
      <c r="M48" s="109" t="s">
        <v>511</v>
      </c>
    </row>
    <row r="49" spans="2:13" ht="27.75" customHeight="1">
      <c r="B49" s="1279"/>
      <c r="C49" s="1280"/>
      <c r="D49" s="106"/>
      <c r="E49" s="1281" t="s">
        <v>39</v>
      </c>
      <c r="F49" s="1281"/>
      <c r="G49" s="1281"/>
      <c r="H49" s="1282"/>
      <c r="I49" s="107" t="s">
        <v>511</v>
      </c>
      <c r="J49" s="108" t="s">
        <v>511</v>
      </c>
      <c r="K49" s="108" t="s">
        <v>511</v>
      </c>
      <c r="L49" s="108" t="s">
        <v>511</v>
      </c>
      <c r="M49" s="109" t="s">
        <v>511</v>
      </c>
    </row>
    <row r="50" spans="2:13" ht="27.75" customHeight="1">
      <c r="B50" s="1275" t="s">
        <v>40</v>
      </c>
      <c r="C50" s="1276"/>
      <c r="D50" s="112"/>
      <c r="E50" s="1281" t="s">
        <v>41</v>
      </c>
      <c r="F50" s="1281"/>
      <c r="G50" s="1281"/>
      <c r="H50" s="1282"/>
      <c r="I50" s="107">
        <v>1930</v>
      </c>
      <c r="J50" s="108">
        <v>2224</v>
      </c>
      <c r="K50" s="108">
        <v>2718</v>
      </c>
      <c r="L50" s="108">
        <v>4004</v>
      </c>
      <c r="M50" s="109">
        <v>5348</v>
      </c>
    </row>
    <row r="51" spans="2:13" ht="27.75" customHeight="1">
      <c r="B51" s="1277"/>
      <c r="C51" s="1278"/>
      <c r="D51" s="106"/>
      <c r="E51" s="1281" t="s">
        <v>42</v>
      </c>
      <c r="F51" s="1281"/>
      <c r="G51" s="1281"/>
      <c r="H51" s="1282"/>
      <c r="I51" s="107">
        <v>610</v>
      </c>
      <c r="J51" s="108">
        <v>695</v>
      </c>
      <c r="K51" s="108">
        <v>694</v>
      </c>
      <c r="L51" s="108">
        <v>693</v>
      </c>
      <c r="M51" s="109">
        <v>662</v>
      </c>
    </row>
    <row r="52" spans="2:13" ht="27.75" customHeight="1">
      <c r="B52" s="1279"/>
      <c r="C52" s="1280"/>
      <c r="D52" s="106"/>
      <c r="E52" s="1281" t="s">
        <v>43</v>
      </c>
      <c r="F52" s="1281"/>
      <c r="G52" s="1281"/>
      <c r="H52" s="1282"/>
      <c r="I52" s="107">
        <v>8926</v>
      </c>
      <c r="J52" s="108">
        <v>8993</v>
      </c>
      <c r="K52" s="108">
        <v>9157</v>
      </c>
      <c r="L52" s="108">
        <v>9539</v>
      </c>
      <c r="M52" s="109">
        <v>9704</v>
      </c>
    </row>
    <row r="53" spans="2:13" ht="27.75" customHeight="1" thickBot="1">
      <c r="B53" s="1283" t="s">
        <v>44</v>
      </c>
      <c r="C53" s="1284"/>
      <c r="D53" s="113"/>
      <c r="E53" s="1285" t="s">
        <v>45</v>
      </c>
      <c r="F53" s="1285"/>
      <c r="G53" s="1285"/>
      <c r="H53" s="1286"/>
      <c r="I53" s="114">
        <v>5847</v>
      </c>
      <c r="J53" s="115">
        <v>5157</v>
      </c>
      <c r="K53" s="115">
        <v>4229</v>
      </c>
      <c r="L53" s="115">
        <v>2969</v>
      </c>
      <c r="M53" s="116">
        <v>1500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CYmbjFoSB6K+A6gWGl5iggzRb17uJAXpQC5gBhYvWe++uVgKDOuast1PZY0R8LFe4i/uPSQ7zOkAgWQ6Jpdog==" saltValue="7SrA6cdc9s2rFRiOyKZD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555</v>
      </c>
      <c r="G54" s="125" t="s">
        <v>556</v>
      </c>
      <c r="H54" s="126" t="s">
        <v>557</v>
      </c>
    </row>
    <row r="55" spans="2:8" ht="52.5" customHeight="1">
      <c r="B55" s="127"/>
      <c r="C55" s="1302" t="s">
        <v>48</v>
      </c>
      <c r="D55" s="1302"/>
      <c r="E55" s="1303"/>
      <c r="F55" s="128">
        <v>1176</v>
      </c>
      <c r="G55" s="128">
        <v>1242</v>
      </c>
      <c r="H55" s="129">
        <v>1314</v>
      </c>
    </row>
    <row r="56" spans="2:8" ht="52.5" customHeight="1">
      <c r="B56" s="130"/>
      <c r="C56" s="1304" t="s">
        <v>49</v>
      </c>
      <c r="D56" s="1304"/>
      <c r="E56" s="1305"/>
      <c r="F56" s="131">
        <v>329</v>
      </c>
      <c r="G56" s="131">
        <v>338</v>
      </c>
      <c r="H56" s="132">
        <v>338</v>
      </c>
    </row>
    <row r="57" spans="2:8" ht="53.25" customHeight="1">
      <c r="B57" s="130"/>
      <c r="C57" s="1306" t="s">
        <v>50</v>
      </c>
      <c r="D57" s="1306"/>
      <c r="E57" s="1307"/>
      <c r="F57" s="133">
        <v>858</v>
      </c>
      <c r="G57" s="133">
        <v>2028</v>
      </c>
      <c r="H57" s="134">
        <v>3257</v>
      </c>
    </row>
    <row r="58" spans="2:8" ht="45.75" customHeight="1">
      <c r="B58" s="135"/>
      <c r="C58" s="1294" t="s">
        <v>589</v>
      </c>
      <c r="D58" s="1295"/>
      <c r="E58" s="1296"/>
      <c r="F58" s="136">
        <v>603</v>
      </c>
      <c r="G58" s="136">
        <v>1749</v>
      </c>
      <c r="H58" s="137">
        <v>2832</v>
      </c>
    </row>
    <row r="59" spans="2:8" ht="45.75" customHeight="1">
      <c r="B59" s="135"/>
      <c r="C59" s="1294" t="s">
        <v>590</v>
      </c>
      <c r="D59" s="1295"/>
      <c r="E59" s="1296"/>
      <c r="F59" s="136">
        <v>143</v>
      </c>
      <c r="G59" s="136">
        <v>166</v>
      </c>
      <c r="H59" s="137">
        <v>212</v>
      </c>
    </row>
    <row r="60" spans="2:8" ht="45.75" customHeight="1">
      <c r="B60" s="135"/>
      <c r="C60" s="1294" t="s">
        <v>591</v>
      </c>
      <c r="D60" s="1295"/>
      <c r="E60" s="1296"/>
      <c r="F60" s="136">
        <v>80</v>
      </c>
      <c r="G60" s="136">
        <v>80</v>
      </c>
      <c r="H60" s="137">
        <v>180</v>
      </c>
    </row>
    <row r="61" spans="2:8" ht="45.75" customHeight="1">
      <c r="B61" s="135"/>
      <c r="C61" s="1294" t="s">
        <v>592</v>
      </c>
      <c r="D61" s="1295"/>
      <c r="E61" s="1296"/>
      <c r="F61" s="136">
        <v>10</v>
      </c>
      <c r="G61" s="136">
        <v>10</v>
      </c>
      <c r="H61" s="137">
        <v>10</v>
      </c>
    </row>
    <row r="62" spans="2:8" ht="45.75" customHeight="1" thickBot="1">
      <c r="B62" s="138"/>
      <c r="C62" s="1297" t="s">
        <v>593</v>
      </c>
      <c r="D62" s="1298"/>
      <c r="E62" s="1299"/>
      <c r="F62" s="139">
        <v>10</v>
      </c>
      <c r="G62" s="139">
        <v>10</v>
      </c>
      <c r="H62" s="140">
        <v>10</v>
      </c>
    </row>
    <row r="63" spans="2:8" ht="52.5" customHeight="1" thickBot="1">
      <c r="B63" s="141"/>
      <c r="C63" s="1300" t="s">
        <v>51</v>
      </c>
      <c r="D63" s="1300"/>
      <c r="E63" s="1301"/>
      <c r="F63" s="142">
        <v>2362</v>
      </c>
      <c r="G63" s="142">
        <v>3607</v>
      </c>
      <c r="H63" s="143">
        <v>4909</v>
      </c>
    </row>
    <row r="64" spans="2:8" ht="15" customHeight="1"/>
  </sheetData>
  <sheetProtection algorithmName="SHA-512" hashValue="J937HOqTLKK8ZQj8qlXXnNj2UVkKzIunWSCENaMQHSXA1qoaHfftxtWzwgMjANcqIDuUjcye/foH3NW2jWCeAg==" saltValue="095+8OIgY6hv2fHtwhLa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30" t="s">
        <v>598</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2"/>
    </row>
    <row r="44" spans="2:109">
      <c r="B44" s="397"/>
      <c r="AN44" s="1333"/>
      <c r="AO44" s="1334"/>
      <c r="AP44" s="1334"/>
      <c r="AQ44" s="1334"/>
      <c r="AR44" s="1334"/>
      <c r="AS44" s="1334"/>
      <c r="AT44" s="1334"/>
      <c r="AU44" s="1334"/>
      <c r="AV44" s="1334"/>
      <c r="AW44" s="1334"/>
      <c r="AX44" s="1334"/>
      <c r="AY44" s="1334"/>
      <c r="AZ44" s="1334"/>
      <c r="BA44" s="1334"/>
      <c r="BB44" s="1334"/>
      <c r="BC44" s="1334"/>
      <c r="BD44" s="1334"/>
      <c r="BE44" s="1334"/>
      <c r="BF44" s="1334"/>
      <c r="BG44" s="1334"/>
      <c r="BH44" s="1334"/>
      <c r="BI44" s="1334"/>
      <c r="BJ44" s="1334"/>
      <c r="BK44" s="1334"/>
      <c r="BL44" s="1334"/>
      <c r="BM44" s="1334"/>
      <c r="BN44" s="1334"/>
      <c r="BO44" s="1334"/>
      <c r="BP44" s="1334"/>
      <c r="BQ44" s="1334"/>
      <c r="BR44" s="1334"/>
      <c r="BS44" s="1334"/>
      <c r="BT44" s="1334"/>
      <c r="BU44" s="1334"/>
      <c r="BV44" s="1334"/>
      <c r="BW44" s="1334"/>
      <c r="BX44" s="1334"/>
      <c r="BY44" s="1334"/>
      <c r="BZ44" s="1334"/>
      <c r="CA44" s="1334"/>
      <c r="CB44" s="1334"/>
      <c r="CC44" s="1334"/>
      <c r="CD44" s="1334"/>
      <c r="CE44" s="1334"/>
      <c r="CF44" s="1334"/>
      <c r="CG44" s="1334"/>
      <c r="CH44" s="1334"/>
      <c r="CI44" s="1334"/>
      <c r="CJ44" s="1334"/>
      <c r="CK44" s="1334"/>
      <c r="CL44" s="1334"/>
      <c r="CM44" s="1334"/>
      <c r="CN44" s="1334"/>
      <c r="CO44" s="1334"/>
      <c r="CP44" s="1334"/>
      <c r="CQ44" s="1334"/>
      <c r="CR44" s="1334"/>
      <c r="CS44" s="1334"/>
      <c r="CT44" s="1334"/>
      <c r="CU44" s="1334"/>
      <c r="CV44" s="1334"/>
      <c r="CW44" s="1334"/>
      <c r="CX44" s="1334"/>
      <c r="CY44" s="1334"/>
      <c r="CZ44" s="1334"/>
      <c r="DA44" s="1334"/>
      <c r="DB44" s="1334"/>
      <c r="DC44" s="1335"/>
    </row>
    <row r="45" spans="2:109">
      <c r="B45" s="397"/>
      <c r="AN45" s="1333"/>
      <c r="AO45" s="1334"/>
      <c r="AP45" s="1334"/>
      <c r="AQ45" s="1334"/>
      <c r="AR45" s="1334"/>
      <c r="AS45" s="1334"/>
      <c r="AT45" s="1334"/>
      <c r="AU45" s="1334"/>
      <c r="AV45" s="1334"/>
      <c r="AW45" s="1334"/>
      <c r="AX45" s="1334"/>
      <c r="AY45" s="1334"/>
      <c r="AZ45" s="1334"/>
      <c r="BA45" s="1334"/>
      <c r="BB45" s="1334"/>
      <c r="BC45" s="1334"/>
      <c r="BD45" s="1334"/>
      <c r="BE45" s="1334"/>
      <c r="BF45" s="1334"/>
      <c r="BG45" s="1334"/>
      <c r="BH45" s="1334"/>
      <c r="BI45" s="1334"/>
      <c r="BJ45" s="1334"/>
      <c r="BK45" s="1334"/>
      <c r="BL45" s="1334"/>
      <c r="BM45" s="1334"/>
      <c r="BN45" s="1334"/>
      <c r="BO45" s="1334"/>
      <c r="BP45" s="1334"/>
      <c r="BQ45" s="1334"/>
      <c r="BR45" s="1334"/>
      <c r="BS45" s="1334"/>
      <c r="BT45" s="1334"/>
      <c r="BU45" s="1334"/>
      <c r="BV45" s="1334"/>
      <c r="BW45" s="1334"/>
      <c r="BX45" s="1334"/>
      <c r="BY45" s="1334"/>
      <c r="BZ45" s="1334"/>
      <c r="CA45" s="1334"/>
      <c r="CB45" s="1334"/>
      <c r="CC45" s="1334"/>
      <c r="CD45" s="1334"/>
      <c r="CE45" s="1334"/>
      <c r="CF45" s="1334"/>
      <c r="CG45" s="1334"/>
      <c r="CH45" s="1334"/>
      <c r="CI45" s="1334"/>
      <c r="CJ45" s="1334"/>
      <c r="CK45" s="1334"/>
      <c r="CL45" s="1334"/>
      <c r="CM45" s="1334"/>
      <c r="CN45" s="1334"/>
      <c r="CO45" s="1334"/>
      <c r="CP45" s="1334"/>
      <c r="CQ45" s="1334"/>
      <c r="CR45" s="1334"/>
      <c r="CS45" s="1334"/>
      <c r="CT45" s="1334"/>
      <c r="CU45" s="1334"/>
      <c r="CV45" s="1334"/>
      <c r="CW45" s="1334"/>
      <c r="CX45" s="1334"/>
      <c r="CY45" s="1334"/>
      <c r="CZ45" s="1334"/>
      <c r="DA45" s="1334"/>
      <c r="DB45" s="1334"/>
      <c r="DC45" s="1335"/>
    </row>
    <row r="46" spans="2:109">
      <c r="B46" s="397"/>
      <c r="AN46" s="1333"/>
      <c r="AO46" s="1334"/>
      <c r="AP46" s="1334"/>
      <c r="AQ46" s="1334"/>
      <c r="AR46" s="1334"/>
      <c r="AS46" s="1334"/>
      <c r="AT46" s="1334"/>
      <c r="AU46" s="1334"/>
      <c r="AV46" s="1334"/>
      <c r="AW46" s="1334"/>
      <c r="AX46" s="1334"/>
      <c r="AY46" s="1334"/>
      <c r="AZ46" s="1334"/>
      <c r="BA46" s="1334"/>
      <c r="BB46" s="1334"/>
      <c r="BC46" s="1334"/>
      <c r="BD46" s="1334"/>
      <c r="BE46" s="1334"/>
      <c r="BF46" s="1334"/>
      <c r="BG46" s="1334"/>
      <c r="BH46" s="1334"/>
      <c r="BI46" s="1334"/>
      <c r="BJ46" s="1334"/>
      <c r="BK46" s="1334"/>
      <c r="BL46" s="1334"/>
      <c r="BM46" s="1334"/>
      <c r="BN46" s="1334"/>
      <c r="BO46" s="1334"/>
      <c r="BP46" s="1334"/>
      <c r="BQ46" s="1334"/>
      <c r="BR46" s="1334"/>
      <c r="BS46" s="1334"/>
      <c r="BT46" s="1334"/>
      <c r="BU46" s="1334"/>
      <c r="BV46" s="1334"/>
      <c r="BW46" s="1334"/>
      <c r="BX46" s="1334"/>
      <c r="BY46" s="1334"/>
      <c r="BZ46" s="1334"/>
      <c r="CA46" s="1334"/>
      <c r="CB46" s="1334"/>
      <c r="CC46" s="1334"/>
      <c r="CD46" s="1334"/>
      <c r="CE46" s="1334"/>
      <c r="CF46" s="1334"/>
      <c r="CG46" s="1334"/>
      <c r="CH46" s="1334"/>
      <c r="CI46" s="1334"/>
      <c r="CJ46" s="1334"/>
      <c r="CK46" s="1334"/>
      <c r="CL46" s="1334"/>
      <c r="CM46" s="1334"/>
      <c r="CN46" s="1334"/>
      <c r="CO46" s="1334"/>
      <c r="CP46" s="1334"/>
      <c r="CQ46" s="1334"/>
      <c r="CR46" s="1334"/>
      <c r="CS46" s="1334"/>
      <c r="CT46" s="1334"/>
      <c r="CU46" s="1334"/>
      <c r="CV46" s="1334"/>
      <c r="CW46" s="1334"/>
      <c r="CX46" s="1334"/>
      <c r="CY46" s="1334"/>
      <c r="CZ46" s="1334"/>
      <c r="DA46" s="1334"/>
      <c r="DB46" s="1334"/>
      <c r="DC46" s="1335"/>
    </row>
    <row r="47" spans="2:109">
      <c r="B47" s="397"/>
      <c r="AN47" s="1336"/>
      <c r="AO47" s="1337"/>
      <c r="AP47" s="1337"/>
      <c r="AQ47" s="1337"/>
      <c r="AR47" s="1337"/>
      <c r="AS47" s="1337"/>
      <c r="AT47" s="1337"/>
      <c r="AU47" s="1337"/>
      <c r="AV47" s="1337"/>
      <c r="AW47" s="1337"/>
      <c r="AX47" s="1337"/>
      <c r="AY47" s="1337"/>
      <c r="AZ47" s="1337"/>
      <c r="BA47" s="1337"/>
      <c r="BB47" s="1337"/>
      <c r="BC47" s="1337"/>
      <c r="BD47" s="1337"/>
      <c r="BE47" s="1337"/>
      <c r="BF47" s="1337"/>
      <c r="BG47" s="1337"/>
      <c r="BH47" s="1337"/>
      <c r="BI47" s="1337"/>
      <c r="BJ47" s="1337"/>
      <c r="BK47" s="1337"/>
      <c r="BL47" s="1337"/>
      <c r="BM47" s="1337"/>
      <c r="BN47" s="1337"/>
      <c r="BO47" s="1337"/>
      <c r="BP47" s="1337"/>
      <c r="BQ47" s="1337"/>
      <c r="BR47" s="1337"/>
      <c r="BS47" s="1337"/>
      <c r="BT47" s="1337"/>
      <c r="BU47" s="1337"/>
      <c r="BV47" s="1337"/>
      <c r="BW47" s="1337"/>
      <c r="BX47" s="1337"/>
      <c r="BY47" s="1337"/>
      <c r="BZ47" s="1337"/>
      <c r="CA47" s="1337"/>
      <c r="CB47" s="1337"/>
      <c r="CC47" s="1337"/>
      <c r="CD47" s="1337"/>
      <c r="CE47" s="1337"/>
      <c r="CF47" s="1337"/>
      <c r="CG47" s="1337"/>
      <c r="CH47" s="1337"/>
      <c r="CI47" s="1337"/>
      <c r="CJ47" s="1337"/>
      <c r="CK47" s="1337"/>
      <c r="CL47" s="1337"/>
      <c r="CM47" s="1337"/>
      <c r="CN47" s="1337"/>
      <c r="CO47" s="1337"/>
      <c r="CP47" s="1337"/>
      <c r="CQ47" s="1337"/>
      <c r="CR47" s="1337"/>
      <c r="CS47" s="1337"/>
      <c r="CT47" s="1337"/>
      <c r="CU47" s="1337"/>
      <c r="CV47" s="1337"/>
      <c r="CW47" s="1337"/>
      <c r="CX47" s="1337"/>
      <c r="CY47" s="1337"/>
      <c r="CZ47" s="1337"/>
      <c r="DA47" s="1337"/>
      <c r="DB47" s="1337"/>
      <c r="DC47" s="1338"/>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599</v>
      </c>
    </row>
    <row r="50" spans="1:109">
      <c r="B50" s="397"/>
      <c r="G50" s="1314"/>
      <c r="H50" s="1314"/>
      <c r="I50" s="1314"/>
      <c r="J50" s="1314"/>
      <c r="K50" s="407"/>
      <c r="L50" s="407"/>
      <c r="M50" s="408"/>
      <c r="N50" s="408"/>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553</v>
      </c>
      <c r="BQ50" s="1313"/>
      <c r="BR50" s="1313"/>
      <c r="BS50" s="1313"/>
      <c r="BT50" s="1313"/>
      <c r="BU50" s="1313"/>
      <c r="BV50" s="1313"/>
      <c r="BW50" s="1313"/>
      <c r="BX50" s="1313" t="s">
        <v>554</v>
      </c>
      <c r="BY50" s="1313"/>
      <c r="BZ50" s="1313"/>
      <c r="CA50" s="1313"/>
      <c r="CB50" s="1313"/>
      <c r="CC50" s="1313"/>
      <c r="CD50" s="1313"/>
      <c r="CE50" s="1313"/>
      <c r="CF50" s="1313" t="s">
        <v>555</v>
      </c>
      <c r="CG50" s="1313"/>
      <c r="CH50" s="1313"/>
      <c r="CI50" s="1313"/>
      <c r="CJ50" s="1313"/>
      <c r="CK50" s="1313"/>
      <c r="CL50" s="1313"/>
      <c r="CM50" s="1313"/>
      <c r="CN50" s="1313" t="s">
        <v>556</v>
      </c>
      <c r="CO50" s="1313"/>
      <c r="CP50" s="1313"/>
      <c r="CQ50" s="1313"/>
      <c r="CR50" s="1313"/>
      <c r="CS50" s="1313"/>
      <c r="CT50" s="1313"/>
      <c r="CU50" s="1313"/>
      <c r="CV50" s="1313" t="s">
        <v>557</v>
      </c>
      <c r="CW50" s="1313"/>
      <c r="CX50" s="1313"/>
      <c r="CY50" s="1313"/>
      <c r="CZ50" s="1313"/>
      <c r="DA50" s="1313"/>
      <c r="DB50" s="1313"/>
      <c r="DC50" s="1313"/>
    </row>
    <row r="51" spans="1:109" ht="13.5" customHeight="1">
      <c r="B51" s="397"/>
      <c r="G51" s="1316"/>
      <c r="H51" s="1316"/>
      <c r="I51" s="1329"/>
      <c r="J51" s="1329"/>
      <c r="K51" s="1315"/>
      <c r="L51" s="1315"/>
      <c r="M51" s="1315"/>
      <c r="N51" s="1315"/>
      <c r="AM51" s="406"/>
      <c r="AN51" s="1311" t="s">
        <v>600</v>
      </c>
      <c r="AO51" s="1311"/>
      <c r="AP51" s="1311"/>
      <c r="AQ51" s="1311"/>
      <c r="AR51" s="1311"/>
      <c r="AS51" s="1311"/>
      <c r="AT51" s="1311"/>
      <c r="AU51" s="1311"/>
      <c r="AV51" s="1311"/>
      <c r="AW51" s="1311"/>
      <c r="AX51" s="1311"/>
      <c r="AY51" s="1311"/>
      <c r="AZ51" s="1311"/>
      <c r="BA51" s="1311"/>
      <c r="BB51" s="1311" t="s">
        <v>601</v>
      </c>
      <c r="BC51" s="1311"/>
      <c r="BD51" s="1311"/>
      <c r="BE51" s="1311"/>
      <c r="BF51" s="1311"/>
      <c r="BG51" s="1311"/>
      <c r="BH51" s="1311"/>
      <c r="BI51" s="1311"/>
      <c r="BJ51" s="1311"/>
      <c r="BK51" s="1311"/>
      <c r="BL51" s="1311"/>
      <c r="BM51" s="1311"/>
      <c r="BN51" s="1311"/>
      <c r="BO51" s="1311"/>
      <c r="BP51" s="1308">
        <v>110.7</v>
      </c>
      <c r="BQ51" s="1308"/>
      <c r="BR51" s="1308"/>
      <c r="BS51" s="1308"/>
      <c r="BT51" s="1308"/>
      <c r="BU51" s="1308"/>
      <c r="BV51" s="1308"/>
      <c r="BW51" s="1308"/>
      <c r="BX51" s="1308">
        <v>98.5</v>
      </c>
      <c r="BY51" s="1308"/>
      <c r="BZ51" s="1308"/>
      <c r="CA51" s="1308"/>
      <c r="CB51" s="1308"/>
      <c r="CC51" s="1308"/>
      <c r="CD51" s="1308"/>
      <c r="CE51" s="1308"/>
      <c r="CF51" s="1308">
        <v>80.099999999999994</v>
      </c>
      <c r="CG51" s="1308"/>
      <c r="CH51" s="1308"/>
      <c r="CI51" s="1308"/>
      <c r="CJ51" s="1308"/>
      <c r="CK51" s="1308"/>
      <c r="CL51" s="1308"/>
      <c r="CM51" s="1308"/>
      <c r="CN51" s="1308">
        <v>56.6</v>
      </c>
      <c r="CO51" s="1308"/>
      <c r="CP51" s="1308"/>
      <c r="CQ51" s="1308"/>
      <c r="CR51" s="1308"/>
      <c r="CS51" s="1308"/>
      <c r="CT51" s="1308"/>
      <c r="CU51" s="1308"/>
      <c r="CV51" s="1308">
        <v>27.7</v>
      </c>
      <c r="CW51" s="1308"/>
      <c r="CX51" s="1308"/>
      <c r="CY51" s="1308"/>
      <c r="CZ51" s="1308"/>
      <c r="DA51" s="1308"/>
      <c r="DB51" s="1308"/>
      <c r="DC51" s="1308"/>
    </row>
    <row r="52" spans="1:109">
      <c r="B52" s="397"/>
      <c r="G52" s="1316"/>
      <c r="H52" s="1316"/>
      <c r="I52" s="1329"/>
      <c r="J52" s="1329"/>
      <c r="K52" s="1315"/>
      <c r="L52" s="1315"/>
      <c r="M52" s="1315"/>
      <c r="N52" s="1315"/>
      <c r="AM52" s="406"/>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c r="A53" s="405"/>
      <c r="B53" s="397"/>
      <c r="G53" s="1316"/>
      <c r="H53" s="1316"/>
      <c r="I53" s="1314"/>
      <c r="J53" s="1314"/>
      <c r="K53" s="1315"/>
      <c r="L53" s="1315"/>
      <c r="M53" s="1315"/>
      <c r="N53" s="1315"/>
      <c r="AM53" s="406"/>
      <c r="AN53" s="1311"/>
      <c r="AO53" s="1311"/>
      <c r="AP53" s="1311"/>
      <c r="AQ53" s="1311"/>
      <c r="AR53" s="1311"/>
      <c r="AS53" s="1311"/>
      <c r="AT53" s="1311"/>
      <c r="AU53" s="1311"/>
      <c r="AV53" s="1311"/>
      <c r="AW53" s="1311"/>
      <c r="AX53" s="1311"/>
      <c r="AY53" s="1311"/>
      <c r="AZ53" s="1311"/>
      <c r="BA53" s="1311"/>
      <c r="BB53" s="1311" t="s">
        <v>602</v>
      </c>
      <c r="BC53" s="1311"/>
      <c r="BD53" s="1311"/>
      <c r="BE53" s="1311"/>
      <c r="BF53" s="1311"/>
      <c r="BG53" s="1311"/>
      <c r="BH53" s="1311"/>
      <c r="BI53" s="1311"/>
      <c r="BJ53" s="1311"/>
      <c r="BK53" s="1311"/>
      <c r="BL53" s="1311"/>
      <c r="BM53" s="1311"/>
      <c r="BN53" s="1311"/>
      <c r="BO53" s="1311"/>
      <c r="BP53" s="1308">
        <v>61.1</v>
      </c>
      <c r="BQ53" s="1308"/>
      <c r="BR53" s="1308"/>
      <c r="BS53" s="1308"/>
      <c r="BT53" s="1308"/>
      <c r="BU53" s="1308"/>
      <c r="BV53" s="1308"/>
      <c r="BW53" s="1308"/>
      <c r="BX53" s="1308">
        <v>61.1</v>
      </c>
      <c r="BY53" s="1308"/>
      <c r="BZ53" s="1308"/>
      <c r="CA53" s="1308"/>
      <c r="CB53" s="1308"/>
      <c r="CC53" s="1308"/>
      <c r="CD53" s="1308"/>
      <c r="CE53" s="1308"/>
      <c r="CF53" s="1308">
        <v>61.6</v>
      </c>
      <c r="CG53" s="1308"/>
      <c r="CH53" s="1308"/>
      <c r="CI53" s="1308"/>
      <c r="CJ53" s="1308"/>
      <c r="CK53" s="1308"/>
      <c r="CL53" s="1308"/>
      <c r="CM53" s="1308"/>
      <c r="CN53" s="1308">
        <v>61.5</v>
      </c>
      <c r="CO53" s="1308"/>
      <c r="CP53" s="1308"/>
      <c r="CQ53" s="1308"/>
      <c r="CR53" s="1308"/>
      <c r="CS53" s="1308"/>
      <c r="CT53" s="1308"/>
      <c r="CU53" s="1308"/>
      <c r="CV53" s="1308">
        <v>61.7</v>
      </c>
      <c r="CW53" s="1308"/>
      <c r="CX53" s="1308"/>
      <c r="CY53" s="1308"/>
      <c r="CZ53" s="1308"/>
      <c r="DA53" s="1308"/>
      <c r="DB53" s="1308"/>
      <c r="DC53" s="1308"/>
    </row>
    <row r="54" spans="1:109">
      <c r="A54" s="405"/>
      <c r="B54" s="397"/>
      <c r="G54" s="1316"/>
      <c r="H54" s="1316"/>
      <c r="I54" s="1314"/>
      <c r="J54" s="1314"/>
      <c r="K54" s="1315"/>
      <c r="L54" s="1315"/>
      <c r="M54" s="1315"/>
      <c r="N54" s="1315"/>
      <c r="AM54" s="406"/>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c r="A55" s="405"/>
      <c r="B55" s="397"/>
      <c r="G55" s="1314"/>
      <c r="H55" s="1314"/>
      <c r="I55" s="1314"/>
      <c r="J55" s="1314"/>
      <c r="K55" s="1315"/>
      <c r="L55" s="1315"/>
      <c r="M55" s="1315"/>
      <c r="N55" s="1315"/>
      <c r="AN55" s="1313" t="s">
        <v>603</v>
      </c>
      <c r="AO55" s="1313"/>
      <c r="AP55" s="1313"/>
      <c r="AQ55" s="1313"/>
      <c r="AR55" s="1313"/>
      <c r="AS55" s="1313"/>
      <c r="AT55" s="1313"/>
      <c r="AU55" s="1313"/>
      <c r="AV55" s="1313"/>
      <c r="AW55" s="1313"/>
      <c r="AX55" s="1313"/>
      <c r="AY55" s="1313"/>
      <c r="AZ55" s="1313"/>
      <c r="BA55" s="1313"/>
      <c r="BB55" s="1311" t="s">
        <v>601</v>
      </c>
      <c r="BC55" s="1311"/>
      <c r="BD55" s="1311"/>
      <c r="BE55" s="1311"/>
      <c r="BF55" s="1311"/>
      <c r="BG55" s="1311"/>
      <c r="BH55" s="1311"/>
      <c r="BI55" s="1311"/>
      <c r="BJ55" s="1311"/>
      <c r="BK55" s="1311"/>
      <c r="BL55" s="1311"/>
      <c r="BM55" s="1311"/>
      <c r="BN55" s="1311"/>
      <c r="BO55" s="1311"/>
      <c r="BP55" s="1308">
        <v>54.6</v>
      </c>
      <c r="BQ55" s="1308"/>
      <c r="BR55" s="1308"/>
      <c r="BS55" s="1308"/>
      <c r="BT55" s="1308"/>
      <c r="BU55" s="1308"/>
      <c r="BV55" s="1308"/>
      <c r="BW55" s="1308"/>
      <c r="BX55" s="1308">
        <v>53.2</v>
      </c>
      <c r="BY55" s="1308"/>
      <c r="BZ55" s="1308"/>
      <c r="CA55" s="1308"/>
      <c r="CB55" s="1308"/>
      <c r="CC55" s="1308"/>
      <c r="CD55" s="1308"/>
      <c r="CE55" s="1308"/>
      <c r="CF55" s="1308">
        <v>47.9</v>
      </c>
      <c r="CG55" s="1308"/>
      <c r="CH55" s="1308"/>
      <c r="CI55" s="1308"/>
      <c r="CJ55" s="1308"/>
      <c r="CK55" s="1308"/>
      <c r="CL55" s="1308"/>
      <c r="CM55" s="1308"/>
      <c r="CN55" s="1308">
        <v>49</v>
      </c>
      <c r="CO55" s="1308"/>
      <c r="CP55" s="1308"/>
      <c r="CQ55" s="1308"/>
      <c r="CR55" s="1308"/>
      <c r="CS55" s="1308"/>
      <c r="CT55" s="1308"/>
      <c r="CU55" s="1308"/>
      <c r="CV55" s="1308">
        <v>41.3</v>
      </c>
      <c r="CW55" s="1308"/>
      <c r="CX55" s="1308"/>
      <c r="CY55" s="1308"/>
      <c r="CZ55" s="1308"/>
      <c r="DA55" s="1308"/>
      <c r="DB55" s="1308"/>
      <c r="DC55" s="1308"/>
    </row>
    <row r="56" spans="1:109">
      <c r="A56" s="405"/>
      <c r="B56" s="397"/>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5" customFormat="1">
      <c r="B57" s="409"/>
      <c r="G57" s="1314"/>
      <c r="H57" s="1314"/>
      <c r="I57" s="1309"/>
      <c r="J57" s="1309"/>
      <c r="K57" s="1315"/>
      <c r="L57" s="1315"/>
      <c r="M57" s="1315"/>
      <c r="N57" s="1315"/>
      <c r="AM57" s="390"/>
      <c r="AN57" s="1313"/>
      <c r="AO57" s="1313"/>
      <c r="AP57" s="1313"/>
      <c r="AQ57" s="1313"/>
      <c r="AR57" s="1313"/>
      <c r="AS57" s="1313"/>
      <c r="AT57" s="1313"/>
      <c r="AU57" s="1313"/>
      <c r="AV57" s="1313"/>
      <c r="AW57" s="1313"/>
      <c r="AX57" s="1313"/>
      <c r="AY57" s="1313"/>
      <c r="AZ57" s="1313"/>
      <c r="BA57" s="1313"/>
      <c r="BB57" s="1311" t="s">
        <v>602</v>
      </c>
      <c r="BC57" s="1311"/>
      <c r="BD57" s="1311"/>
      <c r="BE57" s="1311"/>
      <c r="BF57" s="1311"/>
      <c r="BG57" s="1311"/>
      <c r="BH57" s="1311"/>
      <c r="BI57" s="1311"/>
      <c r="BJ57" s="1311"/>
      <c r="BK57" s="1311"/>
      <c r="BL57" s="1311"/>
      <c r="BM57" s="1311"/>
      <c r="BN57" s="1311"/>
      <c r="BO57" s="1311"/>
      <c r="BP57" s="1308">
        <v>58.3</v>
      </c>
      <c r="BQ57" s="1308"/>
      <c r="BR57" s="1308"/>
      <c r="BS57" s="1308"/>
      <c r="BT57" s="1308"/>
      <c r="BU57" s="1308"/>
      <c r="BV57" s="1308"/>
      <c r="BW57" s="1308"/>
      <c r="BX57" s="1308">
        <v>59.6</v>
      </c>
      <c r="BY57" s="1308"/>
      <c r="BZ57" s="1308"/>
      <c r="CA57" s="1308"/>
      <c r="CB57" s="1308"/>
      <c r="CC57" s="1308"/>
      <c r="CD57" s="1308"/>
      <c r="CE57" s="1308"/>
      <c r="CF57" s="1308">
        <v>60.8</v>
      </c>
      <c r="CG57" s="1308"/>
      <c r="CH57" s="1308"/>
      <c r="CI57" s="1308"/>
      <c r="CJ57" s="1308"/>
      <c r="CK57" s="1308"/>
      <c r="CL57" s="1308"/>
      <c r="CM57" s="1308"/>
      <c r="CN57" s="1308">
        <v>61</v>
      </c>
      <c r="CO57" s="1308"/>
      <c r="CP57" s="1308"/>
      <c r="CQ57" s="1308"/>
      <c r="CR57" s="1308"/>
      <c r="CS57" s="1308"/>
      <c r="CT57" s="1308"/>
      <c r="CU57" s="1308"/>
      <c r="CV57" s="1308">
        <v>63</v>
      </c>
      <c r="CW57" s="1308"/>
      <c r="CX57" s="1308"/>
      <c r="CY57" s="1308"/>
      <c r="CZ57" s="1308"/>
      <c r="DA57" s="1308"/>
      <c r="DB57" s="1308"/>
      <c r="DC57" s="1308"/>
      <c r="DD57" s="410"/>
      <c r="DE57" s="409"/>
    </row>
    <row r="58" spans="1:109" s="405" customFormat="1">
      <c r="A58" s="390"/>
      <c r="B58" s="409"/>
      <c r="G58" s="1314"/>
      <c r="H58" s="1314"/>
      <c r="I58" s="1309"/>
      <c r="J58" s="1309"/>
      <c r="K58" s="1315"/>
      <c r="L58" s="1315"/>
      <c r="M58" s="1315"/>
      <c r="N58" s="1315"/>
      <c r="AM58" s="390"/>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604</v>
      </c>
    </row>
    <row r="64" spans="1:109">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0" t="s">
        <v>605</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c r="B66" s="397"/>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c r="B67" s="397"/>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c r="B68" s="397"/>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c r="B69" s="397"/>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599</v>
      </c>
    </row>
    <row r="72" spans="2:107">
      <c r="B72" s="397"/>
      <c r="G72" s="1314"/>
      <c r="H72" s="1314"/>
      <c r="I72" s="1314"/>
      <c r="J72" s="1314"/>
      <c r="K72" s="407"/>
      <c r="L72" s="407"/>
      <c r="M72" s="408"/>
      <c r="N72" s="408"/>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553</v>
      </c>
      <c r="BQ72" s="1313"/>
      <c r="BR72" s="1313"/>
      <c r="BS72" s="1313"/>
      <c r="BT72" s="1313"/>
      <c r="BU72" s="1313"/>
      <c r="BV72" s="1313"/>
      <c r="BW72" s="1313"/>
      <c r="BX72" s="1313" t="s">
        <v>554</v>
      </c>
      <c r="BY72" s="1313"/>
      <c r="BZ72" s="1313"/>
      <c r="CA72" s="1313"/>
      <c r="CB72" s="1313"/>
      <c r="CC72" s="1313"/>
      <c r="CD72" s="1313"/>
      <c r="CE72" s="1313"/>
      <c r="CF72" s="1313" t="s">
        <v>555</v>
      </c>
      <c r="CG72" s="1313"/>
      <c r="CH72" s="1313"/>
      <c r="CI72" s="1313"/>
      <c r="CJ72" s="1313"/>
      <c r="CK72" s="1313"/>
      <c r="CL72" s="1313"/>
      <c r="CM72" s="1313"/>
      <c r="CN72" s="1313" t="s">
        <v>556</v>
      </c>
      <c r="CO72" s="1313"/>
      <c r="CP72" s="1313"/>
      <c r="CQ72" s="1313"/>
      <c r="CR72" s="1313"/>
      <c r="CS72" s="1313"/>
      <c r="CT72" s="1313"/>
      <c r="CU72" s="1313"/>
      <c r="CV72" s="1313" t="s">
        <v>557</v>
      </c>
      <c r="CW72" s="1313"/>
      <c r="CX72" s="1313"/>
      <c r="CY72" s="1313"/>
      <c r="CZ72" s="1313"/>
      <c r="DA72" s="1313"/>
      <c r="DB72" s="1313"/>
      <c r="DC72" s="1313"/>
    </row>
    <row r="73" spans="2:107">
      <c r="B73" s="397"/>
      <c r="G73" s="1316"/>
      <c r="H73" s="1316"/>
      <c r="I73" s="1316"/>
      <c r="J73" s="1316"/>
      <c r="K73" s="1312"/>
      <c r="L73" s="1312"/>
      <c r="M73" s="1312"/>
      <c r="N73" s="1312"/>
      <c r="AM73" s="406"/>
      <c r="AN73" s="1311" t="s">
        <v>600</v>
      </c>
      <c r="AO73" s="1311"/>
      <c r="AP73" s="1311"/>
      <c r="AQ73" s="1311"/>
      <c r="AR73" s="1311"/>
      <c r="AS73" s="1311"/>
      <c r="AT73" s="1311"/>
      <c r="AU73" s="1311"/>
      <c r="AV73" s="1311"/>
      <c r="AW73" s="1311"/>
      <c r="AX73" s="1311"/>
      <c r="AY73" s="1311"/>
      <c r="AZ73" s="1311"/>
      <c r="BA73" s="1311"/>
      <c r="BB73" s="1311" t="s">
        <v>601</v>
      </c>
      <c r="BC73" s="1311"/>
      <c r="BD73" s="1311"/>
      <c r="BE73" s="1311"/>
      <c r="BF73" s="1311"/>
      <c r="BG73" s="1311"/>
      <c r="BH73" s="1311"/>
      <c r="BI73" s="1311"/>
      <c r="BJ73" s="1311"/>
      <c r="BK73" s="1311"/>
      <c r="BL73" s="1311"/>
      <c r="BM73" s="1311"/>
      <c r="BN73" s="1311"/>
      <c r="BO73" s="1311"/>
      <c r="BP73" s="1308">
        <v>110.7</v>
      </c>
      <c r="BQ73" s="1308"/>
      <c r="BR73" s="1308"/>
      <c r="BS73" s="1308"/>
      <c r="BT73" s="1308"/>
      <c r="BU73" s="1308"/>
      <c r="BV73" s="1308"/>
      <c r="BW73" s="1308"/>
      <c r="BX73" s="1308">
        <v>98.5</v>
      </c>
      <c r="BY73" s="1308"/>
      <c r="BZ73" s="1308"/>
      <c r="CA73" s="1308"/>
      <c r="CB73" s="1308"/>
      <c r="CC73" s="1308"/>
      <c r="CD73" s="1308"/>
      <c r="CE73" s="1308"/>
      <c r="CF73" s="1308">
        <v>80.099999999999994</v>
      </c>
      <c r="CG73" s="1308"/>
      <c r="CH73" s="1308"/>
      <c r="CI73" s="1308"/>
      <c r="CJ73" s="1308"/>
      <c r="CK73" s="1308"/>
      <c r="CL73" s="1308"/>
      <c r="CM73" s="1308"/>
      <c r="CN73" s="1308">
        <v>56.6</v>
      </c>
      <c r="CO73" s="1308"/>
      <c r="CP73" s="1308"/>
      <c r="CQ73" s="1308"/>
      <c r="CR73" s="1308"/>
      <c r="CS73" s="1308"/>
      <c r="CT73" s="1308"/>
      <c r="CU73" s="1308"/>
      <c r="CV73" s="1308">
        <v>27.7</v>
      </c>
      <c r="CW73" s="1308"/>
      <c r="CX73" s="1308"/>
      <c r="CY73" s="1308"/>
      <c r="CZ73" s="1308"/>
      <c r="DA73" s="1308"/>
      <c r="DB73" s="1308"/>
      <c r="DC73" s="1308"/>
    </row>
    <row r="74" spans="2:107">
      <c r="B74" s="397"/>
      <c r="G74" s="1316"/>
      <c r="H74" s="1316"/>
      <c r="I74" s="1316"/>
      <c r="J74" s="1316"/>
      <c r="K74" s="1312"/>
      <c r="L74" s="1312"/>
      <c r="M74" s="1312"/>
      <c r="N74" s="1312"/>
      <c r="AM74" s="406"/>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c r="B75" s="397"/>
      <c r="G75" s="1316"/>
      <c r="H75" s="1316"/>
      <c r="I75" s="1314"/>
      <c r="J75" s="1314"/>
      <c r="K75" s="1315"/>
      <c r="L75" s="1315"/>
      <c r="M75" s="1315"/>
      <c r="N75" s="1315"/>
      <c r="AM75" s="406"/>
      <c r="AN75" s="1311"/>
      <c r="AO75" s="1311"/>
      <c r="AP75" s="1311"/>
      <c r="AQ75" s="1311"/>
      <c r="AR75" s="1311"/>
      <c r="AS75" s="1311"/>
      <c r="AT75" s="1311"/>
      <c r="AU75" s="1311"/>
      <c r="AV75" s="1311"/>
      <c r="AW75" s="1311"/>
      <c r="AX75" s="1311"/>
      <c r="AY75" s="1311"/>
      <c r="AZ75" s="1311"/>
      <c r="BA75" s="1311"/>
      <c r="BB75" s="1311" t="s">
        <v>606</v>
      </c>
      <c r="BC75" s="1311"/>
      <c r="BD75" s="1311"/>
      <c r="BE75" s="1311"/>
      <c r="BF75" s="1311"/>
      <c r="BG75" s="1311"/>
      <c r="BH75" s="1311"/>
      <c r="BI75" s="1311"/>
      <c r="BJ75" s="1311"/>
      <c r="BK75" s="1311"/>
      <c r="BL75" s="1311"/>
      <c r="BM75" s="1311"/>
      <c r="BN75" s="1311"/>
      <c r="BO75" s="1311"/>
      <c r="BP75" s="1308">
        <v>11.3</v>
      </c>
      <c r="BQ75" s="1308"/>
      <c r="BR75" s="1308"/>
      <c r="BS75" s="1308"/>
      <c r="BT75" s="1308"/>
      <c r="BU75" s="1308"/>
      <c r="BV75" s="1308"/>
      <c r="BW75" s="1308"/>
      <c r="BX75" s="1308">
        <v>10.8</v>
      </c>
      <c r="BY75" s="1308"/>
      <c r="BZ75" s="1308"/>
      <c r="CA75" s="1308"/>
      <c r="CB75" s="1308"/>
      <c r="CC75" s="1308"/>
      <c r="CD75" s="1308"/>
      <c r="CE75" s="1308"/>
      <c r="CF75" s="1308">
        <v>10.4</v>
      </c>
      <c r="CG75" s="1308"/>
      <c r="CH75" s="1308"/>
      <c r="CI75" s="1308"/>
      <c r="CJ75" s="1308"/>
      <c r="CK75" s="1308"/>
      <c r="CL75" s="1308"/>
      <c r="CM75" s="1308"/>
      <c r="CN75" s="1308">
        <v>9.9</v>
      </c>
      <c r="CO75" s="1308"/>
      <c r="CP75" s="1308"/>
      <c r="CQ75" s="1308"/>
      <c r="CR75" s="1308"/>
      <c r="CS75" s="1308"/>
      <c r="CT75" s="1308"/>
      <c r="CU75" s="1308"/>
      <c r="CV75" s="1308">
        <v>9.3000000000000007</v>
      </c>
      <c r="CW75" s="1308"/>
      <c r="CX75" s="1308"/>
      <c r="CY75" s="1308"/>
      <c r="CZ75" s="1308"/>
      <c r="DA75" s="1308"/>
      <c r="DB75" s="1308"/>
      <c r="DC75" s="1308"/>
    </row>
    <row r="76" spans="2:107">
      <c r="B76" s="397"/>
      <c r="G76" s="1316"/>
      <c r="H76" s="1316"/>
      <c r="I76" s="1314"/>
      <c r="J76" s="1314"/>
      <c r="K76" s="1315"/>
      <c r="L76" s="1315"/>
      <c r="M76" s="1315"/>
      <c r="N76" s="1315"/>
      <c r="AM76" s="406"/>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c r="B77" s="397"/>
      <c r="G77" s="1314"/>
      <c r="H77" s="1314"/>
      <c r="I77" s="1314"/>
      <c r="J77" s="1314"/>
      <c r="K77" s="1312"/>
      <c r="L77" s="1312"/>
      <c r="M77" s="1312"/>
      <c r="N77" s="1312"/>
      <c r="AN77" s="1313" t="s">
        <v>603</v>
      </c>
      <c r="AO77" s="1313"/>
      <c r="AP77" s="1313"/>
      <c r="AQ77" s="1313"/>
      <c r="AR77" s="1313"/>
      <c r="AS77" s="1313"/>
      <c r="AT77" s="1313"/>
      <c r="AU77" s="1313"/>
      <c r="AV77" s="1313"/>
      <c r="AW77" s="1313"/>
      <c r="AX77" s="1313"/>
      <c r="AY77" s="1313"/>
      <c r="AZ77" s="1313"/>
      <c r="BA77" s="1313"/>
      <c r="BB77" s="1311" t="s">
        <v>601</v>
      </c>
      <c r="BC77" s="1311"/>
      <c r="BD77" s="1311"/>
      <c r="BE77" s="1311"/>
      <c r="BF77" s="1311"/>
      <c r="BG77" s="1311"/>
      <c r="BH77" s="1311"/>
      <c r="BI77" s="1311"/>
      <c r="BJ77" s="1311"/>
      <c r="BK77" s="1311"/>
      <c r="BL77" s="1311"/>
      <c r="BM77" s="1311"/>
      <c r="BN77" s="1311"/>
      <c r="BO77" s="1311"/>
      <c r="BP77" s="1308">
        <v>54.6</v>
      </c>
      <c r="BQ77" s="1308"/>
      <c r="BR77" s="1308"/>
      <c r="BS77" s="1308"/>
      <c r="BT77" s="1308"/>
      <c r="BU77" s="1308"/>
      <c r="BV77" s="1308"/>
      <c r="BW77" s="1308"/>
      <c r="BX77" s="1308">
        <v>53.2</v>
      </c>
      <c r="BY77" s="1308"/>
      <c r="BZ77" s="1308"/>
      <c r="CA77" s="1308"/>
      <c r="CB77" s="1308"/>
      <c r="CC77" s="1308"/>
      <c r="CD77" s="1308"/>
      <c r="CE77" s="1308"/>
      <c r="CF77" s="1308">
        <v>47.9</v>
      </c>
      <c r="CG77" s="1308"/>
      <c r="CH77" s="1308"/>
      <c r="CI77" s="1308"/>
      <c r="CJ77" s="1308"/>
      <c r="CK77" s="1308"/>
      <c r="CL77" s="1308"/>
      <c r="CM77" s="1308"/>
      <c r="CN77" s="1308">
        <v>49</v>
      </c>
      <c r="CO77" s="1308"/>
      <c r="CP77" s="1308"/>
      <c r="CQ77" s="1308"/>
      <c r="CR77" s="1308"/>
      <c r="CS77" s="1308"/>
      <c r="CT77" s="1308"/>
      <c r="CU77" s="1308"/>
      <c r="CV77" s="1308">
        <v>41.3</v>
      </c>
      <c r="CW77" s="1308"/>
      <c r="CX77" s="1308"/>
      <c r="CY77" s="1308"/>
      <c r="CZ77" s="1308"/>
      <c r="DA77" s="1308"/>
      <c r="DB77" s="1308"/>
      <c r="DC77" s="1308"/>
    </row>
    <row r="78" spans="2:107">
      <c r="B78" s="397"/>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c r="B79" s="397"/>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606</v>
      </c>
      <c r="BC79" s="1311"/>
      <c r="BD79" s="1311"/>
      <c r="BE79" s="1311"/>
      <c r="BF79" s="1311"/>
      <c r="BG79" s="1311"/>
      <c r="BH79" s="1311"/>
      <c r="BI79" s="1311"/>
      <c r="BJ79" s="1311"/>
      <c r="BK79" s="1311"/>
      <c r="BL79" s="1311"/>
      <c r="BM79" s="1311"/>
      <c r="BN79" s="1311"/>
      <c r="BO79" s="1311"/>
      <c r="BP79" s="1308">
        <v>10</v>
      </c>
      <c r="BQ79" s="1308"/>
      <c r="BR79" s="1308"/>
      <c r="BS79" s="1308"/>
      <c r="BT79" s="1308"/>
      <c r="BU79" s="1308"/>
      <c r="BV79" s="1308"/>
      <c r="BW79" s="1308"/>
      <c r="BX79" s="1308">
        <v>9.8000000000000007</v>
      </c>
      <c r="BY79" s="1308"/>
      <c r="BZ79" s="1308"/>
      <c r="CA79" s="1308"/>
      <c r="CB79" s="1308"/>
      <c r="CC79" s="1308"/>
      <c r="CD79" s="1308"/>
      <c r="CE79" s="1308"/>
      <c r="CF79" s="1308">
        <v>9.6</v>
      </c>
      <c r="CG79" s="1308"/>
      <c r="CH79" s="1308"/>
      <c r="CI79" s="1308"/>
      <c r="CJ79" s="1308"/>
      <c r="CK79" s="1308"/>
      <c r="CL79" s="1308"/>
      <c r="CM79" s="1308"/>
      <c r="CN79" s="1308">
        <v>9.5</v>
      </c>
      <c r="CO79" s="1308"/>
      <c r="CP79" s="1308"/>
      <c r="CQ79" s="1308"/>
      <c r="CR79" s="1308"/>
      <c r="CS79" s="1308"/>
      <c r="CT79" s="1308"/>
      <c r="CU79" s="1308"/>
      <c r="CV79" s="1308">
        <v>9.1999999999999993</v>
      </c>
      <c r="CW79" s="1308"/>
      <c r="CX79" s="1308"/>
      <c r="CY79" s="1308"/>
      <c r="CZ79" s="1308"/>
      <c r="DA79" s="1308"/>
      <c r="DB79" s="1308"/>
      <c r="DC79" s="1308"/>
    </row>
    <row r="80" spans="2:107">
      <c r="B80" s="397"/>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unA1mZcPL2DUgEULIaea9j0HveDbIBsiZFUvo9dQXxnWpFy+h/VDWIpD7YMDU0qD2bbw5hNXe4bp/8XquTN1zQ==" saltValue="vAzko6RSjGtsMZDtkgRgD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500</v>
      </c>
    </row>
  </sheetData>
  <sheetProtection algorithmName="SHA-512" hashValue="52cndw99nLRsySOv3y8q9SAwS+RMjL+MR4wMnMeMD6bZ9qF6fnCOe8RrPJI47FY1EPkHTbfpfBSYzMlbZ6ZNWQ==" saltValue="T7dP7UAuvlfjQVuWc4vPB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500</v>
      </c>
    </row>
  </sheetData>
  <sheetProtection algorithmName="SHA-512" hashValue="EsoMsMVER9ryo/WrBoU7nbEPC9p6q4mHqEQ+eIEBHH7SRUZmBFGkyrhD/xG70W2/OXpL/VMht+qhjtVU12Gflg==" saltValue="dabBrLm3dTH4Anuft79u0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550</v>
      </c>
      <c r="G2" s="157"/>
      <c r="H2" s="158"/>
    </row>
    <row r="3" spans="1:8">
      <c r="A3" s="154" t="s">
        <v>543</v>
      </c>
      <c r="B3" s="159"/>
      <c r="C3" s="160"/>
      <c r="D3" s="161">
        <v>66546</v>
      </c>
      <c r="E3" s="162"/>
      <c r="F3" s="163">
        <v>83280</v>
      </c>
      <c r="G3" s="164"/>
      <c r="H3" s="165"/>
    </row>
    <row r="4" spans="1:8">
      <c r="A4" s="166"/>
      <c r="B4" s="167"/>
      <c r="C4" s="168"/>
      <c r="D4" s="169">
        <v>44524</v>
      </c>
      <c r="E4" s="170"/>
      <c r="F4" s="171">
        <v>43123</v>
      </c>
      <c r="G4" s="172"/>
      <c r="H4" s="173"/>
    </row>
    <row r="5" spans="1:8">
      <c r="A5" s="154" t="s">
        <v>545</v>
      </c>
      <c r="B5" s="159"/>
      <c r="C5" s="160"/>
      <c r="D5" s="161">
        <v>59392</v>
      </c>
      <c r="E5" s="162"/>
      <c r="F5" s="163">
        <v>88968</v>
      </c>
      <c r="G5" s="164"/>
      <c r="H5" s="165"/>
    </row>
    <row r="6" spans="1:8">
      <c r="A6" s="166"/>
      <c r="B6" s="167"/>
      <c r="C6" s="168"/>
      <c r="D6" s="169">
        <v>35977</v>
      </c>
      <c r="E6" s="170"/>
      <c r="F6" s="171">
        <v>45482</v>
      </c>
      <c r="G6" s="172"/>
      <c r="H6" s="173"/>
    </row>
    <row r="7" spans="1:8">
      <c r="A7" s="154" t="s">
        <v>546</v>
      </c>
      <c r="B7" s="159"/>
      <c r="C7" s="160"/>
      <c r="D7" s="161">
        <v>91967</v>
      </c>
      <c r="E7" s="162"/>
      <c r="F7" s="163">
        <v>85173</v>
      </c>
      <c r="G7" s="164"/>
      <c r="H7" s="165"/>
    </row>
    <row r="8" spans="1:8">
      <c r="A8" s="166"/>
      <c r="B8" s="167"/>
      <c r="C8" s="168"/>
      <c r="D8" s="169">
        <v>33823</v>
      </c>
      <c r="E8" s="170"/>
      <c r="F8" s="171">
        <v>43913</v>
      </c>
      <c r="G8" s="172"/>
      <c r="H8" s="173"/>
    </row>
    <row r="9" spans="1:8">
      <c r="A9" s="154" t="s">
        <v>547</v>
      </c>
      <c r="B9" s="159"/>
      <c r="C9" s="160"/>
      <c r="D9" s="161">
        <v>96158</v>
      </c>
      <c r="E9" s="162"/>
      <c r="F9" s="163">
        <v>94081</v>
      </c>
      <c r="G9" s="164"/>
      <c r="H9" s="165"/>
    </row>
    <row r="10" spans="1:8">
      <c r="A10" s="166"/>
      <c r="B10" s="167"/>
      <c r="C10" s="168"/>
      <c r="D10" s="169">
        <v>41781</v>
      </c>
      <c r="E10" s="170"/>
      <c r="F10" s="171">
        <v>48949</v>
      </c>
      <c r="G10" s="172"/>
      <c r="H10" s="173"/>
    </row>
    <row r="11" spans="1:8">
      <c r="A11" s="154" t="s">
        <v>548</v>
      </c>
      <c r="B11" s="159"/>
      <c r="C11" s="160"/>
      <c r="D11" s="161">
        <v>92697</v>
      </c>
      <c r="E11" s="162"/>
      <c r="F11" s="163">
        <v>92632</v>
      </c>
      <c r="G11" s="164"/>
      <c r="H11" s="165"/>
    </row>
    <row r="12" spans="1:8">
      <c r="A12" s="166"/>
      <c r="B12" s="167"/>
      <c r="C12" s="174"/>
      <c r="D12" s="169">
        <v>44575</v>
      </c>
      <c r="E12" s="170"/>
      <c r="F12" s="171">
        <v>47978</v>
      </c>
      <c r="G12" s="172"/>
      <c r="H12" s="173"/>
    </row>
    <row r="13" spans="1:8">
      <c r="A13" s="154"/>
      <c r="B13" s="159"/>
      <c r="C13" s="175"/>
      <c r="D13" s="176">
        <v>81352</v>
      </c>
      <c r="E13" s="177"/>
      <c r="F13" s="178">
        <v>88827</v>
      </c>
      <c r="G13" s="179"/>
      <c r="H13" s="165"/>
    </row>
    <row r="14" spans="1:8">
      <c r="A14" s="166"/>
      <c r="B14" s="167"/>
      <c r="C14" s="168"/>
      <c r="D14" s="169">
        <v>40136</v>
      </c>
      <c r="E14" s="170"/>
      <c r="F14" s="171">
        <v>45889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5.83</v>
      </c>
      <c r="C19" s="180">
        <f>ROUND(VALUE(SUBSTITUTE(実質収支比率等に係る経年分析!G$48,"▲","-")),2)</f>
        <v>6.41</v>
      </c>
      <c r="D19" s="180">
        <f>ROUND(VALUE(SUBSTITUTE(実質収支比率等に係る経年分析!H$48,"▲","-")),2)</f>
        <v>6.65</v>
      </c>
      <c r="E19" s="180">
        <f>ROUND(VALUE(SUBSTITUTE(実質収支比率等に係る経年分析!I$48,"▲","-")),2)</f>
        <v>5.98</v>
      </c>
      <c r="F19" s="180">
        <f>ROUND(VALUE(SUBSTITUTE(実質収支比率等に係る経年分析!J$48,"▲","-")),2)</f>
        <v>6.79</v>
      </c>
    </row>
    <row r="20" spans="1:11">
      <c r="A20" s="180" t="s">
        <v>55</v>
      </c>
      <c r="B20" s="180">
        <f>ROUND(VALUE(SUBSTITUTE(実質収支比率等に係る経年分析!F$47,"▲","-")),2)</f>
        <v>17.47</v>
      </c>
      <c r="C20" s="180">
        <f>ROUND(VALUE(SUBSTITUTE(実質収支比率等に係る経年分析!G$47,"▲","-")),2)</f>
        <v>18.64</v>
      </c>
      <c r="D20" s="180">
        <f>ROUND(VALUE(SUBSTITUTE(実質収支比率等に係る経年分析!H$47,"▲","-")),2)</f>
        <v>19.510000000000002</v>
      </c>
      <c r="E20" s="180">
        <f>ROUND(VALUE(SUBSTITUTE(実質収支比率等に係る経年分析!I$47,"▲","-")),2)</f>
        <v>20.65</v>
      </c>
      <c r="F20" s="180">
        <f>ROUND(VALUE(SUBSTITUTE(実質収支比率等に係る経年分析!J$47,"▲","-")),2)</f>
        <v>21.21</v>
      </c>
    </row>
    <row r="21" spans="1:11">
      <c r="A21" s="180" t="s">
        <v>56</v>
      </c>
      <c r="B21" s="180">
        <f>IF(ISNUMBER(VALUE(SUBSTITUTE(実質収支比率等に係る経年分析!F$49,"▲","-"))),ROUND(VALUE(SUBSTITUTE(実質収支比率等に係る経年分析!F$49,"▲","-")),2),NA())</f>
        <v>-0.31</v>
      </c>
      <c r="C21" s="180">
        <f>IF(ISNUMBER(VALUE(SUBSTITUTE(実質収支比率等に係る経年分析!G$49,"▲","-"))),ROUND(VALUE(SUBSTITUTE(実質収支比率等に係る経年分析!G$49,"▲","-")),2),NA())</f>
        <v>1.97</v>
      </c>
      <c r="D21" s="180">
        <f>IF(ISNUMBER(VALUE(SUBSTITUTE(実質収支比率等に係る経年分析!H$49,"▲","-"))),ROUND(VALUE(SUBSTITUTE(実質収支比率等に係る経年分析!H$49,"▲","-")),2),NA())</f>
        <v>2.33</v>
      </c>
      <c r="E21" s="180">
        <f>IF(ISNUMBER(VALUE(SUBSTITUTE(実質収支比率等に係る経年分析!I$49,"▲","-"))),ROUND(VALUE(SUBSTITUTE(実質収支比率等に係る経年分析!I$49,"▲","-")),2),NA())</f>
        <v>1.19</v>
      </c>
      <c r="F21" s="180">
        <f>IF(ISNUMBER(VALUE(SUBSTITUTE(実質収支比率等に係る経年分析!J$49,"▲","-"))),ROUND(VALUE(SUBSTITUTE(実質収支比率等に係る経年分析!J$49,"▲","-")),2),NA())</f>
        <v>2.81</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枕崎市後期高齢者医療特別会計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枕崎市国民健康保険特別会計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1.47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c r="A32" s="181" t="str">
        <f>IF(連結実質赤字比率に係る赤字・黒字の構成分析!C$38="",NA(),連結実質赤字比率に係る赤字・黒字の構成分析!C$38)</f>
        <v>枕崎市公共下水道事業会計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1.0900000000000001</v>
      </c>
    </row>
    <row r="33" spans="1:16">
      <c r="A33" s="181" t="str">
        <f>IF(連結実質赤字比率に係る赤字・黒字の構成分析!C$37="",NA(),連結実質赤字比率に係る赤字・黒字の構成分析!C$37)</f>
        <v>枕崎市介護保険特別会計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2.5499999999999998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3.03</v>
      </c>
    </row>
    <row r="34" spans="1:16">
      <c r="A34" s="181" t="str">
        <f>IF(連結実質赤字比率に係る赤字・黒字の構成分析!C$36="",NA(),連結実質赤字比率に係る赤字・黒字の構成分析!C$36)</f>
        <v>枕崎市立病院事業会計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6.48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6.37</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6.79</v>
      </c>
    </row>
    <row r="36" spans="1:16">
      <c r="A36" s="181" t="str">
        <f>IF(連結実質赤字比率に係る赤字・黒字の構成分析!C$34="",NA(),連結実質赤字比率に係る赤字・黒字の構成分析!C$34)</f>
        <v>枕崎市水道事業会計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11.39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12.32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11.33</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923</v>
      </c>
      <c r="E42" s="182"/>
      <c r="F42" s="182"/>
      <c r="G42" s="182">
        <f>'実質公債費比率（分子）の構造'!L$52</f>
        <v>824</v>
      </c>
      <c r="H42" s="182"/>
      <c r="I42" s="182"/>
      <c r="J42" s="182">
        <f>'実質公債費比率（分子）の構造'!M$52</f>
        <v>816</v>
      </c>
      <c r="K42" s="182"/>
      <c r="L42" s="182"/>
      <c r="M42" s="182">
        <f>'実質公債費比率（分子）の構造'!N$52</f>
        <v>845</v>
      </c>
      <c r="N42" s="182"/>
      <c r="O42" s="182"/>
      <c r="P42" s="182">
        <f>'実質公債費比率（分子）の構造'!O$52</f>
        <v>848</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3</v>
      </c>
      <c r="C44" s="182"/>
      <c r="D44" s="182"/>
      <c r="E44" s="182">
        <f>'実質公債費比率（分子）の構造'!L$50</f>
        <v>3</v>
      </c>
      <c r="F44" s="182"/>
      <c r="G44" s="182"/>
      <c r="H44" s="182">
        <f>'実質公債費比率（分子）の構造'!M$50</f>
        <v>3</v>
      </c>
      <c r="I44" s="182"/>
      <c r="J44" s="182"/>
      <c r="K44" s="182">
        <f>'実質公債費比率（分子）の構造'!N$50</f>
        <v>2</v>
      </c>
      <c r="L44" s="182"/>
      <c r="M44" s="182"/>
      <c r="N44" s="182">
        <f>'実質公債費比率（分子）の構造'!O$50</f>
        <v>1</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236</v>
      </c>
      <c r="C46" s="182"/>
      <c r="D46" s="182"/>
      <c r="E46" s="182">
        <f>'実質公債費比率（分子）の構造'!L$48</f>
        <v>241</v>
      </c>
      <c r="F46" s="182"/>
      <c r="G46" s="182"/>
      <c r="H46" s="182">
        <f>'実質公債費比率（分子）の構造'!M$48</f>
        <v>261</v>
      </c>
      <c r="I46" s="182"/>
      <c r="J46" s="182"/>
      <c r="K46" s="182">
        <f>'実質公債費比率（分子）の構造'!N$48</f>
        <v>264</v>
      </c>
      <c r="L46" s="182"/>
      <c r="M46" s="182"/>
      <c r="N46" s="182">
        <f>'実質公債費比率（分子）の構造'!O$48</f>
        <v>265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1254</v>
      </c>
      <c r="C49" s="182"/>
      <c r="D49" s="182"/>
      <c r="E49" s="182">
        <f>'実質公債費比率（分子）の構造'!L$45</f>
        <v>1122</v>
      </c>
      <c r="F49" s="182"/>
      <c r="G49" s="182"/>
      <c r="H49" s="182">
        <f>'実質公債費比率（分子）の構造'!M$45</f>
        <v>1092</v>
      </c>
      <c r="I49" s="182"/>
      <c r="J49" s="182"/>
      <c r="K49" s="182">
        <f>'実質公債費比率（分子）の構造'!N$45</f>
        <v>1063</v>
      </c>
      <c r="L49" s="182"/>
      <c r="M49" s="182"/>
      <c r="N49" s="182">
        <f>'実質公債費比率（分子）の構造'!O$45</f>
        <v>1043</v>
      </c>
      <c r="O49" s="182"/>
      <c r="P49" s="182"/>
    </row>
    <row r="50" spans="1:16">
      <c r="A50" s="182" t="s">
        <v>71</v>
      </c>
      <c r="B50" s="182" t="e">
        <f>NA()</f>
        <v>#N/A</v>
      </c>
      <c r="C50" s="182">
        <f>IF(ISNUMBER('実質公債費比率（分子）の構造'!K$53),'実質公債費比率（分子）の構造'!K$53,NA())</f>
        <v>570</v>
      </c>
      <c r="D50" s="182" t="e">
        <f>NA()</f>
        <v>#N/A</v>
      </c>
      <c r="E50" s="182" t="e">
        <f>NA()</f>
        <v>#N/A</v>
      </c>
      <c r="F50" s="182">
        <f>IF(ISNUMBER('実質公債費比率（分子）の構造'!L$53),'実質公債費比率（分子）の構造'!L$53,NA())</f>
        <v>542</v>
      </c>
      <c r="G50" s="182" t="e">
        <f>NA()</f>
        <v>#N/A</v>
      </c>
      <c r="H50" s="182" t="e">
        <f>NA()</f>
        <v>#N/A</v>
      </c>
      <c r="I50" s="182">
        <f>IF(ISNUMBER('実質公債費比率（分子）の構造'!M$53),'実質公債費比率（分子）の構造'!M$53,NA())</f>
        <v>540</v>
      </c>
      <c r="J50" s="182" t="e">
        <f>NA()</f>
        <v>#N/A</v>
      </c>
      <c r="K50" s="182" t="e">
        <f>NA()</f>
        <v>#N/A</v>
      </c>
      <c r="L50" s="182">
        <f>IF(ISNUMBER('実質公債費比率（分子）の構造'!N$53),'実質公債費比率（分子）の構造'!N$53,NA())</f>
        <v>484</v>
      </c>
      <c r="M50" s="182" t="e">
        <f>NA()</f>
        <v>#N/A</v>
      </c>
      <c r="N50" s="182" t="e">
        <f>NA()</f>
        <v>#N/A</v>
      </c>
      <c r="O50" s="182">
        <f>IF(ISNUMBER('実質公債費比率（分子）の構造'!O$53),'実質公債費比率（分子）の構造'!O$53,NA())</f>
        <v>461</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8926</v>
      </c>
      <c r="E56" s="181"/>
      <c r="F56" s="181"/>
      <c r="G56" s="181">
        <f>'将来負担比率（分子）の構造'!J$52</f>
        <v>8993</v>
      </c>
      <c r="H56" s="181"/>
      <c r="I56" s="181"/>
      <c r="J56" s="181">
        <f>'将来負担比率（分子）の構造'!K$52</f>
        <v>9157</v>
      </c>
      <c r="K56" s="181"/>
      <c r="L56" s="181"/>
      <c r="M56" s="181">
        <f>'将来負担比率（分子）の構造'!L$52</f>
        <v>9539</v>
      </c>
      <c r="N56" s="181"/>
      <c r="O56" s="181"/>
      <c r="P56" s="181">
        <f>'将来負担比率（分子）の構造'!M$52</f>
        <v>9704</v>
      </c>
    </row>
    <row r="57" spans="1:16">
      <c r="A57" s="181" t="s">
        <v>42</v>
      </c>
      <c r="B57" s="181"/>
      <c r="C57" s="181"/>
      <c r="D57" s="181">
        <f>'将来負担比率（分子）の構造'!I$51</f>
        <v>610</v>
      </c>
      <c r="E57" s="181"/>
      <c r="F57" s="181"/>
      <c r="G57" s="181">
        <f>'将来負担比率（分子）の構造'!J$51</f>
        <v>695</v>
      </c>
      <c r="H57" s="181"/>
      <c r="I57" s="181"/>
      <c r="J57" s="181">
        <f>'将来負担比率（分子）の構造'!K$51</f>
        <v>694</v>
      </c>
      <c r="K57" s="181"/>
      <c r="L57" s="181"/>
      <c r="M57" s="181">
        <f>'将来負担比率（分子）の構造'!L$51</f>
        <v>693</v>
      </c>
      <c r="N57" s="181"/>
      <c r="O57" s="181"/>
      <c r="P57" s="181">
        <f>'将来負担比率（分子）の構造'!M$51</f>
        <v>662</v>
      </c>
    </row>
    <row r="58" spans="1:16">
      <c r="A58" s="181" t="s">
        <v>41</v>
      </c>
      <c r="B58" s="181"/>
      <c r="C58" s="181"/>
      <c r="D58" s="181">
        <f>'将来負担比率（分子）の構造'!I$50</f>
        <v>1930</v>
      </c>
      <c r="E58" s="181"/>
      <c r="F58" s="181"/>
      <c r="G58" s="181">
        <f>'将来負担比率（分子）の構造'!J$50</f>
        <v>2224</v>
      </c>
      <c r="H58" s="181"/>
      <c r="I58" s="181"/>
      <c r="J58" s="181">
        <f>'将来負担比率（分子）の構造'!K$50</f>
        <v>2718</v>
      </c>
      <c r="K58" s="181"/>
      <c r="L58" s="181"/>
      <c r="M58" s="181">
        <f>'将来負担比率（分子）の構造'!L$50</f>
        <v>4004</v>
      </c>
      <c r="N58" s="181"/>
      <c r="O58" s="181"/>
      <c r="P58" s="181">
        <f>'将来負担比率（分子）の構造'!M$50</f>
        <v>5348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112</v>
      </c>
      <c r="C61" s="181"/>
      <c r="D61" s="181"/>
      <c r="E61" s="181">
        <f>'将来負担比率（分子）の構造'!J$46</f>
        <v>81</v>
      </c>
      <c r="F61" s="181"/>
      <c r="G61" s="181"/>
      <c r="H61" s="181">
        <f>'将来負担比率（分子）の構造'!K$46</f>
        <v>53</v>
      </c>
      <c r="I61" s="181"/>
      <c r="J61" s="181"/>
      <c r="K61" s="181">
        <f>'将来負担比率（分子）の構造'!L$46</f>
        <v>65</v>
      </c>
      <c r="L61" s="181"/>
      <c r="M61" s="181"/>
      <c r="N61" s="181">
        <f>'将来負担比率（分子）の構造'!M$46</f>
        <v>59</v>
      </c>
      <c r="O61" s="181"/>
      <c r="P61" s="181"/>
    </row>
    <row r="62" spans="1:16">
      <c r="A62" s="181" t="s">
        <v>35</v>
      </c>
      <c r="B62" s="181">
        <f>'将来負担比率（分子）の構造'!I$45</f>
        <v>3225</v>
      </c>
      <c r="C62" s="181"/>
      <c r="D62" s="181"/>
      <c r="E62" s="181">
        <f>'将来負担比率（分子）の構造'!J$45</f>
        <v>3148</v>
      </c>
      <c r="F62" s="181"/>
      <c r="G62" s="181"/>
      <c r="H62" s="181">
        <f>'将来負担比率（分子）の構造'!K$45</f>
        <v>2950</v>
      </c>
      <c r="I62" s="181"/>
      <c r="J62" s="181"/>
      <c r="K62" s="181">
        <f>'将来負担比率（分子）の構造'!L$45</f>
        <v>2841</v>
      </c>
      <c r="L62" s="181"/>
      <c r="M62" s="181"/>
      <c r="N62" s="181">
        <f>'将来負担比率（分子）の構造'!M$45</f>
        <v>2753</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3293</v>
      </c>
      <c r="C64" s="181"/>
      <c r="D64" s="181"/>
      <c r="E64" s="181">
        <f>'将来負担比率（分子）の構造'!J$43</f>
        <v>3189</v>
      </c>
      <c r="F64" s="181"/>
      <c r="G64" s="181"/>
      <c r="H64" s="181">
        <f>'将来負担比率（分子）の構造'!K$43</f>
        <v>3150</v>
      </c>
      <c r="I64" s="181"/>
      <c r="J64" s="181"/>
      <c r="K64" s="181">
        <f>'将来負担比率（分子）の構造'!L$43</f>
        <v>3293</v>
      </c>
      <c r="L64" s="181"/>
      <c r="M64" s="181"/>
      <c r="N64" s="181">
        <f>'将来負担比率（分子）の構造'!M$43</f>
        <v>3199</v>
      </c>
      <c r="O64" s="181"/>
      <c r="P64" s="181"/>
    </row>
    <row r="65" spans="1:16">
      <c r="A65" s="181" t="s">
        <v>32</v>
      </c>
      <c r="B65" s="181">
        <f>'将来負担比率（分子）の構造'!I$42</f>
        <v>13</v>
      </c>
      <c r="C65" s="181"/>
      <c r="D65" s="181"/>
      <c r="E65" s="181">
        <f>'将来負担比率（分子）の構造'!J$42</f>
        <v>10</v>
      </c>
      <c r="F65" s="181"/>
      <c r="G65" s="181"/>
      <c r="H65" s="181">
        <f>'将来負担比率（分子）の構造'!K$42</f>
        <v>7</v>
      </c>
      <c r="I65" s="181"/>
      <c r="J65" s="181"/>
      <c r="K65" s="181">
        <f>'将来負担比率（分子）の構造'!L$42</f>
        <v>4</v>
      </c>
      <c r="L65" s="181"/>
      <c r="M65" s="181"/>
      <c r="N65" s="181">
        <f>'将来負担比率（分子）の構造'!M$42</f>
        <v>3</v>
      </c>
      <c r="O65" s="181"/>
      <c r="P65" s="181"/>
    </row>
    <row r="66" spans="1:16">
      <c r="A66" s="181" t="s">
        <v>31</v>
      </c>
      <c r="B66" s="181">
        <f>'将来負担比率（分子）の構造'!I$41</f>
        <v>10669</v>
      </c>
      <c r="C66" s="181"/>
      <c r="D66" s="181"/>
      <c r="E66" s="181">
        <f>'将来負担比率（分子）の構造'!J$41</f>
        <v>10642</v>
      </c>
      <c r="F66" s="181"/>
      <c r="G66" s="181"/>
      <c r="H66" s="181">
        <f>'将来負担比率（分子）の構造'!K$41</f>
        <v>10637</v>
      </c>
      <c r="I66" s="181"/>
      <c r="J66" s="181"/>
      <c r="K66" s="181">
        <f>'将来負担比率（分子）の構造'!L$41</f>
        <v>11002</v>
      </c>
      <c r="L66" s="181"/>
      <c r="M66" s="181"/>
      <c r="N66" s="181">
        <f>'将来負担比率（分子）の構造'!M$41</f>
        <v>11200</v>
      </c>
      <c r="O66" s="181"/>
      <c r="P66" s="181"/>
    </row>
    <row r="67" spans="1:16">
      <c r="A67" s="181" t="s">
        <v>75</v>
      </c>
      <c r="B67" s="181" t="e">
        <f>NA()</f>
        <v>#N/A</v>
      </c>
      <c r="C67" s="181">
        <f>IF(ISNUMBER('将来負担比率（分子）の構造'!I$53), IF('将来負担比率（分子）の構造'!I$53 &lt; 0, 0, '将来負担比率（分子）の構造'!I$53), NA())</f>
        <v>5847</v>
      </c>
      <c r="D67" s="181" t="e">
        <f>NA()</f>
        <v>#N/A</v>
      </c>
      <c r="E67" s="181" t="e">
        <f>NA()</f>
        <v>#N/A</v>
      </c>
      <c r="F67" s="181">
        <f>IF(ISNUMBER('将来負担比率（分子）の構造'!J$53), IF('将来負担比率（分子）の構造'!J$53 &lt; 0, 0, '将来負担比率（分子）の構造'!J$53), NA())</f>
        <v>5157</v>
      </c>
      <c r="G67" s="181" t="e">
        <f>NA()</f>
        <v>#N/A</v>
      </c>
      <c r="H67" s="181" t="e">
        <f>NA()</f>
        <v>#N/A</v>
      </c>
      <c r="I67" s="181">
        <f>IF(ISNUMBER('将来負担比率（分子）の構造'!K$53), IF('将来負担比率（分子）の構造'!K$53 &lt; 0, 0, '将来負担比率（分子）の構造'!K$53), NA())</f>
        <v>4229</v>
      </c>
      <c r="J67" s="181" t="e">
        <f>NA()</f>
        <v>#N/A</v>
      </c>
      <c r="K67" s="181" t="e">
        <f>NA()</f>
        <v>#N/A</v>
      </c>
      <c r="L67" s="181">
        <f>IF(ISNUMBER('将来負担比率（分子）の構造'!L$53), IF('将来負担比率（分子）の構造'!L$53 &lt; 0, 0, '将来負担比率（分子）の構造'!L$53), NA())</f>
        <v>2969</v>
      </c>
      <c r="M67" s="181" t="e">
        <f>NA()</f>
        <v>#N/A</v>
      </c>
      <c r="N67" s="181" t="e">
        <f>NA()</f>
        <v>#N/A</v>
      </c>
      <c r="O67" s="181">
        <f>IF(ISNUMBER('将来負担比率（分子）の構造'!M$53), IF('将来負担比率（分子）の構造'!M$53 &lt; 0, 0, '将来負担比率（分子）の構造'!M$53), NA())</f>
        <v>1500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1176</v>
      </c>
      <c r="C72" s="185">
        <f>基金残高に係る経年分析!G55</f>
        <v>1242</v>
      </c>
      <c r="D72" s="185">
        <f>基金残高に係る経年分析!H55</f>
        <v>1314</v>
      </c>
    </row>
    <row r="73" spans="1:16">
      <c r="A73" s="184" t="s">
        <v>78</v>
      </c>
      <c r="B73" s="185">
        <f>基金残高に係る経年分析!F56</f>
        <v>329</v>
      </c>
      <c r="C73" s="185">
        <f>基金残高に係る経年分析!G56</f>
        <v>338</v>
      </c>
      <c r="D73" s="185">
        <f>基金残高に係る経年分析!H56</f>
        <v>338</v>
      </c>
    </row>
    <row r="74" spans="1:16">
      <c r="A74" s="184" t="s">
        <v>79</v>
      </c>
      <c r="B74" s="185">
        <f>基金残高に係る経年分析!F57</f>
        <v>858</v>
      </c>
      <c r="C74" s="185">
        <f>基金残高に係る経年分析!G57</f>
        <v>2028</v>
      </c>
      <c r="D74" s="185">
        <f>基金残高に係る経年分析!H57</f>
        <v>3257</v>
      </c>
    </row>
  </sheetData>
  <sheetProtection algorithmName="SHA-512" hashValue="cZ4RFyLC4sAsoI01A6WPV6+2LG3oXMD7OYBDTsGhkvc6ltmOMWGF4SeZw9sjNcldocdKNkvkEYlwh79wxeRHhQ==" saltValue="hvH1NAeyD0QRUYCwU2U/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224</v>
      </c>
      <c r="C5" s="747"/>
      <c r="D5" s="747"/>
      <c r="E5" s="747"/>
      <c r="F5" s="747"/>
      <c r="G5" s="747"/>
      <c r="H5" s="747"/>
      <c r="I5" s="747"/>
      <c r="J5" s="747"/>
      <c r="K5" s="747"/>
      <c r="L5" s="747"/>
      <c r="M5" s="747"/>
      <c r="N5" s="747"/>
      <c r="O5" s="747"/>
      <c r="P5" s="747"/>
      <c r="Q5" s="748"/>
      <c r="R5" s="735">
        <v>2202393</v>
      </c>
      <c r="S5" s="736"/>
      <c r="T5" s="736"/>
      <c r="U5" s="736"/>
      <c r="V5" s="736"/>
      <c r="W5" s="736"/>
      <c r="X5" s="736"/>
      <c r="Y5" s="779"/>
      <c r="Z5" s="797">
        <v>12</v>
      </c>
      <c r="AA5" s="797"/>
      <c r="AB5" s="797"/>
      <c r="AC5" s="797"/>
      <c r="AD5" s="798">
        <v>2202393</v>
      </c>
      <c r="AE5" s="798"/>
      <c r="AF5" s="798"/>
      <c r="AG5" s="798"/>
      <c r="AH5" s="798"/>
      <c r="AI5" s="798"/>
      <c r="AJ5" s="798"/>
      <c r="AK5" s="798"/>
      <c r="AL5" s="780">
        <v>37.1</v>
      </c>
      <c r="AM5" s="751"/>
      <c r="AN5" s="751"/>
      <c r="AO5" s="781"/>
      <c r="AP5" s="746" t="s">
        <v>225</v>
      </c>
      <c r="AQ5" s="747"/>
      <c r="AR5" s="747"/>
      <c r="AS5" s="747"/>
      <c r="AT5" s="747"/>
      <c r="AU5" s="747"/>
      <c r="AV5" s="747"/>
      <c r="AW5" s="747"/>
      <c r="AX5" s="747"/>
      <c r="AY5" s="747"/>
      <c r="AZ5" s="747"/>
      <c r="BA5" s="747"/>
      <c r="BB5" s="747"/>
      <c r="BC5" s="747"/>
      <c r="BD5" s="747"/>
      <c r="BE5" s="747"/>
      <c r="BF5" s="748"/>
      <c r="BG5" s="680">
        <v>2202393</v>
      </c>
      <c r="BH5" s="681"/>
      <c r="BI5" s="681"/>
      <c r="BJ5" s="681"/>
      <c r="BK5" s="681"/>
      <c r="BL5" s="681"/>
      <c r="BM5" s="681"/>
      <c r="BN5" s="682"/>
      <c r="BO5" s="713">
        <v>100</v>
      </c>
      <c r="BP5" s="713"/>
      <c r="BQ5" s="713"/>
      <c r="BR5" s="713"/>
      <c r="BS5" s="714">
        <v>16440</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c r="B6" s="677" t="s">
        <v>229</v>
      </c>
      <c r="C6" s="678"/>
      <c r="D6" s="678"/>
      <c r="E6" s="678"/>
      <c r="F6" s="678"/>
      <c r="G6" s="678"/>
      <c r="H6" s="678"/>
      <c r="I6" s="678"/>
      <c r="J6" s="678"/>
      <c r="K6" s="678"/>
      <c r="L6" s="678"/>
      <c r="M6" s="678"/>
      <c r="N6" s="678"/>
      <c r="O6" s="678"/>
      <c r="P6" s="678"/>
      <c r="Q6" s="679"/>
      <c r="R6" s="680">
        <v>127670</v>
      </c>
      <c r="S6" s="681"/>
      <c r="T6" s="681"/>
      <c r="U6" s="681"/>
      <c r="V6" s="681"/>
      <c r="W6" s="681"/>
      <c r="X6" s="681"/>
      <c r="Y6" s="682"/>
      <c r="Z6" s="713">
        <v>0.7</v>
      </c>
      <c r="AA6" s="713"/>
      <c r="AB6" s="713"/>
      <c r="AC6" s="713"/>
      <c r="AD6" s="714">
        <v>127670</v>
      </c>
      <c r="AE6" s="714"/>
      <c r="AF6" s="714"/>
      <c r="AG6" s="714"/>
      <c r="AH6" s="714"/>
      <c r="AI6" s="714"/>
      <c r="AJ6" s="714"/>
      <c r="AK6" s="714"/>
      <c r="AL6" s="683">
        <v>2.2000000000000002</v>
      </c>
      <c r="AM6" s="684"/>
      <c r="AN6" s="684"/>
      <c r="AO6" s="715"/>
      <c r="AP6" s="677" t="s">
        <v>230</v>
      </c>
      <c r="AQ6" s="678"/>
      <c r="AR6" s="678"/>
      <c r="AS6" s="678"/>
      <c r="AT6" s="678"/>
      <c r="AU6" s="678"/>
      <c r="AV6" s="678"/>
      <c r="AW6" s="678"/>
      <c r="AX6" s="678"/>
      <c r="AY6" s="678"/>
      <c r="AZ6" s="678"/>
      <c r="BA6" s="678"/>
      <c r="BB6" s="678"/>
      <c r="BC6" s="678"/>
      <c r="BD6" s="678"/>
      <c r="BE6" s="678"/>
      <c r="BF6" s="679"/>
      <c r="BG6" s="680">
        <v>2202393</v>
      </c>
      <c r="BH6" s="681"/>
      <c r="BI6" s="681"/>
      <c r="BJ6" s="681"/>
      <c r="BK6" s="681"/>
      <c r="BL6" s="681"/>
      <c r="BM6" s="681"/>
      <c r="BN6" s="682"/>
      <c r="BO6" s="713">
        <v>100</v>
      </c>
      <c r="BP6" s="713"/>
      <c r="BQ6" s="713"/>
      <c r="BR6" s="713"/>
      <c r="BS6" s="714">
        <v>16440</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121588</v>
      </c>
      <c r="CS6" s="681"/>
      <c r="CT6" s="681"/>
      <c r="CU6" s="681"/>
      <c r="CV6" s="681"/>
      <c r="CW6" s="681"/>
      <c r="CX6" s="681"/>
      <c r="CY6" s="682"/>
      <c r="CZ6" s="780">
        <v>0.7</v>
      </c>
      <c r="DA6" s="751"/>
      <c r="DB6" s="751"/>
      <c r="DC6" s="783"/>
      <c r="DD6" s="686" t="s">
        <v>127</v>
      </c>
      <c r="DE6" s="681"/>
      <c r="DF6" s="681"/>
      <c r="DG6" s="681"/>
      <c r="DH6" s="681"/>
      <c r="DI6" s="681"/>
      <c r="DJ6" s="681"/>
      <c r="DK6" s="681"/>
      <c r="DL6" s="681"/>
      <c r="DM6" s="681"/>
      <c r="DN6" s="681"/>
      <c r="DO6" s="681"/>
      <c r="DP6" s="682"/>
      <c r="DQ6" s="686">
        <v>121588</v>
      </c>
      <c r="DR6" s="681"/>
      <c r="DS6" s="681"/>
      <c r="DT6" s="681"/>
      <c r="DU6" s="681"/>
      <c r="DV6" s="681"/>
      <c r="DW6" s="681"/>
      <c r="DX6" s="681"/>
      <c r="DY6" s="681"/>
      <c r="DZ6" s="681"/>
      <c r="EA6" s="681"/>
      <c r="EB6" s="681"/>
      <c r="EC6" s="727"/>
    </row>
    <row r="7" spans="2:143" ht="11.25" customHeight="1">
      <c r="B7" s="677" t="s">
        <v>232</v>
      </c>
      <c r="C7" s="678"/>
      <c r="D7" s="678"/>
      <c r="E7" s="678"/>
      <c r="F7" s="678"/>
      <c r="G7" s="678"/>
      <c r="H7" s="678"/>
      <c r="I7" s="678"/>
      <c r="J7" s="678"/>
      <c r="K7" s="678"/>
      <c r="L7" s="678"/>
      <c r="M7" s="678"/>
      <c r="N7" s="678"/>
      <c r="O7" s="678"/>
      <c r="P7" s="678"/>
      <c r="Q7" s="679"/>
      <c r="R7" s="680">
        <v>1387</v>
      </c>
      <c r="S7" s="681"/>
      <c r="T7" s="681"/>
      <c r="U7" s="681"/>
      <c r="V7" s="681"/>
      <c r="W7" s="681"/>
      <c r="X7" s="681"/>
      <c r="Y7" s="682"/>
      <c r="Z7" s="713">
        <v>0</v>
      </c>
      <c r="AA7" s="713"/>
      <c r="AB7" s="713"/>
      <c r="AC7" s="713"/>
      <c r="AD7" s="714">
        <v>1387</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848481</v>
      </c>
      <c r="BH7" s="681"/>
      <c r="BI7" s="681"/>
      <c r="BJ7" s="681"/>
      <c r="BK7" s="681"/>
      <c r="BL7" s="681"/>
      <c r="BM7" s="681"/>
      <c r="BN7" s="682"/>
      <c r="BO7" s="713">
        <v>38.5</v>
      </c>
      <c r="BP7" s="713"/>
      <c r="BQ7" s="713"/>
      <c r="BR7" s="713"/>
      <c r="BS7" s="714">
        <v>16440</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7513532</v>
      </c>
      <c r="CS7" s="681"/>
      <c r="CT7" s="681"/>
      <c r="CU7" s="681"/>
      <c r="CV7" s="681"/>
      <c r="CW7" s="681"/>
      <c r="CX7" s="681"/>
      <c r="CY7" s="682"/>
      <c r="CZ7" s="713">
        <v>41.8</v>
      </c>
      <c r="DA7" s="713"/>
      <c r="DB7" s="713"/>
      <c r="DC7" s="713"/>
      <c r="DD7" s="686">
        <v>82734</v>
      </c>
      <c r="DE7" s="681"/>
      <c r="DF7" s="681"/>
      <c r="DG7" s="681"/>
      <c r="DH7" s="681"/>
      <c r="DI7" s="681"/>
      <c r="DJ7" s="681"/>
      <c r="DK7" s="681"/>
      <c r="DL7" s="681"/>
      <c r="DM7" s="681"/>
      <c r="DN7" s="681"/>
      <c r="DO7" s="681"/>
      <c r="DP7" s="682"/>
      <c r="DQ7" s="686">
        <v>1316893</v>
      </c>
      <c r="DR7" s="681"/>
      <c r="DS7" s="681"/>
      <c r="DT7" s="681"/>
      <c r="DU7" s="681"/>
      <c r="DV7" s="681"/>
      <c r="DW7" s="681"/>
      <c r="DX7" s="681"/>
      <c r="DY7" s="681"/>
      <c r="DZ7" s="681"/>
      <c r="EA7" s="681"/>
      <c r="EB7" s="681"/>
      <c r="EC7" s="727"/>
    </row>
    <row r="8" spans="2:143" ht="11.25" customHeight="1">
      <c r="B8" s="677" t="s">
        <v>235</v>
      </c>
      <c r="C8" s="678"/>
      <c r="D8" s="678"/>
      <c r="E8" s="678"/>
      <c r="F8" s="678"/>
      <c r="G8" s="678"/>
      <c r="H8" s="678"/>
      <c r="I8" s="678"/>
      <c r="J8" s="678"/>
      <c r="K8" s="678"/>
      <c r="L8" s="678"/>
      <c r="M8" s="678"/>
      <c r="N8" s="678"/>
      <c r="O8" s="678"/>
      <c r="P8" s="678"/>
      <c r="Q8" s="679"/>
      <c r="R8" s="680">
        <v>4043</v>
      </c>
      <c r="S8" s="681"/>
      <c r="T8" s="681"/>
      <c r="U8" s="681"/>
      <c r="V8" s="681"/>
      <c r="W8" s="681"/>
      <c r="X8" s="681"/>
      <c r="Y8" s="682"/>
      <c r="Z8" s="713">
        <v>0</v>
      </c>
      <c r="AA8" s="713"/>
      <c r="AB8" s="713"/>
      <c r="AC8" s="713"/>
      <c r="AD8" s="714">
        <v>4043</v>
      </c>
      <c r="AE8" s="714"/>
      <c r="AF8" s="714"/>
      <c r="AG8" s="714"/>
      <c r="AH8" s="714"/>
      <c r="AI8" s="714"/>
      <c r="AJ8" s="714"/>
      <c r="AK8" s="714"/>
      <c r="AL8" s="683">
        <v>0.1</v>
      </c>
      <c r="AM8" s="684"/>
      <c r="AN8" s="684"/>
      <c r="AO8" s="715"/>
      <c r="AP8" s="677" t="s">
        <v>236</v>
      </c>
      <c r="AQ8" s="678"/>
      <c r="AR8" s="678"/>
      <c r="AS8" s="678"/>
      <c r="AT8" s="678"/>
      <c r="AU8" s="678"/>
      <c r="AV8" s="678"/>
      <c r="AW8" s="678"/>
      <c r="AX8" s="678"/>
      <c r="AY8" s="678"/>
      <c r="AZ8" s="678"/>
      <c r="BA8" s="678"/>
      <c r="BB8" s="678"/>
      <c r="BC8" s="678"/>
      <c r="BD8" s="678"/>
      <c r="BE8" s="678"/>
      <c r="BF8" s="679"/>
      <c r="BG8" s="680">
        <v>33138</v>
      </c>
      <c r="BH8" s="681"/>
      <c r="BI8" s="681"/>
      <c r="BJ8" s="681"/>
      <c r="BK8" s="681"/>
      <c r="BL8" s="681"/>
      <c r="BM8" s="681"/>
      <c r="BN8" s="682"/>
      <c r="BO8" s="713">
        <v>1.5</v>
      </c>
      <c r="BP8" s="713"/>
      <c r="BQ8" s="713"/>
      <c r="BR8" s="713"/>
      <c r="BS8" s="686" t="s">
        <v>127</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4088565</v>
      </c>
      <c r="CS8" s="681"/>
      <c r="CT8" s="681"/>
      <c r="CU8" s="681"/>
      <c r="CV8" s="681"/>
      <c r="CW8" s="681"/>
      <c r="CX8" s="681"/>
      <c r="CY8" s="682"/>
      <c r="CZ8" s="713">
        <v>22.8</v>
      </c>
      <c r="DA8" s="713"/>
      <c r="DB8" s="713"/>
      <c r="DC8" s="713"/>
      <c r="DD8" s="686">
        <v>6264</v>
      </c>
      <c r="DE8" s="681"/>
      <c r="DF8" s="681"/>
      <c r="DG8" s="681"/>
      <c r="DH8" s="681"/>
      <c r="DI8" s="681"/>
      <c r="DJ8" s="681"/>
      <c r="DK8" s="681"/>
      <c r="DL8" s="681"/>
      <c r="DM8" s="681"/>
      <c r="DN8" s="681"/>
      <c r="DO8" s="681"/>
      <c r="DP8" s="682"/>
      <c r="DQ8" s="686">
        <v>2129221</v>
      </c>
      <c r="DR8" s="681"/>
      <c r="DS8" s="681"/>
      <c r="DT8" s="681"/>
      <c r="DU8" s="681"/>
      <c r="DV8" s="681"/>
      <c r="DW8" s="681"/>
      <c r="DX8" s="681"/>
      <c r="DY8" s="681"/>
      <c r="DZ8" s="681"/>
      <c r="EA8" s="681"/>
      <c r="EB8" s="681"/>
      <c r="EC8" s="727"/>
    </row>
    <row r="9" spans="2:143" ht="11.25" customHeight="1">
      <c r="B9" s="677" t="s">
        <v>238</v>
      </c>
      <c r="C9" s="678"/>
      <c r="D9" s="678"/>
      <c r="E9" s="678"/>
      <c r="F9" s="678"/>
      <c r="G9" s="678"/>
      <c r="H9" s="678"/>
      <c r="I9" s="678"/>
      <c r="J9" s="678"/>
      <c r="K9" s="678"/>
      <c r="L9" s="678"/>
      <c r="M9" s="678"/>
      <c r="N9" s="678"/>
      <c r="O9" s="678"/>
      <c r="P9" s="678"/>
      <c r="Q9" s="679"/>
      <c r="R9" s="680">
        <v>4071</v>
      </c>
      <c r="S9" s="681"/>
      <c r="T9" s="681"/>
      <c r="U9" s="681"/>
      <c r="V9" s="681"/>
      <c r="W9" s="681"/>
      <c r="X9" s="681"/>
      <c r="Y9" s="682"/>
      <c r="Z9" s="713">
        <v>0</v>
      </c>
      <c r="AA9" s="713"/>
      <c r="AB9" s="713"/>
      <c r="AC9" s="713"/>
      <c r="AD9" s="714">
        <v>4071</v>
      </c>
      <c r="AE9" s="714"/>
      <c r="AF9" s="714"/>
      <c r="AG9" s="714"/>
      <c r="AH9" s="714"/>
      <c r="AI9" s="714"/>
      <c r="AJ9" s="714"/>
      <c r="AK9" s="714"/>
      <c r="AL9" s="683">
        <v>0.1</v>
      </c>
      <c r="AM9" s="684"/>
      <c r="AN9" s="684"/>
      <c r="AO9" s="715"/>
      <c r="AP9" s="677" t="s">
        <v>239</v>
      </c>
      <c r="AQ9" s="678"/>
      <c r="AR9" s="678"/>
      <c r="AS9" s="678"/>
      <c r="AT9" s="678"/>
      <c r="AU9" s="678"/>
      <c r="AV9" s="678"/>
      <c r="AW9" s="678"/>
      <c r="AX9" s="678"/>
      <c r="AY9" s="678"/>
      <c r="AZ9" s="678"/>
      <c r="BA9" s="678"/>
      <c r="BB9" s="678"/>
      <c r="BC9" s="678"/>
      <c r="BD9" s="678"/>
      <c r="BE9" s="678"/>
      <c r="BF9" s="679"/>
      <c r="BG9" s="680">
        <v>695652</v>
      </c>
      <c r="BH9" s="681"/>
      <c r="BI9" s="681"/>
      <c r="BJ9" s="681"/>
      <c r="BK9" s="681"/>
      <c r="BL9" s="681"/>
      <c r="BM9" s="681"/>
      <c r="BN9" s="682"/>
      <c r="BO9" s="713">
        <v>31.6</v>
      </c>
      <c r="BP9" s="713"/>
      <c r="BQ9" s="713"/>
      <c r="BR9" s="713"/>
      <c r="BS9" s="686" t="s">
        <v>127</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821820</v>
      </c>
      <c r="CS9" s="681"/>
      <c r="CT9" s="681"/>
      <c r="CU9" s="681"/>
      <c r="CV9" s="681"/>
      <c r="CW9" s="681"/>
      <c r="CX9" s="681"/>
      <c r="CY9" s="682"/>
      <c r="CZ9" s="713">
        <v>4.5999999999999996</v>
      </c>
      <c r="DA9" s="713"/>
      <c r="DB9" s="713"/>
      <c r="DC9" s="713"/>
      <c r="DD9" s="686">
        <v>42782</v>
      </c>
      <c r="DE9" s="681"/>
      <c r="DF9" s="681"/>
      <c r="DG9" s="681"/>
      <c r="DH9" s="681"/>
      <c r="DI9" s="681"/>
      <c r="DJ9" s="681"/>
      <c r="DK9" s="681"/>
      <c r="DL9" s="681"/>
      <c r="DM9" s="681"/>
      <c r="DN9" s="681"/>
      <c r="DO9" s="681"/>
      <c r="DP9" s="682"/>
      <c r="DQ9" s="686">
        <v>517680</v>
      </c>
      <c r="DR9" s="681"/>
      <c r="DS9" s="681"/>
      <c r="DT9" s="681"/>
      <c r="DU9" s="681"/>
      <c r="DV9" s="681"/>
      <c r="DW9" s="681"/>
      <c r="DX9" s="681"/>
      <c r="DY9" s="681"/>
      <c r="DZ9" s="681"/>
      <c r="EA9" s="681"/>
      <c r="EB9" s="681"/>
      <c r="EC9" s="727"/>
    </row>
    <row r="10" spans="2:143" ht="11.25" customHeight="1">
      <c r="B10" s="677" t="s">
        <v>241</v>
      </c>
      <c r="C10" s="678"/>
      <c r="D10" s="678"/>
      <c r="E10" s="678"/>
      <c r="F10" s="678"/>
      <c r="G10" s="678"/>
      <c r="H10" s="678"/>
      <c r="I10" s="678"/>
      <c r="J10" s="678"/>
      <c r="K10" s="678"/>
      <c r="L10" s="678"/>
      <c r="M10" s="678"/>
      <c r="N10" s="678"/>
      <c r="O10" s="678"/>
      <c r="P10" s="678"/>
      <c r="Q10" s="679"/>
      <c r="R10" s="680" t="s">
        <v>127</v>
      </c>
      <c r="S10" s="681"/>
      <c r="T10" s="681"/>
      <c r="U10" s="681"/>
      <c r="V10" s="681"/>
      <c r="W10" s="681"/>
      <c r="X10" s="681"/>
      <c r="Y10" s="682"/>
      <c r="Z10" s="713" t="s">
        <v>182</v>
      </c>
      <c r="AA10" s="713"/>
      <c r="AB10" s="713"/>
      <c r="AC10" s="713"/>
      <c r="AD10" s="714" t="s">
        <v>182</v>
      </c>
      <c r="AE10" s="714"/>
      <c r="AF10" s="714"/>
      <c r="AG10" s="714"/>
      <c r="AH10" s="714"/>
      <c r="AI10" s="714"/>
      <c r="AJ10" s="714"/>
      <c r="AK10" s="714"/>
      <c r="AL10" s="683" t="s">
        <v>127</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50120</v>
      </c>
      <c r="BH10" s="681"/>
      <c r="BI10" s="681"/>
      <c r="BJ10" s="681"/>
      <c r="BK10" s="681"/>
      <c r="BL10" s="681"/>
      <c r="BM10" s="681"/>
      <c r="BN10" s="682"/>
      <c r="BO10" s="713">
        <v>2.2999999999999998</v>
      </c>
      <c r="BP10" s="713"/>
      <c r="BQ10" s="713"/>
      <c r="BR10" s="713"/>
      <c r="BS10" s="686" t="s">
        <v>127</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v>23736</v>
      </c>
      <c r="CS10" s="681"/>
      <c r="CT10" s="681"/>
      <c r="CU10" s="681"/>
      <c r="CV10" s="681"/>
      <c r="CW10" s="681"/>
      <c r="CX10" s="681"/>
      <c r="CY10" s="682"/>
      <c r="CZ10" s="713">
        <v>0.1</v>
      </c>
      <c r="DA10" s="713"/>
      <c r="DB10" s="713"/>
      <c r="DC10" s="713"/>
      <c r="DD10" s="686" t="s">
        <v>182</v>
      </c>
      <c r="DE10" s="681"/>
      <c r="DF10" s="681"/>
      <c r="DG10" s="681"/>
      <c r="DH10" s="681"/>
      <c r="DI10" s="681"/>
      <c r="DJ10" s="681"/>
      <c r="DK10" s="681"/>
      <c r="DL10" s="681"/>
      <c r="DM10" s="681"/>
      <c r="DN10" s="681"/>
      <c r="DO10" s="681"/>
      <c r="DP10" s="682"/>
      <c r="DQ10" s="686">
        <v>23636</v>
      </c>
      <c r="DR10" s="681"/>
      <c r="DS10" s="681"/>
      <c r="DT10" s="681"/>
      <c r="DU10" s="681"/>
      <c r="DV10" s="681"/>
      <c r="DW10" s="681"/>
      <c r="DX10" s="681"/>
      <c r="DY10" s="681"/>
      <c r="DZ10" s="681"/>
      <c r="EA10" s="681"/>
      <c r="EB10" s="681"/>
      <c r="EC10" s="727"/>
    </row>
    <row r="11" spans="2:143" ht="11.25" customHeight="1">
      <c r="B11" s="677" t="s">
        <v>244</v>
      </c>
      <c r="C11" s="678"/>
      <c r="D11" s="678"/>
      <c r="E11" s="678"/>
      <c r="F11" s="678"/>
      <c r="G11" s="678"/>
      <c r="H11" s="678"/>
      <c r="I11" s="678"/>
      <c r="J11" s="678"/>
      <c r="K11" s="678"/>
      <c r="L11" s="678"/>
      <c r="M11" s="678"/>
      <c r="N11" s="678"/>
      <c r="O11" s="678"/>
      <c r="P11" s="678"/>
      <c r="Q11" s="679"/>
      <c r="R11" s="680">
        <v>476149</v>
      </c>
      <c r="S11" s="681"/>
      <c r="T11" s="681"/>
      <c r="U11" s="681"/>
      <c r="V11" s="681"/>
      <c r="W11" s="681"/>
      <c r="X11" s="681"/>
      <c r="Y11" s="682"/>
      <c r="Z11" s="683">
        <v>2.6</v>
      </c>
      <c r="AA11" s="684"/>
      <c r="AB11" s="684"/>
      <c r="AC11" s="685"/>
      <c r="AD11" s="686">
        <v>476149</v>
      </c>
      <c r="AE11" s="681"/>
      <c r="AF11" s="681"/>
      <c r="AG11" s="681"/>
      <c r="AH11" s="681"/>
      <c r="AI11" s="681"/>
      <c r="AJ11" s="681"/>
      <c r="AK11" s="682"/>
      <c r="AL11" s="683">
        <v>8</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69571</v>
      </c>
      <c r="BH11" s="681"/>
      <c r="BI11" s="681"/>
      <c r="BJ11" s="681"/>
      <c r="BK11" s="681"/>
      <c r="BL11" s="681"/>
      <c r="BM11" s="681"/>
      <c r="BN11" s="682"/>
      <c r="BO11" s="713">
        <v>3.2</v>
      </c>
      <c r="BP11" s="713"/>
      <c r="BQ11" s="713"/>
      <c r="BR11" s="713"/>
      <c r="BS11" s="686">
        <v>16440</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874174</v>
      </c>
      <c r="CS11" s="681"/>
      <c r="CT11" s="681"/>
      <c r="CU11" s="681"/>
      <c r="CV11" s="681"/>
      <c r="CW11" s="681"/>
      <c r="CX11" s="681"/>
      <c r="CY11" s="682"/>
      <c r="CZ11" s="713">
        <v>4.9000000000000004</v>
      </c>
      <c r="DA11" s="713"/>
      <c r="DB11" s="713"/>
      <c r="DC11" s="713"/>
      <c r="DD11" s="686">
        <v>497546</v>
      </c>
      <c r="DE11" s="681"/>
      <c r="DF11" s="681"/>
      <c r="DG11" s="681"/>
      <c r="DH11" s="681"/>
      <c r="DI11" s="681"/>
      <c r="DJ11" s="681"/>
      <c r="DK11" s="681"/>
      <c r="DL11" s="681"/>
      <c r="DM11" s="681"/>
      <c r="DN11" s="681"/>
      <c r="DO11" s="681"/>
      <c r="DP11" s="682"/>
      <c r="DQ11" s="686">
        <v>270550</v>
      </c>
      <c r="DR11" s="681"/>
      <c r="DS11" s="681"/>
      <c r="DT11" s="681"/>
      <c r="DU11" s="681"/>
      <c r="DV11" s="681"/>
      <c r="DW11" s="681"/>
      <c r="DX11" s="681"/>
      <c r="DY11" s="681"/>
      <c r="DZ11" s="681"/>
      <c r="EA11" s="681"/>
      <c r="EB11" s="681"/>
      <c r="EC11" s="727"/>
    </row>
    <row r="12" spans="2:143" ht="11.25" customHeight="1">
      <c r="B12" s="677" t="s">
        <v>247</v>
      </c>
      <c r="C12" s="678"/>
      <c r="D12" s="678"/>
      <c r="E12" s="678"/>
      <c r="F12" s="678"/>
      <c r="G12" s="678"/>
      <c r="H12" s="678"/>
      <c r="I12" s="678"/>
      <c r="J12" s="678"/>
      <c r="K12" s="678"/>
      <c r="L12" s="678"/>
      <c r="M12" s="678"/>
      <c r="N12" s="678"/>
      <c r="O12" s="678"/>
      <c r="P12" s="678"/>
      <c r="Q12" s="679"/>
      <c r="R12" s="680" t="s">
        <v>127</v>
      </c>
      <c r="S12" s="681"/>
      <c r="T12" s="681"/>
      <c r="U12" s="681"/>
      <c r="V12" s="681"/>
      <c r="W12" s="681"/>
      <c r="X12" s="681"/>
      <c r="Y12" s="682"/>
      <c r="Z12" s="713" t="s">
        <v>182</v>
      </c>
      <c r="AA12" s="713"/>
      <c r="AB12" s="713"/>
      <c r="AC12" s="713"/>
      <c r="AD12" s="714" t="s">
        <v>127</v>
      </c>
      <c r="AE12" s="714"/>
      <c r="AF12" s="714"/>
      <c r="AG12" s="714"/>
      <c r="AH12" s="714"/>
      <c r="AI12" s="714"/>
      <c r="AJ12" s="714"/>
      <c r="AK12" s="714"/>
      <c r="AL12" s="683" t="s">
        <v>182</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1113335</v>
      </c>
      <c r="BH12" s="681"/>
      <c r="BI12" s="681"/>
      <c r="BJ12" s="681"/>
      <c r="BK12" s="681"/>
      <c r="BL12" s="681"/>
      <c r="BM12" s="681"/>
      <c r="BN12" s="682"/>
      <c r="BO12" s="713">
        <v>50.6</v>
      </c>
      <c r="BP12" s="713"/>
      <c r="BQ12" s="713"/>
      <c r="BR12" s="713"/>
      <c r="BS12" s="686" t="s">
        <v>127</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421837</v>
      </c>
      <c r="CS12" s="681"/>
      <c r="CT12" s="681"/>
      <c r="CU12" s="681"/>
      <c r="CV12" s="681"/>
      <c r="CW12" s="681"/>
      <c r="CX12" s="681"/>
      <c r="CY12" s="682"/>
      <c r="CZ12" s="713">
        <v>2.2999999999999998</v>
      </c>
      <c r="DA12" s="713"/>
      <c r="DB12" s="713"/>
      <c r="DC12" s="713"/>
      <c r="DD12" s="686">
        <v>8953</v>
      </c>
      <c r="DE12" s="681"/>
      <c r="DF12" s="681"/>
      <c r="DG12" s="681"/>
      <c r="DH12" s="681"/>
      <c r="DI12" s="681"/>
      <c r="DJ12" s="681"/>
      <c r="DK12" s="681"/>
      <c r="DL12" s="681"/>
      <c r="DM12" s="681"/>
      <c r="DN12" s="681"/>
      <c r="DO12" s="681"/>
      <c r="DP12" s="682"/>
      <c r="DQ12" s="686">
        <v>330657</v>
      </c>
      <c r="DR12" s="681"/>
      <c r="DS12" s="681"/>
      <c r="DT12" s="681"/>
      <c r="DU12" s="681"/>
      <c r="DV12" s="681"/>
      <c r="DW12" s="681"/>
      <c r="DX12" s="681"/>
      <c r="DY12" s="681"/>
      <c r="DZ12" s="681"/>
      <c r="EA12" s="681"/>
      <c r="EB12" s="681"/>
      <c r="EC12" s="727"/>
    </row>
    <row r="13" spans="2:143" ht="11.25" customHeight="1">
      <c r="B13" s="677" t="s">
        <v>250</v>
      </c>
      <c r="C13" s="678"/>
      <c r="D13" s="678"/>
      <c r="E13" s="678"/>
      <c r="F13" s="678"/>
      <c r="G13" s="678"/>
      <c r="H13" s="678"/>
      <c r="I13" s="678"/>
      <c r="J13" s="678"/>
      <c r="K13" s="678"/>
      <c r="L13" s="678"/>
      <c r="M13" s="678"/>
      <c r="N13" s="678"/>
      <c r="O13" s="678"/>
      <c r="P13" s="678"/>
      <c r="Q13" s="679"/>
      <c r="R13" s="680" t="s">
        <v>127</v>
      </c>
      <c r="S13" s="681"/>
      <c r="T13" s="681"/>
      <c r="U13" s="681"/>
      <c r="V13" s="681"/>
      <c r="W13" s="681"/>
      <c r="X13" s="681"/>
      <c r="Y13" s="682"/>
      <c r="Z13" s="713" t="s">
        <v>127</v>
      </c>
      <c r="AA13" s="713"/>
      <c r="AB13" s="713"/>
      <c r="AC13" s="713"/>
      <c r="AD13" s="714" t="s">
        <v>182</v>
      </c>
      <c r="AE13" s="714"/>
      <c r="AF13" s="714"/>
      <c r="AG13" s="714"/>
      <c r="AH13" s="714"/>
      <c r="AI13" s="714"/>
      <c r="AJ13" s="714"/>
      <c r="AK13" s="714"/>
      <c r="AL13" s="683" t="s">
        <v>127</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1093297</v>
      </c>
      <c r="BH13" s="681"/>
      <c r="BI13" s="681"/>
      <c r="BJ13" s="681"/>
      <c r="BK13" s="681"/>
      <c r="BL13" s="681"/>
      <c r="BM13" s="681"/>
      <c r="BN13" s="682"/>
      <c r="BO13" s="713">
        <v>49.6</v>
      </c>
      <c r="BP13" s="713"/>
      <c r="BQ13" s="713"/>
      <c r="BR13" s="713"/>
      <c r="BS13" s="686" t="s">
        <v>127</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1048003</v>
      </c>
      <c r="CS13" s="681"/>
      <c r="CT13" s="681"/>
      <c r="CU13" s="681"/>
      <c r="CV13" s="681"/>
      <c r="CW13" s="681"/>
      <c r="CX13" s="681"/>
      <c r="CY13" s="682"/>
      <c r="CZ13" s="713">
        <v>5.8</v>
      </c>
      <c r="DA13" s="713"/>
      <c r="DB13" s="713"/>
      <c r="DC13" s="713"/>
      <c r="DD13" s="686">
        <v>607596</v>
      </c>
      <c r="DE13" s="681"/>
      <c r="DF13" s="681"/>
      <c r="DG13" s="681"/>
      <c r="DH13" s="681"/>
      <c r="DI13" s="681"/>
      <c r="DJ13" s="681"/>
      <c r="DK13" s="681"/>
      <c r="DL13" s="681"/>
      <c r="DM13" s="681"/>
      <c r="DN13" s="681"/>
      <c r="DO13" s="681"/>
      <c r="DP13" s="682"/>
      <c r="DQ13" s="686">
        <v>422610</v>
      </c>
      <c r="DR13" s="681"/>
      <c r="DS13" s="681"/>
      <c r="DT13" s="681"/>
      <c r="DU13" s="681"/>
      <c r="DV13" s="681"/>
      <c r="DW13" s="681"/>
      <c r="DX13" s="681"/>
      <c r="DY13" s="681"/>
      <c r="DZ13" s="681"/>
      <c r="EA13" s="681"/>
      <c r="EB13" s="681"/>
      <c r="EC13" s="727"/>
    </row>
    <row r="14" spans="2:143" ht="11.25" customHeight="1">
      <c r="B14" s="677" t="s">
        <v>253</v>
      </c>
      <c r="C14" s="678"/>
      <c r="D14" s="678"/>
      <c r="E14" s="678"/>
      <c r="F14" s="678"/>
      <c r="G14" s="678"/>
      <c r="H14" s="678"/>
      <c r="I14" s="678"/>
      <c r="J14" s="678"/>
      <c r="K14" s="678"/>
      <c r="L14" s="678"/>
      <c r="M14" s="678"/>
      <c r="N14" s="678"/>
      <c r="O14" s="678"/>
      <c r="P14" s="678"/>
      <c r="Q14" s="679"/>
      <c r="R14" s="680" t="s">
        <v>127</v>
      </c>
      <c r="S14" s="681"/>
      <c r="T14" s="681"/>
      <c r="U14" s="681"/>
      <c r="V14" s="681"/>
      <c r="W14" s="681"/>
      <c r="X14" s="681"/>
      <c r="Y14" s="682"/>
      <c r="Z14" s="713" t="s">
        <v>127</v>
      </c>
      <c r="AA14" s="713"/>
      <c r="AB14" s="713"/>
      <c r="AC14" s="713"/>
      <c r="AD14" s="714" t="s">
        <v>127</v>
      </c>
      <c r="AE14" s="714"/>
      <c r="AF14" s="714"/>
      <c r="AG14" s="714"/>
      <c r="AH14" s="714"/>
      <c r="AI14" s="714"/>
      <c r="AJ14" s="714"/>
      <c r="AK14" s="714"/>
      <c r="AL14" s="683" t="s">
        <v>127</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90931</v>
      </c>
      <c r="BH14" s="681"/>
      <c r="BI14" s="681"/>
      <c r="BJ14" s="681"/>
      <c r="BK14" s="681"/>
      <c r="BL14" s="681"/>
      <c r="BM14" s="681"/>
      <c r="BN14" s="682"/>
      <c r="BO14" s="713">
        <v>4.0999999999999996</v>
      </c>
      <c r="BP14" s="713"/>
      <c r="BQ14" s="713"/>
      <c r="BR14" s="713"/>
      <c r="BS14" s="686" t="s">
        <v>127</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475112</v>
      </c>
      <c r="CS14" s="681"/>
      <c r="CT14" s="681"/>
      <c r="CU14" s="681"/>
      <c r="CV14" s="681"/>
      <c r="CW14" s="681"/>
      <c r="CX14" s="681"/>
      <c r="CY14" s="682"/>
      <c r="CZ14" s="713">
        <v>2.6</v>
      </c>
      <c r="DA14" s="713"/>
      <c r="DB14" s="713"/>
      <c r="DC14" s="713"/>
      <c r="DD14" s="686">
        <v>62844</v>
      </c>
      <c r="DE14" s="681"/>
      <c r="DF14" s="681"/>
      <c r="DG14" s="681"/>
      <c r="DH14" s="681"/>
      <c r="DI14" s="681"/>
      <c r="DJ14" s="681"/>
      <c r="DK14" s="681"/>
      <c r="DL14" s="681"/>
      <c r="DM14" s="681"/>
      <c r="DN14" s="681"/>
      <c r="DO14" s="681"/>
      <c r="DP14" s="682"/>
      <c r="DQ14" s="686">
        <v>375671</v>
      </c>
      <c r="DR14" s="681"/>
      <c r="DS14" s="681"/>
      <c r="DT14" s="681"/>
      <c r="DU14" s="681"/>
      <c r="DV14" s="681"/>
      <c r="DW14" s="681"/>
      <c r="DX14" s="681"/>
      <c r="DY14" s="681"/>
      <c r="DZ14" s="681"/>
      <c r="EA14" s="681"/>
      <c r="EB14" s="681"/>
      <c r="EC14" s="727"/>
    </row>
    <row r="15" spans="2:143" ht="11.25" customHeight="1">
      <c r="B15" s="677" t="s">
        <v>256</v>
      </c>
      <c r="C15" s="678"/>
      <c r="D15" s="678"/>
      <c r="E15" s="678"/>
      <c r="F15" s="678"/>
      <c r="G15" s="678"/>
      <c r="H15" s="678"/>
      <c r="I15" s="678"/>
      <c r="J15" s="678"/>
      <c r="K15" s="678"/>
      <c r="L15" s="678"/>
      <c r="M15" s="678"/>
      <c r="N15" s="678"/>
      <c r="O15" s="678"/>
      <c r="P15" s="678"/>
      <c r="Q15" s="679"/>
      <c r="R15" s="680" t="s">
        <v>182</v>
      </c>
      <c r="S15" s="681"/>
      <c r="T15" s="681"/>
      <c r="U15" s="681"/>
      <c r="V15" s="681"/>
      <c r="W15" s="681"/>
      <c r="X15" s="681"/>
      <c r="Y15" s="682"/>
      <c r="Z15" s="713" t="s">
        <v>127</v>
      </c>
      <c r="AA15" s="713"/>
      <c r="AB15" s="713"/>
      <c r="AC15" s="713"/>
      <c r="AD15" s="714" t="s">
        <v>127</v>
      </c>
      <c r="AE15" s="714"/>
      <c r="AF15" s="714"/>
      <c r="AG15" s="714"/>
      <c r="AH15" s="714"/>
      <c r="AI15" s="714"/>
      <c r="AJ15" s="714"/>
      <c r="AK15" s="714"/>
      <c r="AL15" s="683" t="s">
        <v>127</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138306</v>
      </c>
      <c r="BH15" s="681"/>
      <c r="BI15" s="681"/>
      <c r="BJ15" s="681"/>
      <c r="BK15" s="681"/>
      <c r="BL15" s="681"/>
      <c r="BM15" s="681"/>
      <c r="BN15" s="682"/>
      <c r="BO15" s="713">
        <v>6.3</v>
      </c>
      <c r="BP15" s="713"/>
      <c r="BQ15" s="713"/>
      <c r="BR15" s="713"/>
      <c r="BS15" s="686" t="s">
        <v>127</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1343148</v>
      </c>
      <c r="CS15" s="681"/>
      <c r="CT15" s="681"/>
      <c r="CU15" s="681"/>
      <c r="CV15" s="681"/>
      <c r="CW15" s="681"/>
      <c r="CX15" s="681"/>
      <c r="CY15" s="682"/>
      <c r="CZ15" s="713">
        <v>7.5</v>
      </c>
      <c r="DA15" s="713"/>
      <c r="DB15" s="713"/>
      <c r="DC15" s="713"/>
      <c r="DD15" s="686">
        <v>540938</v>
      </c>
      <c r="DE15" s="681"/>
      <c r="DF15" s="681"/>
      <c r="DG15" s="681"/>
      <c r="DH15" s="681"/>
      <c r="DI15" s="681"/>
      <c r="DJ15" s="681"/>
      <c r="DK15" s="681"/>
      <c r="DL15" s="681"/>
      <c r="DM15" s="681"/>
      <c r="DN15" s="681"/>
      <c r="DO15" s="681"/>
      <c r="DP15" s="682"/>
      <c r="DQ15" s="686">
        <v>685883</v>
      </c>
      <c r="DR15" s="681"/>
      <c r="DS15" s="681"/>
      <c r="DT15" s="681"/>
      <c r="DU15" s="681"/>
      <c r="DV15" s="681"/>
      <c r="DW15" s="681"/>
      <c r="DX15" s="681"/>
      <c r="DY15" s="681"/>
      <c r="DZ15" s="681"/>
      <c r="EA15" s="681"/>
      <c r="EB15" s="681"/>
      <c r="EC15" s="727"/>
    </row>
    <row r="16" spans="2:143" ht="11.25" customHeight="1">
      <c r="B16" s="677" t="s">
        <v>259</v>
      </c>
      <c r="C16" s="678"/>
      <c r="D16" s="678"/>
      <c r="E16" s="678"/>
      <c r="F16" s="678"/>
      <c r="G16" s="678"/>
      <c r="H16" s="678"/>
      <c r="I16" s="678"/>
      <c r="J16" s="678"/>
      <c r="K16" s="678"/>
      <c r="L16" s="678"/>
      <c r="M16" s="678"/>
      <c r="N16" s="678"/>
      <c r="O16" s="678"/>
      <c r="P16" s="678"/>
      <c r="Q16" s="679"/>
      <c r="R16" s="680">
        <v>5250</v>
      </c>
      <c r="S16" s="681"/>
      <c r="T16" s="681"/>
      <c r="U16" s="681"/>
      <c r="V16" s="681"/>
      <c r="W16" s="681"/>
      <c r="X16" s="681"/>
      <c r="Y16" s="682"/>
      <c r="Z16" s="713">
        <v>0</v>
      </c>
      <c r="AA16" s="713"/>
      <c r="AB16" s="713"/>
      <c r="AC16" s="713"/>
      <c r="AD16" s="714">
        <v>5250</v>
      </c>
      <c r="AE16" s="714"/>
      <c r="AF16" s="714"/>
      <c r="AG16" s="714"/>
      <c r="AH16" s="714"/>
      <c r="AI16" s="714"/>
      <c r="AJ16" s="714"/>
      <c r="AK16" s="714"/>
      <c r="AL16" s="683">
        <v>0.1</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v>11340</v>
      </c>
      <c r="BH16" s="681"/>
      <c r="BI16" s="681"/>
      <c r="BJ16" s="681"/>
      <c r="BK16" s="681"/>
      <c r="BL16" s="681"/>
      <c r="BM16" s="681"/>
      <c r="BN16" s="682"/>
      <c r="BO16" s="713">
        <v>0.5</v>
      </c>
      <c r="BP16" s="713"/>
      <c r="BQ16" s="713"/>
      <c r="BR16" s="713"/>
      <c r="BS16" s="686" t="s">
        <v>127</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v>102183</v>
      </c>
      <c r="CS16" s="681"/>
      <c r="CT16" s="681"/>
      <c r="CU16" s="681"/>
      <c r="CV16" s="681"/>
      <c r="CW16" s="681"/>
      <c r="CX16" s="681"/>
      <c r="CY16" s="682"/>
      <c r="CZ16" s="713">
        <v>0.6</v>
      </c>
      <c r="DA16" s="713"/>
      <c r="DB16" s="713"/>
      <c r="DC16" s="713"/>
      <c r="DD16" s="686" t="s">
        <v>127</v>
      </c>
      <c r="DE16" s="681"/>
      <c r="DF16" s="681"/>
      <c r="DG16" s="681"/>
      <c r="DH16" s="681"/>
      <c r="DI16" s="681"/>
      <c r="DJ16" s="681"/>
      <c r="DK16" s="681"/>
      <c r="DL16" s="681"/>
      <c r="DM16" s="681"/>
      <c r="DN16" s="681"/>
      <c r="DO16" s="681"/>
      <c r="DP16" s="682"/>
      <c r="DQ16" s="686">
        <v>58194</v>
      </c>
      <c r="DR16" s="681"/>
      <c r="DS16" s="681"/>
      <c r="DT16" s="681"/>
      <c r="DU16" s="681"/>
      <c r="DV16" s="681"/>
      <c r="DW16" s="681"/>
      <c r="DX16" s="681"/>
      <c r="DY16" s="681"/>
      <c r="DZ16" s="681"/>
      <c r="EA16" s="681"/>
      <c r="EB16" s="681"/>
      <c r="EC16" s="727"/>
    </row>
    <row r="17" spans="2:133" ht="11.25" customHeight="1">
      <c r="B17" s="677" t="s">
        <v>262</v>
      </c>
      <c r="C17" s="678"/>
      <c r="D17" s="678"/>
      <c r="E17" s="678"/>
      <c r="F17" s="678"/>
      <c r="G17" s="678"/>
      <c r="H17" s="678"/>
      <c r="I17" s="678"/>
      <c r="J17" s="678"/>
      <c r="K17" s="678"/>
      <c r="L17" s="678"/>
      <c r="M17" s="678"/>
      <c r="N17" s="678"/>
      <c r="O17" s="678"/>
      <c r="P17" s="678"/>
      <c r="Q17" s="679"/>
      <c r="R17" s="680">
        <v>10458</v>
      </c>
      <c r="S17" s="681"/>
      <c r="T17" s="681"/>
      <c r="U17" s="681"/>
      <c r="V17" s="681"/>
      <c r="W17" s="681"/>
      <c r="X17" s="681"/>
      <c r="Y17" s="682"/>
      <c r="Z17" s="713">
        <v>0.1</v>
      </c>
      <c r="AA17" s="713"/>
      <c r="AB17" s="713"/>
      <c r="AC17" s="713"/>
      <c r="AD17" s="714">
        <v>10458</v>
      </c>
      <c r="AE17" s="714"/>
      <c r="AF17" s="714"/>
      <c r="AG17" s="714"/>
      <c r="AH17" s="714"/>
      <c r="AI17" s="714"/>
      <c r="AJ17" s="714"/>
      <c r="AK17" s="714"/>
      <c r="AL17" s="683">
        <v>0.2</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127</v>
      </c>
      <c r="BH17" s="681"/>
      <c r="BI17" s="681"/>
      <c r="BJ17" s="681"/>
      <c r="BK17" s="681"/>
      <c r="BL17" s="681"/>
      <c r="BM17" s="681"/>
      <c r="BN17" s="682"/>
      <c r="BO17" s="713" t="s">
        <v>127</v>
      </c>
      <c r="BP17" s="713"/>
      <c r="BQ17" s="713"/>
      <c r="BR17" s="713"/>
      <c r="BS17" s="686" t="s">
        <v>127</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1084088</v>
      </c>
      <c r="CS17" s="681"/>
      <c r="CT17" s="681"/>
      <c r="CU17" s="681"/>
      <c r="CV17" s="681"/>
      <c r="CW17" s="681"/>
      <c r="CX17" s="681"/>
      <c r="CY17" s="682"/>
      <c r="CZ17" s="713">
        <v>6</v>
      </c>
      <c r="DA17" s="713"/>
      <c r="DB17" s="713"/>
      <c r="DC17" s="713"/>
      <c r="DD17" s="686" t="s">
        <v>127</v>
      </c>
      <c r="DE17" s="681"/>
      <c r="DF17" s="681"/>
      <c r="DG17" s="681"/>
      <c r="DH17" s="681"/>
      <c r="DI17" s="681"/>
      <c r="DJ17" s="681"/>
      <c r="DK17" s="681"/>
      <c r="DL17" s="681"/>
      <c r="DM17" s="681"/>
      <c r="DN17" s="681"/>
      <c r="DO17" s="681"/>
      <c r="DP17" s="682"/>
      <c r="DQ17" s="686">
        <v>1020113</v>
      </c>
      <c r="DR17" s="681"/>
      <c r="DS17" s="681"/>
      <c r="DT17" s="681"/>
      <c r="DU17" s="681"/>
      <c r="DV17" s="681"/>
      <c r="DW17" s="681"/>
      <c r="DX17" s="681"/>
      <c r="DY17" s="681"/>
      <c r="DZ17" s="681"/>
      <c r="EA17" s="681"/>
      <c r="EB17" s="681"/>
      <c r="EC17" s="727"/>
    </row>
    <row r="18" spans="2:133" ht="11.25" customHeight="1">
      <c r="B18" s="677" t="s">
        <v>265</v>
      </c>
      <c r="C18" s="678"/>
      <c r="D18" s="678"/>
      <c r="E18" s="678"/>
      <c r="F18" s="678"/>
      <c r="G18" s="678"/>
      <c r="H18" s="678"/>
      <c r="I18" s="678"/>
      <c r="J18" s="678"/>
      <c r="K18" s="678"/>
      <c r="L18" s="678"/>
      <c r="M18" s="678"/>
      <c r="N18" s="678"/>
      <c r="O18" s="678"/>
      <c r="P18" s="678"/>
      <c r="Q18" s="679"/>
      <c r="R18" s="680">
        <v>15752</v>
      </c>
      <c r="S18" s="681"/>
      <c r="T18" s="681"/>
      <c r="U18" s="681"/>
      <c r="V18" s="681"/>
      <c r="W18" s="681"/>
      <c r="X18" s="681"/>
      <c r="Y18" s="682"/>
      <c r="Z18" s="713">
        <v>0.1</v>
      </c>
      <c r="AA18" s="713"/>
      <c r="AB18" s="713"/>
      <c r="AC18" s="713"/>
      <c r="AD18" s="714">
        <v>15752</v>
      </c>
      <c r="AE18" s="714"/>
      <c r="AF18" s="714"/>
      <c r="AG18" s="714"/>
      <c r="AH18" s="714"/>
      <c r="AI18" s="714"/>
      <c r="AJ18" s="714"/>
      <c r="AK18" s="714"/>
      <c r="AL18" s="683">
        <v>0.3</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127</v>
      </c>
      <c r="BH18" s="681"/>
      <c r="BI18" s="681"/>
      <c r="BJ18" s="681"/>
      <c r="BK18" s="681"/>
      <c r="BL18" s="681"/>
      <c r="BM18" s="681"/>
      <c r="BN18" s="682"/>
      <c r="BO18" s="713" t="s">
        <v>127</v>
      </c>
      <c r="BP18" s="713"/>
      <c r="BQ18" s="713"/>
      <c r="BR18" s="713"/>
      <c r="BS18" s="686" t="s">
        <v>127</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v>48686</v>
      </c>
      <c r="CS18" s="681"/>
      <c r="CT18" s="681"/>
      <c r="CU18" s="681"/>
      <c r="CV18" s="681"/>
      <c r="CW18" s="681"/>
      <c r="CX18" s="681"/>
      <c r="CY18" s="682"/>
      <c r="CZ18" s="713">
        <v>0.3</v>
      </c>
      <c r="DA18" s="713"/>
      <c r="DB18" s="713"/>
      <c r="DC18" s="713"/>
      <c r="DD18" s="686">
        <v>48686</v>
      </c>
      <c r="DE18" s="681"/>
      <c r="DF18" s="681"/>
      <c r="DG18" s="681"/>
      <c r="DH18" s="681"/>
      <c r="DI18" s="681"/>
      <c r="DJ18" s="681"/>
      <c r="DK18" s="681"/>
      <c r="DL18" s="681"/>
      <c r="DM18" s="681"/>
      <c r="DN18" s="681"/>
      <c r="DO18" s="681"/>
      <c r="DP18" s="682"/>
      <c r="DQ18" s="686">
        <v>48686</v>
      </c>
      <c r="DR18" s="681"/>
      <c r="DS18" s="681"/>
      <c r="DT18" s="681"/>
      <c r="DU18" s="681"/>
      <c r="DV18" s="681"/>
      <c r="DW18" s="681"/>
      <c r="DX18" s="681"/>
      <c r="DY18" s="681"/>
      <c r="DZ18" s="681"/>
      <c r="EA18" s="681"/>
      <c r="EB18" s="681"/>
      <c r="EC18" s="727"/>
    </row>
    <row r="19" spans="2:133" ht="11.25" customHeight="1">
      <c r="B19" s="677" t="s">
        <v>268</v>
      </c>
      <c r="C19" s="678"/>
      <c r="D19" s="678"/>
      <c r="E19" s="678"/>
      <c r="F19" s="678"/>
      <c r="G19" s="678"/>
      <c r="H19" s="678"/>
      <c r="I19" s="678"/>
      <c r="J19" s="678"/>
      <c r="K19" s="678"/>
      <c r="L19" s="678"/>
      <c r="M19" s="678"/>
      <c r="N19" s="678"/>
      <c r="O19" s="678"/>
      <c r="P19" s="678"/>
      <c r="Q19" s="679"/>
      <c r="R19" s="680">
        <v>11801</v>
      </c>
      <c r="S19" s="681"/>
      <c r="T19" s="681"/>
      <c r="U19" s="681"/>
      <c r="V19" s="681"/>
      <c r="W19" s="681"/>
      <c r="X19" s="681"/>
      <c r="Y19" s="682"/>
      <c r="Z19" s="713">
        <v>0.1</v>
      </c>
      <c r="AA19" s="713"/>
      <c r="AB19" s="713"/>
      <c r="AC19" s="713"/>
      <c r="AD19" s="714">
        <v>11801</v>
      </c>
      <c r="AE19" s="714"/>
      <c r="AF19" s="714"/>
      <c r="AG19" s="714"/>
      <c r="AH19" s="714"/>
      <c r="AI19" s="714"/>
      <c r="AJ19" s="714"/>
      <c r="AK19" s="714"/>
      <c r="AL19" s="683">
        <v>0.2</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t="s">
        <v>127</v>
      </c>
      <c r="BH19" s="681"/>
      <c r="BI19" s="681"/>
      <c r="BJ19" s="681"/>
      <c r="BK19" s="681"/>
      <c r="BL19" s="681"/>
      <c r="BM19" s="681"/>
      <c r="BN19" s="682"/>
      <c r="BO19" s="713" t="s">
        <v>127</v>
      </c>
      <c r="BP19" s="713"/>
      <c r="BQ19" s="713"/>
      <c r="BR19" s="713"/>
      <c r="BS19" s="686" t="s">
        <v>127</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127</v>
      </c>
      <c r="CS19" s="681"/>
      <c r="CT19" s="681"/>
      <c r="CU19" s="681"/>
      <c r="CV19" s="681"/>
      <c r="CW19" s="681"/>
      <c r="CX19" s="681"/>
      <c r="CY19" s="682"/>
      <c r="CZ19" s="713" t="s">
        <v>182</v>
      </c>
      <c r="DA19" s="713"/>
      <c r="DB19" s="713"/>
      <c r="DC19" s="713"/>
      <c r="DD19" s="686" t="s">
        <v>127</v>
      </c>
      <c r="DE19" s="681"/>
      <c r="DF19" s="681"/>
      <c r="DG19" s="681"/>
      <c r="DH19" s="681"/>
      <c r="DI19" s="681"/>
      <c r="DJ19" s="681"/>
      <c r="DK19" s="681"/>
      <c r="DL19" s="681"/>
      <c r="DM19" s="681"/>
      <c r="DN19" s="681"/>
      <c r="DO19" s="681"/>
      <c r="DP19" s="682"/>
      <c r="DQ19" s="686" t="s">
        <v>127</v>
      </c>
      <c r="DR19" s="681"/>
      <c r="DS19" s="681"/>
      <c r="DT19" s="681"/>
      <c r="DU19" s="681"/>
      <c r="DV19" s="681"/>
      <c r="DW19" s="681"/>
      <c r="DX19" s="681"/>
      <c r="DY19" s="681"/>
      <c r="DZ19" s="681"/>
      <c r="EA19" s="681"/>
      <c r="EB19" s="681"/>
      <c r="EC19" s="727"/>
    </row>
    <row r="20" spans="2:133" ht="11.25" customHeight="1">
      <c r="B20" s="677" t="s">
        <v>271</v>
      </c>
      <c r="C20" s="678"/>
      <c r="D20" s="678"/>
      <c r="E20" s="678"/>
      <c r="F20" s="678"/>
      <c r="G20" s="678"/>
      <c r="H20" s="678"/>
      <c r="I20" s="678"/>
      <c r="J20" s="678"/>
      <c r="K20" s="678"/>
      <c r="L20" s="678"/>
      <c r="M20" s="678"/>
      <c r="N20" s="678"/>
      <c r="O20" s="678"/>
      <c r="P20" s="678"/>
      <c r="Q20" s="679"/>
      <c r="R20" s="680">
        <v>2783</v>
      </c>
      <c r="S20" s="681"/>
      <c r="T20" s="681"/>
      <c r="U20" s="681"/>
      <c r="V20" s="681"/>
      <c r="W20" s="681"/>
      <c r="X20" s="681"/>
      <c r="Y20" s="682"/>
      <c r="Z20" s="713">
        <v>0</v>
      </c>
      <c r="AA20" s="713"/>
      <c r="AB20" s="713"/>
      <c r="AC20" s="713"/>
      <c r="AD20" s="714">
        <v>2783</v>
      </c>
      <c r="AE20" s="714"/>
      <c r="AF20" s="714"/>
      <c r="AG20" s="714"/>
      <c r="AH20" s="714"/>
      <c r="AI20" s="714"/>
      <c r="AJ20" s="714"/>
      <c r="AK20" s="714"/>
      <c r="AL20" s="683">
        <v>0</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t="s">
        <v>127</v>
      </c>
      <c r="BH20" s="681"/>
      <c r="BI20" s="681"/>
      <c r="BJ20" s="681"/>
      <c r="BK20" s="681"/>
      <c r="BL20" s="681"/>
      <c r="BM20" s="681"/>
      <c r="BN20" s="682"/>
      <c r="BO20" s="713" t="s">
        <v>127</v>
      </c>
      <c r="BP20" s="713"/>
      <c r="BQ20" s="713"/>
      <c r="BR20" s="713"/>
      <c r="BS20" s="686" t="s">
        <v>127</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17966472</v>
      </c>
      <c r="CS20" s="681"/>
      <c r="CT20" s="681"/>
      <c r="CU20" s="681"/>
      <c r="CV20" s="681"/>
      <c r="CW20" s="681"/>
      <c r="CX20" s="681"/>
      <c r="CY20" s="682"/>
      <c r="CZ20" s="713">
        <v>100</v>
      </c>
      <c r="DA20" s="713"/>
      <c r="DB20" s="713"/>
      <c r="DC20" s="713"/>
      <c r="DD20" s="686">
        <v>1898343</v>
      </c>
      <c r="DE20" s="681"/>
      <c r="DF20" s="681"/>
      <c r="DG20" s="681"/>
      <c r="DH20" s="681"/>
      <c r="DI20" s="681"/>
      <c r="DJ20" s="681"/>
      <c r="DK20" s="681"/>
      <c r="DL20" s="681"/>
      <c r="DM20" s="681"/>
      <c r="DN20" s="681"/>
      <c r="DO20" s="681"/>
      <c r="DP20" s="682"/>
      <c r="DQ20" s="686">
        <v>7321382</v>
      </c>
      <c r="DR20" s="681"/>
      <c r="DS20" s="681"/>
      <c r="DT20" s="681"/>
      <c r="DU20" s="681"/>
      <c r="DV20" s="681"/>
      <c r="DW20" s="681"/>
      <c r="DX20" s="681"/>
      <c r="DY20" s="681"/>
      <c r="DZ20" s="681"/>
      <c r="EA20" s="681"/>
      <c r="EB20" s="681"/>
      <c r="EC20" s="727"/>
    </row>
    <row r="21" spans="2:133" ht="11.25" customHeight="1">
      <c r="B21" s="677" t="s">
        <v>274</v>
      </c>
      <c r="C21" s="678"/>
      <c r="D21" s="678"/>
      <c r="E21" s="678"/>
      <c r="F21" s="678"/>
      <c r="G21" s="678"/>
      <c r="H21" s="678"/>
      <c r="I21" s="678"/>
      <c r="J21" s="678"/>
      <c r="K21" s="678"/>
      <c r="L21" s="678"/>
      <c r="M21" s="678"/>
      <c r="N21" s="678"/>
      <c r="O21" s="678"/>
      <c r="P21" s="678"/>
      <c r="Q21" s="679"/>
      <c r="R21" s="680">
        <v>1168</v>
      </c>
      <c r="S21" s="681"/>
      <c r="T21" s="681"/>
      <c r="U21" s="681"/>
      <c r="V21" s="681"/>
      <c r="W21" s="681"/>
      <c r="X21" s="681"/>
      <c r="Y21" s="682"/>
      <c r="Z21" s="713">
        <v>0</v>
      </c>
      <c r="AA21" s="713"/>
      <c r="AB21" s="713"/>
      <c r="AC21" s="713"/>
      <c r="AD21" s="714">
        <v>1168</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t="s">
        <v>127</v>
      </c>
      <c r="BH21" s="681"/>
      <c r="BI21" s="681"/>
      <c r="BJ21" s="681"/>
      <c r="BK21" s="681"/>
      <c r="BL21" s="681"/>
      <c r="BM21" s="681"/>
      <c r="BN21" s="682"/>
      <c r="BO21" s="713" t="s">
        <v>182</v>
      </c>
      <c r="BP21" s="713"/>
      <c r="BQ21" s="713"/>
      <c r="BR21" s="713"/>
      <c r="BS21" s="686" t="s">
        <v>127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276</v>
      </c>
      <c r="C22" s="678"/>
      <c r="D22" s="678"/>
      <c r="E22" s="678"/>
      <c r="F22" s="678"/>
      <c r="G22" s="678"/>
      <c r="H22" s="678"/>
      <c r="I22" s="678"/>
      <c r="J22" s="678"/>
      <c r="K22" s="678"/>
      <c r="L22" s="678"/>
      <c r="M22" s="678"/>
      <c r="N22" s="678"/>
      <c r="O22" s="678"/>
      <c r="P22" s="678"/>
      <c r="Q22" s="679"/>
      <c r="R22" s="680">
        <v>3561329</v>
      </c>
      <c r="S22" s="681"/>
      <c r="T22" s="681"/>
      <c r="U22" s="681"/>
      <c r="V22" s="681"/>
      <c r="W22" s="681"/>
      <c r="X22" s="681"/>
      <c r="Y22" s="682"/>
      <c r="Z22" s="713">
        <v>19.3</v>
      </c>
      <c r="AA22" s="713"/>
      <c r="AB22" s="713"/>
      <c r="AC22" s="713"/>
      <c r="AD22" s="714">
        <v>3059561</v>
      </c>
      <c r="AE22" s="714"/>
      <c r="AF22" s="714"/>
      <c r="AG22" s="714"/>
      <c r="AH22" s="714"/>
      <c r="AI22" s="714"/>
      <c r="AJ22" s="714"/>
      <c r="AK22" s="714"/>
      <c r="AL22" s="683">
        <v>51.6</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182</v>
      </c>
      <c r="BH22" s="681"/>
      <c r="BI22" s="681"/>
      <c r="BJ22" s="681"/>
      <c r="BK22" s="681"/>
      <c r="BL22" s="681"/>
      <c r="BM22" s="681"/>
      <c r="BN22" s="682"/>
      <c r="BO22" s="713" t="s">
        <v>182</v>
      </c>
      <c r="BP22" s="713"/>
      <c r="BQ22" s="713"/>
      <c r="BR22" s="713"/>
      <c r="BS22" s="686" t="s">
        <v>127</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279</v>
      </c>
      <c r="C23" s="678"/>
      <c r="D23" s="678"/>
      <c r="E23" s="678"/>
      <c r="F23" s="678"/>
      <c r="G23" s="678"/>
      <c r="H23" s="678"/>
      <c r="I23" s="678"/>
      <c r="J23" s="678"/>
      <c r="K23" s="678"/>
      <c r="L23" s="678"/>
      <c r="M23" s="678"/>
      <c r="N23" s="678"/>
      <c r="O23" s="678"/>
      <c r="P23" s="678"/>
      <c r="Q23" s="679"/>
      <c r="R23" s="680">
        <v>3059561</v>
      </c>
      <c r="S23" s="681"/>
      <c r="T23" s="681"/>
      <c r="U23" s="681"/>
      <c r="V23" s="681"/>
      <c r="W23" s="681"/>
      <c r="X23" s="681"/>
      <c r="Y23" s="682"/>
      <c r="Z23" s="713">
        <v>16.600000000000001</v>
      </c>
      <c r="AA23" s="713"/>
      <c r="AB23" s="713"/>
      <c r="AC23" s="713"/>
      <c r="AD23" s="714">
        <v>3059561</v>
      </c>
      <c r="AE23" s="714"/>
      <c r="AF23" s="714"/>
      <c r="AG23" s="714"/>
      <c r="AH23" s="714"/>
      <c r="AI23" s="714"/>
      <c r="AJ23" s="714"/>
      <c r="AK23" s="714"/>
      <c r="AL23" s="683">
        <v>51.6</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t="s">
        <v>127</v>
      </c>
      <c r="BH23" s="681"/>
      <c r="BI23" s="681"/>
      <c r="BJ23" s="681"/>
      <c r="BK23" s="681"/>
      <c r="BL23" s="681"/>
      <c r="BM23" s="681"/>
      <c r="BN23" s="682"/>
      <c r="BO23" s="713" t="s">
        <v>127</v>
      </c>
      <c r="BP23" s="713"/>
      <c r="BQ23" s="713"/>
      <c r="BR23" s="713"/>
      <c r="BS23" s="686" t="s">
        <v>127</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c r="B24" s="677" t="s">
        <v>286</v>
      </c>
      <c r="C24" s="678"/>
      <c r="D24" s="678"/>
      <c r="E24" s="678"/>
      <c r="F24" s="678"/>
      <c r="G24" s="678"/>
      <c r="H24" s="678"/>
      <c r="I24" s="678"/>
      <c r="J24" s="678"/>
      <c r="K24" s="678"/>
      <c r="L24" s="678"/>
      <c r="M24" s="678"/>
      <c r="N24" s="678"/>
      <c r="O24" s="678"/>
      <c r="P24" s="678"/>
      <c r="Q24" s="679"/>
      <c r="R24" s="680">
        <v>501768</v>
      </c>
      <c r="S24" s="681"/>
      <c r="T24" s="681"/>
      <c r="U24" s="681"/>
      <c r="V24" s="681"/>
      <c r="W24" s="681"/>
      <c r="X24" s="681"/>
      <c r="Y24" s="682"/>
      <c r="Z24" s="713">
        <v>2.7</v>
      </c>
      <c r="AA24" s="713"/>
      <c r="AB24" s="713"/>
      <c r="AC24" s="713"/>
      <c r="AD24" s="714" t="s">
        <v>127</v>
      </c>
      <c r="AE24" s="714"/>
      <c r="AF24" s="714"/>
      <c r="AG24" s="714"/>
      <c r="AH24" s="714"/>
      <c r="AI24" s="714"/>
      <c r="AJ24" s="714"/>
      <c r="AK24" s="714"/>
      <c r="AL24" s="683" t="s">
        <v>127</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182</v>
      </c>
      <c r="BH24" s="681"/>
      <c r="BI24" s="681"/>
      <c r="BJ24" s="681"/>
      <c r="BK24" s="681"/>
      <c r="BL24" s="681"/>
      <c r="BM24" s="681"/>
      <c r="BN24" s="682"/>
      <c r="BO24" s="713" t="s">
        <v>182</v>
      </c>
      <c r="BP24" s="713"/>
      <c r="BQ24" s="713"/>
      <c r="BR24" s="713"/>
      <c r="BS24" s="686" t="s">
        <v>127</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5690521</v>
      </c>
      <c r="CS24" s="736"/>
      <c r="CT24" s="736"/>
      <c r="CU24" s="736"/>
      <c r="CV24" s="736"/>
      <c r="CW24" s="736"/>
      <c r="CX24" s="736"/>
      <c r="CY24" s="779"/>
      <c r="CZ24" s="780">
        <v>31.7</v>
      </c>
      <c r="DA24" s="751"/>
      <c r="DB24" s="751"/>
      <c r="DC24" s="783"/>
      <c r="DD24" s="778">
        <v>3793455</v>
      </c>
      <c r="DE24" s="736"/>
      <c r="DF24" s="736"/>
      <c r="DG24" s="736"/>
      <c r="DH24" s="736"/>
      <c r="DI24" s="736"/>
      <c r="DJ24" s="736"/>
      <c r="DK24" s="779"/>
      <c r="DL24" s="778">
        <v>3673183</v>
      </c>
      <c r="DM24" s="736"/>
      <c r="DN24" s="736"/>
      <c r="DO24" s="736"/>
      <c r="DP24" s="736"/>
      <c r="DQ24" s="736"/>
      <c r="DR24" s="736"/>
      <c r="DS24" s="736"/>
      <c r="DT24" s="736"/>
      <c r="DU24" s="736"/>
      <c r="DV24" s="779"/>
      <c r="DW24" s="780">
        <v>59.4</v>
      </c>
      <c r="DX24" s="751"/>
      <c r="DY24" s="751"/>
      <c r="DZ24" s="751"/>
      <c r="EA24" s="751"/>
      <c r="EB24" s="751"/>
      <c r="EC24" s="781"/>
    </row>
    <row r="25" spans="2:133" ht="11.25" customHeight="1">
      <c r="B25" s="677" t="s">
        <v>289</v>
      </c>
      <c r="C25" s="678"/>
      <c r="D25" s="678"/>
      <c r="E25" s="678"/>
      <c r="F25" s="678"/>
      <c r="G25" s="678"/>
      <c r="H25" s="678"/>
      <c r="I25" s="678"/>
      <c r="J25" s="678"/>
      <c r="K25" s="678"/>
      <c r="L25" s="678"/>
      <c r="M25" s="678"/>
      <c r="N25" s="678"/>
      <c r="O25" s="678"/>
      <c r="P25" s="678"/>
      <c r="Q25" s="679"/>
      <c r="R25" s="680" t="s">
        <v>127</v>
      </c>
      <c r="S25" s="681"/>
      <c r="T25" s="681"/>
      <c r="U25" s="681"/>
      <c r="V25" s="681"/>
      <c r="W25" s="681"/>
      <c r="X25" s="681"/>
      <c r="Y25" s="682"/>
      <c r="Z25" s="713" t="s">
        <v>182</v>
      </c>
      <c r="AA25" s="713"/>
      <c r="AB25" s="713"/>
      <c r="AC25" s="713"/>
      <c r="AD25" s="714" t="s">
        <v>127</v>
      </c>
      <c r="AE25" s="714"/>
      <c r="AF25" s="714"/>
      <c r="AG25" s="714"/>
      <c r="AH25" s="714"/>
      <c r="AI25" s="714"/>
      <c r="AJ25" s="714"/>
      <c r="AK25" s="714"/>
      <c r="AL25" s="683" t="s">
        <v>182</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182</v>
      </c>
      <c r="BH25" s="681"/>
      <c r="BI25" s="681"/>
      <c r="BJ25" s="681"/>
      <c r="BK25" s="681"/>
      <c r="BL25" s="681"/>
      <c r="BM25" s="681"/>
      <c r="BN25" s="682"/>
      <c r="BO25" s="713" t="s">
        <v>127</v>
      </c>
      <c r="BP25" s="713"/>
      <c r="BQ25" s="713"/>
      <c r="BR25" s="713"/>
      <c r="BS25" s="686" t="s">
        <v>182</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2260955</v>
      </c>
      <c r="CS25" s="699"/>
      <c r="CT25" s="699"/>
      <c r="CU25" s="699"/>
      <c r="CV25" s="699"/>
      <c r="CW25" s="699"/>
      <c r="CX25" s="699"/>
      <c r="CY25" s="700"/>
      <c r="CZ25" s="683">
        <v>12.6</v>
      </c>
      <c r="DA25" s="701"/>
      <c r="DB25" s="701"/>
      <c r="DC25" s="702"/>
      <c r="DD25" s="686">
        <v>2115199</v>
      </c>
      <c r="DE25" s="699"/>
      <c r="DF25" s="699"/>
      <c r="DG25" s="699"/>
      <c r="DH25" s="699"/>
      <c r="DI25" s="699"/>
      <c r="DJ25" s="699"/>
      <c r="DK25" s="700"/>
      <c r="DL25" s="686">
        <v>2046372</v>
      </c>
      <c r="DM25" s="699"/>
      <c r="DN25" s="699"/>
      <c r="DO25" s="699"/>
      <c r="DP25" s="699"/>
      <c r="DQ25" s="699"/>
      <c r="DR25" s="699"/>
      <c r="DS25" s="699"/>
      <c r="DT25" s="699"/>
      <c r="DU25" s="699"/>
      <c r="DV25" s="700"/>
      <c r="DW25" s="683">
        <v>33.1</v>
      </c>
      <c r="DX25" s="701"/>
      <c r="DY25" s="701"/>
      <c r="DZ25" s="701"/>
      <c r="EA25" s="701"/>
      <c r="EB25" s="701"/>
      <c r="EC25" s="722"/>
    </row>
    <row r="26" spans="2:133" ht="11.25" customHeight="1">
      <c r="B26" s="677" t="s">
        <v>292</v>
      </c>
      <c r="C26" s="678"/>
      <c r="D26" s="678"/>
      <c r="E26" s="678"/>
      <c r="F26" s="678"/>
      <c r="G26" s="678"/>
      <c r="H26" s="678"/>
      <c r="I26" s="678"/>
      <c r="J26" s="678"/>
      <c r="K26" s="678"/>
      <c r="L26" s="678"/>
      <c r="M26" s="678"/>
      <c r="N26" s="678"/>
      <c r="O26" s="678"/>
      <c r="P26" s="678"/>
      <c r="Q26" s="679"/>
      <c r="R26" s="680">
        <v>6408502</v>
      </c>
      <c r="S26" s="681"/>
      <c r="T26" s="681"/>
      <c r="U26" s="681"/>
      <c r="V26" s="681"/>
      <c r="W26" s="681"/>
      <c r="X26" s="681"/>
      <c r="Y26" s="682"/>
      <c r="Z26" s="713">
        <v>34.799999999999997</v>
      </c>
      <c r="AA26" s="713"/>
      <c r="AB26" s="713"/>
      <c r="AC26" s="713"/>
      <c r="AD26" s="714">
        <v>5906734</v>
      </c>
      <c r="AE26" s="714"/>
      <c r="AF26" s="714"/>
      <c r="AG26" s="714"/>
      <c r="AH26" s="714"/>
      <c r="AI26" s="714"/>
      <c r="AJ26" s="714"/>
      <c r="AK26" s="714"/>
      <c r="AL26" s="683">
        <v>99.5</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127</v>
      </c>
      <c r="BH26" s="681"/>
      <c r="BI26" s="681"/>
      <c r="BJ26" s="681"/>
      <c r="BK26" s="681"/>
      <c r="BL26" s="681"/>
      <c r="BM26" s="681"/>
      <c r="BN26" s="682"/>
      <c r="BO26" s="713" t="s">
        <v>127</v>
      </c>
      <c r="BP26" s="713"/>
      <c r="BQ26" s="713"/>
      <c r="BR26" s="713"/>
      <c r="BS26" s="686" t="s">
        <v>127</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1364403</v>
      </c>
      <c r="CS26" s="681"/>
      <c r="CT26" s="681"/>
      <c r="CU26" s="681"/>
      <c r="CV26" s="681"/>
      <c r="CW26" s="681"/>
      <c r="CX26" s="681"/>
      <c r="CY26" s="682"/>
      <c r="CZ26" s="683">
        <v>7.6</v>
      </c>
      <c r="DA26" s="701"/>
      <c r="DB26" s="701"/>
      <c r="DC26" s="702"/>
      <c r="DD26" s="686">
        <v>1292257</v>
      </c>
      <c r="DE26" s="681"/>
      <c r="DF26" s="681"/>
      <c r="DG26" s="681"/>
      <c r="DH26" s="681"/>
      <c r="DI26" s="681"/>
      <c r="DJ26" s="681"/>
      <c r="DK26" s="682"/>
      <c r="DL26" s="686" t="s">
        <v>127</v>
      </c>
      <c r="DM26" s="681"/>
      <c r="DN26" s="681"/>
      <c r="DO26" s="681"/>
      <c r="DP26" s="681"/>
      <c r="DQ26" s="681"/>
      <c r="DR26" s="681"/>
      <c r="DS26" s="681"/>
      <c r="DT26" s="681"/>
      <c r="DU26" s="681"/>
      <c r="DV26" s="682"/>
      <c r="DW26" s="683" t="s">
        <v>127</v>
      </c>
      <c r="DX26" s="701"/>
      <c r="DY26" s="701"/>
      <c r="DZ26" s="701"/>
      <c r="EA26" s="701"/>
      <c r="EB26" s="701"/>
      <c r="EC26" s="722"/>
    </row>
    <row r="27" spans="2:133" ht="11.25" customHeight="1">
      <c r="B27" s="677" t="s">
        <v>295</v>
      </c>
      <c r="C27" s="678"/>
      <c r="D27" s="678"/>
      <c r="E27" s="678"/>
      <c r="F27" s="678"/>
      <c r="G27" s="678"/>
      <c r="H27" s="678"/>
      <c r="I27" s="678"/>
      <c r="J27" s="678"/>
      <c r="K27" s="678"/>
      <c r="L27" s="678"/>
      <c r="M27" s="678"/>
      <c r="N27" s="678"/>
      <c r="O27" s="678"/>
      <c r="P27" s="678"/>
      <c r="Q27" s="679"/>
      <c r="R27" s="680">
        <v>3082</v>
      </c>
      <c r="S27" s="681"/>
      <c r="T27" s="681"/>
      <c r="U27" s="681"/>
      <c r="V27" s="681"/>
      <c r="W27" s="681"/>
      <c r="X27" s="681"/>
      <c r="Y27" s="682"/>
      <c r="Z27" s="713">
        <v>0</v>
      </c>
      <c r="AA27" s="713"/>
      <c r="AB27" s="713"/>
      <c r="AC27" s="713"/>
      <c r="AD27" s="714">
        <v>3082</v>
      </c>
      <c r="AE27" s="714"/>
      <c r="AF27" s="714"/>
      <c r="AG27" s="714"/>
      <c r="AH27" s="714"/>
      <c r="AI27" s="714"/>
      <c r="AJ27" s="714"/>
      <c r="AK27" s="714"/>
      <c r="AL27" s="683">
        <v>0.1</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2202393</v>
      </c>
      <c r="BH27" s="681"/>
      <c r="BI27" s="681"/>
      <c r="BJ27" s="681"/>
      <c r="BK27" s="681"/>
      <c r="BL27" s="681"/>
      <c r="BM27" s="681"/>
      <c r="BN27" s="682"/>
      <c r="BO27" s="713">
        <v>100</v>
      </c>
      <c r="BP27" s="713"/>
      <c r="BQ27" s="713"/>
      <c r="BR27" s="713"/>
      <c r="BS27" s="686">
        <v>16440</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2345478</v>
      </c>
      <c r="CS27" s="699"/>
      <c r="CT27" s="699"/>
      <c r="CU27" s="699"/>
      <c r="CV27" s="699"/>
      <c r="CW27" s="699"/>
      <c r="CX27" s="699"/>
      <c r="CY27" s="700"/>
      <c r="CZ27" s="683">
        <v>13.1</v>
      </c>
      <c r="DA27" s="701"/>
      <c r="DB27" s="701"/>
      <c r="DC27" s="702"/>
      <c r="DD27" s="686">
        <v>658143</v>
      </c>
      <c r="DE27" s="699"/>
      <c r="DF27" s="699"/>
      <c r="DG27" s="699"/>
      <c r="DH27" s="699"/>
      <c r="DI27" s="699"/>
      <c r="DJ27" s="699"/>
      <c r="DK27" s="700"/>
      <c r="DL27" s="686">
        <v>647699</v>
      </c>
      <c r="DM27" s="699"/>
      <c r="DN27" s="699"/>
      <c r="DO27" s="699"/>
      <c r="DP27" s="699"/>
      <c r="DQ27" s="699"/>
      <c r="DR27" s="699"/>
      <c r="DS27" s="699"/>
      <c r="DT27" s="699"/>
      <c r="DU27" s="699"/>
      <c r="DV27" s="700"/>
      <c r="DW27" s="683">
        <v>10.5</v>
      </c>
      <c r="DX27" s="701"/>
      <c r="DY27" s="701"/>
      <c r="DZ27" s="701"/>
      <c r="EA27" s="701"/>
      <c r="EB27" s="701"/>
      <c r="EC27" s="722"/>
    </row>
    <row r="28" spans="2:133" ht="11.25" customHeight="1">
      <c r="B28" s="677" t="s">
        <v>298</v>
      </c>
      <c r="C28" s="678"/>
      <c r="D28" s="678"/>
      <c r="E28" s="678"/>
      <c r="F28" s="678"/>
      <c r="G28" s="678"/>
      <c r="H28" s="678"/>
      <c r="I28" s="678"/>
      <c r="J28" s="678"/>
      <c r="K28" s="678"/>
      <c r="L28" s="678"/>
      <c r="M28" s="678"/>
      <c r="N28" s="678"/>
      <c r="O28" s="678"/>
      <c r="P28" s="678"/>
      <c r="Q28" s="679"/>
      <c r="R28" s="680">
        <v>48651</v>
      </c>
      <c r="S28" s="681"/>
      <c r="T28" s="681"/>
      <c r="U28" s="681"/>
      <c r="V28" s="681"/>
      <c r="W28" s="681"/>
      <c r="X28" s="681"/>
      <c r="Y28" s="682"/>
      <c r="Z28" s="713">
        <v>0.3</v>
      </c>
      <c r="AA28" s="713"/>
      <c r="AB28" s="713"/>
      <c r="AC28" s="713"/>
      <c r="AD28" s="714" t="s">
        <v>182</v>
      </c>
      <c r="AE28" s="714"/>
      <c r="AF28" s="714"/>
      <c r="AG28" s="714"/>
      <c r="AH28" s="714"/>
      <c r="AI28" s="714"/>
      <c r="AJ28" s="714"/>
      <c r="AK28" s="714"/>
      <c r="AL28" s="683" t="s">
        <v>127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1084088</v>
      </c>
      <c r="CS28" s="681"/>
      <c r="CT28" s="681"/>
      <c r="CU28" s="681"/>
      <c r="CV28" s="681"/>
      <c r="CW28" s="681"/>
      <c r="CX28" s="681"/>
      <c r="CY28" s="682"/>
      <c r="CZ28" s="683">
        <v>6</v>
      </c>
      <c r="DA28" s="701"/>
      <c r="DB28" s="701"/>
      <c r="DC28" s="702"/>
      <c r="DD28" s="686">
        <v>1020113</v>
      </c>
      <c r="DE28" s="681"/>
      <c r="DF28" s="681"/>
      <c r="DG28" s="681"/>
      <c r="DH28" s="681"/>
      <c r="DI28" s="681"/>
      <c r="DJ28" s="681"/>
      <c r="DK28" s="682"/>
      <c r="DL28" s="686">
        <v>979112</v>
      </c>
      <c r="DM28" s="681"/>
      <c r="DN28" s="681"/>
      <c r="DO28" s="681"/>
      <c r="DP28" s="681"/>
      <c r="DQ28" s="681"/>
      <c r="DR28" s="681"/>
      <c r="DS28" s="681"/>
      <c r="DT28" s="681"/>
      <c r="DU28" s="681"/>
      <c r="DV28" s="682"/>
      <c r="DW28" s="683">
        <v>15.8</v>
      </c>
      <c r="DX28" s="701"/>
      <c r="DY28" s="701"/>
      <c r="DZ28" s="701"/>
      <c r="EA28" s="701"/>
      <c r="EB28" s="701"/>
      <c r="EC28" s="722"/>
    </row>
    <row r="29" spans="2:133" ht="11.25" customHeight="1">
      <c r="B29" s="677" t="s">
        <v>300</v>
      </c>
      <c r="C29" s="678"/>
      <c r="D29" s="678"/>
      <c r="E29" s="678"/>
      <c r="F29" s="678"/>
      <c r="G29" s="678"/>
      <c r="H29" s="678"/>
      <c r="I29" s="678"/>
      <c r="J29" s="678"/>
      <c r="K29" s="678"/>
      <c r="L29" s="678"/>
      <c r="M29" s="678"/>
      <c r="N29" s="678"/>
      <c r="O29" s="678"/>
      <c r="P29" s="678"/>
      <c r="Q29" s="679"/>
      <c r="R29" s="680">
        <v>80292</v>
      </c>
      <c r="S29" s="681"/>
      <c r="T29" s="681"/>
      <c r="U29" s="681"/>
      <c r="V29" s="681"/>
      <c r="W29" s="681"/>
      <c r="X29" s="681"/>
      <c r="Y29" s="682"/>
      <c r="Z29" s="713">
        <v>0.4</v>
      </c>
      <c r="AA29" s="713"/>
      <c r="AB29" s="713"/>
      <c r="AC29" s="713"/>
      <c r="AD29" s="714">
        <v>6985</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70</v>
      </c>
      <c r="CG29" s="720"/>
      <c r="CH29" s="720"/>
      <c r="CI29" s="720"/>
      <c r="CJ29" s="720"/>
      <c r="CK29" s="720"/>
      <c r="CL29" s="720"/>
      <c r="CM29" s="720"/>
      <c r="CN29" s="720"/>
      <c r="CO29" s="720"/>
      <c r="CP29" s="720"/>
      <c r="CQ29" s="721"/>
      <c r="CR29" s="680">
        <v>1083990</v>
      </c>
      <c r="CS29" s="699"/>
      <c r="CT29" s="699"/>
      <c r="CU29" s="699"/>
      <c r="CV29" s="699"/>
      <c r="CW29" s="699"/>
      <c r="CX29" s="699"/>
      <c r="CY29" s="700"/>
      <c r="CZ29" s="683">
        <v>6</v>
      </c>
      <c r="DA29" s="701"/>
      <c r="DB29" s="701"/>
      <c r="DC29" s="702"/>
      <c r="DD29" s="686">
        <v>1020015</v>
      </c>
      <c r="DE29" s="699"/>
      <c r="DF29" s="699"/>
      <c r="DG29" s="699"/>
      <c r="DH29" s="699"/>
      <c r="DI29" s="699"/>
      <c r="DJ29" s="699"/>
      <c r="DK29" s="700"/>
      <c r="DL29" s="686">
        <v>979014</v>
      </c>
      <c r="DM29" s="699"/>
      <c r="DN29" s="699"/>
      <c r="DO29" s="699"/>
      <c r="DP29" s="699"/>
      <c r="DQ29" s="699"/>
      <c r="DR29" s="699"/>
      <c r="DS29" s="699"/>
      <c r="DT29" s="699"/>
      <c r="DU29" s="699"/>
      <c r="DV29" s="700"/>
      <c r="DW29" s="683">
        <v>15.8</v>
      </c>
      <c r="DX29" s="701"/>
      <c r="DY29" s="701"/>
      <c r="DZ29" s="701"/>
      <c r="EA29" s="701"/>
      <c r="EB29" s="701"/>
      <c r="EC29" s="722"/>
    </row>
    <row r="30" spans="2:133" ht="11.25" customHeight="1">
      <c r="B30" s="677" t="s">
        <v>302</v>
      </c>
      <c r="C30" s="678"/>
      <c r="D30" s="678"/>
      <c r="E30" s="678"/>
      <c r="F30" s="678"/>
      <c r="G30" s="678"/>
      <c r="H30" s="678"/>
      <c r="I30" s="678"/>
      <c r="J30" s="678"/>
      <c r="K30" s="678"/>
      <c r="L30" s="678"/>
      <c r="M30" s="678"/>
      <c r="N30" s="678"/>
      <c r="O30" s="678"/>
      <c r="P30" s="678"/>
      <c r="Q30" s="679"/>
      <c r="R30" s="680">
        <v>14608</v>
      </c>
      <c r="S30" s="681"/>
      <c r="T30" s="681"/>
      <c r="U30" s="681"/>
      <c r="V30" s="681"/>
      <c r="W30" s="681"/>
      <c r="X30" s="681"/>
      <c r="Y30" s="682"/>
      <c r="Z30" s="713">
        <v>0.1</v>
      </c>
      <c r="AA30" s="713"/>
      <c r="AB30" s="713"/>
      <c r="AC30" s="713"/>
      <c r="AD30" s="714" t="s">
        <v>127</v>
      </c>
      <c r="AE30" s="714"/>
      <c r="AF30" s="714"/>
      <c r="AG30" s="714"/>
      <c r="AH30" s="714"/>
      <c r="AI30" s="714"/>
      <c r="AJ30" s="714"/>
      <c r="AK30" s="714"/>
      <c r="AL30" s="683" t="s">
        <v>127</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303</v>
      </c>
      <c r="BH30" s="754"/>
      <c r="BI30" s="754"/>
      <c r="BJ30" s="754"/>
      <c r="BK30" s="754"/>
      <c r="BL30" s="754"/>
      <c r="BM30" s="754"/>
      <c r="BN30" s="754"/>
      <c r="BO30" s="754"/>
      <c r="BP30" s="754"/>
      <c r="BQ30" s="755"/>
      <c r="BR30" s="741" t="s">
        <v>304</v>
      </c>
      <c r="BS30" s="754"/>
      <c r="BT30" s="754"/>
      <c r="BU30" s="754"/>
      <c r="BV30" s="754"/>
      <c r="BW30" s="754"/>
      <c r="BX30" s="754"/>
      <c r="BY30" s="754"/>
      <c r="BZ30" s="754"/>
      <c r="CA30" s="754"/>
      <c r="CB30" s="755"/>
      <c r="CD30" s="767"/>
      <c r="CE30" s="768"/>
      <c r="CF30" s="719" t="s">
        <v>305</v>
      </c>
      <c r="CG30" s="720"/>
      <c r="CH30" s="720"/>
      <c r="CI30" s="720"/>
      <c r="CJ30" s="720"/>
      <c r="CK30" s="720"/>
      <c r="CL30" s="720"/>
      <c r="CM30" s="720"/>
      <c r="CN30" s="720"/>
      <c r="CO30" s="720"/>
      <c r="CP30" s="720"/>
      <c r="CQ30" s="721"/>
      <c r="CR30" s="680">
        <v>1044564</v>
      </c>
      <c r="CS30" s="681"/>
      <c r="CT30" s="681"/>
      <c r="CU30" s="681"/>
      <c r="CV30" s="681"/>
      <c r="CW30" s="681"/>
      <c r="CX30" s="681"/>
      <c r="CY30" s="682"/>
      <c r="CZ30" s="683">
        <v>5.8</v>
      </c>
      <c r="DA30" s="701"/>
      <c r="DB30" s="701"/>
      <c r="DC30" s="702"/>
      <c r="DD30" s="686">
        <v>982800</v>
      </c>
      <c r="DE30" s="681"/>
      <c r="DF30" s="681"/>
      <c r="DG30" s="681"/>
      <c r="DH30" s="681"/>
      <c r="DI30" s="681"/>
      <c r="DJ30" s="681"/>
      <c r="DK30" s="682"/>
      <c r="DL30" s="686">
        <v>941799</v>
      </c>
      <c r="DM30" s="681"/>
      <c r="DN30" s="681"/>
      <c r="DO30" s="681"/>
      <c r="DP30" s="681"/>
      <c r="DQ30" s="681"/>
      <c r="DR30" s="681"/>
      <c r="DS30" s="681"/>
      <c r="DT30" s="681"/>
      <c r="DU30" s="681"/>
      <c r="DV30" s="682"/>
      <c r="DW30" s="683">
        <v>15.2</v>
      </c>
      <c r="DX30" s="701"/>
      <c r="DY30" s="701"/>
      <c r="DZ30" s="701"/>
      <c r="EA30" s="701"/>
      <c r="EB30" s="701"/>
      <c r="EC30" s="722"/>
    </row>
    <row r="31" spans="2:133" ht="11.25" customHeight="1">
      <c r="B31" s="677" t="s">
        <v>306</v>
      </c>
      <c r="C31" s="678"/>
      <c r="D31" s="678"/>
      <c r="E31" s="678"/>
      <c r="F31" s="678"/>
      <c r="G31" s="678"/>
      <c r="H31" s="678"/>
      <c r="I31" s="678"/>
      <c r="J31" s="678"/>
      <c r="K31" s="678"/>
      <c r="L31" s="678"/>
      <c r="M31" s="678"/>
      <c r="N31" s="678"/>
      <c r="O31" s="678"/>
      <c r="P31" s="678"/>
      <c r="Q31" s="679"/>
      <c r="R31" s="680">
        <v>4587122</v>
      </c>
      <c r="S31" s="681"/>
      <c r="T31" s="681"/>
      <c r="U31" s="681"/>
      <c r="V31" s="681"/>
      <c r="W31" s="681"/>
      <c r="X31" s="681"/>
      <c r="Y31" s="682"/>
      <c r="Z31" s="713">
        <v>24.9</v>
      </c>
      <c r="AA31" s="713"/>
      <c r="AB31" s="713"/>
      <c r="AC31" s="713"/>
      <c r="AD31" s="714" t="s">
        <v>127</v>
      </c>
      <c r="AE31" s="714"/>
      <c r="AF31" s="714"/>
      <c r="AG31" s="714"/>
      <c r="AH31" s="714"/>
      <c r="AI31" s="714"/>
      <c r="AJ31" s="714"/>
      <c r="AK31" s="714"/>
      <c r="AL31" s="683" t="s">
        <v>127</v>
      </c>
      <c r="AM31" s="684"/>
      <c r="AN31" s="684"/>
      <c r="AO31" s="715"/>
      <c r="AP31" s="756" t="s">
        <v>307</v>
      </c>
      <c r="AQ31" s="757"/>
      <c r="AR31" s="757"/>
      <c r="AS31" s="757"/>
      <c r="AT31" s="762" t="s">
        <v>308</v>
      </c>
      <c r="AU31" s="231"/>
      <c r="AV31" s="231"/>
      <c r="AW31" s="231"/>
      <c r="AX31" s="746" t="s">
        <v>185</v>
      </c>
      <c r="AY31" s="747"/>
      <c r="AZ31" s="747"/>
      <c r="BA31" s="747"/>
      <c r="BB31" s="747"/>
      <c r="BC31" s="747"/>
      <c r="BD31" s="747"/>
      <c r="BE31" s="747"/>
      <c r="BF31" s="748"/>
      <c r="BG31" s="749">
        <v>99.1</v>
      </c>
      <c r="BH31" s="750"/>
      <c r="BI31" s="750"/>
      <c r="BJ31" s="750"/>
      <c r="BK31" s="750"/>
      <c r="BL31" s="750"/>
      <c r="BM31" s="751">
        <v>95.8</v>
      </c>
      <c r="BN31" s="750"/>
      <c r="BO31" s="750"/>
      <c r="BP31" s="750"/>
      <c r="BQ31" s="752"/>
      <c r="BR31" s="749">
        <v>99.1</v>
      </c>
      <c r="BS31" s="750"/>
      <c r="BT31" s="750"/>
      <c r="BU31" s="750"/>
      <c r="BV31" s="750"/>
      <c r="BW31" s="750"/>
      <c r="BX31" s="751">
        <v>95.7</v>
      </c>
      <c r="BY31" s="750"/>
      <c r="BZ31" s="750"/>
      <c r="CA31" s="750"/>
      <c r="CB31" s="752"/>
      <c r="CD31" s="767"/>
      <c r="CE31" s="768"/>
      <c r="CF31" s="719" t="s">
        <v>309</v>
      </c>
      <c r="CG31" s="720"/>
      <c r="CH31" s="720"/>
      <c r="CI31" s="720"/>
      <c r="CJ31" s="720"/>
      <c r="CK31" s="720"/>
      <c r="CL31" s="720"/>
      <c r="CM31" s="720"/>
      <c r="CN31" s="720"/>
      <c r="CO31" s="720"/>
      <c r="CP31" s="720"/>
      <c r="CQ31" s="721"/>
      <c r="CR31" s="680">
        <v>39426</v>
      </c>
      <c r="CS31" s="699"/>
      <c r="CT31" s="699"/>
      <c r="CU31" s="699"/>
      <c r="CV31" s="699"/>
      <c r="CW31" s="699"/>
      <c r="CX31" s="699"/>
      <c r="CY31" s="700"/>
      <c r="CZ31" s="683">
        <v>0.2</v>
      </c>
      <c r="DA31" s="701"/>
      <c r="DB31" s="701"/>
      <c r="DC31" s="702"/>
      <c r="DD31" s="686">
        <v>37215</v>
      </c>
      <c r="DE31" s="699"/>
      <c r="DF31" s="699"/>
      <c r="DG31" s="699"/>
      <c r="DH31" s="699"/>
      <c r="DI31" s="699"/>
      <c r="DJ31" s="699"/>
      <c r="DK31" s="700"/>
      <c r="DL31" s="686">
        <v>37215</v>
      </c>
      <c r="DM31" s="699"/>
      <c r="DN31" s="699"/>
      <c r="DO31" s="699"/>
      <c r="DP31" s="699"/>
      <c r="DQ31" s="699"/>
      <c r="DR31" s="699"/>
      <c r="DS31" s="699"/>
      <c r="DT31" s="699"/>
      <c r="DU31" s="699"/>
      <c r="DV31" s="700"/>
      <c r="DW31" s="683">
        <v>0.6</v>
      </c>
      <c r="DX31" s="701"/>
      <c r="DY31" s="701"/>
      <c r="DZ31" s="701"/>
      <c r="EA31" s="701"/>
      <c r="EB31" s="701"/>
      <c r="EC31" s="722"/>
    </row>
    <row r="32" spans="2:133" ht="11.25" customHeight="1">
      <c r="B32" s="771" t="s">
        <v>310</v>
      </c>
      <c r="C32" s="772"/>
      <c r="D32" s="772"/>
      <c r="E32" s="772"/>
      <c r="F32" s="772"/>
      <c r="G32" s="772"/>
      <c r="H32" s="772"/>
      <c r="I32" s="772"/>
      <c r="J32" s="772"/>
      <c r="K32" s="772"/>
      <c r="L32" s="772"/>
      <c r="M32" s="772"/>
      <c r="N32" s="772"/>
      <c r="O32" s="772"/>
      <c r="P32" s="772"/>
      <c r="Q32" s="773"/>
      <c r="R32" s="680" t="s">
        <v>127</v>
      </c>
      <c r="S32" s="681"/>
      <c r="T32" s="681"/>
      <c r="U32" s="681"/>
      <c r="V32" s="681"/>
      <c r="W32" s="681"/>
      <c r="X32" s="681"/>
      <c r="Y32" s="682"/>
      <c r="Z32" s="713" t="s">
        <v>127</v>
      </c>
      <c r="AA32" s="713"/>
      <c r="AB32" s="713"/>
      <c r="AC32" s="713"/>
      <c r="AD32" s="714" t="s">
        <v>127</v>
      </c>
      <c r="AE32" s="714"/>
      <c r="AF32" s="714"/>
      <c r="AG32" s="714"/>
      <c r="AH32" s="714"/>
      <c r="AI32" s="714"/>
      <c r="AJ32" s="714"/>
      <c r="AK32" s="714"/>
      <c r="AL32" s="683" t="s">
        <v>127</v>
      </c>
      <c r="AM32" s="684"/>
      <c r="AN32" s="684"/>
      <c r="AO32" s="715"/>
      <c r="AP32" s="758"/>
      <c r="AQ32" s="759"/>
      <c r="AR32" s="759"/>
      <c r="AS32" s="759"/>
      <c r="AT32" s="763"/>
      <c r="AU32" s="230" t="s">
        <v>311</v>
      </c>
      <c r="AV32" s="230"/>
      <c r="AW32" s="230"/>
      <c r="AX32" s="677" t="s">
        <v>312</v>
      </c>
      <c r="AY32" s="678"/>
      <c r="AZ32" s="678"/>
      <c r="BA32" s="678"/>
      <c r="BB32" s="678"/>
      <c r="BC32" s="678"/>
      <c r="BD32" s="678"/>
      <c r="BE32" s="678"/>
      <c r="BF32" s="679"/>
      <c r="BG32" s="753">
        <v>99.5</v>
      </c>
      <c r="BH32" s="699"/>
      <c r="BI32" s="699"/>
      <c r="BJ32" s="699"/>
      <c r="BK32" s="699"/>
      <c r="BL32" s="699"/>
      <c r="BM32" s="684">
        <v>98</v>
      </c>
      <c r="BN32" s="745"/>
      <c r="BO32" s="745"/>
      <c r="BP32" s="745"/>
      <c r="BQ32" s="726"/>
      <c r="BR32" s="753">
        <v>99.4</v>
      </c>
      <c r="BS32" s="699"/>
      <c r="BT32" s="699"/>
      <c r="BU32" s="699"/>
      <c r="BV32" s="699"/>
      <c r="BW32" s="699"/>
      <c r="BX32" s="684">
        <v>97.8</v>
      </c>
      <c r="BY32" s="745"/>
      <c r="BZ32" s="745"/>
      <c r="CA32" s="745"/>
      <c r="CB32" s="726"/>
      <c r="CD32" s="769"/>
      <c r="CE32" s="770"/>
      <c r="CF32" s="719" t="s">
        <v>313</v>
      </c>
      <c r="CG32" s="720"/>
      <c r="CH32" s="720"/>
      <c r="CI32" s="720"/>
      <c r="CJ32" s="720"/>
      <c r="CK32" s="720"/>
      <c r="CL32" s="720"/>
      <c r="CM32" s="720"/>
      <c r="CN32" s="720"/>
      <c r="CO32" s="720"/>
      <c r="CP32" s="720"/>
      <c r="CQ32" s="721"/>
      <c r="CR32" s="680">
        <v>98</v>
      </c>
      <c r="CS32" s="681"/>
      <c r="CT32" s="681"/>
      <c r="CU32" s="681"/>
      <c r="CV32" s="681"/>
      <c r="CW32" s="681"/>
      <c r="CX32" s="681"/>
      <c r="CY32" s="682"/>
      <c r="CZ32" s="683">
        <v>0</v>
      </c>
      <c r="DA32" s="701"/>
      <c r="DB32" s="701"/>
      <c r="DC32" s="702"/>
      <c r="DD32" s="686">
        <v>98</v>
      </c>
      <c r="DE32" s="681"/>
      <c r="DF32" s="681"/>
      <c r="DG32" s="681"/>
      <c r="DH32" s="681"/>
      <c r="DI32" s="681"/>
      <c r="DJ32" s="681"/>
      <c r="DK32" s="682"/>
      <c r="DL32" s="686">
        <v>98</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314</v>
      </c>
      <c r="C33" s="678"/>
      <c r="D33" s="678"/>
      <c r="E33" s="678"/>
      <c r="F33" s="678"/>
      <c r="G33" s="678"/>
      <c r="H33" s="678"/>
      <c r="I33" s="678"/>
      <c r="J33" s="678"/>
      <c r="K33" s="678"/>
      <c r="L33" s="678"/>
      <c r="M33" s="678"/>
      <c r="N33" s="678"/>
      <c r="O33" s="678"/>
      <c r="P33" s="678"/>
      <c r="Q33" s="679"/>
      <c r="R33" s="680">
        <v>808003</v>
      </c>
      <c r="S33" s="681"/>
      <c r="T33" s="681"/>
      <c r="U33" s="681"/>
      <c r="V33" s="681"/>
      <c r="W33" s="681"/>
      <c r="X33" s="681"/>
      <c r="Y33" s="682"/>
      <c r="Z33" s="713">
        <v>4.4000000000000004</v>
      </c>
      <c r="AA33" s="713"/>
      <c r="AB33" s="713"/>
      <c r="AC33" s="713"/>
      <c r="AD33" s="714" t="s">
        <v>182</v>
      </c>
      <c r="AE33" s="714"/>
      <c r="AF33" s="714"/>
      <c r="AG33" s="714"/>
      <c r="AH33" s="714"/>
      <c r="AI33" s="714"/>
      <c r="AJ33" s="714"/>
      <c r="AK33" s="714"/>
      <c r="AL33" s="683" t="s">
        <v>127</v>
      </c>
      <c r="AM33" s="684"/>
      <c r="AN33" s="684"/>
      <c r="AO33" s="715"/>
      <c r="AP33" s="760"/>
      <c r="AQ33" s="761"/>
      <c r="AR33" s="761"/>
      <c r="AS33" s="761"/>
      <c r="AT33" s="764"/>
      <c r="AU33" s="232"/>
      <c r="AV33" s="232"/>
      <c r="AW33" s="232"/>
      <c r="AX33" s="661" t="s">
        <v>315</v>
      </c>
      <c r="AY33" s="662"/>
      <c r="AZ33" s="662"/>
      <c r="BA33" s="662"/>
      <c r="BB33" s="662"/>
      <c r="BC33" s="662"/>
      <c r="BD33" s="662"/>
      <c r="BE33" s="662"/>
      <c r="BF33" s="663"/>
      <c r="BG33" s="744">
        <v>98.6</v>
      </c>
      <c r="BH33" s="665"/>
      <c r="BI33" s="665"/>
      <c r="BJ33" s="665"/>
      <c r="BK33" s="665"/>
      <c r="BL33" s="665"/>
      <c r="BM33" s="707">
        <v>93.3</v>
      </c>
      <c r="BN33" s="665"/>
      <c r="BO33" s="665"/>
      <c r="BP33" s="665"/>
      <c r="BQ33" s="709"/>
      <c r="BR33" s="744">
        <v>98.8</v>
      </c>
      <c r="BS33" s="665"/>
      <c r="BT33" s="665"/>
      <c r="BU33" s="665"/>
      <c r="BV33" s="665"/>
      <c r="BW33" s="665"/>
      <c r="BX33" s="707">
        <v>93.3</v>
      </c>
      <c r="BY33" s="665"/>
      <c r="BZ33" s="665"/>
      <c r="CA33" s="665"/>
      <c r="CB33" s="709"/>
      <c r="CD33" s="719" t="s">
        <v>316</v>
      </c>
      <c r="CE33" s="720"/>
      <c r="CF33" s="720"/>
      <c r="CG33" s="720"/>
      <c r="CH33" s="720"/>
      <c r="CI33" s="720"/>
      <c r="CJ33" s="720"/>
      <c r="CK33" s="720"/>
      <c r="CL33" s="720"/>
      <c r="CM33" s="720"/>
      <c r="CN33" s="720"/>
      <c r="CO33" s="720"/>
      <c r="CP33" s="720"/>
      <c r="CQ33" s="721"/>
      <c r="CR33" s="680">
        <v>10275425</v>
      </c>
      <c r="CS33" s="699"/>
      <c r="CT33" s="699"/>
      <c r="CU33" s="699"/>
      <c r="CV33" s="699"/>
      <c r="CW33" s="699"/>
      <c r="CX33" s="699"/>
      <c r="CY33" s="700"/>
      <c r="CZ33" s="683">
        <v>57.2</v>
      </c>
      <c r="DA33" s="701"/>
      <c r="DB33" s="701"/>
      <c r="DC33" s="702"/>
      <c r="DD33" s="686">
        <v>3221733</v>
      </c>
      <c r="DE33" s="699"/>
      <c r="DF33" s="699"/>
      <c r="DG33" s="699"/>
      <c r="DH33" s="699"/>
      <c r="DI33" s="699"/>
      <c r="DJ33" s="699"/>
      <c r="DK33" s="700"/>
      <c r="DL33" s="686">
        <v>1997455</v>
      </c>
      <c r="DM33" s="699"/>
      <c r="DN33" s="699"/>
      <c r="DO33" s="699"/>
      <c r="DP33" s="699"/>
      <c r="DQ33" s="699"/>
      <c r="DR33" s="699"/>
      <c r="DS33" s="699"/>
      <c r="DT33" s="699"/>
      <c r="DU33" s="699"/>
      <c r="DV33" s="700"/>
      <c r="DW33" s="683">
        <v>32.299999999999997</v>
      </c>
      <c r="DX33" s="701"/>
      <c r="DY33" s="701"/>
      <c r="DZ33" s="701"/>
      <c r="EA33" s="701"/>
      <c r="EB33" s="701"/>
      <c r="EC33" s="722"/>
    </row>
    <row r="34" spans="2:133" ht="11.25" customHeight="1">
      <c r="B34" s="677" t="s">
        <v>317</v>
      </c>
      <c r="C34" s="678"/>
      <c r="D34" s="678"/>
      <c r="E34" s="678"/>
      <c r="F34" s="678"/>
      <c r="G34" s="678"/>
      <c r="H34" s="678"/>
      <c r="I34" s="678"/>
      <c r="J34" s="678"/>
      <c r="K34" s="678"/>
      <c r="L34" s="678"/>
      <c r="M34" s="678"/>
      <c r="N34" s="678"/>
      <c r="O34" s="678"/>
      <c r="P34" s="678"/>
      <c r="Q34" s="679"/>
      <c r="R34" s="680">
        <v>118036</v>
      </c>
      <c r="S34" s="681"/>
      <c r="T34" s="681"/>
      <c r="U34" s="681"/>
      <c r="V34" s="681"/>
      <c r="W34" s="681"/>
      <c r="X34" s="681"/>
      <c r="Y34" s="682"/>
      <c r="Z34" s="713">
        <v>0.6</v>
      </c>
      <c r="AA34" s="713"/>
      <c r="AB34" s="713"/>
      <c r="AC34" s="713"/>
      <c r="AD34" s="714">
        <v>16564</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1471845</v>
      </c>
      <c r="CS34" s="681"/>
      <c r="CT34" s="681"/>
      <c r="CU34" s="681"/>
      <c r="CV34" s="681"/>
      <c r="CW34" s="681"/>
      <c r="CX34" s="681"/>
      <c r="CY34" s="682"/>
      <c r="CZ34" s="683">
        <v>8.1999999999999993</v>
      </c>
      <c r="DA34" s="701"/>
      <c r="DB34" s="701"/>
      <c r="DC34" s="702"/>
      <c r="DD34" s="686">
        <v>719821</v>
      </c>
      <c r="DE34" s="681"/>
      <c r="DF34" s="681"/>
      <c r="DG34" s="681"/>
      <c r="DH34" s="681"/>
      <c r="DI34" s="681"/>
      <c r="DJ34" s="681"/>
      <c r="DK34" s="682"/>
      <c r="DL34" s="686">
        <v>480830</v>
      </c>
      <c r="DM34" s="681"/>
      <c r="DN34" s="681"/>
      <c r="DO34" s="681"/>
      <c r="DP34" s="681"/>
      <c r="DQ34" s="681"/>
      <c r="DR34" s="681"/>
      <c r="DS34" s="681"/>
      <c r="DT34" s="681"/>
      <c r="DU34" s="681"/>
      <c r="DV34" s="682"/>
      <c r="DW34" s="683">
        <v>7.8</v>
      </c>
      <c r="DX34" s="701"/>
      <c r="DY34" s="701"/>
      <c r="DZ34" s="701"/>
      <c r="EA34" s="701"/>
      <c r="EB34" s="701"/>
      <c r="EC34" s="722"/>
    </row>
    <row r="35" spans="2:133" ht="11.25" customHeight="1">
      <c r="B35" s="677" t="s">
        <v>319</v>
      </c>
      <c r="C35" s="678"/>
      <c r="D35" s="678"/>
      <c r="E35" s="678"/>
      <c r="F35" s="678"/>
      <c r="G35" s="678"/>
      <c r="H35" s="678"/>
      <c r="I35" s="678"/>
      <c r="J35" s="678"/>
      <c r="K35" s="678"/>
      <c r="L35" s="678"/>
      <c r="M35" s="678"/>
      <c r="N35" s="678"/>
      <c r="O35" s="678"/>
      <c r="P35" s="678"/>
      <c r="Q35" s="679"/>
      <c r="R35" s="680">
        <v>3379109</v>
      </c>
      <c r="S35" s="681"/>
      <c r="T35" s="681"/>
      <c r="U35" s="681"/>
      <c r="V35" s="681"/>
      <c r="W35" s="681"/>
      <c r="X35" s="681"/>
      <c r="Y35" s="682"/>
      <c r="Z35" s="713">
        <v>18.3</v>
      </c>
      <c r="AA35" s="713"/>
      <c r="AB35" s="713"/>
      <c r="AC35" s="713"/>
      <c r="AD35" s="714" t="s">
        <v>127</v>
      </c>
      <c r="AE35" s="714"/>
      <c r="AF35" s="714"/>
      <c r="AG35" s="714"/>
      <c r="AH35" s="714"/>
      <c r="AI35" s="714"/>
      <c r="AJ35" s="714"/>
      <c r="AK35" s="714"/>
      <c r="AL35" s="683" t="s">
        <v>127</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62346</v>
      </c>
      <c r="CS35" s="699"/>
      <c r="CT35" s="699"/>
      <c r="CU35" s="699"/>
      <c r="CV35" s="699"/>
      <c r="CW35" s="699"/>
      <c r="CX35" s="699"/>
      <c r="CY35" s="700"/>
      <c r="CZ35" s="683">
        <v>0.3</v>
      </c>
      <c r="DA35" s="701"/>
      <c r="DB35" s="701"/>
      <c r="DC35" s="702"/>
      <c r="DD35" s="686">
        <v>35046</v>
      </c>
      <c r="DE35" s="699"/>
      <c r="DF35" s="699"/>
      <c r="DG35" s="699"/>
      <c r="DH35" s="699"/>
      <c r="DI35" s="699"/>
      <c r="DJ35" s="699"/>
      <c r="DK35" s="700"/>
      <c r="DL35" s="686">
        <v>35046</v>
      </c>
      <c r="DM35" s="699"/>
      <c r="DN35" s="699"/>
      <c r="DO35" s="699"/>
      <c r="DP35" s="699"/>
      <c r="DQ35" s="699"/>
      <c r="DR35" s="699"/>
      <c r="DS35" s="699"/>
      <c r="DT35" s="699"/>
      <c r="DU35" s="699"/>
      <c r="DV35" s="700"/>
      <c r="DW35" s="683">
        <v>0.6</v>
      </c>
      <c r="DX35" s="701"/>
      <c r="DY35" s="701"/>
      <c r="DZ35" s="701"/>
      <c r="EA35" s="701"/>
      <c r="EB35" s="701"/>
      <c r="EC35" s="722"/>
    </row>
    <row r="36" spans="2:133" ht="11.25" customHeight="1">
      <c r="B36" s="677" t="s">
        <v>323</v>
      </c>
      <c r="C36" s="678"/>
      <c r="D36" s="678"/>
      <c r="E36" s="678"/>
      <c r="F36" s="678"/>
      <c r="G36" s="678"/>
      <c r="H36" s="678"/>
      <c r="I36" s="678"/>
      <c r="J36" s="678"/>
      <c r="K36" s="678"/>
      <c r="L36" s="678"/>
      <c r="M36" s="678"/>
      <c r="N36" s="678"/>
      <c r="O36" s="678"/>
      <c r="P36" s="678"/>
      <c r="Q36" s="679"/>
      <c r="R36" s="680">
        <v>1051815</v>
      </c>
      <c r="S36" s="681"/>
      <c r="T36" s="681"/>
      <c r="U36" s="681"/>
      <c r="V36" s="681"/>
      <c r="W36" s="681"/>
      <c r="X36" s="681"/>
      <c r="Y36" s="682"/>
      <c r="Z36" s="713">
        <v>5.7</v>
      </c>
      <c r="AA36" s="713"/>
      <c r="AB36" s="713"/>
      <c r="AC36" s="713"/>
      <c r="AD36" s="714" t="s">
        <v>182</v>
      </c>
      <c r="AE36" s="714"/>
      <c r="AF36" s="714"/>
      <c r="AG36" s="714"/>
      <c r="AH36" s="714"/>
      <c r="AI36" s="714"/>
      <c r="AJ36" s="714"/>
      <c r="AK36" s="714"/>
      <c r="AL36" s="683" t="s">
        <v>127</v>
      </c>
      <c r="AM36" s="684"/>
      <c r="AN36" s="684"/>
      <c r="AO36" s="715"/>
      <c r="AP36" s="235"/>
      <c r="AQ36" s="732" t="s">
        <v>324</v>
      </c>
      <c r="AR36" s="733"/>
      <c r="AS36" s="733"/>
      <c r="AT36" s="733"/>
      <c r="AU36" s="733"/>
      <c r="AV36" s="733"/>
      <c r="AW36" s="733"/>
      <c r="AX36" s="733"/>
      <c r="AY36" s="734"/>
      <c r="AZ36" s="735">
        <v>1957933</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10909</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4823224</v>
      </c>
      <c r="CS36" s="681"/>
      <c r="CT36" s="681"/>
      <c r="CU36" s="681"/>
      <c r="CV36" s="681"/>
      <c r="CW36" s="681"/>
      <c r="CX36" s="681"/>
      <c r="CY36" s="682"/>
      <c r="CZ36" s="683">
        <v>26.8</v>
      </c>
      <c r="DA36" s="701"/>
      <c r="DB36" s="701"/>
      <c r="DC36" s="702"/>
      <c r="DD36" s="686">
        <v>1103229</v>
      </c>
      <c r="DE36" s="681"/>
      <c r="DF36" s="681"/>
      <c r="DG36" s="681"/>
      <c r="DH36" s="681"/>
      <c r="DI36" s="681"/>
      <c r="DJ36" s="681"/>
      <c r="DK36" s="682"/>
      <c r="DL36" s="686">
        <v>514337</v>
      </c>
      <c r="DM36" s="681"/>
      <c r="DN36" s="681"/>
      <c r="DO36" s="681"/>
      <c r="DP36" s="681"/>
      <c r="DQ36" s="681"/>
      <c r="DR36" s="681"/>
      <c r="DS36" s="681"/>
      <c r="DT36" s="681"/>
      <c r="DU36" s="681"/>
      <c r="DV36" s="682"/>
      <c r="DW36" s="683">
        <v>8.3000000000000007</v>
      </c>
      <c r="DX36" s="701"/>
      <c r="DY36" s="701"/>
      <c r="DZ36" s="701"/>
      <c r="EA36" s="701"/>
      <c r="EB36" s="701"/>
      <c r="EC36" s="722"/>
    </row>
    <row r="37" spans="2:133" ht="11.25" customHeight="1">
      <c r="B37" s="677" t="s">
        <v>327</v>
      </c>
      <c r="C37" s="678"/>
      <c r="D37" s="678"/>
      <c r="E37" s="678"/>
      <c r="F37" s="678"/>
      <c r="G37" s="678"/>
      <c r="H37" s="678"/>
      <c r="I37" s="678"/>
      <c r="J37" s="678"/>
      <c r="K37" s="678"/>
      <c r="L37" s="678"/>
      <c r="M37" s="678"/>
      <c r="N37" s="678"/>
      <c r="O37" s="678"/>
      <c r="P37" s="678"/>
      <c r="Q37" s="679"/>
      <c r="R37" s="680">
        <v>364601</v>
      </c>
      <c r="S37" s="681"/>
      <c r="T37" s="681"/>
      <c r="U37" s="681"/>
      <c r="V37" s="681"/>
      <c r="W37" s="681"/>
      <c r="X37" s="681"/>
      <c r="Y37" s="682"/>
      <c r="Z37" s="713">
        <v>2</v>
      </c>
      <c r="AA37" s="713"/>
      <c r="AB37" s="713"/>
      <c r="AC37" s="713"/>
      <c r="AD37" s="714" t="s">
        <v>127</v>
      </c>
      <c r="AE37" s="714"/>
      <c r="AF37" s="714"/>
      <c r="AG37" s="714"/>
      <c r="AH37" s="714"/>
      <c r="AI37" s="714"/>
      <c r="AJ37" s="714"/>
      <c r="AK37" s="714"/>
      <c r="AL37" s="683" t="s">
        <v>127</v>
      </c>
      <c r="AM37" s="684"/>
      <c r="AN37" s="684"/>
      <c r="AO37" s="715"/>
      <c r="AQ37" s="723" t="s">
        <v>328</v>
      </c>
      <c r="AR37" s="724"/>
      <c r="AS37" s="724"/>
      <c r="AT37" s="724"/>
      <c r="AU37" s="724"/>
      <c r="AV37" s="724"/>
      <c r="AW37" s="724"/>
      <c r="AX37" s="724"/>
      <c r="AY37" s="725"/>
      <c r="AZ37" s="680">
        <v>332266</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-165144</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235770</v>
      </c>
      <c r="CS37" s="699"/>
      <c r="CT37" s="699"/>
      <c r="CU37" s="699"/>
      <c r="CV37" s="699"/>
      <c r="CW37" s="699"/>
      <c r="CX37" s="699"/>
      <c r="CY37" s="700"/>
      <c r="CZ37" s="683">
        <v>1.3</v>
      </c>
      <c r="DA37" s="701"/>
      <c r="DB37" s="701"/>
      <c r="DC37" s="702"/>
      <c r="DD37" s="686">
        <v>144470</v>
      </c>
      <c r="DE37" s="699"/>
      <c r="DF37" s="699"/>
      <c r="DG37" s="699"/>
      <c r="DH37" s="699"/>
      <c r="DI37" s="699"/>
      <c r="DJ37" s="699"/>
      <c r="DK37" s="700"/>
      <c r="DL37" s="686">
        <v>139232</v>
      </c>
      <c r="DM37" s="699"/>
      <c r="DN37" s="699"/>
      <c r="DO37" s="699"/>
      <c r="DP37" s="699"/>
      <c r="DQ37" s="699"/>
      <c r="DR37" s="699"/>
      <c r="DS37" s="699"/>
      <c r="DT37" s="699"/>
      <c r="DU37" s="699"/>
      <c r="DV37" s="700"/>
      <c r="DW37" s="683">
        <v>2.2999999999999998</v>
      </c>
      <c r="DX37" s="701"/>
      <c r="DY37" s="701"/>
      <c r="DZ37" s="701"/>
      <c r="EA37" s="701"/>
      <c r="EB37" s="701"/>
      <c r="EC37" s="722"/>
    </row>
    <row r="38" spans="2:133" ht="11.25" customHeight="1">
      <c r="B38" s="677" t="s">
        <v>331</v>
      </c>
      <c r="C38" s="678"/>
      <c r="D38" s="678"/>
      <c r="E38" s="678"/>
      <c r="F38" s="678"/>
      <c r="G38" s="678"/>
      <c r="H38" s="678"/>
      <c r="I38" s="678"/>
      <c r="J38" s="678"/>
      <c r="K38" s="678"/>
      <c r="L38" s="678"/>
      <c r="M38" s="678"/>
      <c r="N38" s="678"/>
      <c r="O38" s="678"/>
      <c r="P38" s="678"/>
      <c r="Q38" s="679"/>
      <c r="R38" s="680">
        <v>312316</v>
      </c>
      <c r="S38" s="681"/>
      <c r="T38" s="681"/>
      <c r="U38" s="681"/>
      <c r="V38" s="681"/>
      <c r="W38" s="681"/>
      <c r="X38" s="681"/>
      <c r="Y38" s="682"/>
      <c r="Z38" s="713">
        <v>1.7</v>
      </c>
      <c r="AA38" s="713"/>
      <c r="AB38" s="713"/>
      <c r="AC38" s="713"/>
      <c r="AD38" s="714">
        <v>187</v>
      </c>
      <c r="AE38" s="714"/>
      <c r="AF38" s="714"/>
      <c r="AG38" s="714"/>
      <c r="AH38" s="714"/>
      <c r="AI38" s="714"/>
      <c r="AJ38" s="714"/>
      <c r="AK38" s="714"/>
      <c r="AL38" s="683">
        <v>0</v>
      </c>
      <c r="AM38" s="684"/>
      <c r="AN38" s="684"/>
      <c r="AO38" s="715"/>
      <c r="AQ38" s="723" t="s">
        <v>332</v>
      </c>
      <c r="AR38" s="724"/>
      <c r="AS38" s="724"/>
      <c r="AT38" s="724"/>
      <c r="AU38" s="724"/>
      <c r="AV38" s="724"/>
      <c r="AW38" s="724"/>
      <c r="AX38" s="724"/>
      <c r="AY38" s="725"/>
      <c r="AZ38" s="680">
        <v>130312</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3645</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1435398</v>
      </c>
      <c r="CS38" s="681"/>
      <c r="CT38" s="681"/>
      <c r="CU38" s="681"/>
      <c r="CV38" s="681"/>
      <c r="CW38" s="681"/>
      <c r="CX38" s="681"/>
      <c r="CY38" s="682"/>
      <c r="CZ38" s="683">
        <v>8</v>
      </c>
      <c r="DA38" s="701"/>
      <c r="DB38" s="701"/>
      <c r="DC38" s="702"/>
      <c r="DD38" s="686">
        <v>1182455</v>
      </c>
      <c r="DE38" s="681"/>
      <c r="DF38" s="681"/>
      <c r="DG38" s="681"/>
      <c r="DH38" s="681"/>
      <c r="DI38" s="681"/>
      <c r="DJ38" s="681"/>
      <c r="DK38" s="682"/>
      <c r="DL38" s="686">
        <v>967242</v>
      </c>
      <c r="DM38" s="681"/>
      <c r="DN38" s="681"/>
      <c r="DO38" s="681"/>
      <c r="DP38" s="681"/>
      <c r="DQ38" s="681"/>
      <c r="DR38" s="681"/>
      <c r="DS38" s="681"/>
      <c r="DT38" s="681"/>
      <c r="DU38" s="681"/>
      <c r="DV38" s="682"/>
      <c r="DW38" s="683">
        <v>15.7</v>
      </c>
      <c r="DX38" s="701"/>
      <c r="DY38" s="701"/>
      <c r="DZ38" s="701"/>
      <c r="EA38" s="701"/>
      <c r="EB38" s="701"/>
      <c r="EC38" s="722"/>
    </row>
    <row r="39" spans="2:133" ht="11.25" customHeight="1">
      <c r="B39" s="677" t="s">
        <v>335</v>
      </c>
      <c r="C39" s="678"/>
      <c r="D39" s="678"/>
      <c r="E39" s="678"/>
      <c r="F39" s="678"/>
      <c r="G39" s="678"/>
      <c r="H39" s="678"/>
      <c r="I39" s="678"/>
      <c r="J39" s="678"/>
      <c r="K39" s="678"/>
      <c r="L39" s="678"/>
      <c r="M39" s="678"/>
      <c r="N39" s="678"/>
      <c r="O39" s="678"/>
      <c r="P39" s="678"/>
      <c r="Q39" s="679"/>
      <c r="R39" s="680">
        <v>1243500</v>
      </c>
      <c r="S39" s="681"/>
      <c r="T39" s="681"/>
      <c r="U39" s="681"/>
      <c r="V39" s="681"/>
      <c r="W39" s="681"/>
      <c r="X39" s="681"/>
      <c r="Y39" s="682"/>
      <c r="Z39" s="713">
        <v>6.8</v>
      </c>
      <c r="AA39" s="713"/>
      <c r="AB39" s="713"/>
      <c r="AC39" s="713"/>
      <c r="AD39" s="714" t="s">
        <v>127</v>
      </c>
      <c r="AE39" s="714"/>
      <c r="AF39" s="714"/>
      <c r="AG39" s="714"/>
      <c r="AH39" s="714"/>
      <c r="AI39" s="714"/>
      <c r="AJ39" s="714"/>
      <c r="AK39" s="714"/>
      <c r="AL39" s="683" t="s">
        <v>127</v>
      </c>
      <c r="AM39" s="684"/>
      <c r="AN39" s="684"/>
      <c r="AO39" s="715"/>
      <c r="AQ39" s="723" t="s">
        <v>336</v>
      </c>
      <c r="AR39" s="724"/>
      <c r="AS39" s="724"/>
      <c r="AT39" s="724"/>
      <c r="AU39" s="724"/>
      <c r="AV39" s="724"/>
      <c r="AW39" s="724"/>
      <c r="AX39" s="724"/>
      <c r="AY39" s="725"/>
      <c r="AZ39" s="680">
        <v>59957</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5603</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2321052</v>
      </c>
      <c r="CS39" s="699"/>
      <c r="CT39" s="699"/>
      <c r="CU39" s="699"/>
      <c r="CV39" s="699"/>
      <c r="CW39" s="699"/>
      <c r="CX39" s="699"/>
      <c r="CY39" s="700"/>
      <c r="CZ39" s="683">
        <v>12.9</v>
      </c>
      <c r="DA39" s="701"/>
      <c r="DB39" s="701"/>
      <c r="DC39" s="702"/>
      <c r="DD39" s="686">
        <v>181182</v>
      </c>
      <c r="DE39" s="699"/>
      <c r="DF39" s="699"/>
      <c r="DG39" s="699"/>
      <c r="DH39" s="699"/>
      <c r="DI39" s="699"/>
      <c r="DJ39" s="699"/>
      <c r="DK39" s="700"/>
      <c r="DL39" s="686" t="s">
        <v>127</v>
      </c>
      <c r="DM39" s="699"/>
      <c r="DN39" s="699"/>
      <c r="DO39" s="699"/>
      <c r="DP39" s="699"/>
      <c r="DQ39" s="699"/>
      <c r="DR39" s="699"/>
      <c r="DS39" s="699"/>
      <c r="DT39" s="699"/>
      <c r="DU39" s="699"/>
      <c r="DV39" s="700"/>
      <c r="DW39" s="683" t="s">
        <v>182</v>
      </c>
      <c r="DX39" s="701"/>
      <c r="DY39" s="701"/>
      <c r="DZ39" s="701"/>
      <c r="EA39" s="701"/>
      <c r="EB39" s="701"/>
      <c r="EC39" s="722"/>
    </row>
    <row r="40" spans="2:133" ht="11.25" customHeight="1">
      <c r="B40" s="677" t="s">
        <v>339</v>
      </c>
      <c r="C40" s="678"/>
      <c r="D40" s="678"/>
      <c r="E40" s="678"/>
      <c r="F40" s="678"/>
      <c r="G40" s="678"/>
      <c r="H40" s="678"/>
      <c r="I40" s="678"/>
      <c r="J40" s="678"/>
      <c r="K40" s="678"/>
      <c r="L40" s="678"/>
      <c r="M40" s="678"/>
      <c r="N40" s="678"/>
      <c r="O40" s="678"/>
      <c r="P40" s="678"/>
      <c r="Q40" s="679"/>
      <c r="R40" s="680">
        <v>18159</v>
      </c>
      <c r="S40" s="681"/>
      <c r="T40" s="681"/>
      <c r="U40" s="681"/>
      <c r="V40" s="681"/>
      <c r="W40" s="681"/>
      <c r="X40" s="681"/>
      <c r="Y40" s="682"/>
      <c r="Z40" s="713">
        <v>0.1</v>
      </c>
      <c r="AA40" s="713"/>
      <c r="AB40" s="713"/>
      <c r="AC40" s="713"/>
      <c r="AD40" s="714" t="s">
        <v>127</v>
      </c>
      <c r="AE40" s="714"/>
      <c r="AF40" s="714"/>
      <c r="AG40" s="714"/>
      <c r="AH40" s="714"/>
      <c r="AI40" s="714"/>
      <c r="AJ40" s="714"/>
      <c r="AK40" s="714"/>
      <c r="AL40" s="683" t="s">
        <v>127</v>
      </c>
      <c r="AM40" s="684"/>
      <c r="AN40" s="684"/>
      <c r="AO40" s="715"/>
      <c r="AQ40" s="723" t="s">
        <v>340</v>
      </c>
      <c r="AR40" s="724"/>
      <c r="AS40" s="724"/>
      <c r="AT40" s="724"/>
      <c r="AU40" s="724"/>
      <c r="AV40" s="724"/>
      <c r="AW40" s="724"/>
      <c r="AX40" s="724"/>
      <c r="AY40" s="725"/>
      <c r="AZ40" s="680" t="s">
        <v>182</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88</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161560</v>
      </c>
      <c r="CS40" s="681"/>
      <c r="CT40" s="681"/>
      <c r="CU40" s="681"/>
      <c r="CV40" s="681"/>
      <c r="CW40" s="681"/>
      <c r="CX40" s="681"/>
      <c r="CY40" s="682"/>
      <c r="CZ40" s="683">
        <v>0.9</v>
      </c>
      <c r="DA40" s="701"/>
      <c r="DB40" s="701"/>
      <c r="DC40" s="702"/>
      <c r="DD40" s="686" t="s">
        <v>127</v>
      </c>
      <c r="DE40" s="681"/>
      <c r="DF40" s="681"/>
      <c r="DG40" s="681"/>
      <c r="DH40" s="681"/>
      <c r="DI40" s="681"/>
      <c r="DJ40" s="681"/>
      <c r="DK40" s="682"/>
      <c r="DL40" s="686" t="s">
        <v>127</v>
      </c>
      <c r="DM40" s="681"/>
      <c r="DN40" s="681"/>
      <c r="DO40" s="681"/>
      <c r="DP40" s="681"/>
      <c r="DQ40" s="681"/>
      <c r="DR40" s="681"/>
      <c r="DS40" s="681"/>
      <c r="DT40" s="681"/>
      <c r="DU40" s="681"/>
      <c r="DV40" s="682"/>
      <c r="DW40" s="683" t="s">
        <v>127</v>
      </c>
      <c r="DX40" s="701"/>
      <c r="DY40" s="701"/>
      <c r="DZ40" s="701"/>
      <c r="EA40" s="701"/>
      <c r="EB40" s="701"/>
      <c r="EC40" s="722"/>
    </row>
    <row r="41" spans="2:133" ht="11.25" customHeight="1">
      <c r="B41" s="677" t="s">
        <v>344</v>
      </c>
      <c r="C41" s="678"/>
      <c r="D41" s="678"/>
      <c r="E41" s="678"/>
      <c r="F41" s="678"/>
      <c r="G41" s="678"/>
      <c r="H41" s="678"/>
      <c r="I41" s="678"/>
      <c r="J41" s="678"/>
      <c r="K41" s="678"/>
      <c r="L41" s="678"/>
      <c r="M41" s="678"/>
      <c r="N41" s="678"/>
      <c r="O41" s="678"/>
      <c r="P41" s="678"/>
      <c r="Q41" s="679"/>
      <c r="R41" s="680" t="s">
        <v>127</v>
      </c>
      <c r="S41" s="681"/>
      <c r="T41" s="681"/>
      <c r="U41" s="681"/>
      <c r="V41" s="681"/>
      <c r="W41" s="681"/>
      <c r="X41" s="681"/>
      <c r="Y41" s="682"/>
      <c r="Z41" s="713" t="s">
        <v>127</v>
      </c>
      <c r="AA41" s="713"/>
      <c r="AB41" s="713"/>
      <c r="AC41" s="713"/>
      <c r="AD41" s="714" t="s">
        <v>127</v>
      </c>
      <c r="AE41" s="714"/>
      <c r="AF41" s="714"/>
      <c r="AG41" s="714"/>
      <c r="AH41" s="714"/>
      <c r="AI41" s="714"/>
      <c r="AJ41" s="714"/>
      <c r="AK41" s="714"/>
      <c r="AL41" s="683" t="s">
        <v>127</v>
      </c>
      <c r="AM41" s="684"/>
      <c r="AN41" s="684"/>
      <c r="AO41" s="715"/>
      <c r="AQ41" s="723" t="s">
        <v>345</v>
      </c>
      <c r="AR41" s="724"/>
      <c r="AS41" s="724"/>
      <c r="AT41" s="724"/>
      <c r="AU41" s="724"/>
      <c r="AV41" s="724"/>
      <c r="AW41" s="724"/>
      <c r="AX41" s="724"/>
      <c r="AY41" s="725"/>
      <c r="AZ41" s="680">
        <v>416290</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1</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127</v>
      </c>
      <c r="CS41" s="699"/>
      <c r="CT41" s="699"/>
      <c r="CU41" s="699"/>
      <c r="CV41" s="699"/>
      <c r="CW41" s="699"/>
      <c r="CX41" s="699"/>
      <c r="CY41" s="700"/>
      <c r="CZ41" s="683" t="s">
        <v>127</v>
      </c>
      <c r="DA41" s="701"/>
      <c r="DB41" s="701"/>
      <c r="DC41" s="702"/>
      <c r="DD41" s="686" t="s">
        <v>127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348</v>
      </c>
      <c r="C42" s="678"/>
      <c r="D42" s="678"/>
      <c r="E42" s="678"/>
      <c r="F42" s="678"/>
      <c r="G42" s="678"/>
      <c r="H42" s="678"/>
      <c r="I42" s="678"/>
      <c r="J42" s="678"/>
      <c r="K42" s="678"/>
      <c r="L42" s="678"/>
      <c r="M42" s="678"/>
      <c r="N42" s="678"/>
      <c r="O42" s="678"/>
      <c r="P42" s="678"/>
      <c r="Q42" s="679"/>
      <c r="R42" s="680">
        <v>228041</v>
      </c>
      <c r="S42" s="681"/>
      <c r="T42" s="681"/>
      <c r="U42" s="681"/>
      <c r="V42" s="681"/>
      <c r="W42" s="681"/>
      <c r="X42" s="681"/>
      <c r="Y42" s="682"/>
      <c r="Z42" s="713">
        <v>1.2</v>
      </c>
      <c r="AA42" s="713"/>
      <c r="AB42" s="713"/>
      <c r="AC42" s="713"/>
      <c r="AD42" s="714" t="s">
        <v>127</v>
      </c>
      <c r="AE42" s="714"/>
      <c r="AF42" s="714"/>
      <c r="AG42" s="714"/>
      <c r="AH42" s="714"/>
      <c r="AI42" s="714"/>
      <c r="AJ42" s="714"/>
      <c r="AK42" s="714"/>
      <c r="AL42" s="683" t="s">
        <v>127</v>
      </c>
      <c r="AM42" s="684"/>
      <c r="AN42" s="684"/>
      <c r="AO42" s="715"/>
      <c r="AQ42" s="716" t="s">
        <v>349</v>
      </c>
      <c r="AR42" s="717"/>
      <c r="AS42" s="717"/>
      <c r="AT42" s="717"/>
      <c r="AU42" s="717"/>
      <c r="AV42" s="717"/>
      <c r="AW42" s="717"/>
      <c r="AX42" s="717"/>
      <c r="AY42" s="718"/>
      <c r="AZ42" s="664">
        <v>1019108</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453</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2000526</v>
      </c>
      <c r="CS42" s="681"/>
      <c r="CT42" s="681"/>
      <c r="CU42" s="681"/>
      <c r="CV42" s="681"/>
      <c r="CW42" s="681"/>
      <c r="CX42" s="681"/>
      <c r="CY42" s="682"/>
      <c r="CZ42" s="683">
        <v>11.1</v>
      </c>
      <c r="DA42" s="684"/>
      <c r="DB42" s="684"/>
      <c r="DC42" s="685"/>
      <c r="DD42" s="686">
        <v>306194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352</v>
      </c>
      <c r="C43" s="662"/>
      <c r="D43" s="662"/>
      <c r="E43" s="662"/>
      <c r="F43" s="662"/>
      <c r="G43" s="662"/>
      <c r="H43" s="662"/>
      <c r="I43" s="662"/>
      <c r="J43" s="662"/>
      <c r="K43" s="662"/>
      <c r="L43" s="662"/>
      <c r="M43" s="662"/>
      <c r="N43" s="662"/>
      <c r="O43" s="662"/>
      <c r="P43" s="662"/>
      <c r="Q43" s="663"/>
      <c r="R43" s="664">
        <v>18419637</v>
      </c>
      <c r="S43" s="703"/>
      <c r="T43" s="703"/>
      <c r="U43" s="703"/>
      <c r="V43" s="703"/>
      <c r="W43" s="703"/>
      <c r="X43" s="703"/>
      <c r="Y43" s="704"/>
      <c r="Z43" s="705">
        <v>100</v>
      </c>
      <c r="AA43" s="705"/>
      <c r="AB43" s="705"/>
      <c r="AC43" s="705"/>
      <c r="AD43" s="706">
        <v>5933552</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137358</v>
      </c>
      <c r="CS43" s="699"/>
      <c r="CT43" s="699"/>
      <c r="CU43" s="699"/>
      <c r="CV43" s="699"/>
      <c r="CW43" s="699"/>
      <c r="CX43" s="699"/>
      <c r="CY43" s="700"/>
      <c r="CZ43" s="683">
        <v>0.8</v>
      </c>
      <c r="DA43" s="701"/>
      <c r="DB43" s="701"/>
      <c r="DC43" s="702"/>
      <c r="DD43" s="686">
        <v>114958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354</v>
      </c>
      <c r="CG44" s="678"/>
      <c r="CH44" s="678"/>
      <c r="CI44" s="678"/>
      <c r="CJ44" s="678"/>
      <c r="CK44" s="678"/>
      <c r="CL44" s="678"/>
      <c r="CM44" s="678"/>
      <c r="CN44" s="678"/>
      <c r="CO44" s="678"/>
      <c r="CP44" s="678"/>
      <c r="CQ44" s="679"/>
      <c r="CR44" s="680">
        <v>1898343</v>
      </c>
      <c r="CS44" s="681"/>
      <c r="CT44" s="681"/>
      <c r="CU44" s="681"/>
      <c r="CV44" s="681"/>
      <c r="CW44" s="681"/>
      <c r="CX44" s="681"/>
      <c r="CY44" s="682"/>
      <c r="CZ44" s="683">
        <v>10.6</v>
      </c>
      <c r="DA44" s="684"/>
      <c r="DB44" s="684"/>
      <c r="DC44" s="685"/>
      <c r="DD44" s="686">
        <v>248000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905393</v>
      </c>
      <c r="CS45" s="699"/>
      <c r="CT45" s="699"/>
      <c r="CU45" s="699"/>
      <c r="CV45" s="699"/>
      <c r="CW45" s="699"/>
      <c r="CX45" s="699"/>
      <c r="CY45" s="700"/>
      <c r="CZ45" s="683">
        <v>5</v>
      </c>
      <c r="DA45" s="701"/>
      <c r="DB45" s="701"/>
      <c r="DC45" s="702"/>
      <c r="DD45" s="686">
        <v>15575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912847</v>
      </c>
      <c r="CS46" s="681"/>
      <c r="CT46" s="681"/>
      <c r="CU46" s="681"/>
      <c r="CV46" s="681"/>
      <c r="CW46" s="681"/>
      <c r="CX46" s="681"/>
      <c r="CY46" s="682"/>
      <c r="CZ46" s="683">
        <v>5.0999999999999996</v>
      </c>
      <c r="DA46" s="684"/>
      <c r="DB46" s="684"/>
      <c r="DC46" s="685"/>
      <c r="DD46" s="686">
        <v>231722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102183</v>
      </c>
      <c r="CS47" s="699"/>
      <c r="CT47" s="699"/>
      <c r="CU47" s="699"/>
      <c r="CV47" s="699"/>
      <c r="CW47" s="699"/>
      <c r="CX47" s="699"/>
      <c r="CY47" s="700"/>
      <c r="CZ47" s="683">
        <v>0.6</v>
      </c>
      <c r="DA47" s="701"/>
      <c r="DB47" s="701"/>
      <c r="DC47" s="702"/>
      <c r="DD47" s="686">
        <v>58194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127</v>
      </c>
      <c r="CS48" s="681"/>
      <c r="CT48" s="681"/>
      <c r="CU48" s="681"/>
      <c r="CV48" s="681"/>
      <c r="CW48" s="681"/>
      <c r="CX48" s="681"/>
      <c r="CY48" s="682"/>
      <c r="CZ48" s="683" t="s">
        <v>362</v>
      </c>
      <c r="DA48" s="684"/>
      <c r="DB48" s="684"/>
      <c r="DC48" s="685"/>
      <c r="DD48" s="686" t="s">
        <v>362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17966472</v>
      </c>
      <c r="CS49" s="665"/>
      <c r="CT49" s="665"/>
      <c r="CU49" s="665"/>
      <c r="CV49" s="665"/>
      <c r="CW49" s="665"/>
      <c r="CX49" s="665"/>
      <c r="CY49" s="666"/>
      <c r="CZ49" s="667">
        <v>100</v>
      </c>
      <c r="DA49" s="668"/>
      <c r="DB49" s="668"/>
      <c r="DC49" s="669"/>
      <c r="DD49" s="670">
        <v>7321382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Dy+W+9I5UTmZkIx8fW9H7e9lSTSx3lOskNGApdEpbEFHI6idZ3mLLU0wJhwAxbdFVHc+YnvvmopR9qn4bN9u6Q==" saltValue="Dbj1b8KVKPij9SyHRv6YS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2" t="s">
        <v>365</v>
      </c>
      <c r="DK2" s="1203"/>
      <c r="DL2" s="1203"/>
      <c r="DM2" s="1203"/>
      <c r="DN2" s="1203"/>
      <c r="DO2" s="1204"/>
      <c r="DP2" s="251"/>
      <c r="DQ2" s="1202" t="s">
        <v>366</v>
      </c>
      <c r="DR2" s="1203"/>
      <c r="DS2" s="1203"/>
      <c r="DT2" s="1203"/>
      <c r="DU2" s="1203"/>
      <c r="DV2" s="1203"/>
      <c r="DW2" s="1203"/>
      <c r="DX2" s="1203"/>
      <c r="DY2" s="1203"/>
      <c r="DZ2" s="120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5" t="s">
        <v>367</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87" t="s">
        <v>369</v>
      </c>
      <c r="B5" s="1088"/>
      <c r="C5" s="1088"/>
      <c r="D5" s="1088"/>
      <c r="E5" s="1088"/>
      <c r="F5" s="1088"/>
      <c r="G5" s="1088"/>
      <c r="H5" s="1088"/>
      <c r="I5" s="1088"/>
      <c r="J5" s="1088"/>
      <c r="K5" s="1088"/>
      <c r="L5" s="1088"/>
      <c r="M5" s="1088"/>
      <c r="N5" s="1088"/>
      <c r="O5" s="1088"/>
      <c r="P5" s="1089"/>
      <c r="Q5" s="1093" t="s">
        <v>370</v>
      </c>
      <c r="R5" s="1094"/>
      <c r="S5" s="1094"/>
      <c r="T5" s="1094"/>
      <c r="U5" s="1095"/>
      <c r="V5" s="1093" t="s">
        <v>371</v>
      </c>
      <c r="W5" s="1094"/>
      <c r="X5" s="1094"/>
      <c r="Y5" s="1094"/>
      <c r="Z5" s="1095"/>
      <c r="AA5" s="1093" t="s">
        <v>372</v>
      </c>
      <c r="AB5" s="1094"/>
      <c r="AC5" s="1094"/>
      <c r="AD5" s="1094"/>
      <c r="AE5" s="1094"/>
      <c r="AF5" s="1205" t="s">
        <v>373</v>
      </c>
      <c r="AG5" s="1094"/>
      <c r="AH5" s="1094"/>
      <c r="AI5" s="1094"/>
      <c r="AJ5" s="1109"/>
      <c r="AK5" s="1094" t="s">
        <v>374</v>
      </c>
      <c r="AL5" s="1094"/>
      <c r="AM5" s="1094"/>
      <c r="AN5" s="1094"/>
      <c r="AO5" s="1095"/>
      <c r="AP5" s="1093" t="s">
        <v>375</v>
      </c>
      <c r="AQ5" s="1094"/>
      <c r="AR5" s="1094"/>
      <c r="AS5" s="1094"/>
      <c r="AT5" s="1095"/>
      <c r="AU5" s="1093" t="s">
        <v>376</v>
      </c>
      <c r="AV5" s="1094"/>
      <c r="AW5" s="1094"/>
      <c r="AX5" s="1094"/>
      <c r="AY5" s="1109"/>
      <c r="AZ5" s="258"/>
      <c r="BA5" s="258"/>
      <c r="BB5" s="258"/>
      <c r="BC5" s="258"/>
      <c r="BD5" s="258"/>
      <c r="BE5" s="259"/>
      <c r="BF5" s="259"/>
      <c r="BG5" s="259"/>
      <c r="BH5" s="259"/>
      <c r="BI5" s="259"/>
      <c r="BJ5" s="259"/>
      <c r="BK5" s="259"/>
      <c r="BL5" s="259"/>
      <c r="BM5" s="259"/>
      <c r="BN5" s="259"/>
      <c r="BO5" s="259"/>
      <c r="BP5" s="259"/>
      <c r="BQ5" s="1087" t="s">
        <v>377</v>
      </c>
      <c r="BR5" s="1088"/>
      <c r="BS5" s="1088"/>
      <c r="BT5" s="1088"/>
      <c r="BU5" s="1088"/>
      <c r="BV5" s="1088"/>
      <c r="BW5" s="1088"/>
      <c r="BX5" s="1088"/>
      <c r="BY5" s="1088"/>
      <c r="BZ5" s="1088"/>
      <c r="CA5" s="1088"/>
      <c r="CB5" s="1088"/>
      <c r="CC5" s="1088"/>
      <c r="CD5" s="1088"/>
      <c r="CE5" s="1088"/>
      <c r="CF5" s="1088"/>
      <c r="CG5" s="1089"/>
      <c r="CH5" s="1093" t="s">
        <v>378</v>
      </c>
      <c r="CI5" s="1094"/>
      <c r="CJ5" s="1094"/>
      <c r="CK5" s="1094"/>
      <c r="CL5" s="1095"/>
      <c r="CM5" s="1093" t="s">
        <v>379</v>
      </c>
      <c r="CN5" s="1094"/>
      <c r="CO5" s="1094"/>
      <c r="CP5" s="1094"/>
      <c r="CQ5" s="1095"/>
      <c r="CR5" s="1093" t="s">
        <v>380</v>
      </c>
      <c r="CS5" s="1094"/>
      <c r="CT5" s="1094"/>
      <c r="CU5" s="1094"/>
      <c r="CV5" s="1095"/>
      <c r="CW5" s="1093" t="s">
        <v>381</v>
      </c>
      <c r="CX5" s="1094"/>
      <c r="CY5" s="1094"/>
      <c r="CZ5" s="1094"/>
      <c r="DA5" s="1095"/>
      <c r="DB5" s="1093" t="s">
        <v>382</v>
      </c>
      <c r="DC5" s="1094"/>
      <c r="DD5" s="1094"/>
      <c r="DE5" s="1094"/>
      <c r="DF5" s="1095"/>
      <c r="DG5" s="1190" t="s">
        <v>383</v>
      </c>
      <c r="DH5" s="1191"/>
      <c r="DI5" s="1191"/>
      <c r="DJ5" s="1191"/>
      <c r="DK5" s="1192"/>
      <c r="DL5" s="1190" t="s">
        <v>384</v>
      </c>
      <c r="DM5" s="1191"/>
      <c r="DN5" s="1191"/>
      <c r="DO5" s="1191"/>
      <c r="DP5" s="1192"/>
      <c r="DQ5" s="1093" t="s">
        <v>385</v>
      </c>
      <c r="DR5" s="1094"/>
      <c r="DS5" s="1094"/>
      <c r="DT5" s="1094"/>
      <c r="DU5" s="1095"/>
      <c r="DV5" s="1093" t="s">
        <v>376</v>
      </c>
      <c r="DW5" s="1094"/>
      <c r="DX5" s="1094"/>
      <c r="DY5" s="1094"/>
      <c r="DZ5" s="1109"/>
      <c r="EA5" s="256"/>
    </row>
    <row r="6" spans="1:131" s="257" customFormat="1" ht="26.25" customHeight="1" thickBot="1">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6"/>
      <c r="AG6" s="1097"/>
      <c r="AH6" s="1097"/>
      <c r="AI6" s="1097"/>
      <c r="AJ6" s="1110"/>
      <c r="AK6" s="1097"/>
      <c r="AL6" s="1097"/>
      <c r="AM6" s="1097"/>
      <c r="AN6" s="1097"/>
      <c r="AO6" s="1098"/>
      <c r="AP6" s="1096"/>
      <c r="AQ6" s="1097"/>
      <c r="AR6" s="1097"/>
      <c r="AS6" s="1097"/>
      <c r="AT6" s="1098"/>
      <c r="AU6" s="1096"/>
      <c r="AV6" s="1097"/>
      <c r="AW6" s="1097"/>
      <c r="AX6" s="1097"/>
      <c r="AY6" s="1110"/>
      <c r="AZ6" s="254"/>
      <c r="BA6" s="254"/>
      <c r="BB6" s="254"/>
      <c r="BC6" s="254"/>
      <c r="BD6" s="254"/>
      <c r="BE6" s="255"/>
      <c r="BF6" s="255"/>
      <c r="BG6" s="255"/>
      <c r="BH6" s="255"/>
      <c r="BI6" s="255"/>
      <c r="BJ6" s="255"/>
      <c r="BK6" s="255"/>
      <c r="BL6" s="255"/>
      <c r="BM6" s="255"/>
      <c r="BN6" s="255"/>
      <c r="BO6" s="255"/>
      <c r="BP6" s="255"/>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3"/>
      <c r="DH6" s="1194"/>
      <c r="DI6" s="1194"/>
      <c r="DJ6" s="1194"/>
      <c r="DK6" s="1195"/>
      <c r="DL6" s="1193"/>
      <c r="DM6" s="1194"/>
      <c r="DN6" s="1194"/>
      <c r="DO6" s="1194"/>
      <c r="DP6" s="1195"/>
      <c r="DQ6" s="1096"/>
      <c r="DR6" s="1097"/>
      <c r="DS6" s="1097"/>
      <c r="DT6" s="1097"/>
      <c r="DU6" s="1098"/>
      <c r="DV6" s="1096"/>
      <c r="DW6" s="1097"/>
      <c r="DX6" s="1097"/>
      <c r="DY6" s="1097"/>
      <c r="DZ6" s="1110"/>
      <c r="EA6" s="256"/>
    </row>
    <row r="7" spans="1:131" s="257" customFormat="1" ht="26.25" customHeight="1" thickTop="1">
      <c r="A7" s="260">
        <v>1</v>
      </c>
      <c r="B7" s="1142" t="s">
        <v>386</v>
      </c>
      <c r="C7" s="1143"/>
      <c r="D7" s="1143"/>
      <c r="E7" s="1143"/>
      <c r="F7" s="1143"/>
      <c r="G7" s="1143"/>
      <c r="H7" s="1143"/>
      <c r="I7" s="1143"/>
      <c r="J7" s="1143"/>
      <c r="K7" s="1143"/>
      <c r="L7" s="1143"/>
      <c r="M7" s="1143"/>
      <c r="N7" s="1143"/>
      <c r="O7" s="1143"/>
      <c r="P7" s="1144"/>
      <c r="Q7" s="1196">
        <v>18434.935000000001</v>
      </c>
      <c r="R7" s="1197"/>
      <c r="S7" s="1197"/>
      <c r="T7" s="1197"/>
      <c r="U7" s="1197"/>
      <c r="V7" s="1197">
        <v>17981.77</v>
      </c>
      <c r="W7" s="1197"/>
      <c r="X7" s="1197"/>
      <c r="Y7" s="1197"/>
      <c r="Z7" s="1197"/>
      <c r="AA7" s="1197">
        <v>453.16500000000002</v>
      </c>
      <c r="AB7" s="1197"/>
      <c r="AC7" s="1197"/>
      <c r="AD7" s="1197"/>
      <c r="AE7" s="1198"/>
      <c r="AF7" s="1199">
        <v>421</v>
      </c>
      <c r="AG7" s="1200"/>
      <c r="AH7" s="1200"/>
      <c r="AI7" s="1200"/>
      <c r="AJ7" s="1201"/>
      <c r="AK7" s="1183">
        <v>1051.815531</v>
      </c>
      <c r="AL7" s="1184"/>
      <c r="AM7" s="1184"/>
      <c r="AN7" s="1184"/>
      <c r="AO7" s="1184"/>
      <c r="AP7" s="1184">
        <v>11200.453</v>
      </c>
      <c r="AQ7" s="1184"/>
      <c r="AR7" s="1184"/>
      <c r="AS7" s="1184"/>
      <c r="AT7" s="1184"/>
      <c r="AU7" s="1185"/>
      <c r="AV7" s="1185"/>
      <c r="AW7" s="1185"/>
      <c r="AX7" s="1185"/>
      <c r="AY7" s="1186"/>
      <c r="AZ7" s="254"/>
      <c r="BA7" s="254"/>
      <c r="BB7" s="254"/>
      <c r="BC7" s="254"/>
      <c r="BD7" s="254"/>
      <c r="BE7" s="255"/>
      <c r="BF7" s="255"/>
      <c r="BG7" s="255"/>
      <c r="BH7" s="255"/>
      <c r="BI7" s="255"/>
      <c r="BJ7" s="255"/>
      <c r="BK7" s="255"/>
      <c r="BL7" s="255"/>
      <c r="BM7" s="255"/>
      <c r="BN7" s="255"/>
      <c r="BO7" s="255"/>
      <c r="BP7" s="255"/>
      <c r="BQ7" s="261">
        <v>1</v>
      </c>
      <c r="BR7" s="262"/>
      <c r="BS7" s="1187" t="s">
        <v>579</v>
      </c>
      <c r="BT7" s="1188"/>
      <c r="BU7" s="1188"/>
      <c r="BV7" s="1188"/>
      <c r="BW7" s="1188"/>
      <c r="BX7" s="1188"/>
      <c r="BY7" s="1188"/>
      <c r="BZ7" s="1188"/>
      <c r="CA7" s="1188"/>
      <c r="CB7" s="1188"/>
      <c r="CC7" s="1188"/>
      <c r="CD7" s="1188"/>
      <c r="CE7" s="1188"/>
      <c r="CF7" s="1188"/>
      <c r="CG7" s="1189"/>
      <c r="CH7" s="1180">
        <v>-4.5839999999999996</v>
      </c>
      <c r="CI7" s="1181"/>
      <c r="CJ7" s="1181"/>
      <c r="CK7" s="1181"/>
      <c r="CL7" s="1182"/>
      <c r="CM7" s="1180">
        <v>224.36500000000001</v>
      </c>
      <c r="CN7" s="1181"/>
      <c r="CO7" s="1181"/>
      <c r="CP7" s="1181"/>
      <c r="CQ7" s="1182"/>
      <c r="CR7" s="1180">
        <v>15</v>
      </c>
      <c r="CS7" s="1181"/>
      <c r="CT7" s="1181"/>
      <c r="CU7" s="1181"/>
      <c r="CV7" s="1182"/>
      <c r="CW7" s="1180" t="s">
        <v>587</v>
      </c>
      <c r="CX7" s="1181"/>
      <c r="CY7" s="1181"/>
      <c r="CZ7" s="1181"/>
      <c r="DA7" s="1182"/>
      <c r="DB7" s="1180" t="s">
        <v>587</v>
      </c>
      <c r="DC7" s="1181"/>
      <c r="DD7" s="1181"/>
      <c r="DE7" s="1181"/>
      <c r="DF7" s="1182"/>
      <c r="DG7" s="1180" t="s">
        <v>587</v>
      </c>
      <c r="DH7" s="1181"/>
      <c r="DI7" s="1181"/>
      <c r="DJ7" s="1181"/>
      <c r="DK7" s="1182"/>
      <c r="DL7" s="1180" t="s">
        <v>587</v>
      </c>
      <c r="DM7" s="1181"/>
      <c r="DN7" s="1181"/>
      <c r="DO7" s="1181"/>
      <c r="DP7" s="1182"/>
      <c r="DQ7" s="1180" t="s">
        <v>587</v>
      </c>
      <c r="DR7" s="1181"/>
      <c r="DS7" s="1181"/>
      <c r="DT7" s="1181"/>
      <c r="DU7" s="1182"/>
      <c r="DV7" s="1207"/>
      <c r="DW7" s="1208"/>
      <c r="DX7" s="1208"/>
      <c r="DY7" s="1208"/>
      <c r="DZ7" s="1209"/>
      <c r="EA7" s="256"/>
    </row>
    <row r="8" spans="1:131" s="257" customFormat="1" ht="26.25" customHeight="1">
      <c r="A8" s="263">
        <v>2</v>
      </c>
      <c r="B8" s="1129"/>
      <c r="C8" s="1130"/>
      <c r="D8" s="1130"/>
      <c r="E8" s="1130"/>
      <c r="F8" s="1130"/>
      <c r="G8" s="1130"/>
      <c r="H8" s="1130"/>
      <c r="I8" s="1130"/>
      <c r="J8" s="1130"/>
      <c r="K8" s="1130"/>
      <c r="L8" s="1130"/>
      <c r="M8" s="1130"/>
      <c r="N8" s="1130"/>
      <c r="O8" s="1130"/>
      <c r="P8" s="1131"/>
      <c r="Q8" s="1135"/>
      <c r="R8" s="1136"/>
      <c r="S8" s="1136"/>
      <c r="T8" s="1136"/>
      <c r="U8" s="1136"/>
      <c r="V8" s="1136"/>
      <c r="W8" s="1136"/>
      <c r="X8" s="1136"/>
      <c r="Y8" s="1136"/>
      <c r="Z8" s="1136"/>
      <c r="AA8" s="1136"/>
      <c r="AB8" s="1136"/>
      <c r="AC8" s="1136"/>
      <c r="AD8" s="1136"/>
      <c r="AE8" s="1137"/>
      <c r="AF8" s="1111"/>
      <c r="AG8" s="1112"/>
      <c r="AH8" s="1112"/>
      <c r="AI8" s="1112"/>
      <c r="AJ8" s="1113"/>
      <c r="AK8" s="1178"/>
      <c r="AL8" s="1179"/>
      <c r="AM8" s="1179"/>
      <c r="AN8" s="1179"/>
      <c r="AO8" s="1179"/>
      <c r="AP8" s="1179"/>
      <c r="AQ8" s="1179"/>
      <c r="AR8" s="1179"/>
      <c r="AS8" s="1179"/>
      <c r="AT8" s="1179"/>
      <c r="AU8" s="1176"/>
      <c r="AV8" s="1176"/>
      <c r="AW8" s="1176"/>
      <c r="AX8" s="1176"/>
      <c r="AY8" s="1177"/>
      <c r="AZ8" s="254"/>
      <c r="BA8" s="254"/>
      <c r="BB8" s="254"/>
      <c r="BC8" s="254"/>
      <c r="BD8" s="254"/>
      <c r="BE8" s="255"/>
      <c r="BF8" s="255"/>
      <c r="BG8" s="255"/>
      <c r="BH8" s="255"/>
      <c r="BI8" s="255"/>
      <c r="BJ8" s="255"/>
      <c r="BK8" s="255"/>
      <c r="BL8" s="255"/>
      <c r="BM8" s="255"/>
      <c r="BN8" s="255"/>
      <c r="BO8" s="255"/>
      <c r="BP8" s="255"/>
      <c r="BQ8" s="264">
        <v>2</v>
      </c>
      <c r="BR8" s="265"/>
      <c r="BS8" s="1106" t="s">
        <v>580</v>
      </c>
      <c r="BT8" s="1107"/>
      <c r="BU8" s="1107"/>
      <c r="BV8" s="1107"/>
      <c r="BW8" s="1107"/>
      <c r="BX8" s="1107"/>
      <c r="BY8" s="1107"/>
      <c r="BZ8" s="1107"/>
      <c r="CA8" s="1107"/>
      <c r="CB8" s="1107"/>
      <c r="CC8" s="1107"/>
      <c r="CD8" s="1107"/>
      <c r="CE8" s="1107"/>
      <c r="CF8" s="1107"/>
      <c r="CG8" s="1108"/>
      <c r="CH8" s="1081">
        <v>2.6520000000000001</v>
      </c>
      <c r="CI8" s="1082"/>
      <c r="CJ8" s="1082"/>
      <c r="CK8" s="1082"/>
      <c r="CL8" s="1083"/>
      <c r="CM8" s="1081">
        <v>24.824999999999999</v>
      </c>
      <c r="CN8" s="1082"/>
      <c r="CO8" s="1082"/>
      <c r="CP8" s="1082"/>
      <c r="CQ8" s="1083"/>
      <c r="CR8" s="1081">
        <v>80</v>
      </c>
      <c r="CS8" s="1082"/>
      <c r="CT8" s="1082"/>
      <c r="CU8" s="1082"/>
      <c r="CV8" s="1083"/>
      <c r="CW8" s="1081" t="s">
        <v>587</v>
      </c>
      <c r="CX8" s="1082"/>
      <c r="CY8" s="1082"/>
      <c r="CZ8" s="1082"/>
      <c r="DA8" s="1083"/>
      <c r="DB8" s="1081" t="s">
        <v>587</v>
      </c>
      <c r="DC8" s="1082"/>
      <c r="DD8" s="1082"/>
      <c r="DE8" s="1082"/>
      <c r="DF8" s="1083"/>
      <c r="DG8" s="1081" t="s">
        <v>587</v>
      </c>
      <c r="DH8" s="1082"/>
      <c r="DI8" s="1082"/>
      <c r="DJ8" s="1082"/>
      <c r="DK8" s="1083"/>
      <c r="DL8" s="1081" t="s">
        <v>587</v>
      </c>
      <c r="DM8" s="1082"/>
      <c r="DN8" s="1082"/>
      <c r="DO8" s="1082"/>
      <c r="DP8" s="1083"/>
      <c r="DQ8" s="1081" t="s">
        <v>587</v>
      </c>
      <c r="DR8" s="1082"/>
      <c r="DS8" s="1082"/>
      <c r="DT8" s="1082"/>
      <c r="DU8" s="1083"/>
      <c r="DV8" s="1084"/>
      <c r="DW8" s="1085"/>
      <c r="DX8" s="1085"/>
      <c r="DY8" s="1085"/>
      <c r="DZ8" s="1086"/>
      <c r="EA8" s="256"/>
    </row>
    <row r="9" spans="1:131" s="257" customFormat="1" ht="26.25" customHeight="1">
      <c r="A9" s="263">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78"/>
      <c r="AL9" s="1179"/>
      <c r="AM9" s="1179"/>
      <c r="AN9" s="1179"/>
      <c r="AO9" s="1179"/>
      <c r="AP9" s="1179"/>
      <c r="AQ9" s="1179"/>
      <c r="AR9" s="1179"/>
      <c r="AS9" s="1179"/>
      <c r="AT9" s="1179"/>
      <c r="AU9" s="1176"/>
      <c r="AV9" s="1176"/>
      <c r="AW9" s="1176"/>
      <c r="AX9" s="1176"/>
      <c r="AY9" s="1177"/>
      <c r="AZ9" s="254"/>
      <c r="BA9" s="254"/>
      <c r="BB9" s="254"/>
      <c r="BC9" s="254"/>
      <c r="BD9" s="254"/>
      <c r="BE9" s="255"/>
      <c r="BF9" s="255"/>
      <c r="BG9" s="255"/>
      <c r="BH9" s="255"/>
      <c r="BI9" s="255"/>
      <c r="BJ9" s="255"/>
      <c r="BK9" s="255"/>
      <c r="BL9" s="255"/>
      <c r="BM9" s="255"/>
      <c r="BN9" s="255"/>
      <c r="BO9" s="255"/>
      <c r="BP9" s="255"/>
      <c r="BQ9" s="264">
        <v>3</v>
      </c>
      <c r="BR9" s="265" t="s">
        <v>586</v>
      </c>
      <c r="BS9" s="1106" t="s">
        <v>581</v>
      </c>
      <c r="BT9" s="1107"/>
      <c r="BU9" s="1107"/>
      <c r="BV9" s="1107"/>
      <c r="BW9" s="1107"/>
      <c r="BX9" s="1107"/>
      <c r="BY9" s="1107"/>
      <c r="BZ9" s="1107"/>
      <c r="CA9" s="1107"/>
      <c r="CB9" s="1107"/>
      <c r="CC9" s="1107"/>
      <c r="CD9" s="1107"/>
      <c r="CE9" s="1107"/>
      <c r="CF9" s="1107"/>
      <c r="CG9" s="1108"/>
      <c r="CH9" s="1081">
        <v>-9.9649999999999999</v>
      </c>
      <c r="CI9" s="1082"/>
      <c r="CJ9" s="1082"/>
      <c r="CK9" s="1082"/>
      <c r="CL9" s="1083"/>
      <c r="CM9" s="1081">
        <v>-27.033000000000001</v>
      </c>
      <c r="CN9" s="1082"/>
      <c r="CO9" s="1082"/>
      <c r="CP9" s="1082"/>
      <c r="CQ9" s="1083"/>
      <c r="CR9" s="1081">
        <v>26</v>
      </c>
      <c r="CS9" s="1082"/>
      <c r="CT9" s="1082"/>
      <c r="CU9" s="1082"/>
      <c r="CV9" s="1083"/>
      <c r="CW9" s="1081" t="s">
        <v>587</v>
      </c>
      <c r="CX9" s="1082"/>
      <c r="CY9" s="1082"/>
      <c r="CZ9" s="1082"/>
      <c r="DA9" s="1083"/>
      <c r="DB9" s="1081" t="s">
        <v>587</v>
      </c>
      <c r="DC9" s="1082"/>
      <c r="DD9" s="1082"/>
      <c r="DE9" s="1082"/>
      <c r="DF9" s="1083"/>
      <c r="DG9" s="1081" t="s">
        <v>587</v>
      </c>
      <c r="DH9" s="1082"/>
      <c r="DI9" s="1082"/>
      <c r="DJ9" s="1082"/>
      <c r="DK9" s="1083"/>
      <c r="DL9" s="1081">
        <v>108.98099999999999</v>
      </c>
      <c r="DM9" s="1082"/>
      <c r="DN9" s="1082"/>
      <c r="DO9" s="1082"/>
      <c r="DP9" s="1083"/>
      <c r="DQ9" s="1081">
        <v>54.491</v>
      </c>
      <c r="DR9" s="1082"/>
      <c r="DS9" s="1082"/>
      <c r="DT9" s="1082"/>
      <c r="DU9" s="1083"/>
      <c r="DV9" s="1084"/>
      <c r="DW9" s="1085"/>
      <c r="DX9" s="1085"/>
      <c r="DY9" s="1085"/>
      <c r="DZ9" s="1086"/>
      <c r="EA9" s="256"/>
    </row>
    <row r="10" spans="1:131" s="257" customFormat="1" ht="26.25" customHeight="1">
      <c r="A10" s="263">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8"/>
      <c r="AL10" s="1179"/>
      <c r="AM10" s="1179"/>
      <c r="AN10" s="1179"/>
      <c r="AO10" s="1179"/>
      <c r="AP10" s="1179"/>
      <c r="AQ10" s="1179"/>
      <c r="AR10" s="1179"/>
      <c r="AS10" s="1179"/>
      <c r="AT10" s="1179"/>
      <c r="AU10" s="1176"/>
      <c r="AV10" s="1176"/>
      <c r="AW10" s="1176"/>
      <c r="AX10" s="1176"/>
      <c r="AY10" s="1177"/>
      <c r="AZ10" s="254"/>
      <c r="BA10" s="254"/>
      <c r="BB10" s="254"/>
      <c r="BC10" s="254"/>
      <c r="BD10" s="254"/>
      <c r="BE10" s="255"/>
      <c r="BF10" s="255"/>
      <c r="BG10" s="255"/>
      <c r="BH10" s="255"/>
      <c r="BI10" s="255"/>
      <c r="BJ10" s="255"/>
      <c r="BK10" s="255"/>
      <c r="BL10" s="255"/>
      <c r="BM10" s="255"/>
      <c r="BN10" s="255"/>
      <c r="BO10" s="255"/>
      <c r="BP10" s="255"/>
      <c r="BQ10" s="264">
        <v>4</v>
      </c>
      <c r="BR10" s="265"/>
      <c r="BS10" s="1106" t="s">
        <v>582</v>
      </c>
      <c r="BT10" s="1107"/>
      <c r="BU10" s="1107"/>
      <c r="BV10" s="1107"/>
      <c r="BW10" s="1107"/>
      <c r="BX10" s="1107"/>
      <c r="BY10" s="1107"/>
      <c r="BZ10" s="1107"/>
      <c r="CA10" s="1107"/>
      <c r="CB10" s="1107"/>
      <c r="CC10" s="1107"/>
      <c r="CD10" s="1107"/>
      <c r="CE10" s="1107"/>
      <c r="CF10" s="1107"/>
      <c r="CG10" s="1108"/>
      <c r="CH10" s="1081">
        <v>167.42099999999999</v>
      </c>
      <c r="CI10" s="1082"/>
      <c r="CJ10" s="1082"/>
      <c r="CK10" s="1082"/>
      <c r="CL10" s="1083"/>
      <c r="CM10" s="1081">
        <v>519.54200000000003</v>
      </c>
      <c r="CN10" s="1082"/>
      <c r="CO10" s="1082"/>
      <c r="CP10" s="1082"/>
      <c r="CQ10" s="1083"/>
      <c r="CR10" s="1081">
        <v>15</v>
      </c>
      <c r="CS10" s="1082"/>
      <c r="CT10" s="1082"/>
      <c r="CU10" s="1082"/>
      <c r="CV10" s="1083"/>
      <c r="CW10" s="1081" t="s">
        <v>587</v>
      </c>
      <c r="CX10" s="1082"/>
      <c r="CY10" s="1082"/>
      <c r="CZ10" s="1082"/>
      <c r="DA10" s="1083"/>
      <c r="DB10" s="1081" t="s">
        <v>587</v>
      </c>
      <c r="DC10" s="1082"/>
      <c r="DD10" s="1082"/>
      <c r="DE10" s="1082"/>
      <c r="DF10" s="1083"/>
      <c r="DG10" s="1081" t="s">
        <v>587</v>
      </c>
      <c r="DH10" s="1082"/>
      <c r="DI10" s="1082"/>
      <c r="DJ10" s="1082"/>
      <c r="DK10" s="1083"/>
      <c r="DL10" s="1081" t="s">
        <v>587</v>
      </c>
      <c r="DM10" s="1082"/>
      <c r="DN10" s="1082"/>
      <c r="DO10" s="1082"/>
      <c r="DP10" s="1083"/>
      <c r="DQ10" s="1081" t="s">
        <v>587</v>
      </c>
      <c r="DR10" s="1082"/>
      <c r="DS10" s="1082"/>
      <c r="DT10" s="1082"/>
      <c r="DU10" s="1083"/>
      <c r="DV10" s="1084"/>
      <c r="DW10" s="1085"/>
      <c r="DX10" s="1085"/>
      <c r="DY10" s="1085"/>
      <c r="DZ10" s="1086"/>
      <c r="EA10" s="256"/>
    </row>
    <row r="11" spans="1:131" s="257" customFormat="1" ht="26.25" customHeight="1">
      <c r="A11" s="263">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8"/>
      <c r="AL11" s="1179"/>
      <c r="AM11" s="1179"/>
      <c r="AN11" s="1179"/>
      <c r="AO11" s="1179"/>
      <c r="AP11" s="1179"/>
      <c r="AQ11" s="1179"/>
      <c r="AR11" s="1179"/>
      <c r="AS11" s="1179"/>
      <c r="AT11" s="1179"/>
      <c r="AU11" s="1176"/>
      <c r="AV11" s="1176"/>
      <c r="AW11" s="1176"/>
      <c r="AX11" s="1176"/>
      <c r="AY11" s="1177"/>
      <c r="AZ11" s="254"/>
      <c r="BA11" s="254"/>
      <c r="BB11" s="254"/>
      <c r="BC11" s="254"/>
      <c r="BD11" s="254"/>
      <c r="BE11" s="255"/>
      <c r="BF11" s="255"/>
      <c r="BG11" s="255"/>
      <c r="BH11" s="255"/>
      <c r="BI11" s="255"/>
      <c r="BJ11" s="255"/>
      <c r="BK11" s="255"/>
      <c r="BL11" s="255"/>
      <c r="BM11" s="255"/>
      <c r="BN11" s="255"/>
      <c r="BO11" s="255"/>
      <c r="BP11" s="255"/>
      <c r="BQ11" s="264">
        <v>5</v>
      </c>
      <c r="BR11" s="265"/>
      <c r="BS11" s="1106" t="s">
        <v>583</v>
      </c>
      <c r="BT11" s="1107"/>
      <c r="BU11" s="1107"/>
      <c r="BV11" s="1107"/>
      <c r="BW11" s="1107"/>
      <c r="BX11" s="1107"/>
      <c r="BY11" s="1107"/>
      <c r="BZ11" s="1107"/>
      <c r="CA11" s="1107"/>
      <c r="CB11" s="1107"/>
      <c r="CC11" s="1107"/>
      <c r="CD11" s="1107"/>
      <c r="CE11" s="1107"/>
      <c r="CF11" s="1107"/>
      <c r="CG11" s="1108"/>
      <c r="CH11" s="1081">
        <v>0.125</v>
      </c>
      <c r="CI11" s="1082"/>
      <c r="CJ11" s="1082"/>
      <c r="CK11" s="1082"/>
      <c r="CL11" s="1083"/>
      <c r="CM11" s="1081">
        <v>10.429</v>
      </c>
      <c r="CN11" s="1082"/>
      <c r="CO11" s="1082"/>
      <c r="CP11" s="1082"/>
      <c r="CQ11" s="1083"/>
      <c r="CR11" s="1081">
        <v>2</v>
      </c>
      <c r="CS11" s="1082"/>
      <c r="CT11" s="1082"/>
      <c r="CU11" s="1082"/>
      <c r="CV11" s="1083"/>
      <c r="CW11" s="1081" t="s">
        <v>587</v>
      </c>
      <c r="CX11" s="1082"/>
      <c r="CY11" s="1082"/>
      <c r="CZ11" s="1082"/>
      <c r="DA11" s="1083"/>
      <c r="DB11" s="1081" t="s">
        <v>587</v>
      </c>
      <c r="DC11" s="1082"/>
      <c r="DD11" s="1082"/>
      <c r="DE11" s="1082"/>
      <c r="DF11" s="1083"/>
      <c r="DG11" s="1081" t="s">
        <v>587</v>
      </c>
      <c r="DH11" s="1082"/>
      <c r="DI11" s="1082"/>
      <c r="DJ11" s="1082"/>
      <c r="DK11" s="1083"/>
      <c r="DL11" s="1081" t="s">
        <v>587</v>
      </c>
      <c r="DM11" s="1082"/>
      <c r="DN11" s="1082"/>
      <c r="DO11" s="1082"/>
      <c r="DP11" s="1083"/>
      <c r="DQ11" s="1081" t="s">
        <v>587</v>
      </c>
      <c r="DR11" s="1082"/>
      <c r="DS11" s="1082"/>
      <c r="DT11" s="1082"/>
      <c r="DU11" s="1083"/>
      <c r="DV11" s="1084"/>
      <c r="DW11" s="1085"/>
      <c r="DX11" s="1085"/>
      <c r="DY11" s="1085"/>
      <c r="DZ11" s="1086"/>
      <c r="EA11" s="256"/>
    </row>
    <row r="12" spans="1:131" s="257" customFormat="1" ht="26.25" customHeight="1">
      <c r="A12" s="263">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54"/>
      <c r="BA12" s="254"/>
      <c r="BB12" s="254"/>
      <c r="BC12" s="254"/>
      <c r="BD12" s="254"/>
      <c r="BE12" s="255"/>
      <c r="BF12" s="255"/>
      <c r="BG12" s="255"/>
      <c r="BH12" s="255"/>
      <c r="BI12" s="255"/>
      <c r="BJ12" s="255"/>
      <c r="BK12" s="255"/>
      <c r="BL12" s="255"/>
      <c r="BM12" s="255"/>
      <c r="BN12" s="255"/>
      <c r="BO12" s="255"/>
      <c r="BP12" s="255"/>
      <c r="BQ12" s="264">
        <v>6</v>
      </c>
      <c r="BR12" s="265"/>
      <c r="BS12" s="1106" t="s">
        <v>584</v>
      </c>
      <c r="BT12" s="1107"/>
      <c r="BU12" s="1107"/>
      <c r="BV12" s="1107"/>
      <c r="BW12" s="1107"/>
      <c r="BX12" s="1107"/>
      <c r="BY12" s="1107"/>
      <c r="BZ12" s="1107"/>
      <c r="CA12" s="1107"/>
      <c r="CB12" s="1107"/>
      <c r="CC12" s="1107"/>
      <c r="CD12" s="1107"/>
      <c r="CE12" s="1107"/>
      <c r="CF12" s="1107"/>
      <c r="CG12" s="1108"/>
      <c r="CH12" s="1081">
        <v>-1.498</v>
      </c>
      <c r="CI12" s="1082"/>
      <c r="CJ12" s="1082"/>
      <c r="CK12" s="1082"/>
      <c r="CL12" s="1083"/>
      <c r="CM12" s="1081">
        <v>245.041</v>
      </c>
      <c r="CN12" s="1082"/>
      <c r="CO12" s="1082"/>
      <c r="CP12" s="1082"/>
      <c r="CQ12" s="1083"/>
      <c r="CR12" s="1081">
        <v>13</v>
      </c>
      <c r="CS12" s="1082"/>
      <c r="CT12" s="1082"/>
      <c r="CU12" s="1082"/>
      <c r="CV12" s="1083"/>
      <c r="CW12" s="1081" t="s">
        <v>587</v>
      </c>
      <c r="CX12" s="1082"/>
      <c r="CY12" s="1082"/>
      <c r="CZ12" s="1082"/>
      <c r="DA12" s="1083"/>
      <c r="DB12" s="1081" t="s">
        <v>587</v>
      </c>
      <c r="DC12" s="1082"/>
      <c r="DD12" s="1082"/>
      <c r="DE12" s="1082"/>
      <c r="DF12" s="1083"/>
      <c r="DG12" s="1081" t="s">
        <v>587</v>
      </c>
      <c r="DH12" s="1082"/>
      <c r="DI12" s="1082"/>
      <c r="DJ12" s="1082"/>
      <c r="DK12" s="1083"/>
      <c r="DL12" s="1081" t="s">
        <v>587</v>
      </c>
      <c r="DM12" s="1082"/>
      <c r="DN12" s="1082"/>
      <c r="DO12" s="1082"/>
      <c r="DP12" s="1083"/>
      <c r="DQ12" s="1081" t="s">
        <v>587</v>
      </c>
      <c r="DR12" s="1082"/>
      <c r="DS12" s="1082"/>
      <c r="DT12" s="1082"/>
      <c r="DU12" s="1083"/>
      <c r="DV12" s="1084"/>
      <c r="DW12" s="1085"/>
      <c r="DX12" s="1085"/>
      <c r="DY12" s="1085"/>
      <c r="DZ12" s="1086"/>
      <c r="EA12" s="256"/>
    </row>
    <row r="13" spans="1:131" s="257" customFormat="1" ht="26.25" customHeight="1">
      <c r="A13" s="263">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54"/>
      <c r="BA13" s="254"/>
      <c r="BB13" s="254"/>
      <c r="BC13" s="254"/>
      <c r="BD13" s="254"/>
      <c r="BE13" s="255"/>
      <c r="BF13" s="255"/>
      <c r="BG13" s="255"/>
      <c r="BH13" s="255"/>
      <c r="BI13" s="255"/>
      <c r="BJ13" s="255"/>
      <c r="BK13" s="255"/>
      <c r="BL13" s="255"/>
      <c r="BM13" s="255"/>
      <c r="BN13" s="255"/>
      <c r="BO13" s="255"/>
      <c r="BP13" s="255"/>
      <c r="BQ13" s="264">
        <v>7</v>
      </c>
      <c r="BR13" s="265" t="s">
        <v>586</v>
      </c>
      <c r="BS13" s="1106" t="s">
        <v>585</v>
      </c>
      <c r="BT13" s="1107"/>
      <c r="BU13" s="1107"/>
      <c r="BV13" s="1107"/>
      <c r="BW13" s="1107"/>
      <c r="BX13" s="1107"/>
      <c r="BY13" s="1107"/>
      <c r="BZ13" s="1107"/>
      <c r="CA13" s="1107"/>
      <c r="CB13" s="1107"/>
      <c r="CC13" s="1107"/>
      <c r="CD13" s="1107"/>
      <c r="CE13" s="1107"/>
      <c r="CF13" s="1107"/>
      <c r="CG13" s="1108"/>
      <c r="CH13" s="1081">
        <v>-19.818000000000001</v>
      </c>
      <c r="CI13" s="1082"/>
      <c r="CJ13" s="1082"/>
      <c r="CK13" s="1082"/>
      <c r="CL13" s="1083"/>
      <c r="CM13" s="1081">
        <v>36.859000000000002</v>
      </c>
      <c r="CN13" s="1082"/>
      <c r="CO13" s="1082"/>
      <c r="CP13" s="1082"/>
      <c r="CQ13" s="1083"/>
      <c r="CR13" s="1081">
        <v>4.5</v>
      </c>
      <c r="CS13" s="1082"/>
      <c r="CT13" s="1082"/>
      <c r="CU13" s="1082"/>
      <c r="CV13" s="1083"/>
      <c r="CW13" s="1081" t="s">
        <v>587</v>
      </c>
      <c r="CX13" s="1082"/>
      <c r="CY13" s="1082"/>
      <c r="CZ13" s="1082"/>
      <c r="DA13" s="1083"/>
      <c r="DB13" s="1081" t="s">
        <v>587</v>
      </c>
      <c r="DC13" s="1082"/>
      <c r="DD13" s="1082"/>
      <c r="DE13" s="1082"/>
      <c r="DF13" s="1083"/>
      <c r="DG13" s="1081" t="s">
        <v>587</v>
      </c>
      <c r="DH13" s="1082"/>
      <c r="DI13" s="1082"/>
      <c r="DJ13" s="1082"/>
      <c r="DK13" s="1083"/>
      <c r="DL13" s="1081">
        <v>16.106999999999999</v>
      </c>
      <c r="DM13" s="1082"/>
      <c r="DN13" s="1082"/>
      <c r="DO13" s="1082"/>
      <c r="DP13" s="1083"/>
      <c r="DQ13" s="1081">
        <v>4.8319999999999999</v>
      </c>
      <c r="DR13" s="1082"/>
      <c r="DS13" s="1082"/>
      <c r="DT13" s="1082"/>
      <c r="DU13" s="1083"/>
      <c r="DV13" s="1084"/>
      <c r="DW13" s="1085"/>
      <c r="DX13" s="1085"/>
      <c r="DY13" s="1085"/>
      <c r="DZ13" s="1086"/>
      <c r="EA13" s="256"/>
    </row>
    <row r="14" spans="1:131" s="257" customFormat="1" ht="26.25" customHeight="1">
      <c r="A14" s="263">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54"/>
      <c r="BA14" s="254"/>
      <c r="BB14" s="254"/>
      <c r="BC14" s="254"/>
      <c r="BD14" s="254"/>
      <c r="BE14" s="255"/>
      <c r="BF14" s="255"/>
      <c r="BG14" s="255"/>
      <c r="BH14" s="255"/>
      <c r="BI14" s="255"/>
      <c r="BJ14" s="255"/>
      <c r="BK14" s="255"/>
      <c r="BL14" s="255"/>
      <c r="BM14" s="255"/>
      <c r="BN14" s="255"/>
      <c r="BO14" s="255"/>
      <c r="BP14" s="255"/>
      <c r="BQ14" s="264">
        <v>8</v>
      </c>
      <c r="BR14" s="265"/>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6"/>
    </row>
    <row r="15" spans="1:131" s="257" customFormat="1" ht="26.25" customHeight="1">
      <c r="A15" s="263">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54"/>
      <c r="BA15" s="254"/>
      <c r="BB15" s="254"/>
      <c r="BC15" s="254"/>
      <c r="BD15" s="254"/>
      <c r="BE15" s="255"/>
      <c r="BF15" s="255"/>
      <c r="BG15" s="255"/>
      <c r="BH15" s="255"/>
      <c r="BI15" s="255"/>
      <c r="BJ15" s="255"/>
      <c r="BK15" s="255"/>
      <c r="BL15" s="255"/>
      <c r="BM15" s="255"/>
      <c r="BN15" s="255"/>
      <c r="BO15" s="255"/>
      <c r="BP15" s="255"/>
      <c r="BQ15" s="264">
        <v>9</v>
      </c>
      <c r="BR15" s="265"/>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6"/>
    </row>
    <row r="16" spans="1:131" s="257" customFormat="1" ht="26.25" customHeight="1">
      <c r="A16" s="263">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54"/>
      <c r="BA16" s="254"/>
      <c r="BB16" s="254"/>
      <c r="BC16" s="254"/>
      <c r="BD16" s="254"/>
      <c r="BE16" s="255"/>
      <c r="BF16" s="255"/>
      <c r="BG16" s="255"/>
      <c r="BH16" s="255"/>
      <c r="BI16" s="255"/>
      <c r="BJ16" s="255"/>
      <c r="BK16" s="255"/>
      <c r="BL16" s="255"/>
      <c r="BM16" s="255"/>
      <c r="BN16" s="255"/>
      <c r="BO16" s="255"/>
      <c r="BP16" s="255"/>
      <c r="BQ16" s="264">
        <v>10</v>
      </c>
      <c r="BR16" s="265"/>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6"/>
    </row>
    <row r="17" spans="1:131" s="257" customFormat="1" ht="26.25" customHeight="1">
      <c r="A17" s="263">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54"/>
      <c r="BA17" s="254"/>
      <c r="BB17" s="254"/>
      <c r="BC17" s="254"/>
      <c r="BD17" s="254"/>
      <c r="BE17" s="255"/>
      <c r="BF17" s="255"/>
      <c r="BG17" s="255"/>
      <c r="BH17" s="255"/>
      <c r="BI17" s="255"/>
      <c r="BJ17" s="255"/>
      <c r="BK17" s="255"/>
      <c r="BL17" s="255"/>
      <c r="BM17" s="255"/>
      <c r="BN17" s="255"/>
      <c r="BO17" s="255"/>
      <c r="BP17" s="255"/>
      <c r="BQ17" s="264">
        <v>11</v>
      </c>
      <c r="BR17" s="265"/>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6"/>
    </row>
    <row r="18" spans="1:131" s="257" customFormat="1" ht="26.25" customHeight="1">
      <c r="A18" s="263">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54"/>
      <c r="BA18" s="254"/>
      <c r="BB18" s="254"/>
      <c r="BC18" s="254"/>
      <c r="BD18" s="254"/>
      <c r="BE18" s="255"/>
      <c r="BF18" s="255"/>
      <c r="BG18" s="255"/>
      <c r="BH18" s="255"/>
      <c r="BI18" s="255"/>
      <c r="BJ18" s="255"/>
      <c r="BK18" s="255"/>
      <c r="BL18" s="255"/>
      <c r="BM18" s="255"/>
      <c r="BN18" s="255"/>
      <c r="BO18" s="255"/>
      <c r="BP18" s="255"/>
      <c r="BQ18" s="264">
        <v>12</v>
      </c>
      <c r="BR18" s="265"/>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6"/>
    </row>
    <row r="19" spans="1:131" s="257" customFormat="1" ht="26.25" customHeight="1">
      <c r="A19" s="263">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54"/>
      <c r="BA19" s="254"/>
      <c r="BB19" s="254"/>
      <c r="BC19" s="254"/>
      <c r="BD19" s="254"/>
      <c r="BE19" s="255"/>
      <c r="BF19" s="255"/>
      <c r="BG19" s="255"/>
      <c r="BH19" s="255"/>
      <c r="BI19" s="255"/>
      <c r="BJ19" s="255"/>
      <c r="BK19" s="255"/>
      <c r="BL19" s="255"/>
      <c r="BM19" s="255"/>
      <c r="BN19" s="255"/>
      <c r="BO19" s="255"/>
      <c r="BP19" s="255"/>
      <c r="BQ19" s="264">
        <v>13</v>
      </c>
      <c r="BR19" s="265"/>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6"/>
    </row>
    <row r="20" spans="1:131" s="257" customFormat="1" ht="26.25" customHeight="1">
      <c r="A20" s="263">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54"/>
      <c r="BA20" s="254"/>
      <c r="BB20" s="254"/>
      <c r="BC20" s="254"/>
      <c r="BD20" s="254"/>
      <c r="BE20" s="255"/>
      <c r="BF20" s="255"/>
      <c r="BG20" s="255"/>
      <c r="BH20" s="255"/>
      <c r="BI20" s="255"/>
      <c r="BJ20" s="255"/>
      <c r="BK20" s="255"/>
      <c r="BL20" s="255"/>
      <c r="BM20" s="255"/>
      <c r="BN20" s="255"/>
      <c r="BO20" s="255"/>
      <c r="BP20" s="255"/>
      <c r="BQ20" s="264">
        <v>14</v>
      </c>
      <c r="BR20" s="265"/>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6"/>
    </row>
    <row r="21" spans="1:131" s="257" customFormat="1" ht="26.25" customHeight="1" thickBot="1">
      <c r="A21" s="263">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54"/>
      <c r="BA21" s="254"/>
      <c r="BB21" s="254"/>
      <c r="BC21" s="254"/>
      <c r="BD21" s="254"/>
      <c r="BE21" s="255"/>
      <c r="BF21" s="255"/>
      <c r="BG21" s="255"/>
      <c r="BH21" s="255"/>
      <c r="BI21" s="255"/>
      <c r="BJ21" s="255"/>
      <c r="BK21" s="255"/>
      <c r="BL21" s="255"/>
      <c r="BM21" s="255"/>
      <c r="BN21" s="255"/>
      <c r="BO21" s="255"/>
      <c r="BP21" s="255"/>
      <c r="BQ21" s="264">
        <v>15</v>
      </c>
      <c r="BR21" s="265"/>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6"/>
    </row>
    <row r="22" spans="1:131" s="257" customFormat="1" ht="26.25" customHeight="1">
      <c r="A22" s="263">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387</v>
      </c>
      <c r="BA22" s="1127"/>
      <c r="BB22" s="1127"/>
      <c r="BC22" s="1127"/>
      <c r="BD22" s="1128"/>
      <c r="BE22" s="255"/>
      <c r="BF22" s="255"/>
      <c r="BG22" s="255"/>
      <c r="BH22" s="255"/>
      <c r="BI22" s="255"/>
      <c r="BJ22" s="255"/>
      <c r="BK22" s="255"/>
      <c r="BL22" s="255"/>
      <c r="BM22" s="255"/>
      <c r="BN22" s="255"/>
      <c r="BO22" s="255"/>
      <c r="BP22" s="255"/>
      <c r="BQ22" s="264">
        <v>16</v>
      </c>
      <c r="BR22" s="265"/>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6"/>
    </row>
    <row r="23" spans="1:131" s="257" customFormat="1" ht="26.25" customHeight="1" thickBot="1">
      <c r="A23" s="266" t="s">
        <v>388</v>
      </c>
      <c r="B23" s="1039" t="s">
        <v>389</v>
      </c>
      <c r="C23" s="1040"/>
      <c r="D23" s="1040"/>
      <c r="E23" s="1040"/>
      <c r="F23" s="1040"/>
      <c r="G23" s="1040"/>
      <c r="H23" s="1040"/>
      <c r="I23" s="1040"/>
      <c r="J23" s="1040"/>
      <c r="K23" s="1040"/>
      <c r="L23" s="1040"/>
      <c r="M23" s="1040"/>
      <c r="N23" s="1040"/>
      <c r="O23" s="1040"/>
      <c r="P23" s="1041"/>
      <c r="Q23" s="1160">
        <v>18434.935000000001</v>
      </c>
      <c r="R23" s="1161"/>
      <c r="S23" s="1161"/>
      <c r="T23" s="1161"/>
      <c r="U23" s="1161"/>
      <c r="V23" s="1161">
        <v>17981.77</v>
      </c>
      <c r="W23" s="1161"/>
      <c r="X23" s="1161"/>
      <c r="Y23" s="1161"/>
      <c r="Z23" s="1161"/>
      <c r="AA23" s="1161">
        <v>453.16500000000002</v>
      </c>
      <c r="AB23" s="1161"/>
      <c r="AC23" s="1161"/>
      <c r="AD23" s="1161"/>
      <c r="AE23" s="1162"/>
      <c r="AF23" s="1163">
        <v>421</v>
      </c>
      <c r="AG23" s="1161"/>
      <c r="AH23" s="1161"/>
      <c r="AI23" s="1161"/>
      <c r="AJ23" s="1164"/>
      <c r="AK23" s="1165"/>
      <c r="AL23" s="1166"/>
      <c r="AM23" s="1166"/>
      <c r="AN23" s="1166"/>
      <c r="AO23" s="1166"/>
      <c r="AP23" s="1161">
        <v>11200.453</v>
      </c>
      <c r="AQ23" s="1161"/>
      <c r="AR23" s="1161"/>
      <c r="AS23" s="1161"/>
      <c r="AT23" s="1161"/>
      <c r="AU23" s="1167"/>
      <c r="AV23" s="1167"/>
      <c r="AW23" s="1167"/>
      <c r="AX23" s="1167"/>
      <c r="AY23" s="1168"/>
      <c r="AZ23" s="1157" t="s">
        <v>390</v>
      </c>
      <c r="BA23" s="1158"/>
      <c r="BB23" s="1158"/>
      <c r="BC23" s="1158"/>
      <c r="BD23" s="1159"/>
      <c r="BE23" s="255"/>
      <c r="BF23" s="255"/>
      <c r="BG23" s="255"/>
      <c r="BH23" s="255"/>
      <c r="BI23" s="255"/>
      <c r="BJ23" s="255"/>
      <c r="BK23" s="255"/>
      <c r="BL23" s="255"/>
      <c r="BM23" s="255"/>
      <c r="BN23" s="255"/>
      <c r="BO23" s="255"/>
      <c r="BP23" s="255"/>
      <c r="BQ23" s="264">
        <v>17</v>
      </c>
      <c r="BR23" s="265"/>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6"/>
    </row>
    <row r="24" spans="1:131" s="257" customFormat="1" ht="26.25" customHeight="1">
      <c r="A24" s="1156" t="s">
        <v>391</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4"/>
      <c r="BA24" s="254"/>
      <c r="BB24" s="254"/>
      <c r="BC24" s="254"/>
      <c r="BD24" s="254"/>
      <c r="BE24" s="255"/>
      <c r="BF24" s="255"/>
      <c r="BG24" s="255"/>
      <c r="BH24" s="255"/>
      <c r="BI24" s="255"/>
      <c r="BJ24" s="255"/>
      <c r="BK24" s="255"/>
      <c r="BL24" s="255"/>
      <c r="BM24" s="255"/>
      <c r="BN24" s="255"/>
      <c r="BO24" s="255"/>
      <c r="BP24" s="255"/>
      <c r="BQ24" s="264">
        <v>18</v>
      </c>
      <c r="BR24" s="265"/>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6"/>
    </row>
    <row r="25" spans="1:131" s="249" customFormat="1" ht="26.25" customHeight="1" thickBot="1">
      <c r="A25" s="1155" t="s">
        <v>392</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4"/>
      <c r="BK25" s="254"/>
      <c r="BL25" s="254"/>
      <c r="BM25" s="254"/>
      <c r="BN25" s="254"/>
      <c r="BO25" s="267"/>
      <c r="BP25" s="267"/>
      <c r="BQ25" s="264">
        <v>19</v>
      </c>
      <c r="BR25" s="265"/>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8"/>
    </row>
    <row r="26" spans="1:131" s="249" customFormat="1" ht="26.25" customHeight="1">
      <c r="A26" s="1087" t="s">
        <v>369</v>
      </c>
      <c r="B26" s="1088"/>
      <c r="C26" s="1088"/>
      <c r="D26" s="1088"/>
      <c r="E26" s="1088"/>
      <c r="F26" s="1088"/>
      <c r="G26" s="1088"/>
      <c r="H26" s="1088"/>
      <c r="I26" s="1088"/>
      <c r="J26" s="1088"/>
      <c r="K26" s="1088"/>
      <c r="L26" s="1088"/>
      <c r="M26" s="1088"/>
      <c r="N26" s="1088"/>
      <c r="O26" s="1088"/>
      <c r="P26" s="1089"/>
      <c r="Q26" s="1093" t="s">
        <v>393</v>
      </c>
      <c r="R26" s="1094"/>
      <c r="S26" s="1094"/>
      <c r="T26" s="1094"/>
      <c r="U26" s="1095"/>
      <c r="V26" s="1093" t="s">
        <v>394</v>
      </c>
      <c r="W26" s="1094"/>
      <c r="X26" s="1094"/>
      <c r="Y26" s="1094"/>
      <c r="Z26" s="1095"/>
      <c r="AA26" s="1093" t="s">
        <v>395</v>
      </c>
      <c r="AB26" s="1094"/>
      <c r="AC26" s="1094"/>
      <c r="AD26" s="1094"/>
      <c r="AE26" s="1094"/>
      <c r="AF26" s="1151" t="s">
        <v>396</v>
      </c>
      <c r="AG26" s="1100"/>
      <c r="AH26" s="1100"/>
      <c r="AI26" s="1100"/>
      <c r="AJ26" s="1152"/>
      <c r="AK26" s="1094" t="s">
        <v>397</v>
      </c>
      <c r="AL26" s="1094"/>
      <c r="AM26" s="1094"/>
      <c r="AN26" s="1094"/>
      <c r="AO26" s="1095"/>
      <c r="AP26" s="1093" t="s">
        <v>398</v>
      </c>
      <c r="AQ26" s="1094"/>
      <c r="AR26" s="1094"/>
      <c r="AS26" s="1094"/>
      <c r="AT26" s="1095"/>
      <c r="AU26" s="1093" t="s">
        <v>399</v>
      </c>
      <c r="AV26" s="1094"/>
      <c r="AW26" s="1094"/>
      <c r="AX26" s="1094"/>
      <c r="AY26" s="1095"/>
      <c r="AZ26" s="1093" t="s">
        <v>400</v>
      </c>
      <c r="BA26" s="1094"/>
      <c r="BB26" s="1094"/>
      <c r="BC26" s="1094"/>
      <c r="BD26" s="1095"/>
      <c r="BE26" s="1093" t="s">
        <v>376</v>
      </c>
      <c r="BF26" s="1094"/>
      <c r="BG26" s="1094"/>
      <c r="BH26" s="1094"/>
      <c r="BI26" s="1109"/>
      <c r="BJ26" s="254"/>
      <c r="BK26" s="254"/>
      <c r="BL26" s="254"/>
      <c r="BM26" s="254"/>
      <c r="BN26" s="254"/>
      <c r="BO26" s="267"/>
      <c r="BP26" s="267"/>
      <c r="BQ26" s="264">
        <v>20</v>
      </c>
      <c r="BR26" s="265"/>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8"/>
    </row>
    <row r="27" spans="1:131" s="249" customFormat="1" ht="26.25" customHeight="1" thickBot="1">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4"/>
      <c r="BK27" s="254"/>
      <c r="BL27" s="254"/>
      <c r="BM27" s="254"/>
      <c r="BN27" s="254"/>
      <c r="BO27" s="267"/>
      <c r="BP27" s="267"/>
      <c r="BQ27" s="264">
        <v>21</v>
      </c>
      <c r="BR27" s="265"/>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8"/>
    </row>
    <row r="28" spans="1:131" s="249" customFormat="1" ht="26.25" customHeight="1" thickTop="1">
      <c r="A28" s="268">
        <v>1</v>
      </c>
      <c r="B28" s="1142" t="s">
        <v>401</v>
      </c>
      <c r="C28" s="1143"/>
      <c r="D28" s="1143"/>
      <c r="E28" s="1143"/>
      <c r="F28" s="1143"/>
      <c r="G28" s="1143"/>
      <c r="H28" s="1143"/>
      <c r="I28" s="1143"/>
      <c r="J28" s="1143"/>
      <c r="K28" s="1143"/>
      <c r="L28" s="1143"/>
      <c r="M28" s="1143"/>
      <c r="N28" s="1143"/>
      <c r="O28" s="1143"/>
      <c r="P28" s="1144"/>
      <c r="Q28" s="1145">
        <v>3546.7060000000001</v>
      </c>
      <c r="R28" s="1146"/>
      <c r="S28" s="1146"/>
      <c r="T28" s="1146"/>
      <c r="U28" s="1146"/>
      <c r="V28" s="1146">
        <v>3535.797</v>
      </c>
      <c r="W28" s="1146"/>
      <c r="X28" s="1146"/>
      <c r="Y28" s="1146"/>
      <c r="Z28" s="1146"/>
      <c r="AA28" s="1146">
        <v>10.909000000000001</v>
      </c>
      <c r="AB28" s="1146"/>
      <c r="AC28" s="1146"/>
      <c r="AD28" s="1146"/>
      <c r="AE28" s="1147"/>
      <c r="AF28" s="1148">
        <v>11</v>
      </c>
      <c r="AG28" s="1146"/>
      <c r="AH28" s="1146"/>
      <c r="AI28" s="1146"/>
      <c r="AJ28" s="1149"/>
      <c r="AK28" s="1150">
        <v>384.83563700000002</v>
      </c>
      <c r="AL28" s="1138"/>
      <c r="AM28" s="1138"/>
      <c r="AN28" s="1138"/>
      <c r="AO28" s="1138"/>
      <c r="AP28" s="1138" t="s">
        <v>574</v>
      </c>
      <c r="AQ28" s="1138"/>
      <c r="AR28" s="1138"/>
      <c r="AS28" s="1138"/>
      <c r="AT28" s="1138"/>
      <c r="AU28" s="1138" t="s">
        <v>574</v>
      </c>
      <c r="AV28" s="1138"/>
      <c r="AW28" s="1138"/>
      <c r="AX28" s="1138"/>
      <c r="AY28" s="1138"/>
      <c r="AZ28" s="1139" t="s">
        <v>574</v>
      </c>
      <c r="BA28" s="1139"/>
      <c r="BB28" s="1139"/>
      <c r="BC28" s="1139"/>
      <c r="BD28" s="1139"/>
      <c r="BE28" s="1140"/>
      <c r="BF28" s="1140"/>
      <c r="BG28" s="1140"/>
      <c r="BH28" s="1140"/>
      <c r="BI28" s="1141"/>
      <c r="BJ28" s="254"/>
      <c r="BK28" s="254"/>
      <c r="BL28" s="254"/>
      <c r="BM28" s="254"/>
      <c r="BN28" s="254"/>
      <c r="BO28" s="267"/>
      <c r="BP28" s="267"/>
      <c r="BQ28" s="264">
        <v>22</v>
      </c>
      <c r="BR28" s="265"/>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8"/>
    </row>
    <row r="29" spans="1:131" s="249" customFormat="1" ht="26.25" customHeight="1">
      <c r="A29" s="268">
        <v>2</v>
      </c>
      <c r="B29" s="1129" t="s">
        <v>402</v>
      </c>
      <c r="C29" s="1130"/>
      <c r="D29" s="1130"/>
      <c r="E29" s="1130"/>
      <c r="F29" s="1130"/>
      <c r="G29" s="1130"/>
      <c r="H29" s="1130"/>
      <c r="I29" s="1130"/>
      <c r="J29" s="1130"/>
      <c r="K29" s="1130"/>
      <c r="L29" s="1130"/>
      <c r="M29" s="1130"/>
      <c r="N29" s="1130"/>
      <c r="O29" s="1130"/>
      <c r="P29" s="1131"/>
      <c r="Q29" s="1135">
        <v>2823.4479999999999</v>
      </c>
      <c r="R29" s="1136"/>
      <c r="S29" s="1136"/>
      <c r="T29" s="1136"/>
      <c r="U29" s="1136"/>
      <c r="V29" s="1136">
        <v>2635.509</v>
      </c>
      <c r="W29" s="1136"/>
      <c r="X29" s="1136"/>
      <c r="Y29" s="1136"/>
      <c r="Z29" s="1136"/>
      <c r="AA29" s="1136">
        <v>187.93899999999999</v>
      </c>
      <c r="AB29" s="1136"/>
      <c r="AC29" s="1136"/>
      <c r="AD29" s="1136"/>
      <c r="AE29" s="1137"/>
      <c r="AF29" s="1111">
        <v>188</v>
      </c>
      <c r="AG29" s="1112"/>
      <c r="AH29" s="1112"/>
      <c r="AI29" s="1112"/>
      <c r="AJ29" s="1113"/>
      <c r="AK29" s="1072">
        <v>474.90499999999997</v>
      </c>
      <c r="AL29" s="1063"/>
      <c r="AM29" s="1063"/>
      <c r="AN29" s="1063"/>
      <c r="AO29" s="1063"/>
      <c r="AP29" s="1063" t="s">
        <v>574</v>
      </c>
      <c r="AQ29" s="1063"/>
      <c r="AR29" s="1063"/>
      <c r="AS29" s="1063"/>
      <c r="AT29" s="1063"/>
      <c r="AU29" s="1063" t="s">
        <v>574</v>
      </c>
      <c r="AV29" s="1063"/>
      <c r="AW29" s="1063"/>
      <c r="AX29" s="1063"/>
      <c r="AY29" s="1063"/>
      <c r="AZ29" s="1134" t="s">
        <v>574</v>
      </c>
      <c r="BA29" s="1134"/>
      <c r="BB29" s="1134"/>
      <c r="BC29" s="1134"/>
      <c r="BD29" s="1134"/>
      <c r="BE29" s="1124"/>
      <c r="BF29" s="1124"/>
      <c r="BG29" s="1124"/>
      <c r="BH29" s="1124"/>
      <c r="BI29" s="1125"/>
      <c r="BJ29" s="254"/>
      <c r="BK29" s="254"/>
      <c r="BL29" s="254"/>
      <c r="BM29" s="254"/>
      <c r="BN29" s="254"/>
      <c r="BO29" s="267"/>
      <c r="BP29" s="267"/>
      <c r="BQ29" s="264">
        <v>23</v>
      </c>
      <c r="BR29" s="265"/>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8"/>
    </row>
    <row r="30" spans="1:131" s="249" customFormat="1" ht="26.25" customHeight="1">
      <c r="A30" s="268">
        <v>3</v>
      </c>
      <c r="B30" s="1129" t="s">
        <v>403</v>
      </c>
      <c r="C30" s="1130"/>
      <c r="D30" s="1130"/>
      <c r="E30" s="1130"/>
      <c r="F30" s="1130"/>
      <c r="G30" s="1130"/>
      <c r="H30" s="1130"/>
      <c r="I30" s="1130"/>
      <c r="J30" s="1130"/>
      <c r="K30" s="1130"/>
      <c r="L30" s="1130"/>
      <c r="M30" s="1130"/>
      <c r="N30" s="1130"/>
      <c r="O30" s="1130"/>
      <c r="P30" s="1131"/>
      <c r="Q30" s="1135">
        <v>362.661</v>
      </c>
      <c r="R30" s="1136"/>
      <c r="S30" s="1136"/>
      <c r="T30" s="1136"/>
      <c r="U30" s="1136"/>
      <c r="V30" s="1136">
        <v>360.85399999999998</v>
      </c>
      <c r="W30" s="1136"/>
      <c r="X30" s="1136"/>
      <c r="Y30" s="1136"/>
      <c r="Z30" s="1136"/>
      <c r="AA30" s="1136">
        <v>1.8069999999999999</v>
      </c>
      <c r="AB30" s="1136"/>
      <c r="AC30" s="1136"/>
      <c r="AD30" s="1136"/>
      <c r="AE30" s="1137"/>
      <c r="AF30" s="1111">
        <v>2</v>
      </c>
      <c r="AG30" s="1112"/>
      <c r="AH30" s="1112"/>
      <c r="AI30" s="1112"/>
      <c r="AJ30" s="1113"/>
      <c r="AK30" s="1072">
        <v>118.231747</v>
      </c>
      <c r="AL30" s="1063"/>
      <c r="AM30" s="1063"/>
      <c r="AN30" s="1063"/>
      <c r="AO30" s="1063"/>
      <c r="AP30" s="1063" t="s">
        <v>574</v>
      </c>
      <c r="AQ30" s="1063"/>
      <c r="AR30" s="1063"/>
      <c r="AS30" s="1063"/>
      <c r="AT30" s="1063"/>
      <c r="AU30" s="1063" t="s">
        <v>574</v>
      </c>
      <c r="AV30" s="1063"/>
      <c r="AW30" s="1063"/>
      <c r="AX30" s="1063"/>
      <c r="AY30" s="1063"/>
      <c r="AZ30" s="1134" t="s">
        <v>574</v>
      </c>
      <c r="BA30" s="1134"/>
      <c r="BB30" s="1134"/>
      <c r="BC30" s="1134"/>
      <c r="BD30" s="1134"/>
      <c r="BE30" s="1124"/>
      <c r="BF30" s="1124"/>
      <c r="BG30" s="1124"/>
      <c r="BH30" s="1124"/>
      <c r="BI30" s="1125"/>
      <c r="BJ30" s="254"/>
      <c r="BK30" s="254"/>
      <c r="BL30" s="254"/>
      <c r="BM30" s="254"/>
      <c r="BN30" s="254"/>
      <c r="BO30" s="267"/>
      <c r="BP30" s="267"/>
      <c r="BQ30" s="264">
        <v>24</v>
      </c>
      <c r="BR30" s="265"/>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8"/>
    </row>
    <row r="31" spans="1:131" s="249" customFormat="1" ht="26.25" customHeight="1">
      <c r="A31" s="268">
        <v>4</v>
      </c>
      <c r="B31" s="1129" t="s">
        <v>404</v>
      </c>
      <c r="C31" s="1130"/>
      <c r="D31" s="1130"/>
      <c r="E31" s="1130"/>
      <c r="F31" s="1130"/>
      <c r="G31" s="1130"/>
      <c r="H31" s="1130"/>
      <c r="I31" s="1130"/>
      <c r="J31" s="1130"/>
      <c r="K31" s="1130"/>
      <c r="L31" s="1130"/>
      <c r="M31" s="1130"/>
      <c r="N31" s="1130"/>
      <c r="O31" s="1130"/>
      <c r="P31" s="1131"/>
      <c r="Q31" s="1135">
        <v>416.60300000000001</v>
      </c>
      <c r="R31" s="1136"/>
      <c r="S31" s="1136"/>
      <c r="T31" s="1136"/>
      <c r="U31" s="1136"/>
      <c r="V31" s="1136">
        <v>355.12</v>
      </c>
      <c r="W31" s="1136"/>
      <c r="X31" s="1136"/>
      <c r="Y31" s="1136"/>
      <c r="Z31" s="1136"/>
      <c r="AA31" s="1136">
        <v>61.482999999999997</v>
      </c>
      <c r="AB31" s="1136"/>
      <c r="AC31" s="1136"/>
      <c r="AD31" s="1136"/>
      <c r="AE31" s="1137"/>
      <c r="AF31" s="1111">
        <v>702</v>
      </c>
      <c r="AG31" s="1112"/>
      <c r="AH31" s="1112"/>
      <c r="AI31" s="1112"/>
      <c r="AJ31" s="1113"/>
      <c r="AK31" s="1072">
        <v>0.184</v>
      </c>
      <c r="AL31" s="1063"/>
      <c r="AM31" s="1063"/>
      <c r="AN31" s="1063"/>
      <c r="AO31" s="1063"/>
      <c r="AP31" s="1063">
        <v>1919.7059999999999</v>
      </c>
      <c r="AQ31" s="1063"/>
      <c r="AR31" s="1063"/>
      <c r="AS31" s="1063"/>
      <c r="AT31" s="1063"/>
      <c r="AU31" s="1063">
        <v>2</v>
      </c>
      <c r="AV31" s="1063"/>
      <c r="AW31" s="1063"/>
      <c r="AX31" s="1063"/>
      <c r="AY31" s="1063"/>
      <c r="AZ31" s="1134" t="s">
        <v>574</v>
      </c>
      <c r="BA31" s="1134"/>
      <c r="BB31" s="1134"/>
      <c r="BC31" s="1134"/>
      <c r="BD31" s="1134"/>
      <c r="BE31" s="1124" t="s">
        <v>405</v>
      </c>
      <c r="BF31" s="1124"/>
      <c r="BG31" s="1124"/>
      <c r="BH31" s="1124"/>
      <c r="BI31" s="1125"/>
      <c r="BJ31" s="254"/>
      <c r="BK31" s="254"/>
      <c r="BL31" s="254"/>
      <c r="BM31" s="254"/>
      <c r="BN31" s="254"/>
      <c r="BO31" s="267"/>
      <c r="BP31" s="267"/>
      <c r="BQ31" s="264">
        <v>25</v>
      </c>
      <c r="BR31" s="265"/>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8"/>
    </row>
    <row r="32" spans="1:131" s="249" customFormat="1" ht="26.25" customHeight="1">
      <c r="A32" s="268">
        <v>5</v>
      </c>
      <c r="B32" s="1129" t="s">
        <v>406</v>
      </c>
      <c r="C32" s="1130"/>
      <c r="D32" s="1130"/>
      <c r="E32" s="1130"/>
      <c r="F32" s="1130"/>
      <c r="G32" s="1130"/>
      <c r="H32" s="1130"/>
      <c r="I32" s="1130"/>
      <c r="J32" s="1130"/>
      <c r="K32" s="1130"/>
      <c r="L32" s="1130"/>
      <c r="M32" s="1130"/>
      <c r="N32" s="1130"/>
      <c r="O32" s="1130"/>
      <c r="P32" s="1131"/>
      <c r="Q32" s="1135">
        <v>673.57899999999995</v>
      </c>
      <c r="R32" s="1136"/>
      <c r="S32" s="1136"/>
      <c r="T32" s="1136"/>
      <c r="U32" s="1136"/>
      <c r="V32" s="1136">
        <v>675.41</v>
      </c>
      <c r="W32" s="1136"/>
      <c r="X32" s="1136"/>
      <c r="Y32" s="1136"/>
      <c r="Z32" s="1136"/>
      <c r="AA32" s="1136">
        <v>-1.831</v>
      </c>
      <c r="AB32" s="1136"/>
      <c r="AC32" s="1136"/>
      <c r="AD32" s="1136"/>
      <c r="AE32" s="1137"/>
      <c r="AF32" s="1111">
        <v>395</v>
      </c>
      <c r="AG32" s="1112"/>
      <c r="AH32" s="1112"/>
      <c r="AI32" s="1112"/>
      <c r="AJ32" s="1113"/>
      <c r="AK32" s="1072">
        <v>123.303</v>
      </c>
      <c r="AL32" s="1063"/>
      <c r="AM32" s="1063"/>
      <c r="AN32" s="1063"/>
      <c r="AO32" s="1063"/>
      <c r="AP32" s="1063">
        <v>470.28800000000001</v>
      </c>
      <c r="AQ32" s="1063"/>
      <c r="AR32" s="1063"/>
      <c r="AS32" s="1063"/>
      <c r="AT32" s="1063"/>
      <c r="AU32" s="1063">
        <v>235.14400000000001</v>
      </c>
      <c r="AV32" s="1063"/>
      <c r="AW32" s="1063"/>
      <c r="AX32" s="1063"/>
      <c r="AY32" s="1063"/>
      <c r="AZ32" s="1134" t="s">
        <v>574</v>
      </c>
      <c r="BA32" s="1134"/>
      <c r="BB32" s="1134"/>
      <c r="BC32" s="1134"/>
      <c r="BD32" s="1134"/>
      <c r="BE32" s="1124" t="s">
        <v>405</v>
      </c>
      <c r="BF32" s="1124"/>
      <c r="BG32" s="1124"/>
      <c r="BH32" s="1124"/>
      <c r="BI32" s="1125"/>
      <c r="BJ32" s="254"/>
      <c r="BK32" s="254"/>
      <c r="BL32" s="254"/>
      <c r="BM32" s="254"/>
      <c r="BN32" s="254"/>
      <c r="BO32" s="267"/>
      <c r="BP32" s="267"/>
      <c r="BQ32" s="264">
        <v>26</v>
      </c>
      <c r="BR32" s="265"/>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8"/>
    </row>
    <row r="33" spans="1:131" s="249" customFormat="1" ht="26.25" customHeight="1">
      <c r="A33" s="268">
        <v>6</v>
      </c>
      <c r="B33" s="1129" t="s">
        <v>407</v>
      </c>
      <c r="C33" s="1130"/>
      <c r="D33" s="1130"/>
      <c r="E33" s="1130"/>
      <c r="F33" s="1130"/>
      <c r="G33" s="1130"/>
      <c r="H33" s="1130"/>
      <c r="I33" s="1130"/>
      <c r="J33" s="1130"/>
      <c r="K33" s="1130"/>
      <c r="L33" s="1130"/>
      <c r="M33" s="1130"/>
      <c r="N33" s="1130"/>
      <c r="O33" s="1130"/>
      <c r="P33" s="1131"/>
      <c r="Q33" s="1135">
        <v>746.19299999999998</v>
      </c>
      <c r="R33" s="1136"/>
      <c r="S33" s="1136"/>
      <c r="T33" s="1136"/>
      <c r="U33" s="1136"/>
      <c r="V33" s="1136">
        <v>677.72299999999996</v>
      </c>
      <c r="W33" s="1136"/>
      <c r="X33" s="1136"/>
      <c r="Y33" s="1136"/>
      <c r="Z33" s="1136"/>
      <c r="AA33" s="1136">
        <v>68.47</v>
      </c>
      <c r="AB33" s="1136"/>
      <c r="AC33" s="1136"/>
      <c r="AD33" s="1136"/>
      <c r="AE33" s="1137"/>
      <c r="AF33" s="1111">
        <v>68</v>
      </c>
      <c r="AG33" s="1112"/>
      <c r="AH33" s="1112"/>
      <c r="AI33" s="1112"/>
      <c r="AJ33" s="1113"/>
      <c r="AK33" s="1072">
        <v>311.35599999999999</v>
      </c>
      <c r="AL33" s="1063"/>
      <c r="AM33" s="1063"/>
      <c r="AN33" s="1063"/>
      <c r="AO33" s="1063"/>
      <c r="AP33" s="1063">
        <v>3004.0129999999999</v>
      </c>
      <c r="AQ33" s="1063"/>
      <c r="AR33" s="1063"/>
      <c r="AS33" s="1063"/>
      <c r="AT33" s="1063"/>
      <c r="AU33" s="1063">
        <v>2962</v>
      </c>
      <c r="AV33" s="1063"/>
      <c r="AW33" s="1063"/>
      <c r="AX33" s="1063"/>
      <c r="AY33" s="1063"/>
      <c r="AZ33" s="1134" t="s">
        <v>574</v>
      </c>
      <c r="BA33" s="1134"/>
      <c r="BB33" s="1134"/>
      <c r="BC33" s="1134"/>
      <c r="BD33" s="1134"/>
      <c r="BE33" s="1124" t="s">
        <v>405</v>
      </c>
      <c r="BF33" s="1124"/>
      <c r="BG33" s="1124"/>
      <c r="BH33" s="1124"/>
      <c r="BI33" s="1125"/>
      <c r="BJ33" s="254"/>
      <c r="BK33" s="254"/>
      <c r="BL33" s="254"/>
      <c r="BM33" s="254"/>
      <c r="BN33" s="254"/>
      <c r="BO33" s="267"/>
      <c r="BP33" s="267"/>
      <c r="BQ33" s="264">
        <v>27</v>
      </c>
      <c r="BR33" s="265"/>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8"/>
    </row>
    <row r="34" spans="1:131" s="249" customFormat="1" ht="26.25" customHeight="1">
      <c r="A34" s="268">
        <v>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1"/>
      <c r="AG34" s="1112"/>
      <c r="AH34" s="1112"/>
      <c r="AI34" s="1112"/>
      <c r="AJ34" s="1113"/>
      <c r="AK34" s="1072"/>
      <c r="AL34" s="1063"/>
      <c r="AM34" s="1063"/>
      <c r="AN34" s="1063"/>
      <c r="AO34" s="1063"/>
      <c r="AP34" s="1063"/>
      <c r="AQ34" s="1063"/>
      <c r="AR34" s="1063"/>
      <c r="AS34" s="1063"/>
      <c r="AT34" s="1063"/>
      <c r="AU34" s="1063"/>
      <c r="AV34" s="1063"/>
      <c r="AW34" s="1063"/>
      <c r="AX34" s="1063"/>
      <c r="AY34" s="1063"/>
      <c r="AZ34" s="1134"/>
      <c r="BA34" s="1134"/>
      <c r="BB34" s="1134"/>
      <c r="BC34" s="1134"/>
      <c r="BD34" s="1134"/>
      <c r="BE34" s="1124"/>
      <c r="BF34" s="1124"/>
      <c r="BG34" s="1124"/>
      <c r="BH34" s="1124"/>
      <c r="BI34" s="1125"/>
      <c r="BJ34" s="254"/>
      <c r="BK34" s="254"/>
      <c r="BL34" s="254"/>
      <c r="BM34" s="254"/>
      <c r="BN34" s="254"/>
      <c r="BO34" s="267"/>
      <c r="BP34" s="267"/>
      <c r="BQ34" s="264">
        <v>28</v>
      </c>
      <c r="BR34" s="265"/>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8"/>
    </row>
    <row r="35" spans="1:131" s="249" customFormat="1" ht="26.25" customHeight="1">
      <c r="A35" s="268">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72"/>
      <c r="AL35" s="1063"/>
      <c r="AM35" s="1063"/>
      <c r="AN35" s="1063"/>
      <c r="AO35" s="1063"/>
      <c r="AP35" s="1063"/>
      <c r="AQ35" s="1063"/>
      <c r="AR35" s="1063"/>
      <c r="AS35" s="1063"/>
      <c r="AT35" s="1063"/>
      <c r="AU35" s="1063"/>
      <c r="AV35" s="1063"/>
      <c r="AW35" s="1063"/>
      <c r="AX35" s="1063"/>
      <c r="AY35" s="1063"/>
      <c r="AZ35" s="1134"/>
      <c r="BA35" s="1134"/>
      <c r="BB35" s="1134"/>
      <c r="BC35" s="1134"/>
      <c r="BD35" s="1134"/>
      <c r="BE35" s="1124"/>
      <c r="BF35" s="1124"/>
      <c r="BG35" s="1124"/>
      <c r="BH35" s="1124"/>
      <c r="BI35" s="1125"/>
      <c r="BJ35" s="254"/>
      <c r="BK35" s="254"/>
      <c r="BL35" s="254"/>
      <c r="BM35" s="254"/>
      <c r="BN35" s="254"/>
      <c r="BO35" s="267"/>
      <c r="BP35" s="267"/>
      <c r="BQ35" s="264">
        <v>29</v>
      </c>
      <c r="BR35" s="265"/>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8"/>
    </row>
    <row r="36" spans="1:131" s="249" customFormat="1" ht="26.25" customHeight="1">
      <c r="A36" s="268">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72"/>
      <c r="AL36" s="1063"/>
      <c r="AM36" s="1063"/>
      <c r="AN36" s="1063"/>
      <c r="AO36" s="1063"/>
      <c r="AP36" s="1063"/>
      <c r="AQ36" s="1063"/>
      <c r="AR36" s="1063"/>
      <c r="AS36" s="1063"/>
      <c r="AT36" s="1063"/>
      <c r="AU36" s="1063"/>
      <c r="AV36" s="1063"/>
      <c r="AW36" s="1063"/>
      <c r="AX36" s="1063"/>
      <c r="AY36" s="1063"/>
      <c r="AZ36" s="1134"/>
      <c r="BA36" s="1134"/>
      <c r="BB36" s="1134"/>
      <c r="BC36" s="1134"/>
      <c r="BD36" s="1134"/>
      <c r="BE36" s="1124"/>
      <c r="BF36" s="1124"/>
      <c r="BG36" s="1124"/>
      <c r="BH36" s="1124"/>
      <c r="BI36" s="1125"/>
      <c r="BJ36" s="254"/>
      <c r="BK36" s="254"/>
      <c r="BL36" s="254"/>
      <c r="BM36" s="254"/>
      <c r="BN36" s="254"/>
      <c r="BO36" s="267"/>
      <c r="BP36" s="267"/>
      <c r="BQ36" s="264">
        <v>30</v>
      </c>
      <c r="BR36" s="265"/>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8"/>
    </row>
    <row r="37" spans="1:131" s="249" customFormat="1" ht="26.25" customHeight="1">
      <c r="A37" s="268">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72"/>
      <c r="AL37" s="1063"/>
      <c r="AM37" s="1063"/>
      <c r="AN37" s="1063"/>
      <c r="AO37" s="1063"/>
      <c r="AP37" s="1063"/>
      <c r="AQ37" s="1063"/>
      <c r="AR37" s="1063"/>
      <c r="AS37" s="1063"/>
      <c r="AT37" s="1063"/>
      <c r="AU37" s="1063"/>
      <c r="AV37" s="1063"/>
      <c r="AW37" s="1063"/>
      <c r="AX37" s="1063"/>
      <c r="AY37" s="1063"/>
      <c r="AZ37" s="1134"/>
      <c r="BA37" s="1134"/>
      <c r="BB37" s="1134"/>
      <c r="BC37" s="1134"/>
      <c r="BD37" s="1134"/>
      <c r="BE37" s="1124"/>
      <c r="BF37" s="1124"/>
      <c r="BG37" s="1124"/>
      <c r="BH37" s="1124"/>
      <c r="BI37" s="1125"/>
      <c r="BJ37" s="254"/>
      <c r="BK37" s="254"/>
      <c r="BL37" s="254"/>
      <c r="BM37" s="254"/>
      <c r="BN37" s="254"/>
      <c r="BO37" s="267"/>
      <c r="BP37" s="267"/>
      <c r="BQ37" s="264">
        <v>31</v>
      </c>
      <c r="BR37" s="265"/>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8"/>
    </row>
    <row r="38" spans="1:131" s="249" customFormat="1" ht="26.25" customHeight="1">
      <c r="A38" s="268">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72"/>
      <c r="AL38" s="1063"/>
      <c r="AM38" s="1063"/>
      <c r="AN38" s="1063"/>
      <c r="AO38" s="1063"/>
      <c r="AP38" s="1063"/>
      <c r="AQ38" s="1063"/>
      <c r="AR38" s="1063"/>
      <c r="AS38" s="1063"/>
      <c r="AT38" s="1063"/>
      <c r="AU38" s="1063"/>
      <c r="AV38" s="1063"/>
      <c r="AW38" s="1063"/>
      <c r="AX38" s="1063"/>
      <c r="AY38" s="1063"/>
      <c r="AZ38" s="1134"/>
      <c r="BA38" s="1134"/>
      <c r="BB38" s="1134"/>
      <c r="BC38" s="1134"/>
      <c r="BD38" s="1134"/>
      <c r="BE38" s="1124"/>
      <c r="BF38" s="1124"/>
      <c r="BG38" s="1124"/>
      <c r="BH38" s="1124"/>
      <c r="BI38" s="1125"/>
      <c r="BJ38" s="254"/>
      <c r="BK38" s="254"/>
      <c r="BL38" s="254"/>
      <c r="BM38" s="254"/>
      <c r="BN38" s="254"/>
      <c r="BO38" s="267"/>
      <c r="BP38" s="267"/>
      <c r="BQ38" s="264">
        <v>32</v>
      </c>
      <c r="BR38" s="265"/>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8"/>
    </row>
    <row r="39" spans="1:131" s="249" customFormat="1" ht="26.25" customHeight="1">
      <c r="A39" s="268">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72"/>
      <c r="AL39" s="1063"/>
      <c r="AM39" s="1063"/>
      <c r="AN39" s="1063"/>
      <c r="AO39" s="1063"/>
      <c r="AP39" s="1063"/>
      <c r="AQ39" s="1063"/>
      <c r="AR39" s="1063"/>
      <c r="AS39" s="1063"/>
      <c r="AT39" s="1063"/>
      <c r="AU39" s="1063"/>
      <c r="AV39" s="1063"/>
      <c r="AW39" s="1063"/>
      <c r="AX39" s="1063"/>
      <c r="AY39" s="1063"/>
      <c r="AZ39" s="1134"/>
      <c r="BA39" s="1134"/>
      <c r="BB39" s="1134"/>
      <c r="BC39" s="1134"/>
      <c r="BD39" s="1134"/>
      <c r="BE39" s="1124"/>
      <c r="BF39" s="1124"/>
      <c r="BG39" s="1124"/>
      <c r="BH39" s="1124"/>
      <c r="BI39" s="1125"/>
      <c r="BJ39" s="254"/>
      <c r="BK39" s="254"/>
      <c r="BL39" s="254"/>
      <c r="BM39" s="254"/>
      <c r="BN39" s="254"/>
      <c r="BO39" s="267"/>
      <c r="BP39" s="267"/>
      <c r="BQ39" s="264">
        <v>33</v>
      </c>
      <c r="BR39" s="265"/>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8"/>
    </row>
    <row r="40" spans="1:131" s="249" customFormat="1" ht="26.25" customHeight="1">
      <c r="A40" s="263">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72"/>
      <c r="AL40" s="1063"/>
      <c r="AM40" s="1063"/>
      <c r="AN40" s="1063"/>
      <c r="AO40" s="1063"/>
      <c r="AP40" s="1063"/>
      <c r="AQ40" s="1063"/>
      <c r="AR40" s="1063"/>
      <c r="AS40" s="1063"/>
      <c r="AT40" s="1063"/>
      <c r="AU40" s="1063"/>
      <c r="AV40" s="1063"/>
      <c r="AW40" s="1063"/>
      <c r="AX40" s="1063"/>
      <c r="AY40" s="1063"/>
      <c r="AZ40" s="1134"/>
      <c r="BA40" s="1134"/>
      <c r="BB40" s="1134"/>
      <c r="BC40" s="1134"/>
      <c r="BD40" s="1134"/>
      <c r="BE40" s="1124"/>
      <c r="BF40" s="1124"/>
      <c r="BG40" s="1124"/>
      <c r="BH40" s="1124"/>
      <c r="BI40" s="1125"/>
      <c r="BJ40" s="254"/>
      <c r="BK40" s="254"/>
      <c r="BL40" s="254"/>
      <c r="BM40" s="254"/>
      <c r="BN40" s="254"/>
      <c r="BO40" s="267"/>
      <c r="BP40" s="267"/>
      <c r="BQ40" s="264">
        <v>34</v>
      </c>
      <c r="BR40" s="265"/>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8"/>
    </row>
    <row r="41" spans="1:131" s="249" customFormat="1" ht="26.25" customHeight="1">
      <c r="A41" s="263">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72"/>
      <c r="AL41" s="1063"/>
      <c r="AM41" s="1063"/>
      <c r="AN41" s="1063"/>
      <c r="AO41" s="1063"/>
      <c r="AP41" s="1063"/>
      <c r="AQ41" s="1063"/>
      <c r="AR41" s="1063"/>
      <c r="AS41" s="1063"/>
      <c r="AT41" s="1063"/>
      <c r="AU41" s="1063"/>
      <c r="AV41" s="1063"/>
      <c r="AW41" s="1063"/>
      <c r="AX41" s="1063"/>
      <c r="AY41" s="1063"/>
      <c r="AZ41" s="1134"/>
      <c r="BA41" s="1134"/>
      <c r="BB41" s="1134"/>
      <c r="BC41" s="1134"/>
      <c r="BD41" s="1134"/>
      <c r="BE41" s="1124"/>
      <c r="BF41" s="1124"/>
      <c r="BG41" s="1124"/>
      <c r="BH41" s="1124"/>
      <c r="BI41" s="1125"/>
      <c r="BJ41" s="254"/>
      <c r="BK41" s="254"/>
      <c r="BL41" s="254"/>
      <c r="BM41" s="254"/>
      <c r="BN41" s="254"/>
      <c r="BO41" s="267"/>
      <c r="BP41" s="267"/>
      <c r="BQ41" s="264">
        <v>35</v>
      </c>
      <c r="BR41" s="265"/>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8"/>
    </row>
    <row r="42" spans="1:131" s="249" customFormat="1" ht="26.25" customHeight="1">
      <c r="A42" s="263">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72"/>
      <c r="AL42" s="1063"/>
      <c r="AM42" s="1063"/>
      <c r="AN42" s="1063"/>
      <c r="AO42" s="1063"/>
      <c r="AP42" s="1063"/>
      <c r="AQ42" s="1063"/>
      <c r="AR42" s="1063"/>
      <c r="AS42" s="1063"/>
      <c r="AT42" s="1063"/>
      <c r="AU42" s="1063"/>
      <c r="AV42" s="1063"/>
      <c r="AW42" s="1063"/>
      <c r="AX42" s="1063"/>
      <c r="AY42" s="1063"/>
      <c r="AZ42" s="1134"/>
      <c r="BA42" s="1134"/>
      <c r="BB42" s="1134"/>
      <c r="BC42" s="1134"/>
      <c r="BD42" s="1134"/>
      <c r="BE42" s="1124"/>
      <c r="BF42" s="1124"/>
      <c r="BG42" s="1124"/>
      <c r="BH42" s="1124"/>
      <c r="BI42" s="1125"/>
      <c r="BJ42" s="254"/>
      <c r="BK42" s="254"/>
      <c r="BL42" s="254"/>
      <c r="BM42" s="254"/>
      <c r="BN42" s="254"/>
      <c r="BO42" s="267"/>
      <c r="BP42" s="267"/>
      <c r="BQ42" s="264">
        <v>36</v>
      </c>
      <c r="BR42" s="265"/>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8"/>
    </row>
    <row r="43" spans="1:131" s="249" customFormat="1" ht="26.25" customHeight="1">
      <c r="A43" s="263">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72"/>
      <c r="AL43" s="1063"/>
      <c r="AM43" s="1063"/>
      <c r="AN43" s="1063"/>
      <c r="AO43" s="1063"/>
      <c r="AP43" s="1063"/>
      <c r="AQ43" s="1063"/>
      <c r="AR43" s="1063"/>
      <c r="AS43" s="1063"/>
      <c r="AT43" s="1063"/>
      <c r="AU43" s="1063"/>
      <c r="AV43" s="1063"/>
      <c r="AW43" s="1063"/>
      <c r="AX43" s="1063"/>
      <c r="AY43" s="1063"/>
      <c r="AZ43" s="1134"/>
      <c r="BA43" s="1134"/>
      <c r="BB43" s="1134"/>
      <c r="BC43" s="1134"/>
      <c r="BD43" s="1134"/>
      <c r="BE43" s="1124"/>
      <c r="BF43" s="1124"/>
      <c r="BG43" s="1124"/>
      <c r="BH43" s="1124"/>
      <c r="BI43" s="1125"/>
      <c r="BJ43" s="254"/>
      <c r="BK43" s="254"/>
      <c r="BL43" s="254"/>
      <c r="BM43" s="254"/>
      <c r="BN43" s="254"/>
      <c r="BO43" s="267"/>
      <c r="BP43" s="267"/>
      <c r="BQ43" s="264">
        <v>37</v>
      </c>
      <c r="BR43" s="265"/>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8"/>
    </row>
    <row r="44" spans="1:131" s="249" customFormat="1" ht="26.25" customHeight="1">
      <c r="A44" s="263">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72"/>
      <c r="AL44" s="1063"/>
      <c r="AM44" s="1063"/>
      <c r="AN44" s="1063"/>
      <c r="AO44" s="1063"/>
      <c r="AP44" s="1063"/>
      <c r="AQ44" s="1063"/>
      <c r="AR44" s="1063"/>
      <c r="AS44" s="1063"/>
      <c r="AT44" s="1063"/>
      <c r="AU44" s="1063"/>
      <c r="AV44" s="1063"/>
      <c r="AW44" s="1063"/>
      <c r="AX44" s="1063"/>
      <c r="AY44" s="1063"/>
      <c r="AZ44" s="1134"/>
      <c r="BA44" s="1134"/>
      <c r="BB44" s="1134"/>
      <c r="BC44" s="1134"/>
      <c r="BD44" s="1134"/>
      <c r="BE44" s="1124"/>
      <c r="BF44" s="1124"/>
      <c r="BG44" s="1124"/>
      <c r="BH44" s="1124"/>
      <c r="BI44" s="1125"/>
      <c r="BJ44" s="254"/>
      <c r="BK44" s="254"/>
      <c r="BL44" s="254"/>
      <c r="BM44" s="254"/>
      <c r="BN44" s="254"/>
      <c r="BO44" s="267"/>
      <c r="BP44" s="267"/>
      <c r="BQ44" s="264">
        <v>38</v>
      </c>
      <c r="BR44" s="265"/>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8"/>
    </row>
    <row r="45" spans="1:131" s="249" customFormat="1" ht="26.25" customHeight="1">
      <c r="A45" s="263">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72"/>
      <c r="AL45" s="1063"/>
      <c r="AM45" s="1063"/>
      <c r="AN45" s="1063"/>
      <c r="AO45" s="1063"/>
      <c r="AP45" s="1063"/>
      <c r="AQ45" s="1063"/>
      <c r="AR45" s="1063"/>
      <c r="AS45" s="1063"/>
      <c r="AT45" s="1063"/>
      <c r="AU45" s="1063"/>
      <c r="AV45" s="1063"/>
      <c r="AW45" s="1063"/>
      <c r="AX45" s="1063"/>
      <c r="AY45" s="1063"/>
      <c r="AZ45" s="1134"/>
      <c r="BA45" s="1134"/>
      <c r="BB45" s="1134"/>
      <c r="BC45" s="1134"/>
      <c r="BD45" s="1134"/>
      <c r="BE45" s="1124"/>
      <c r="BF45" s="1124"/>
      <c r="BG45" s="1124"/>
      <c r="BH45" s="1124"/>
      <c r="BI45" s="1125"/>
      <c r="BJ45" s="254"/>
      <c r="BK45" s="254"/>
      <c r="BL45" s="254"/>
      <c r="BM45" s="254"/>
      <c r="BN45" s="254"/>
      <c r="BO45" s="267"/>
      <c r="BP45" s="267"/>
      <c r="BQ45" s="264">
        <v>39</v>
      </c>
      <c r="BR45" s="265"/>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8"/>
    </row>
    <row r="46" spans="1:131" s="249" customFormat="1" ht="26.25" customHeight="1">
      <c r="A46" s="263">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72"/>
      <c r="AL46" s="1063"/>
      <c r="AM46" s="1063"/>
      <c r="AN46" s="1063"/>
      <c r="AO46" s="1063"/>
      <c r="AP46" s="1063"/>
      <c r="AQ46" s="1063"/>
      <c r="AR46" s="1063"/>
      <c r="AS46" s="1063"/>
      <c r="AT46" s="1063"/>
      <c r="AU46" s="1063"/>
      <c r="AV46" s="1063"/>
      <c r="AW46" s="1063"/>
      <c r="AX46" s="1063"/>
      <c r="AY46" s="1063"/>
      <c r="AZ46" s="1134"/>
      <c r="BA46" s="1134"/>
      <c r="BB46" s="1134"/>
      <c r="BC46" s="1134"/>
      <c r="BD46" s="1134"/>
      <c r="BE46" s="1124"/>
      <c r="BF46" s="1124"/>
      <c r="BG46" s="1124"/>
      <c r="BH46" s="1124"/>
      <c r="BI46" s="1125"/>
      <c r="BJ46" s="254"/>
      <c r="BK46" s="254"/>
      <c r="BL46" s="254"/>
      <c r="BM46" s="254"/>
      <c r="BN46" s="254"/>
      <c r="BO46" s="267"/>
      <c r="BP46" s="267"/>
      <c r="BQ46" s="264">
        <v>40</v>
      </c>
      <c r="BR46" s="265"/>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8"/>
    </row>
    <row r="47" spans="1:131" s="249" customFormat="1" ht="26.25" customHeight="1">
      <c r="A47" s="263">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72"/>
      <c r="AL47" s="1063"/>
      <c r="AM47" s="1063"/>
      <c r="AN47" s="1063"/>
      <c r="AO47" s="1063"/>
      <c r="AP47" s="1063"/>
      <c r="AQ47" s="1063"/>
      <c r="AR47" s="1063"/>
      <c r="AS47" s="1063"/>
      <c r="AT47" s="1063"/>
      <c r="AU47" s="1063"/>
      <c r="AV47" s="1063"/>
      <c r="AW47" s="1063"/>
      <c r="AX47" s="1063"/>
      <c r="AY47" s="1063"/>
      <c r="AZ47" s="1134"/>
      <c r="BA47" s="1134"/>
      <c r="BB47" s="1134"/>
      <c r="BC47" s="1134"/>
      <c r="BD47" s="1134"/>
      <c r="BE47" s="1124"/>
      <c r="BF47" s="1124"/>
      <c r="BG47" s="1124"/>
      <c r="BH47" s="1124"/>
      <c r="BI47" s="1125"/>
      <c r="BJ47" s="254"/>
      <c r="BK47" s="254"/>
      <c r="BL47" s="254"/>
      <c r="BM47" s="254"/>
      <c r="BN47" s="254"/>
      <c r="BO47" s="267"/>
      <c r="BP47" s="267"/>
      <c r="BQ47" s="264">
        <v>41</v>
      </c>
      <c r="BR47" s="265"/>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8"/>
    </row>
    <row r="48" spans="1:131" s="249" customFormat="1" ht="26.25" customHeight="1">
      <c r="A48" s="263">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72"/>
      <c r="AL48" s="1063"/>
      <c r="AM48" s="1063"/>
      <c r="AN48" s="1063"/>
      <c r="AO48" s="1063"/>
      <c r="AP48" s="1063"/>
      <c r="AQ48" s="1063"/>
      <c r="AR48" s="1063"/>
      <c r="AS48" s="1063"/>
      <c r="AT48" s="1063"/>
      <c r="AU48" s="1063"/>
      <c r="AV48" s="1063"/>
      <c r="AW48" s="1063"/>
      <c r="AX48" s="1063"/>
      <c r="AY48" s="1063"/>
      <c r="AZ48" s="1134"/>
      <c r="BA48" s="1134"/>
      <c r="BB48" s="1134"/>
      <c r="BC48" s="1134"/>
      <c r="BD48" s="1134"/>
      <c r="BE48" s="1124"/>
      <c r="BF48" s="1124"/>
      <c r="BG48" s="1124"/>
      <c r="BH48" s="1124"/>
      <c r="BI48" s="1125"/>
      <c r="BJ48" s="254"/>
      <c r="BK48" s="254"/>
      <c r="BL48" s="254"/>
      <c r="BM48" s="254"/>
      <c r="BN48" s="254"/>
      <c r="BO48" s="267"/>
      <c r="BP48" s="267"/>
      <c r="BQ48" s="264">
        <v>42</v>
      </c>
      <c r="BR48" s="265"/>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8"/>
    </row>
    <row r="49" spans="1:131" s="249" customFormat="1" ht="26.25" customHeight="1">
      <c r="A49" s="263">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72"/>
      <c r="AL49" s="1063"/>
      <c r="AM49" s="1063"/>
      <c r="AN49" s="1063"/>
      <c r="AO49" s="1063"/>
      <c r="AP49" s="1063"/>
      <c r="AQ49" s="1063"/>
      <c r="AR49" s="1063"/>
      <c r="AS49" s="1063"/>
      <c r="AT49" s="1063"/>
      <c r="AU49" s="1063"/>
      <c r="AV49" s="1063"/>
      <c r="AW49" s="1063"/>
      <c r="AX49" s="1063"/>
      <c r="AY49" s="1063"/>
      <c r="AZ49" s="1134"/>
      <c r="BA49" s="1134"/>
      <c r="BB49" s="1134"/>
      <c r="BC49" s="1134"/>
      <c r="BD49" s="1134"/>
      <c r="BE49" s="1124"/>
      <c r="BF49" s="1124"/>
      <c r="BG49" s="1124"/>
      <c r="BH49" s="1124"/>
      <c r="BI49" s="1125"/>
      <c r="BJ49" s="254"/>
      <c r="BK49" s="254"/>
      <c r="BL49" s="254"/>
      <c r="BM49" s="254"/>
      <c r="BN49" s="254"/>
      <c r="BO49" s="267"/>
      <c r="BP49" s="267"/>
      <c r="BQ49" s="264">
        <v>43</v>
      </c>
      <c r="BR49" s="265"/>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8"/>
    </row>
    <row r="50" spans="1:131" s="249" customFormat="1" ht="26.25" customHeight="1">
      <c r="A50" s="263">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4"/>
      <c r="BK50" s="254"/>
      <c r="BL50" s="254"/>
      <c r="BM50" s="254"/>
      <c r="BN50" s="254"/>
      <c r="BO50" s="267"/>
      <c r="BP50" s="267"/>
      <c r="BQ50" s="264">
        <v>44</v>
      </c>
      <c r="BR50" s="265"/>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8"/>
    </row>
    <row r="51" spans="1:131" s="249" customFormat="1" ht="26.25" customHeight="1">
      <c r="A51" s="263">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4"/>
      <c r="BK51" s="254"/>
      <c r="BL51" s="254"/>
      <c r="BM51" s="254"/>
      <c r="BN51" s="254"/>
      <c r="BO51" s="267"/>
      <c r="BP51" s="267"/>
      <c r="BQ51" s="264">
        <v>45</v>
      </c>
      <c r="BR51" s="265"/>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8"/>
    </row>
    <row r="52" spans="1:131" s="249" customFormat="1" ht="26.25" customHeight="1">
      <c r="A52" s="263">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4"/>
      <c r="BK52" s="254"/>
      <c r="BL52" s="254"/>
      <c r="BM52" s="254"/>
      <c r="BN52" s="254"/>
      <c r="BO52" s="267"/>
      <c r="BP52" s="267"/>
      <c r="BQ52" s="264">
        <v>46</v>
      </c>
      <c r="BR52" s="265"/>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8"/>
    </row>
    <row r="53" spans="1:131" s="249" customFormat="1" ht="26.25" customHeight="1">
      <c r="A53" s="263">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4"/>
      <c r="BK53" s="254"/>
      <c r="BL53" s="254"/>
      <c r="BM53" s="254"/>
      <c r="BN53" s="254"/>
      <c r="BO53" s="267"/>
      <c r="BP53" s="267"/>
      <c r="BQ53" s="264">
        <v>47</v>
      </c>
      <c r="BR53" s="265"/>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8"/>
    </row>
    <row r="54" spans="1:131" s="249" customFormat="1" ht="26.25" customHeight="1">
      <c r="A54" s="263">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4"/>
      <c r="BK54" s="254"/>
      <c r="BL54" s="254"/>
      <c r="BM54" s="254"/>
      <c r="BN54" s="254"/>
      <c r="BO54" s="267"/>
      <c r="BP54" s="267"/>
      <c r="BQ54" s="264">
        <v>48</v>
      </c>
      <c r="BR54" s="265"/>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8"/>
    </row>
    <row r="55" spans="1:131" s="249" customFormat="1" ht="26.25" customHeight="1">
      <c r="A55" s="263">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4"/>
      <c r="BK55" s="254"/>
      <c r="BL55" s="254"/>
      <c r="BM55" s="254"/>
      <c r="BN55" s="254"/>
      <c r="BO55" s="267"/>
      <c r="BP55" s="267"/>
      <c r="BQ55" s="264">
        <v>49</v>
      </c>
      <c r="BR55" s="265"/>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8"/>
    </row>
    <row r="56" spans="1:131" s="249" customFormat="1" ht="26.25" customHeight="1">
      <c r="A56" s="263">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4"/>
      <c r="BK56" s="254"/>
      <c r="BL56" s="254"/>
      <c r="BM56" s="254"/>
      <c r="BN56" s="254"/>
      <c r="BO56" s="267"/>
      <c r="BP56" s="267"/>
      <c r="BQ56" s="264">
        <v>50</v>
      </c>
      <c r="BR56" s="265"/>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8"/>
    </row>
    <row r="57" spans="1:131" s="249" customFormat="1" ht="26.25" customHeight="1">
      <c r="A57" s="263">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4"/>
      <c r="BK57" s="254"/>
      <c r="BL57" s="254"/>
      <c r="BM57" s="254"/>
      <c r="BN57" s="254"/>
      <c r="BO57" s="267"/>
      <c r="BP57" s="267"/>
      <c r="BQ57" s="264">
        <v>51</v>
      </c>
      <c r="BR57" s="265"/>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8"/>
    </row>
    <row r="58" spans="1:131" s="249" customFormat="1" ht="26.25" customHeight="1">
      <c r="A58" s="263">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4"/>
      <c r="BK58" s="254"/>
      <c r="BL58" s="254"/>
      <c r="BM58" s="254"/>
      <c r="BN58" s="254"/>
      <c r="BO58" s="267"/>
      <c r="BP58" s="267"/>
      <c r="BQ58" s="264">
        <v>52</v>
      </c>
      <c r="BR58" s="265"/>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8"/>
    </row>
    <row r="59" spans="1:131" s="249" customFormat="1" ht="26.25" customHeight="1">
      <c r="A59" s="263">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4"/>
      <c r="BK59" s="254"/>
      <c r="BL59" s="254"/>
      <c r="BM59" s="254"/>
      <c r="BN59" s="254"/>
      <c r="BO59" s="267"/>
      <c r="BP59" s="267"/>
      <c r="BQ59" s="264">
        <v>53</v>
      </c>
      <c r="BR59" s="265"/>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8"/>
    </row>
    <row r="60" spans="1:131" s="249" customFormat="1" ht="26.25" customHeight="1">
      <c r="A60" s="263">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4"/>
      <c r="BK60" s="254"/>
      <c r="BL60" s="254"/>
      <c r="BM60" s="254"/>
      <c r="BN60" s="254"/>
      <c r="BO60" s="267"/>
      <c r="BP60" s="267"/>
      <c r="BQ60" s="264">
        <v>54</v>
      </c>
      <c r="BR60" s="265"/>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8"/>
    </row>
    <row r="61" spans="1:131" s="249" customFormat="1" ht="26.25" customHeight="1" thickBot="1">
      <c r="A61" s="263">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4"/>
      <c r="BK61" s="254"/>
      <c r="BL61" s="254"/>
      <c r="BM61" s="254"/>
      <c r="BN61" s="254"/>
      <c r="BO61" s="267"/>
      <c r="BP61" s="267"/>
      <c r="BQ61" s="264">
        <v>55</v>
      </c>
      <c r="BR61" s="265"/>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8"/>
    </row>
    <row r="62" spans="1:131" s="249" customFormat="1" ht="26.25" customHeight="1">
      <c r="A62" s="263">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408</v>
      </c>
      <c r="BK62" s="1127"/>
      <c r="BL62" s="1127"/>
      <c r="BM62" s="1127"/>
      <c r="BN62" s="1128"/>
      <c r="BO62" s="267"/>
      <c r="BP62" s="267"/>
      <c r="BQ62" s="264">
        <v>56</v>
      </c>
      <c r="BR62" s="265"/>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8"/>
    </row>
    <row r="63" spans="1:131" s="249" customFormat="1" ht="26.25" customHeight="1" thickBot="1">
      <c r="A63" s="266" t="s">
        <v>388</v>
      </c>
      <c r="B63" s="1039" t="s">
        <v>409</v>
      </c>
      <c r="C63" s="1040"/>
      <c r="D63" s="1040"/>
      <c r="E63" s="1040"/>
      <c r="F63" s="1040"/>
      <c r="G63" s="1040"/>
      <c r="H63" s="1040"/>
      <c r="I63" s="1040"/>
      <c r="J63" s="1040"/>
      <c r="K63" s="1040"/>
      <c r="L63" s="1040"/>
      <c r="M63" s="1040"/>
      <c r="N63" s="1040"/>
      <c r="O63" s="1040"/>
      <c r="P63" s="1041"/>
      <c r="Q63" s="1054"/>
      <c r="R63" s="1055"/>
      <c r="S63" s="1055"/>
      <c r="T63" s="1055"/>
      <c r="U63" s="1055"/>
      <c r="V63" s="1055"/>
      <c r="W63" s="1055"/>
      <c r="X63" s="1055"/>
      <c r="Y63" s="1055"/>
      <c r="Z63" s="1055"/>
      <c r="AA63" s="1055"/>
      <c r="AB63" s="1055"/>
      <c r="AC63" s="1055"/>
      <c r="AD63" s="1055"/>
      <c r="AE63" s="1120"/>
      <c r="AF63" s="1121">
        <v>1366</v>
      </c>
      <c r="AG63" s="1051"/>
      <c r="AH63" s="1051"/>
      <c r="AI63" s="1051"/>
      <c r="AJ63" s="1122"/>
      <c r="AK63" s="1123"/>
      <c r="AL63" s="1055"/>
      <c r="AM63" s="1055"/>
      <c r="AN63" s="1055"/>
      <c r="AO63" s="1055"/>
      <c r="AP63" s="1051">
        <v>5394</v>
      </c>
      <c r="AQ63" s="1051"/>
      <c r="AR63" s="1051"/>
      <c r="AS63" s="1051"/>
      <c r="AT63" s="1051"/>
      <c r="AU63" s="1051">
        <v>3199</v>
      </c>
      <c r="AV63" s="1051"/>
      <c r="AW63" s="1051"/>
      <c r="AX63" s="1051"/>
      <c r="AY63" s="1051"/>
      <c r="AZ63" s="1117"/>
      <c r="BA63" s="1117"/>
      <c r="BB63" s="1117"/>
      <c r="BC63" s="1117"/>
      <c r="BD63" s="1117"/>
      <c r="BE63" s="1052"/>
      <c r="BF63" s="1052"/>
      <c r="BG63" s="1052"/>
      <c r="BH63" s="1052"/>
      <c r="BI63" s="1053"/>
      <c r="BJ63" s="1118" t="s">
        <v>410</v>
      </c>
      <c r="BK63" s="1029"/>
      <c r="BL63" s="1029"/>
      <c r="BM63" s="1029"/>
      <c r="BN63" s="1119"/>
      <c r="BO63" s="267"/>
      <c r="BP63" s="267"/>
      <c r="BQ63" s="264">
        <v>57</v>
      </c>
      <c r="BR63" s="265"/>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8"/>
    </row>
    <row r="65" spans="1:131" s="249" customFormat="1" ht="26.25" customHeight="1" thickBot="1">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8"/>
    </row>
    <row r="66" spans="1:131" s="249" customFormat="1" ht="26.25" customHeight="1">
      <c r="A66" s="1087" t="s">
        <v>412</v>
      </c>
      <c r="B66" s="1088"/>
      <c r="C66" s="1088"/>
      <c r="D66" s="1088"/>
      <c r="E66" s="1088"/>
      <c r="F66" s="1088"/>
      <c r="G66" s="1088"/>
      <c r="H66" s="1088"/>
      <c r="I66" s="1088"/>
      <c r="J66" s="1088"/>
      <c r="K66" s="1088"/>
      <c r="L66" s="1088"/>
      <c r="M66" s="1088"/>
      <c r="N66" s="1088"/>
      <c r="O66" s="1088"/>
      <c r="P66" s="1089"/>
      <c r="Q66" s="1093" t="s">
        <v>413</v>
      </c>
      <c r="R66" s="1094"/>
      <c r="S66" s="1094"/>
      <c r="T66" s="1094"/>
      <c r="U66" s="1095"/>
      <c r="V66" s="1093" t="s">
        <v>414</v>
      </c>
      <c r="W66" s="1094"/>
      <c r="X66" s="1094"/>
      <c r="Y66" s="1094"/>
      <c r="Z66" s="1095"/>
      <c r="AA66" s="1093" t="s">
        <v>415</v>
      </c>
      <c r="AB66" s="1094"/>
      <c r="AC66" s="1094"/>
      <c r="AD66" s="1094"/>
      <c r="AE66" s="1095"/>
      <c r="AF66" s="1099" t="s">
        <v>416</v>
      </c>
      <c r="AG66" s="1100"/>
      <c r="AH66" s="1100"/>
      <c r="AI66" s="1100"/>
      <c r="AJ66" s="1101"/>
      <c r="AK66" s="1093" t="s">
        <v>417</v>
      </c>
      <c r="AL66" s="1088"/>
      <c r="AM66" s="1088"/>
      <c r="AN66" s="1088"/>
      <c r="AO66" s="1089"/>
      <c r="AP66" s="1093" t="s">
        <v>418</v>
      </c>
      <c r="AQ66" s="1094"/>
      <c r="AR66" s="1094"/>
      <c r="AS66" s="1094"/>
      <c r="AT66" s="1095"/>
      <c r="AU66" s="1093" t="s">
        <v>419</v>
      </c>
      <c r="AV66" s="1094"/>
      <c r="AW66" s="1094"/>
      <c r="AX66" s="1094"/>
      <c r="AY66" s="1095"/>
      <c r="AZ66" s="1093" t="s">
        <v>376</v>
      </c>
      <c r="BA66" s="1094"/>
      <c r="BB66" s="1094"/>
      <c r="BC66" s="1094"/>
      <c r="BD66" s="1109"/>
      <c r="BE66" s="267"/>
      <c r="BF66" s="267"/>
      <c r="BG66" s="267"/>
      <c r="BH66" s="267"/>
      <c r="BI66" s="267"/>
      <c r="BJ66" s="267"/>
      <c r="BK66" s="267"/>
      <c r="BL66" s="267"/>
      <c r="BM66" s="267"/>
      <c r="BN66" s="267"/>
      <c r="BO66" s="267"/>
      <c r="BP66" s="267"/>
      <c r="BQ66" s="264">
        <v>60</v>
      </c>
      <c r="BR66" s="269"/>
      <c r="BS66" s="1045"/>
      <c r="BT66" s="1046"/>
      <c r="BU66" s="1046"/>
      <c r="BV66" s="1046"/>
      <c r="BW66" s="1046"/>
      <c r="BX66" s="1046"/>
      <c r="BY66" s="1046"/>
      <c r="BZ66" s="1046"/>
      <c r="CA66" s="1046"/>
      <c r="CB66" s="1046"/>
      <c r="CC66" s="1046"/>
      <c r="CD66" s="1046"/>
      <c r="CE66" s="1046"/>
      <c r="CF66" s="1046"/>
      <c r="CG66" s="1047"/>
      <c r="CH66" s="1048"/>
      <c r="CI66" s="1049"/>
      <c r="CJ66" s="1049"/>
      <c r="CK66" s="1049"/>
      <c r="CL66" s="1050"/>
      <c r="CM66" s="1048"/>
      <c r="CN66" s="1049"/>
      <c r="CO66" s="1049"/>
      <c r="CP66" s="1049"/>
      <c r="CQ66" s="1050"/>
      <c r="CR66" s="1048"/>
      <c r="CS66" s="1049"/>
      <c r="CT66" s="1049"/>
      <c r="CU66" s="1049"/>
      <c r="CV66" s="1050"/>
      <c r="CW66" s="1048"/>
      <c r="CX66" s="1049"/>
      <c r="CY66" s="1049"/>
      <c r="CZ66" s="1049"/>
      <c r="DA66" s="1050"/>
      <c r="DB66" s="1048"/>
      <c r="DC66" s="1049"/>
      <c r="DD66" s="1049"/>
      <c r="DE66" s="1049"/>
      <c r="DF66" s="1050"/>
      <c r="DG66" s="1048"/>
      <c r="DH66" s="1049"/>
      <c r="DI66" s="1049"/>
      <c r="DJ66" s="1049"/>
      <c r="DK66" s="1050"/>
      <c r="DL66" s="1048"/>
      <c r="DM66" s="1049"/>
      <c r="DN66" s="1049"/>
      <c r="DO66" s="1049"/>
      <c r="DP66" s="1050"/>
      <c r="DQ66" s="1048"/>
      <c r="DR66" s="1049"/>
      <c r="DS66" s="1049"/>
      <c r="DT66" s="1049"/>
      <c r="DU66" s="1050"/>
      <c r="DV66" s="1036"/>
      <c r="DW66" s="1037"/>
      <c r="DX66" s="1037"/>
      <c r="DY66" s="1037"/>
      <c r="DZ66" s="1038"/>
      <c r="EA66" s="248"/>
    </row>
    <row r="67" spans="1:131" s="249" customFormat="1" ht="26.25" customHeight="1" thickBot="1">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7"/>
      <c r="BF67" s="267"/>
      <c r="BG67" s="267"/>
      <c r="BH67" s="267"/>
      <c r="BI67" s="267"/>
      <c r="BJ67" s="267"/>
      <c r="BK67" s="267"/>
      <c r="BL67" s="267"/>
      <c r="BM67" s="267"/>
      <c r="BN67" s="267"/>
      <c r="BO67" s="267"/>
      <c r="BP67" s="267"/>
      <c r="BQ67" s="264">
        <v>61</v>
      </c>
      <c r="BR67" s="269"/>
      <c r="BS67" s="1045"/>
      <c r="BT67" s="1046"/>
      <c r="BU67" s="1046"/>
      <c r="BV67" s="1046"/>
      <c r="BW67" s="1046"/>
      <c r="BX67" s="1046"/>
      <c r="BY67" s="1046"/>
      <c r="BZ67" s="1046"/>
      <c r="CA67" s="1046"/>
      <c r="CB67" s="1046"/>
      <c r="CC67" s="1046"/>
      <c r="CD67" s="1046"/>
      <c r="CE67" s="1046"/>
      <c r="CF67" s="1046"/>
      <c r="CG67" s="1047"/>
      <c r="CH67" s="1048"/>
      <c r="CI67" s="1049"/>
      <c r="CJ67" s="1049"/>
      <c r="CK67" s="1049"/>
      <c r="CL67" s="1050"/>
      <c r="CM67" s="1048"/>
      <c r="CN67" s="1049"/>
      <c r="CO67" s="1049"/>
      <c r="CP67" s="1049"/>
      <c r="CQ67" s="1050"/>
      <c r="CR67" s="1048"/>
      <c r="CS67" s="1049"/>
      <c r="CT67" s="1049"/>
      <c r="CU67" s="1049"/>
      <c r="CV67" s="1050"/>
      <c r="CW67" s="1048"/>
      <c r="CX67" s="1049"/>
      <c r="CY67" s="1049"/>
      <c r="CZ67" s="1049"/>
      <c r="DA67" s="1050"/>
      <c r="DB67" s="1048"/>
      <c r="DC67" s="1049"/>
      <c r="DD67" s="1049"/>
      <c r="DE67" s="1049"/>
      <c r="DF67" s="1050"/>
      <c r="DG67" s="1048"/>
      <c r="DH67" s="1049"/>
      <c r="DI67" s="1049"/>
      <c r="DJ67" s="1049"/>
      <c r="DK67" s="1050"/>
      <c r="DL67" s="1048"/>
      <c r="DM67" s="1049"/>
      <c r="DN67" s="1049"/>
      <c r="DO67" s="1049"/>
      <c r="DP67" s="1050"/>
      <c r="DQ67" s="1048"/>
      <c r="DR67" s="1049"/>
      <c r="DS67" s="1049"/>
      <c r="DT67" s="1049"/>
      <c r="DU67" s="1050"/>
      <c r="DV67" s="1036"/>
      <c r="DW67" s="1037"/>
      <c r="DX67" s="1037"/>
      <c r="DY67" s="1037"/>
      <c r="DZ67" s="1038"/>
      <c r="EA67" s="248"/>
    </row>
    <row r="68" spans="1:131" s="249" customFormat="1" ht="26.25" customHeight="1" thickTop="1">
      <c r="A68" s="260">
        <v>1</v>
      </c>
      <c r="B68" s="1077" t="s">
        <v>576</v>
      </c>
      <c r="C68" s="1078"/>
      <c r="D68" s="1078"/>
      <c r="E68" s="1078"/>
      <c r="F68" s="1078"/>
      <c r="G68" s="1078"/>
      <c r="H68" s="1078"/>
      <c r="I68" s="1078"/>
      <c r="J68" s="1078"/>
      <c r="K68" s="1078"/>
      <c r="L68" s="1078"/>
      <c r="M68" s="1078"/>
      <c r="N68" s="1078"/>
      <c r="O68" s="1078"/>
      <c r="P68" s="1079"/>
      <c r="Q68" s="1080">
        <v>12990</v>
      </c>
      <c r="R68" s="1074"/>
      <c r="S68" s="1074"/>
      <c r="T68" s="1074"/>
      <c r="U68" s="1074"/>
      <c r="V68" s="1074">
        <v>12426</v>
      </c>
      <c r="W68" s="1074"/>
      <c r="X68" s="1074"/>
      <c r="Y68" s="1074"/>
      <c r="Z68" s="1074"/>
      <c r="AA68" s="1074">
        <v>564</v>
      </c>
      <c r="AB68" s="1074"/>
      <c r="AC68" s="1074"/>
      <c r="AD68" s="1074"/>
      <c r="AE68" s="1074"/>
      <c r="AF68" s="1074">
        <v>564</v>
      </c>
      <c r="AG68" s="1074"/>
      <c r="AH68" s="1074"/>
      <c r="AI68" s="1074"/>
      <c r="AJ68" s="1074"/>
      <c r="AK68" s="1074">
        <v>408</v>
      </c>
      <c r="AL68" s="1074"/>
      <c r="AM68" s="1074"/>
      <c r="AN68" s="1074"/>
      <c r="AO68" s="1074"/>
      <c r="AP68" s="1074" t="s">
        <v>574</v>
      </c>
      <c r="AQ68" s="1074"/>
      <c r="AR68" s="1074"/>
      <c r="AS68" s="1074"/>
      <c r="AT68" s="1074"/>
      <c r="AU68" s="1074" t="s">
        <v>574</v>
      </c>
      <c r="AV68" s="1074"/>
      <c r="AW68" s="1074"/>
      <c r="AX68" s="1074"/>
      <c r="AY68" s="1074"/>
      <c r="AZ68" s="1075"/>
      <c r="BA68" s="1075"/>
      <c r="BB68" s="1075"/>
      <c r="BC68" s="1075"/>
      <c r="BD68" s="1076"/>
      <c r="BE68" s="267"/>
      <c r="BF68" s="267"/>
      <c r="BG68" s="267"/>
      <c r="BH68" s="267"/>
      <c r="BI68" s="267"/>
      <c r="BJ68" s="267"/>
      <c r="BK68" s="267"/>
      <c r="BL68" s="267"/>
      <c r="BM68" s="267"/>
      <c r="BN68" s="267"/>
      <c r="BO68" s="267"/>
      <c r="BP68" s="267"/>
      <c r="BQ68" s="264">
        <v>62</v>
      </c>
      <c r="BR68" s="269"/>
      <c r="BS68" s="1045"/>
      <c r="BT68" s="1046"/>
      <c r="BU68" s="1046"/>
      <c r="BV68" s="1046"/>
      <c r="BW68" s="1046"/>
      <c r="BX68" s="1046"/>
      <c r="BY68" s="1046"/>
      <c r="BZ68" s="1046"/>
      <c r="CA68" s="1046"/>
      <c r="CB68" s="1046"/>
      <c r="CC68" s="1046"/>
      <c r="CD68" s="1046"/>
      <c r="CE68" s="1046"/>
      <c r="CF68" s="1046"/>
      <c r="CG68" s="1047"/>
      <c r="CH68" s="1048"/>
      <c r="CI68" s="1049"/>
      <c r="CJ68" s="1049"/>
      <c r="CK68" s="1049"/>
      <c r="CL68" s="1050"/>
      <c r="CM68" s="1048"/>
      <c r="CN68" s="1049"/>
      <c r="CO68" s="1049"/>
      <c r="CP68" s="1049"/>
      <c r="CQ68" s="1050"/>
      <c r="CR68" s="1048"/>
      <c r="CS68" s="1049"/>
      <c r="CT68" s="1049"/>
      <c r="CU68" s="1049"/>
      <c r="CV68" s="1050"/>
      <c r="CW68" s="1048"/>
      <c r="CX68" s="1049"/>
      <c r="CY68" s="1049"/>
      <c r="CZ68" s="1049"/>
      <c r="DA68" s="1050"/>
      <c r="DB68" s="1048"/>
      <c r="DC68" s="1049"/>
      <c r="DD68" s="1049"/>
      <c r="DE68" s="1049"/>
      <c r="DF68" s="1050"/>
      <c r="DG68" s="1048"/>
      <c r="DH68" s="1049"/>
      <c r="DI68" s="1049"/>
      <c r="DJ68" s="1049"/>
      <c r="DK68" s="1050"/>
      <c r="DL68" s="1048"/>
      <c r="DM68" s="1049"/>
      <c r="DN68" s="1049"/>
      <c r="DO68" s="1049"/>
      <c r="DP68" s="1050"/>
      <c r="DQ68" s="1048"/>
      <c r="DR68" s="1049"/>
      <c r="DS68" s="1049"/>
      <c r="DT68" s="1049"/>
      <c r="DU68" s="1050"/>
      <c r="DV68" s="1036"/>
      <c r="DW68" s="1037"/>
      <c r="DX68" s="1037"/>
      <c r="DY68" s="1037"/>
      <c r="DZ68" s="1038"/>
      <c r="EA68" s="248"/>
    </row>
    <row r="69" spans="1:131" s="249" customFormat="1" ht="26.25" customHeight="1">
      <c r="A69" s="263">
        <v>2</v>
      </c>
      <c r="B69" s="1066" t="s">
        <v>577</v>
      </c>
      <c r="C69" s="1067"/>
      <c r="D69" s="1067"/>
      <c r="E69" s="1067"/>
      <c r="F69" s="1067"/>
      <c r="G69" s="1067"/>
      <c r="H69" s="1067"/>
      <c r="I69" s="1067"/>
      <c r="J69" s="1067"/>
      <c r="K69" s="1067"/>
      <c r="L69" s="1067"/>
      <c r="M69" s="1067"/>
      <c r="N69" s="1067"/>
      <c r="O69" s="1067"/>
      <c r="P69" s="1068"/>
      <c r="Q69" s="1069">
        <v>1279</v>
      </c>
      <c r="R69" s="1063"/>
      <c r="S69" s="1063"/>
      <c r="T69" s="1063"/>
      <c r="U69" s="1063"/>
      <c r="V69" s="1063">
        <v>861</v>
      </c>
      <c r="W69" s="1063"/>
      <c r="X69" s="1063"/>
      <c r="Y69" s="1063"/>
      <c r="Z69" s="1063"/>
      <c r="AA69" s="1063">
        <v>419</v>
      </c>
      <c r="AB69" s="1063"/>
      <c r="AC69" s="1063"/>
      <c r="AD69" s="1063"/>
      <c r="AE69" s="1063"/>
      <c r="AF69" s="1063">
        <v>77</v>
      </c>
      <c r="AG69" s="1063"/>
      <c r="AH69" s="1063"/>
      <c r="AI69" s="1063"/>
      <c r="AJ69" s="1063"/>
      <c r="AK69" s="1063" t="s">
        <v>574</v>
      </c>
      <c r="AL69" s="1063"/>
      <c r="AM69" s="1063"/>
      <c r="AN69" s="1063"/>
      <c r="AO69" s="1063"/>
      <c r="AP69" s="1063" t="s">
        <v>574</v>
      </c>
      <c r="AQ69" s="1063"/>
      <c r="AR69" s="1063"/>
      <c r="AS69" s="1063"/>
      <c r="AT69" s="1063"/>
      <c r="AU69" s="1063" t="s">
        <v>574</v>
      </c>
      <c r="AV69" s="1063"/>
      <c r="AW69" s="1063"/>
      <c r="AX69" s="1063"/>
      <c r="AY69" s="1063"/>
      <c r="AZ69" s="1064"/>
      <c r="BA69" s="1064"/>
      <c r="BB69" s="1064"/>
      <c r="BC69" s="1064"/>
      <c r="BD69" s="1065"/>
      <c r="BE69" s="267"/>
      <c r="BF69" s="267"/>
      <c r="BG69" s="267"/>
      <c r="BH69" s="267"/>
      <c r="BI69" s="267"/>
      <c r="BJ69" s="267"/>
      <c r="BK69" s="267"/>
      <c r="BL69" s="267"/>
      <c r="BM69" s="267"/>
      <c r="BN69" s="267"/>
      <c r="BO69" s="267"/>
      <c r="BP69" s="267"/>
      <c r="BQ69" s="264">
        <v>63</v>
      </c>
      <c r="BR69" s="269"/>
      <c r="BS69" s="1045"/>
      <c r="BT69" s="1046"/>
      <c r="BU69" s="1046"/>
      <c r="BV69" s="1046"/>
      <c r="BW69" s="1046"/>
      <c r="BX69" s="1046"/>
      <c r="BY69" s="1046"/>
      <c r="BZ69" s="1046"/>
      <c r="CA69" s="1046"/>
      <c r="CB69" s="1046"/>
      <c r="CC69" s="1046"/>
      <c r="CD69" s="1046"/>
      <c r="CE69" s="1046"/>
      <c r="CF69" s="1046"/>
      <c r="CG69" s="1047"/>
      <c r="CH69" s="1048"/>
      <c r="CI69" s="1049"/>
      <c r="CJ69" s="1049"/>
      <c r="CK69" s="1049"/>
      <c r="CL69" s="1050"/>
      <c r="CM69" s="1048"/>
      <c r="CN69" s="1049"/>
      <c r="CO69" s="1049"/>
      <c r="CP69" s="1049"/>
      <c r="CQ69" s="1050"/>
      <c r="CR69" s="1048"/>
      <c r="CS69" s="1049"/>
      <c r="CT69" s="1049"/>
      <c r="CU69" s="1049"/>
      <c r="CV69" s="1050"/>
      <c r="CW69" s="1048"/>
      <c r="CX69" s="1049"/>
      <c r="CY69" s="1049"/>
      <c r="CZ69" s="1049"/>
      <c r="DA69" s="1050"/>
      <c r="DB69" s="1048"/>
      <c r="DC69" s="1049"/>
      <c r="DD69" s="1049"/>
      <c r="DE69" s="1049"/>
      <c r="DF69" s="1050"/>
      <c r="DG69" s="1048"/>
      <c r="DH69" s="1049"/>
      <c r="DI69" s="1049"/>
      <c r="DJ69" s="1049"/>
      <c r="DK69" s="1050"/>
      <c r="DL69" s="1048"/>
      <c r="DM69" s="1049"/>
      <c r="DN69" s="1049"/>
      <c r="DO69" s="1049"/>
      <c r="DP69" s="1050"/>
      <c r="DQ69" s="1048"/>
      <c r="DR69" s="1049"/>
      <c r="DS69" s="1049"/>
      <c r="DT69" s="1049"/>
      <c r="DU69" s="1050"/>
      <c r="DV69" s="1036"/>
      <c r="DW69" s="1037"/>
      <c r="DX69" s="1037"/>
      <c r="DY69" s="1037"/>
      <c r="DZ69" s="1038"/>
      <c r="EA69" s="248"/>
    </row>
    <row r="70" spans="1:131" s="249" customFormat="1" ht="26.25" customHeight="1">
      <c r="A70" s="263">
        <v>3</v>
      </c>
      <c r="B70" s="1066" t="s">
        <v>578</v>
      </c>
      <c r="C70" s="1067"/>
      <c r="D70" s="1067"/>
      <c r="E70" s="1067"/>
      <c r="F70" s="1067"/>
      <c r="G70" s="1067"/>
      <c r="H70" s="1067"/>
      <c r="I70" s="1067"/>
      <c r="J70" s="1067"/>
      <c r="K70" s="1067"/>
      <c r="L70" s="1067"/>
      <c r="M70" s="1067"/>
      <c r="N70" s="1067"/>
      <c r="O70" s="1067"/>
      <c r="P70" s="1068"/>
      <c r="Q70" s="1069">
        <v>236</v>
      </c>
      <c r="R70" s="1063"/>
      <c r="S70" s="1063"/>
      <c r="T70" s="1063"/>
      <c r="U70" s="1063"/>
      <c r="V70" s="1063">
        <v>215</v>
      </c>
      <c r="W70" s="1063"/>
      <c r="X70" s="1063"/>
      <c r="Y70" s="1063"/>
      <c r="Z70" s="1063"/>
      <c r="AA70" s="1063">
        <v>21</v>
      </c>
      <c r="AB70" s="1063"/>
      <c r="AC70" s="1063"/>
      <c r="AD70" s="1063"/>
      <c r="AE70" s="1063"/>
      <c r="AF70" s="1063">
        <v>21</v>
      </c>
      <c r="AG70" s="1063"/>
      <c r="AH70" s="1063"/>
      <c r="AI70" s="1063"/>
      <c r="AJ70" s="1063"/>
      <c r="AK70" s="1063" t="s">
        <v>574</v>
      </c>
      <c r="AL70" s="1063"/>
      <c r="AM70" s="1063"/>
      <c r="AN70" s="1063"/>
      <c r="AO70" s="1063"/>
      <c r="AP70" s="1063" t="s">
        <v>574</v>
      </c>
      <c r="AQ70" s="1063"/>
      <c r="AR70" s="1063"/>
      <c r="AS70" s="1063"/>
      <c r="AT70" s="1063"/>
      <c r="AU70" s="1063" t="s">
        <v>574</v>
      </c>
      <c r="AV70" s="1063"/>
      <c r="AW70" s="1063"/>
      <c r="AX70" s="1063"/>
      <c r="AY70" s="1063"/>
      <c r="AZ70" s="1064"/>
      <c r="BA70" s="1064"/>
      <c r="BB70" s="1064"/>
      <c r="BC70" s="1064"/>
      <c r="BD70" s="1065"/>
      <c r="BE70" s="267"/>
      <c r="BF70" s="267"/>
      <c r="BG70" s="267"/>
      <c r="BH70" s="267"/>
      <c r="BI70" s="267"/>
      <c r="BJ70" s="267"/>
      <c r="BK70" s="267"/>
      <c r="BL70" s="267"/>
      <c r="BM70" s="267"/>
      <c r="BN70" s="267"/>
      <c r="BO70" s="267"/>
      <c r="BP70" s="267"/>
      <c r="BQ70" s="264">
        <v>64</v>
      </c>
      <c r="BR70" s="269"/>
      <c r="BS70" s="1045"/>
      <c r="BT70" s="1046"/>
      <c r="BU70" s="1046"/>
      <c r="BV70" s="1046"/>
      <c r="BW70" s="1046"/>
      <c r="BX70" s="1046"/>
      <c r="BY70" s="1046"/>
      <c r="BZ70" s="1046"/>
      <c r="CA70" s="1046"/>
      <c r="CB70" s="1046"/>
      <c r="CC70" s="1046"/>
      <c r="CD70" s="1046"/>
      <c r="CE70" s="1046"/>
      <c r="CF70" s="1046"/>
      <c r="CG70" s="1047"/>
      <c r="CH70" s="1048"/>
      <c r="CI70" s="1049"/>
      <c r="CJ70" s="1049"/>
      <c r="CK70" s="1049"/>
      <c r="CL70" s="1050"/>
      <c r="CM70" s="1048"/>
      <c r="CN70" s="1049"/>
      <c r="CO70" s="1049"/>
      <c r="CP70" s="1049"/>
      <c r="CQ70" s="1050"/>
      <c r="CR70" s="1048"/>
      <c r="CS70" s="1049"/>
      <c r="CT70" s="1049"/>
      <c r="CU70" s="1049"/>
      <c r="CV70" s="1050"/>
      <c r="CW70" s="1048"/>
      <c r="CX70" s="1049"/>
      <c r="CY70" s="1049"/>
      <c r="CZ70" s="1049"/>
      <c r="DA70" s="1050"/>
      <c r="DB70" s="1048"/>
      <c r="DC70" s="1049"/>
      <c r="DD70" s="1049"/>
      <c r="DE70" s="1049"/>
      <c r="DF70" s="1050"/>
      <c r="DG70" s="1048"/>
      <c r="DH70" s="1049"/>
      <c r="DI70" s="1049"/>
      <c r="DJ70" s="1049"/>
      <c r="DK70" s="1050"/>
      <c r="DL70" s="1048"/>
      <c r="DM70" s="1049"/>
      <c r="DN70" s="1049"/>
      <c r="DO70" s="1049"/>
      <c r="DP70" s="1050"/>
      <c r="DQ70" s="1048"/>
      <c r="DR70" s="1049"/>
      <c r="DS70" s="1049"/>
      <c r="DT70" s="1049"/>
      <c r="DU70" s="1050"/>
      <c r="DV70" s="1036"/>
      <c r="DW70" s="1037"/>
      <c r="DX70" s="1037"/>
      <c r="DY70" s="1037"/>
      <c r="DZ70" s="1038"/>
      <c r="EA70" s="248"/>
    </row>
    <row r="71" spans="1:131" s="249" customFormat="1" ht="26.25" customHeight="1">
      <c r="A71" s="263">
        <v>4</v>
      </c>
      <c r="B71" s="1066" t="s">
        <v>575</v>
      </c>
      <c r="C71" s="1067"/>
      <c r="D71" s="1067"/>
      <c r="E71" s="1067"/>
      <c r="F71" s="1067"/>
      <c r="G71" s="1067"/>
      <c r="H71" s="1067"/>
      <c r="I71" s="1067"/>
      <c r="J71" s="1067"/>
      <c r="K71" s="1067"/>
      <c r="L71" s="1067"/>
      <c r="M71" s="1067"/>
      <c r="N71" s="1067"/>
      <c r="O71" s="1067"/>
      <c r="P71" s="1068"/>
      <c r="Q71" s="1069">
        <v>430</v>
      </c>
      <c r="R71" s="1063"/>
      <c r="S71" s="1063"/>
      <c r="T71" s="1063"/>
      <c r="U71" s="1063"/>
      <c r="V71" s="1063">
        <v>425</v>
      </c>
      <c r="W71" s="1063"/>
      <c r="X71" s="1063"/>
      <c r="Y71" s="1063"/>
      <c r="Z71" s="1063"/>
      <c r="AA71" s="1063">
        <v>5</v>
      </c>
      <c r="AB71" s="1063"/>
      <c r="AC71" s="1063"/>
      <c r="AD71" s="1063"/>
      <c r="AE71" s="1063"/>
      <c r="AF71" s="1063">
        <v>5</v>
      </c>
      <c r="AG71" s="1063"/>
      <c r="AH71" s="1063"/>
      <c r="AI71" s="1063"/>
      <c r="AJ71" s="1063"/>
      <c r="AK71" s="1063" t="s">
        <v>574</v>
      </c>
      <c r="AL71" s="1063"/>
      <c r="AM71" s="1063"/>
      <c r="AN71" s="1063"/>
      <c r="AO71" s="1063"/>
      <c r="AP71" s="1063" t="s">
        <v>574</v>
      </c>
      <c r="AQ71" s="1063"/>
      <c r="AR71" s="1063"/>
      <c r="AS71" s="1063"/>
      <c r="AT71" s="1063"/>
      <c r="AU71" s="1063" t="s">
        <v>574</v>
      </c>
      <c r="AV71" s="1063"/>
      <c r="AW71" s="1063"/>
      <c r="AX71" s="1063"/>
      <c r="AY71" s="1063"/>
      <c r="AZ71" s="1064"/>
      <c r="BA71" s="1064"/>
      <c r="BB71" s="1064"/>
      <c r="BC71" s="1064"/>
      <c r="BD71" s="1065"/>
      <c r="BE71" s="267"/>
      <c r="BF71" s="267"/>
      <c r="BG71" s="267"/>
      <c r="BH71" s="267"/>
      <c r="BI71" s="267"/>
      <c r="BJ71" s="267"/>
      <c r="BK71" s="267"/>
      <c r="BL71" s="267"/>
      <c r="BM71" s="267"/>
      <c r="BN71" s="267"/>
      <c r="BO71" s="267"/>
      <c r="BP71" s="267"/>
      <c r="BQ71" s="264">
        <v>65</v>
      </c>
      <c r="BR71" s="269"/>
      <c r="BS71" s="1045"/>
      <c r="BT71" s="1046"/>
      <c r="BU71" s="1046"/>
      <c r="BV71" s="1046"/>
      <c r="BW71" s="1046"/>
      <c r="BX71" s="1046"/>
      <c r="BY71" s="1046"/>
      <c r="BZ71" s="1046"/>
      <c r="CA71" s="1046"/>
      <c r="CB71" s="1046"/>
      <c r="CC71" s="1046"/>
      <c r="CD71" s="1046"/>
      <c r="CE71" s="1046"/>
      <c r="CF71" s="1046"/>
      <c r="CG71" s="1047"/>
      <c r="CH71" s="1048"/>
      <c r="CI71" s="1049"/>
      <c r="CJ71" s="1049"/>
      <c r="CK71" s="1049"/>
      <c r="CL71" s="1050"/>
      <c r="CM71" s="1048"/>
      <c r="CN71" s="1049"/>
      <c r="CO71" s="1049"/>
      <c r="CP71" s="1049"/>
      <c r="CQ71" s="1050"/>
      <c r="CR71" s="1048"/>
      <c r="CS71" s="1049"/>
      <c r="CT71" s="1049"/>
      <c r="CU71" s="1049"/>
      <c r="CV71" s="1050"/>
      <c r="CW71" s="1048"/>
      <c r="CX71" s="1049"/>
      <c r="CY71" s="1049"/>
      <c r="CZ71" s="1049"/>
      <c r="DA71" s="1050"/>
      <c r="DB71" s="1048"/>
      <c r="DC71" s="1049"/>
      <c r="DD71" s="1049"/>
      <c r="DE71" s="1049"/>
      <c r="DF71" s="1050"/>
      <c r="DG71" s="1048"/>
      <c r="DH71" s="1049"/>
      <c r="DI71" s="1049"/>
      <c r="DJ71" s="1049"/>
      <c r="DK71" s="1050"/>
      <c r="DL71" s="1048"/>
      <c r="DM71" s="1049"/>
      <c r="DN71" s="1049"/>
      <c r="DO71" s="1049"/>
      <c r="DP71" s="1050"/>
      <c r="DQ71" s="1048"/>
      <c r="DR71" s="1049"/>
      <c r="DS71" s="1049"/>
      <c r="DT71" s="1049"/>
      <c r="DU71" s="1050"/>
      <c r="DV71" s="1036"/>
      <c r="DW71" s="1037"/>
      <c r="DX71" s="1037"/>
      <c r="DY71" s="1037"/>
      <c r="DZ71" s="1038"/>
      <c r="EA71" s="248"/>
    </row>
    <row r="72" spans="1:131" s="249" customFormat="1" ht="26.25" customHeight="1">
      <c r="A72" s="263">
        <v>5</v>
      </c>
      <c r="B72" s="1066" t="s">
        <v>575</v>
      </c>
      <c r="C72" s="1067"/>
      <c r="D72" s="1067"/>
      <c r="E72" s="1067"/>
      <c r="F72" s="1067"/>
      <c r="G72" s="1067"/>
      <c r="H72" s="1067"/>
      <c r="I72" s="1067"/>
      <c r="J72" s="1067"/>
      <c r="K72" s="1067"/>
      <c r="L72" s="1067"/>
      <c r="M72" s="1067"/>
      <c r="N72" s="1067"/>
      <c r="O72" s="1067"/>
      <c r="P72" s="1068"/>
      <c r="Q72" s="1069">
        <v>285091</v>
      </c>
      <c r="R72" s="1063"/>
      <c r="S72" s="1063"/>
      <c r="T72" s="1063"/>
      <c r="U72" s="1063"/>
      <c r="V72" s="1063">
        <v>273242</v>
      </c>
      <c r="W72" s="1063"/>
      <c r="X72" s="1063"/>
      <c r="Y72" s="1063"/>
      <c r="Z72" s="1063"/>
      <c r="AA72" s="1063">
        <v>11849</v>
      </c>
      <c r="AB72" s="1063"/>
      <c r="AC72" s="1063"/>
      <c r="AD72" s="1063"/>
      <c r="AE72" s="1063"/>
      <c r="AF72" s="1063">
        <v>11849</v>
      </c>
      <c r="AG72" s="1063"/>
      <c r="AH72" s="1063"/>
      <c r="AI72" s="1063"/>
      <c r="AJ72" s="1063"/>
      <c r="AK72" s="1063">
        <v>343</v>
      </c>
      <c r="AL72" s="1063"/>
      <c r="AM72" s="1063"/>
      <c r="AN72" s="1063"/>
      <c r="AO72" s="1063"/>
      <c r="AP72" s="1063" t="s">
        <v>574</v>
      </c>
      <c r="AQ72" s="1063"/>
      <c r="AR72" s="1063"/>
      <c r="AS72" s="1063"/>
      <c r="AT72" s="1063"/>
      <c r="AU72" s="1063" t="s">
        <v>574</v>
      </c>
      <c r="AV72" s="1063"/>
      <c r="AW72" s="1063"/>
      <c r="AX72" s="1063"/>
      <c r="AY72" s="1063"/>
      <c r="AZ72" s="1064"/>
      <c r="BA72" s="1064"/>
      <c r="BB72" s="1064"/>
      <c r="BC72" s="1064"/>
      <c r="BD72" s="1065"/>
      <c r="BE72" s="267"/>
      <c r="BF72" s="267"/>
      <c r="BG72" s="267"/>
      <c r="BH72" s="267"/>
      <c r="BI72" s="267"/>
      <c r="BJ72" s="267"/>
      <c r="BK72" s="267"/>
      <c r="BL72" s="267"/>
      <c r="BM72" s="267"/>
      <c r="BN72" s="267"/>
      <c r="BO72" s="267"/>
      <c r="BP72" s="267"/>
      <c r="BQ72" s="264">
        <v>66</v>
      </c>
      <c r="BR72" s="269"/>
      <c r="BS72" s="1045"/>
      <c r="BT72" s="1046"/>
      <c r="BU72" s="1046"/>
      <c r="BV72" s="1046"/>
      <c r="BW72" s="1046"/>
      <c r="BX72" s="1046"/>
      <c r="BY72" s="1046"/>
      <c r="BZ72" s="1046"/>
      <c r="CA72" s="1046"/>
      <c r="CB72" s="1046"/>
      <c r="CC72" s="1046"/>
      <c r="CD72" s="1046"/>
      <c r="CE72" s="1046"/>
      <c r="CF72" s="1046"/>
      <c r="CG72" s="1047"/>
      <c r="CH72" s="1048"/>
      <c r="CI72" s="1049"/>
      <c r="CJ72" s="1049"/>
      <c r="CK72" s="1049"/>
      <c r="CL72" s="1050"/>
      <c r="CM72" s="1048"/>
      <c r="CN72" s="1049"/>
      <c r="CO72" s="1049"/>
      <c r="CP72" s="1049"/>
      <c r="CQ72" s="1050"/>
      <c r="CR72" s="1048"/>
      <c r="CS72" s="1049"/>
      <c r="CT72" s="1049"/>
      <c r="CU72" s="1049"/>
      <c r="CV72" s="1050"/>
      <c r="CW72" s="1048"/>
      <c r="CX72" s="1049"/>
      <c r="CY72" s="1049"/>
      <c r="CZ72" s="1049"/>
      <c r="DA72" s="1050"/>
      <c r="DB72" s="1048"/>
      <c r="DC72" s="1049"/>
      <c r="DD72" s="1049"/>
      <c r="DE72" s="1049"/>
      <c r="DF72" s="1050"/>
      <c r="DG72" s="1048"/>
      <c r="DH72" s="1049"/>
      <c r="DI72" s="1049"/>
      <c r="DJ72" s="1049"/>
      <c r="DK72" s="1050"/>
      <c r="DL72" s="1048"/>
      <c r="DM72" s="1049"/>
      <c r="DN72" s="1049"/>
      <c r="DO72" s="1049"/>
      <c r="DP72" s="1050"/>
      <c r="DQ72" s="1048"/>
      <c r="DR72" s="1049"/>
      <c r="DS72" s="1049"/>
      <c r="DT72" s="1049"/>
      <c r="DU72" s="1050"/>
      <c r="DV72" s="1036"/>
      <c r="DW72" s="1037"/>
      <c r="DX72" s="1037"/>
      <c r="DY72" s="1037"/>
      <c r="DZ72" s="1038"/>
      <c r="EA72" s="248"/>
    </row>
    <row r="73" spans="1:131" s="249" customFormat="1" ht="26.25" customHeight="1">
      <c r="A73" s="263">
        <v>6</v>
      </c>
      <c r="B73" s="1066"/>
      <c r="C73" s="1067"/>
      <c r="D73" s="1067"/>
      <c r="E73" s="1067"/>
      <c r="F73" s="1067"/>
      <c r="G73" s="1067"/>
      <c r="H73" s="1067"/>
      <c r="I73" s="1067"/>
      <c r="J73" s="1067"/>
      <c r="K73" s="1067"/>
      <c r="L73" s="1067"/>
      <c r="M73" s="1067"/>
      <c r="N73" s="1067"/>
      <c r="O73" s="1067"/>
      <c r="P73" s="1068"/>
      <c r="Q73" s="1069"/>
      <c r="R73" s="1063"/>
      <c r="S73" s="1063"/>
      <c r="T73" s="1063"/>
      <c r="U73" s="1063"/>
      <c r="V73" s="1063"/>
      <c r="W73" s="1063"/>
      <c r="X73" s="1063"/>
      <c r="Y73" s="1063"/>
      <c r="Z73" s="1063"/>
      <c r="AA73" s="1063"/>
      <c r="AB73" s="1063"/>
      <c r="AC73" s="1063"/>
      <c r="AD73" s="1063"/>
      <c r="AE73" s="1063"/>
      <c r="AF73" s="1063"/>
      <c r="AG73" s="1063"/>
      <c r="AH73" s="1063"/>
      <c r="AI73" s="1063"/>
      <c r="AJ73" s="1063"/>
      <c r="AK73" s="1063"/>
      <c r="AL73" s="1063"/>
      <c r="AM73" s="1063"/>
      <c r="AN73" s="1063"/>
      <c r="AO73" s="1063"/>
      <c r="AP73" s="1063"/>
      <c r="AQ73" s="1063"/>
      <c r="AR73" s="1063"/>
      <c r="AS73" s="1063"/>
      <c r="AT73" s="1063"/>
      <c r="AU73" s="1063"/>
      <c r="AV73" s="1063"/>
      <c r="AW73" s="1063"/>
      <c r="AX73" s="1063"/>
      <c r="AY73" s="1063"/>
      <c r="AZ73" s="1064"/>
      <c r="BA73" s="1064"/>
      <c r="BB73" s="1064"/>
      <c r="BC73" s="1064"/>
      <c r="BD73" s="1065"/>
      <c r="BE73" s="267"/>
      <c r="BF73" s="267"/>
      <c r="BG73" s="267"/>
      <c r="BH73" s="267"/>
      <c r="BI73" s="267"/>
      <c r="BJ73" s="267"/>
      <c r="BK73" s="267"/>
      <c r="BL73" s="267"/>
      <c r="BM73" s="267"/>
      <c r="BN73" s="267"/>
      <c r="BO73" s="267"/>
      <c r="BP73" s="267"/>
      <c r="BQ73" s="264">
        <v>67</v>
      </c>
      <c r="BR73" s="269"/>
      <c r="BS73" s="1045"/>
      <c r="BT73" s="1046"/>
      <c r="BU73" s="1046"/>
      <c r="BV73" s="1046"/>
      <c r="BW73" s="1046"/>
      <c r="BX73" s="1046"/>
      <c r="BY73" s="1046"/>
      <c r="BZ73" s="1046"/>
      <c r="CA73" s="1046"/>
      <c r="CB73" s="1046"/>
      <c r="CC73" s="1046"/>
      <c r="CD73" s="1046"/>
      <c r="CE73" s="1046"/>
      <c r="CF73" s="1046"/>
      <c r="CG73" s="1047"/>
      <c r="CH73" s="1048"/>
      <c r="CI73" s="1049"/>
      <c r="CJ73" s="1049"/>
      <c r="CK73" s="1049"/>
      <c r="CL73" s="1050"/>
      <c r="CM73" s="1048"/>
      <c r="CN73" s="1049"/>
      <c r="CO73" s="1049"/>
      <c r="CP73" s="1049"/>
      <c r="CQ73" s="1050"/>
      <c r="CR73" s="1048"/>
      <c r="CS73" s="1049"/>
      <c r="CT73" s="1049"/>
      <c r="CU73" s="1049"/>
      <c r="CV73" s="1050"/>
      <c r="CW73" s="1048"/>
      <c r="CX73" s="1049"/>
      <c r="CY73" s="1049"/>
      <c r="CZ73" s="1049"/>
      <c r="DA73" s="1050"/>
      <c r="DB73" s="1048"/>
      <c r="DC73" s="1049"/>
      <c r="DD73" s="1049"/>
      <c r="DE73" s="1049"/>
      <c r="DF73" s="1050"/>
      <c r="DG73" s="1048"/>
      <c r="DH73" s="1049"/>
      <c r="DI73" s="1049"/>
      <c r="DJ73" s="1049"/>
      <c r="DK73" s="1050"/>
      <c r="DL73" s="1048"/>
      <c r="DM73" s="1049"/>
      <c r="DN73" s="1049"/>
      <c r="DO73" s="1049"/>
      <c r="DP73" s="1050"/>
      <c r="DQ73" s="1048"/>
      <c r="DR73" s="1049"/>
      <c r="DS73" s="1049"/>
      <c r="DT73" s="1049"/>
      <c r="DU73" s="1050"/>
      <c r="DV73" s="1036"/>
      <c r="DW73" s="1037"/>
      <c r="DX73" s="1037"/>
      <c r="DY73" s="1037"/>
      <c r="DZ73" s="1038"/>
      <c r="EA73" s="248"/>
    </row>
    <row r="74" spans="1:131" s="249" customFormat="1" ht="26.25" customHeight="1">
      <c r="A74" s="263">
        <v>7</v>
      </c>
      <c r="B74" s="1066"/>
      <c r="C74" s="1067"/>
      <c r="D74" s="1067"/>
      <c r="E74" s="1067"/>
      <c r="F74" s="1067"/>
      <c r="G74" s="1067"/>
      <c r="H74" s="1067"/>
      <c r="I74" s="1067"/>
      <c r="J74" s="1067"/>
      <c r="K74" s="1067"/>
      <c r="L74" s="1067"/>
      <c r="M74" s="1067"/>
      <c r="N74" s="1067"/>
      <c r="O74" s="1067"/>
      <c r="P74" s="1068"/>
      <c r="Q74" s="1069"/>
      <c r="R74" s="1063"/>
      <c r="S74" s="1063"/>
      <c r="T74" s="1063"/>
      <c r="U74" s="1063"/>
      <c r="V74" s="1063"/>
      <c r="W74" s="1063"/>
      <c r="X74" s="1063"/>
      <c r="Y74" s="1063"/>
      <c r="Z74" s="1063"/>
      <c r="AA74" s="1063"/>
      <c r="AB74" s="1063"/>
      <c r="AC74" s="1063"/>
      <c r="AD74" s="1063"/>
      <c r="AE74" s="1063"/>
      <c r="AF74" s="1063"/>
      <c r="AG74" s="1063"/>
      <c r="AH74" s="1063"/>
      <c r="AI74" s="1063"/>
      <c r="AJ74" s="1063"/>
      <c r="AK74" s="1063"/>
      <c r="AL74" s="1063"/>
      <c r="AM74" s="1063"/>
      <c r="AN74" s="1063"/>
      <c r="AO74" s="1063"/>
      <c r="AP74" s="1063"/>
      <c r="AQ74" s="1063"/>
      <c r="AR74" s="1063"/>
      <c r="AS74" s="1063"/>
      <c r="AT74" s="1063"/>
      <c r="AU74" s="1063"/>
      <c r="AV74" s="1063"/>
      <c r="AW74" s="1063"/>
      <c r="AX74" s="1063"/>
      <c r="AY74" s="1063"/>
      <c r="AZ74" s="1064"/>
      <c r="BA74" s="1064"/>
      <c r="BB74" s="1064"/>
      <c r="BC74" s="1064"/>
      <c r="BD74" s="1065"/>
      <c r="BE74" s="267"/>
      <c r="BF74" s="267"/>
      <c r="BG74" s="267"/>
      <c r="BH74" s="267"/>
      <c r="BI74" s="267"/>
      <c r="BJ74" s="267"/>
      <c r="BK74" s="267"/>
      <c r="BL74" s="267"/>
      <c r="BM74" s="267"/>
      <c r="BN74" s="267"/>
      <c r="BO74" s="267"/>
      <c r="BP74" s="267"/>
      <c r="BQ74" s="264">
        <v>68</v>
      </c>
      <c r="BR74" s="269"/>
      <c r="BS74" s="1045"/>
      <c r="BT74" s="1046"/>
      <c r="BU74" s="1046"/>
      <c r="BV74" s="1046"/>
      <c r="BW74" s="1046"/>
      <c r="BX74" s="1046"/>
      <c r="BY74" s="1046"/>
      <c r="BZ74" s="1046"/>
      <c r="CA74" s="1046"/>
      <c r="CB74" s="1046"/>
      <c r="CC74" s="1046"/>
      <c r="CD74" s="1046"/>
      <c r="CE74" s="1046"/>
      <c r="CF74" s="1046"/>
      <c r="CG74" s="1047"/>
      <c r="CH74" s="1048"/>
      <c r="CI74" s="1049"/>
      <c r="CJ74" s="1049"/>
      <c r="CK74" s="1049"/>
      <c r="CL74" s="1050"/>
      <c r="CM74" s="1048"/>
      <c r="CN74" s="1049"/>
      <c r="CO74" s="1049"/>
      <c r="CP74" s="1049"/>
      <c r="CQ74" s="1050"/>
      <c r="CR74" s="1048"/>
      <c r="CS74" s="1049"/>
      <c r="CT74" s="1049"/>
      <c r="CU74" s="1049"/>
      <c r="CV74" s="1050"/>
      <c r="CW74" s="1048"/>
      <c r="CX74" s="1049"/>
      <c r="CY74" s="1049"/>
      <c r="CZ74" s="1049"/>
      <c r="DA74" s="1050"/>
      <c r="DB74" s="1048"/>
      <c r="DC74" s="1049"/>
      <c r="DD74" s="1049"/>
      <c r="DE74" s="1049"/>
      <c r="DF74" s="1050"/>
      <c r="DG74" s="1048"/>
      <c r="DH74" s="1049"/>
      <c r="DI74" s="1049"/>
      <c r="DJ74" s="1049"/>
      <c r="DK74" s="1050"/>
      <c r="DL74" s="1048"/>
      <c r="DM74" s="1049"/>
      <c r="DN74" s="1049"/>
      <c r="DO74" s="1049"/>
      <c r="DP74" s="1050"/>
      <c r="DQ74" s="1048"/>
      <c r="DR74" s="1049"/>
      <c r="DS74" s="1049"/>
      <c r="DT74" s="1049"/>
      <c r="DU74" s="1050"/>
      <c r="DV74" s="1036"/>
      <c r="DW74" s="1037"/>
      <c r="DX74" s="1037"/>
      <c r="DY74" s="1037"/>
      <c r="DZ74" s="1038"/>
      <c r="EA74" s="248"/>
    </row>
    <row r="75" spans="1:131" s="249" customFormat="1" ht="26.25" customHeight="1">
      <c r="A75" s="263">
        <v>8</v>
      </c>
      <c r="B75" s="1066"/>
      <c r="C75" s="1067"/>
      <c r="D75" s="1067"/>
      <c r="E75" s="1067"/>
      <c r="F75" s="1067"/>
      <c r="G75" s="1067"/>
      <c r="H75" s="1067"/>
      <c r="I75" s="1067"/>
      <c r="J75" s="1067"/>
      <c r="K75" s="1067"/>
      <c r="L75" s="1067"/>
      <c r="M75" s="1067"/>
      <c r="N75" s="1067"/>
      <c r="O75" s="1067"/>
      <c r="P75" s="1068"/>
      <c r="Q75" s="1070"/>
      <c r="R75" s="1071"/>
      <c r="S75" s="1071"/>
      <c r="T75" s="1071"/>
      <c r="U75" s="1072"/>
      <c r="V75" s="1073"/>
      <c r="W75" s="1071"/>
      <c r="X75" s="1071"/>
      <c r="Y75" s="1071"/>
      <c r="Z75" s="1072"/>
      <c r="AA75" s="1073"/>
      <c r="AB75" s="1071"/>
      <c r="AC75" s="1071"/>
      <c r="AD75" s="1071"/>
      <c r="AE75" s="1072"/>
      <c r="AF75" s="1073"/>
      <c r="AG75" s="1071"/>
      <c r="AH75" s="1071"/>
      <c r="AI75" s="1071"/>
      <c r="AJ75" s="1072"/>
      <c r="AK75" s="1073"/>
      <c r="AL75" s="1071"/>
      <c r="AM75" s="1071"/>
      <c r="AN75" s="1071"/>
      <c r="AO75" s="1072"/>
      <c r="AP75" s="1073"/>
      <c r="AQ75" s="1071"/>
      <c r="AR75" s="1071"/>
      <c r="AS75" s="1071"/>
      <c r="AT75" s="1072"/>
      <c r="AU75" s="1073"/>
      <c r="AV75" s="1071"/>
      <c r="AW75" s="1071"/>
      <c r="AX75" s="1071"/>
      <c r="AY75" s="1072"/>
      <c r="AZ75" s="1064"/>
      <c r="BA75" s="1064"/>
      <c r="BB75" s="1064"/>
      <c r="BC75" s="1064"/>
      <c r="BD75" s="1065"/>
      <c r="BE75" s="267"/>
      <c r="BF75" s="267"/>
      <c r="BG75" s="267"/>
      <c r="BH75" s="267"/>
      <c r="BI75" s="267"/>
      <c r="BJ75" s="267"/>
      <c r="BK75" s="267"/>
      <c r="BL75" s="267"/>
      <c r="BM75" s="267"/>
      <c r="BN75" s="267"/>
      <c r="BO75" s="267"/>
      <c r="BP75" s="267"/>
      <c r="BQ75" s="264">
        <v>69</v>
      </c>
      <c r="BR75" s="269"/>
      <c r="BS75" s="1045"/>
      <c r="BT75" s="1046"/>
      <c r="BU75" s="1046"/>
      <c r="BV75" s="1046"/>
      <c r="BW75" s="1046"/>
      <c r="BX75" s="1046"/>
      <c r="BY75" s="1046"/>
      <c r="BZ75" s="1046"/>
      <c r="CA75" s="1046"/>
      <c r="CB75" s="1046"/>
      <c r="CC75" s="1046"/>
      <c r="CD75" s="1046"/>
      <c r="CE75" s="1046"/>
      <c r="CF75" s="1046"/>
      <c r="CG75" s="1047"/>
      <c r="CH75" s="1048"/>
      <c r="CI75" s="1049"/>
      <c r="CJ75" s="1049"/>
      <c r="CK75" s="1049"/>
      <c r="CL75" s="1050"/>
      <c r="CM75" s="1048"/>
      <c r="CN75" s="1049"/>
      <c r="CO75" s="1049"/>
      <c r="CP75" s="1049"/>
      <c r="CQ75" s="1050"/>
      <c r="CR75" s="1048"/>
      <c r="CS75" s="1049"/>
      <c r="CT75" s="1049"/>
      <c r="CU75" s="1049"/>
      <c r="CV75" s="1050"/>
      <c r="CW75" s="1048"/>
      <c r="CX75" s="1049"/>
      <c r="CY75" s="1049"/>
      <c r="CZ75" s="1049"/>
      <c r="DA75" s="1050"/>
      <c r="DB75" s="1048"/>
      <c r="DC75" s="1049"/>
      <c r="DD75" s="1049"/>
      <c r="DE75" s="1049"/>
      <c r="DF75" s="1050"/>
      <c r="DG75" s="1048"/>
      <c r="DH75" s="1049"/>
      <c r="DI75" s="1049"/>
      <c r="DJ75" s="1049"/>
      <c r="DK75" s="1050"/>
      <c r="DL75" s="1048"/>
      <c r="DM75" s="1049"/>
      <c r="DN75" s="1049"/>
      <c r="DO75" s="1049"/>
      <c r="DP75" s="1050"/>
      <c r="DQ75" s="1048"/>
      <c r="DR75" s="1049"/>
      <c r="DS75" s="1049"/>
      <c r="DT75" s="1049"/>
      <c r="DU75" s="1050"/>
      <c r="DV75" s="1036"/>
      <c r="DW75" s="1037"/>
      <c r="DX75" s="1037"/>
      <c r="DY75" s="1037"/>
      <c r="DZ75" s="1038"/>
      <c r="EA75" s="248"/>
    </row>
    <row r="76" spans="1:131" s="249" customFormat="1" ht="26.25" customHeight="1">
      <c r="A76" s="263">
        <v>9</v>
      </c>
      <c r="B76" s="1066"/>
      <c r="C76" s="1067"/>
      <c r="D76" s="1067"/>
      <c r="E76" s="1067"/>
      <c r="F76" s="1067"/>
      <c r="G76" s="1067"/>
      <c r="H76" s="1067"/>
      <c r="I76" s="1067"/>
      <c r="J76" s="1067"/>
      <c r="K76" s="1067"/>
      <c r="L76" s="1067"/>
      <c r="M76" s="1067"/>
      <c r="N76" s="1067"/>
      <c r="O76" s="1067"/>
      <c r="P76" s="1068"/>
      <c r="Q76" s="1070"/>
      <c r="R76" s="1071"/>
      <c r="S76" s="1071"/>
      <c r="T76" s="1071"/>
      <c r="U76" s="1072"/>
      <c r="V76" s="1073"/>
      <c r="W76" s="1071"/>
      <c r="X76" s="1071"/>
      <c r="Y76" s="1071"/>
      <c r="Z76" s="1072"/>
      <c r="AA76" s="1073"/>
      <c r="AB76" s="1071"/>
      <c r="AC76" s="1071"/>
      <c r="AD76" s="1071"/>
      <c r="AE76" s="1072"/>
      <c r="AF76" s="1073"/>
      <c r="AG76" s="1071"/>
      <c r="AH76" s="1071"/>
      <c r="AI76" s="1071"/>
      <c r="AJ76" s="1072"/>
      <c r="AK76" s="1073"/>
      <c r="AL76" s="1071"/>
      <c r="AM76" s="1071"/>
      <c r="AN76" s="1071"/>
      <c r="AO76" s="1072"/>
      <c r="AP76" s="1073"/>
      <c r="AQ76" s="1071"/>
      <c r="AR76" s="1071"/>
      <c r="AS76" s="1071"/>
      <c r="AT76" s="1072"/>
      <c r="AU76" s="1073"/>
      <c r="AV76" s="1071"/>
      <c r="AW76" s="1071"/>
      <c r="AX76" s="1071"/>
      <c r="AY76" s="1072"/>
      <c r="AZ76" s="1064"/>
      <c r="BA76" s="1064"/>
      <c r="BB76" s="1064"/>
      <c r="BC76" s="1064"/>
      <c r="BD76" s="1065"/>
      <c r="BE76" s="267"/>
      <c r="BF76" s="267"/>
      <c r="BG76" s="267"/>
      <c r="BH76" s="267"/>
      <c r="BI76" s="267"/>
      <c r="BJ76" s="267"/>
      <c r="BK76" s="267"/>
      <c r="BL76" s="267"/>
      <c r="BM76" s="267"/>
      <c r="BN76" s="267"/>
      <c r="BO76" s="267"/>
      <c r="BP76" s="267"/>
      <c r="BQ76" s="264">
        <v>70</v>
      </c>
      <c r="BR76" s="269"/>
      <c r="BS76" s="1045"/>
      <c r="BT76" s="1046"/>
      <c r="BU76" s="1046"/>
      <c r="BV76" s="1046"/>
      <c r="BW76" s="1046"/>
      <c r="BX76" s="1046"/>
      <c r="BY76" s="1046"/>
      <c r="BZ76" s="1046"/>
      <c r="CA76" s="1046"/>
      <c r="CB76" s="1046"/>
      <c r="CC76" s="1046"/>
      <c r="CD76" s="1046"/>
      <c r="CE76" s="1046"/>
      <c r="CF76" s="1046"/>
      <c r="CG76" s="1047"/>
      <c r="CH76" s="1048"/>
      <c r="CI76" s="1049"/>
      <c r="CJ76" s="1049"/>
      <c r="CK76" s="1049"/>
      <c r="CL76" s="1050"/>
      <c r="CM76" s="1048"/>
      <c r="CN76" s="1049"/>
      <c r="CO76" s="1049"/>
      <c r="CP76" s="1049"/>
      <c r="CQ76" s="1050"/>
      <c r="CR76" s="1048"/>
      <c r="CS76" s="1049"/>
      <c r="CT76" s="1049"/>
      <c r="CU76" s="1049"/>
      <c r="CV76" s="1050"/>
      <c r="CW76" s="1048"/>
      <c r="CX76" s="1049"/>
      <c r="CY76" s="1049"/>
      <c r="CZ76" s="1049"/>
      <c r="DA76" s="1050"/>
      <c r="DB76" s="1048"/>
      <c r="DC76" s="1049"/>
      <c r="DD76" s="1049"/>
      <c r="DE76" s="1049"/>
      <c r="DF76" s="1050"/>
      <c r="DG76" s="1048"/>
      <c r="DH76" s="1049"/>
      <c r="DI76" s="1049"/>
      <c r="DJ76" s="1049"/>
      <c r="DK76" s="1050"/>
      <c r="DL76" s="1048"/>
      <c r="DM76" s="1049"/>
      <c r="DN76" s="1049"/>
      <c r="DO76" s="1049"/>
      <c r="DP76" s="1050"/>
      <c r="DQ76" s="1048"/>
      <c r="DR76" s="1049"/>
      <c r="DS76" s="1049"/>
      <c r="DT76" s="1049"/>
      <c r="DU76" s="1050"/>
      <c r="DV76" s="1036"/>
      <c r="DW76" s="1037"/>
      <c r="DX76" s="1037"/>
      <c r="DY76" s="1037"/>
      <c r="DZ76" s="1038"/>
      <c r="EA76" s="248"/>
    </row>
    <row r="77" spans="1:131" s="249" customFormat="1" ht="26.25" customHeight="1">
      <c r="A77" s="263">
        <v>10</v>
      </c>
      <c r="B77" s="1066"/>
      <c r="C77" s="1067"/>
      <c r="D77" s="1067"/>
      <c r="E77" s="1067"/>
      <c r="F77" s="1067"/>
      <c r="G77" s="1067"/>
      <c r="H77" s="1067"/>
      <c r="I77" s="1067"/>
      <c r="J77" s="1067"/>
      <c r="K77" s="1067"/>
      <c r="L77" s="1067"/>
      <c r="M77" s="1067"/>
      <c r="N77" s="1067"/>
      <c r="O77" s="1067"/>
      <c r="P77" s="1068"/>
      <c r="Q77" s="1070"/>
      <c r="R77" s="1071"/>
      <c r="S77" s="1071"/>
      <c r="T77" s="1071"/>
      <c r="U77" s="1072"/>
      <c r="V77" s="1073"/>
      <c r="W77" s="1071"/>
      <c r="X77" s="1071"/>
      <c r="Y77" s="1071"/>
      <c r="Z77" s="1072"/>
      <c r="AA77" s="1073"/>
      <c r="AB77" s="1071"/>
      <c r="AC77" s="1071"/>
      <c r="AD77" s="1071"/>
      <c r="AE77" s="1072"/>
      <c r="AF77" s="1073"/>
      <c r="AG77" s="1071"/>
      <c r="AH77" s="1071"/>
      <c r="AI77" s="1071"/>
      <c r="AJ77" s="1072"/>
      <c r="AK77" s="1073"/>
      <c r="AL77" s="1071"/>
      <c r="AM77" s="1071"/>
      <c r="AN77" s="1071"/>
      <c r="AO77" s="1072"/>
      <c r="AP77" s="1073"/>
      <c r="AQ77" s="1071"/>
      <c r="AR77" s="1071"/>
      <c r="AS77" s="1071"/>
      <c r="AT77" s="1072"/>
      <c r="AU77" s="1073"/>
      <c r="AV77" s="1071"/>
      <c r="AW77" s="1071"/>
      <c r="AX77" s="1071"/>
      <c r="AY77" s="1072"/>
      <c r="AZ77" s="1064"/>
      <c r="BA77" s="1064"/>
      <c r="BB77" s="1064"/>
      <c r="BC77" s="1064"/>
      <c r="BD77" s="1065"/>
      <c r="BE77" s="267"/>
      <c r="BF77" s="267"/>
      <c r="BG77" s="267"/>
      <c r="BH77" s="267"/>
      <c r="BI77" s="267"/>
      <c r="BJ77" s="267"/>
      <c r="BK77" s="267"/>
      <c r="BL77" s="267"/>
      <c r="BM77" s="267"/>
      <c r="BN77" s="267"/>
      <c r="BO77" s="267"/>
      <c r="BP77" s="267"/>
      <c r="BQ77" s="264">
        <v>71</v>
      </c>
      <c r="BR77" s="269"/>
      <c r="BS77" s="1045"/>
      <c r="BT77" s="1046"/>
      <c r="BU77" s="1046"/>
      <c r="BV77" s="1046"/>
      <c r="BW77" s="1046"/>
      <c r="BX77" s="1046"/>
      <c r="BY77" s="1046"/>
      <c r="BZ77" s="1046"/>
      <c r="CA77" s="1046"/>
      <c r="CB77" s="1046"/>
      <c r="CC77" s="1046"/>
      <c r="CD77" s="1046"/>
      <c r="CE77" s="1046"/>
      <c r="CF77" s="1046"/>
      <c r="CG77" s="1047"/>
      <c r="CH77" s="1048"/>
      <c r="CI77" s="1049"/>
      <c r="CJ77" s="1049"/>
      <c r="CK77" s="1049"/>
      <c r="CL77" s="1050"/>
      <c r="CM77" s="1048"/>
      <c r="CN77" s="1049"/>
      <c r="CO77" s="1049"/>
      <c r="CP77" s="1049"/>
      <c r="CQ77" s="1050"/>
      <c r="CR77" s="1048"/>
      <c r="CS77" s="1049"/>
      <c r="CT77" s="1049"/>
      <c r="CU77" s="1049"/>
      <c r="CV77" s="1050"/>
      <c r="CW77" s="1048"/>
      <c r="CX77" s="1049"/>
      <c r="CY77" s="1049"/>
      <c r="CZ77" s="1049"/>
      <c r="DA77" s="1050"/>
      <c r="DB77" s="1048"/>
      <c r="DC77" s="1049"/>
      <c r="DD77" s="1049"/>
      <c r="DE77" s="1049"/>
      <c r="DF77" s="1050"/>
      <c r="DG77" s="1048"/>
      <c r="DH77" s="1049"/>
      <c r="DI77" s="1049"/>
      <c r="DJ77" s="1049"/>
      <c r="DK77" s="1050"/>
      <c r="DL77" s="1048"/>
      <c r="DM77" s="1049"/>
      <c r="DN77" s="1049"/>
      <c r="DO77" s="1049"/>
      <c r="DP77" s="1050"/>
      <c r="DQ77" s="1048"/>
      <c r="DR77" s="1049"/>
      <c r="DS77" s="1049"/>
      <c r="DT77" s="1049"/>
      <c r="DU77" s="1050"/>
      <c r="DV77" s="1036"/>
      <c r="DW77" s="1037"/>
      <c r="DX77" s="1037"/>
      <c r="DY77" s="1037"/>
      <c r="DZ77" s="1038"/>
      <c r="EA77" s="248"/>
    </row>
    <row r="78" spans="1:131" s="249" customFormat="1" ht="26.25" customHeight="1">
      <c r="A78" s="263">
        <v>11</v>
      </c>
      <c r="B78" s="1066"/>
      <c r="C78" s="1067"/>
      <c r="D78" s="1067"/>
      <c r="E78" s="1067"/>
      <c r="F78" s="1067"/>
      <c r="G78" s="1067"/>
      <c r="H78" s="1067"/>
      <c r="I78" s="1067"/>
      <c r="J78" s="1067"/>
      <c r="K78" s="1067"/>
      <c r="L78" s="1067"/>
      <c r="M78" s="1067"/>
      <c r="N78" s="1067"/>
      <c r="O78" s="1067"/>
      <c r="P78" s="1068"/>
      <c r="Q78" s="1069"/>
      <c r="R78" s="1063"/>
      <c r="S78" s="1063"/>
      <c r="T78" s="1063"/>
      <c r="U78" s="1063"/>
      <c r="V78" s="1063"/>
      <c r="W78" s="1063"/>
      <c r="X78" s="1063"/>
      <c r="Y78" s="1063"/>
      <c r="Z78" s="1063"/>
      <c r="AA78" s="1063"/>
      <c r="AB78" s="1063"/>
      <c r="AC78" s="1063"/>
      <c r="AD78" s="1063"/>
      <c r="AE78" s="1063"/>
      <c r="AF78" s="1063"/>
      <c r="AG78" s="1063"/>
      <c r="AH78" s="1063"/>
      <c r="AI78" s="1063"/>
      <c r="AJ78" s="1063"/>
      <c r="AK78" s="1063"/>
      <c r="AL78" s="1063"/>
      <c r="AM78" s="1063"/>
      <c r="AN78" s="1063"/>
      <c r="AO78" s="1063"/>
      <c r="AP78" s="1063"/>
      <c r="AQ78" s="1063"/>
      <c r="AR78" s="1063"/>
      <c r="AS78" s="1063"/>
      <c r="AT78" s="1063"/>
      <c r="AU78" s="1063"/>
      <c r="AV78" s="1063"/>
      <c r="AW78" s="1063"/>
      <c r="AX78" s="1063"/>
      <c r="AY78" s="1063"/>
      <c r="AZ78" s="1064"/>
      <c r="BA78" s="1064"/>
      <c r="BB78" s="1064"/>
      <c r="BC78" s="1064"/>
      <c r="BD78" s="1065"/>
      <c r="BE78" s="267"/>
      <c r="BF78" s="267"/>
      <c r="BG78" s="267"/>
      <c r="BH78" s="267"/>
      <c r="BI78" s="267"/>
      <c r="BJ78" s="270"/>
      <c r="BK78" s="270"/>
      <c r="BL78" s="270"/>
      <c r="BM78" s="270"/>
      <c r="BN78" s="270"/>
      <c r="BO78" s="267"/>
      <c r="BP78" s="267"/>
      <c r="BQ78" s="264">
        <v>72</v>
      </c>
      <c r="BR78" s="269"/>
      <c r="BS78" s="1045"/>
      <c r="BT78" s="1046"/>
      <c r="BU78" s="1046"/>
      <c r="BV78" s="1046"/>
      <c r="BW78" s="1046"/>
      <c r="BX78" s="1046"/>
      <c r="BY78" s="1046"/>
      <c r="BZ78" s="1046"/>
      <c r="CA78" s="1046"/>
      <c r="CB78" s="1046"/>
      <c r="CC78" s="1046"/>
      <c r="CD78" s="1046"/>
      <c r="CE78" s="1046"/>
      <c r="CF78" s="1046"/>
      <c r="CG78" s="1047"/>
      <c r="CH78" s="1048"/>
      <c r="CI78" s="1049"/>
      <c r="CJ78" s="1049"/>
      <c r="CK78" s="1049"/>
      <c r="CL78" s="1050"/>
      <c r="CM78" s="1048"/>
      <c r="CN78" s="1049"/>
      <c r="CO78" s="1049"/>
      <c r="CP78" s="1049"/>
      <c r="CQ78" s="1050"/>
      <c r="CR78" s="1048"/>
      <c r="CS78" s="1049"/>
      <c r="CT78" s="1049"/>
      <c r="CU78" s="1049"/>
      <c r="CV78" s="1050"/>
      <c r="CW78" s="1048"/>
      <c r="CX78" s="1049"/>
      <c r="CY78" s="1049"/>
      <c r="CZ78" s="1049"/>
      <c r="DA78" s="1050"/>
      <c r="DB78" s="1048"/>
      <c r="DC78" s="1049"/>
      <c r="DD78" s="1049"/>
      <c r="DE78" s="1049"/>
      <c r="DF78" s="1050"/>
      <c r="DG78" s="1048"/>
      <c r="DH78" s="1049"/>
      <c r="DI78" s="1049"/>
      <c r="DJ78" s="1049"/>
      <c r="DK78" s="1050"/>
      <c r="DL78" s="1048"/>
      <c r="DM78" s="1049"/>
      <c r="DN78" s="1049"/>
      <c r="DO78" s="1049"/>
      <c r="DP78" s="1050"/>
      <c r="DQ78" s="1048"/>
      <c r="DR78" s="1049"/>
      <c r="DS78" s="1049"/>
      <c r="DT78" s="1049"/>
      <c r="DU78" s="1050"/>
      <c r="DV78" s="1036"/>
      <c r="DW78" s="1037"/>
      <c r="DX78" s="1037"/>
      <c r="DY78" s="1037"/>
      <c r="DZ78" s="1038"/>
      <c r="EA78" s="248"/>
    </row>
    <row r="79" spans="1:131" s="249" customFormat="1" ht="26.25" customHeight="1">
      <c r="A79" s="263">
        <v>12</v>
      </c>
      <c r="B79" s="1066"/>
      <c r="C79" s="1067"/>
      <c r="D79" s="1067"/>
      <c r="E79" s="1067"/>
      <c r="F79" s="1067"/>
      <c r="G79" s="1067"/>
      <c r="H79" s="1067"/>
      <c r="I79" s="1067"/>
      <c r="J79" s="1067"/>
      <c r="K79" s="1067"/>
      <c r="L79" s="1067"/>
      <c r="M79" s="1067"/>
      <c r="N79" s="1067"/>
      <c r="O79" s="1067"/>
      <c r="P79" s="1068"/>
      <c r="Q79" s="1069"/>
      <c r="R79" s="1063"/>
      <c r="S79" s="1063"/>
      <c r="T79" s="1063"/>
      <c r="U79" s="1063"/>
      <c r="V79" s="1063"/>
      <c r="W79" s="1063"/>
      <c r="X79" s="1063"/>
      <c r="Y79" s="1063"/>
      <c r="Z79" s="1063"/>
      <c r="AA79" s="1063"/>
      <c r="AB79" s="1063"/>
      <c r="AC79" s="1063"/>
      <c r="AD79" s="1063"/>
      <c r="AE79" s="1063"/>
      <c r="AF79" s="1063"/>
      <c r="AG79" s="1063"/>
      <c r="AH79" s="1063"/>
      <c r="AI79" s="1063"/>
      <c r="AJ79" s="1063"/>
      <c r="AK79" s="1063"/>
      <c r="AL79" s="1063"/>
      <c r="AM79" s="1063"/>
      <c r="AN79" s="1063"/>
      <c r="AO79" s="1063"/>
      <c r="AP79" s="1063"/>
      <c r="AQ79" s="1063"/>
      <c r="AR79" s="1063"/>
      <c r="AS79" s="1063"/>
      <c r="AT79" s="1063"/>
      <c r="AU79" s="1063"/>
      <c r="AV79" s="1063"/>
      <c r="AW79" s="1063"/>
      <c r="AX79" s="1063"/>
      <c r="AY79" s="1063"/>
      <c r="AZ79" s="1064"/>
      <c r="BA79" s="1064"/>
      <c r="BB79" s="1064"/>
      <c r="BC79" s="1064"/>
      <c r="BD79" s="1065"/>
      <c r="BE79" s="267"/>
      <c r="BF79" s="267"/>
      <c r="BG79" s="267"/>
      <c r="BH79" s="267"/>
      <c r="BI79" s="267"/>
      <c r="BJ79" s="270"/>
      <c r="BK79" s="270"/>
      <c r="BL79" s="270"/>
      <c r="BM79" s="270"/>
      <c r="BN79" s="270"/>
      <c r="BO79" s="267"/>
      <c r="BP79" s="267"/>
      <c r="BQ79" s="264">
        <v>73</v>
      </c>
      <c r="BR79" s="269"/>
      <c r="BS79" s="1045"/>
      <c r="BT79" s="1046"/>
      <c r="BU79" s="1046"/>
      <c r="BV79" s="1046"/>
      <c r="BW79" s="1046"/>
      <c r="BX79" s="1046"/>
      <c r="BY79" s="1046"/>
      <c r="BZ79" s="1046"/>
      <c r="CA79" s="1046"/>
      <c r="CB79" s="1046"/>
      <c r="CC79" s="1046"/>
      <c r="CD79" s="1046"/>
      <c r="CE79" s="1046"/>
      <c r="CF79" s="1046"/>
      <c r="CG79" s="1047"/>
      <c r="CH79" s="1048"/>
      <c r="CI79" s="1049"/>
      <c r="CJ79" s="1049"/>
      <c r="CK79" s="1049"/>
      <c r="CL79" s="1050"/>
      <c r="CM79" s="1048"/>
      <c r="CN79" s="1049"/>
      <c r="CO79" s="1049"/>
      <c r="CP79" s="1049"/>
      <c r="CQ79" s="1050"/>
      <c r="CR79" s="1048"/>
      <c r="CS79" s="1049"/>
      <c r="CT79" s="1049"/>
      <c r="CU79" s="1049"/>
      <c r="CV79" s="1050"/>
      <c r="CW79" s="1048"/>
      <c r="CX79" s="1049"/>
      <c r="CY79" s="1049"/>
      <c r="CZ79" s="1049"/>
      <c r="DA79" s="1050"/>
      <c r="DB79" s="1048"/>
      <c r="DC79" s="1049"/>
      <c r="DD79" s="1049"/>
      <c r="DE79" s="1049"/>
      <c r="DF79" s="1050"/>
      <c r="DG79" s="1048"/>
      <c r="DH79" s="1049"/>
      <c r="DI79" s="1049"/>
      <c r="DJ79" s="1049"/>
      <c r="DK79" s="1050"/>
      <c r="DL79" s="1048"/>
      <c r="DM79" s="1049"/>
      <c r="DN79" s="1049"/>
      <c r="DO79" s="1049"/>
      <c r="DP79" s="1050"/>
      <c r="DQ79" s="1048"/>
      <c r="DR79" s="1049"/>
      <c r="DS79" s="1049"/>
      <c r="DT79" s="1049"/>
      <c r="DU79" s="1050"/>
      <c r="DV79" s="1036"/>
      <c r="DW79" s="1037"/>
      <c r="DX79" s="1037"/>
      <c r="DY79" s="1037"/>
      <c r="DZ79" s="1038"/>
      <c r="EA79" s="248"/>
    </row>
    <row r="80" spans="1:131" s="249" customFormat="1" ht="26.25" customHeight="1">
      <c r="A80" s="263">
        <v>13</v>
      </c>
      <c r="B80" s="1066"/>
      <c r="C80" s="1067"/>
      <c r="D80" s="1067"/>
      <c r="E80" s="1067"/>
      <c r="F80" s="1067"/>
      <c r="G80" s="1067"/>
      <c r="H80" s="1067"/>
      <c r="I80" s="1067"/>
      <c r="J80" s="1067"/>
      <c r="K80" s="1067"/>
      <c r="L80" s="1067"/>
      <c r="M80" s="1067"/>
      <c r="N80" s="1067"/>
      <c r="O80" s="1067"/>
      <c r="P80" s="1068"/>
      <c r="Q80" s="1069"/>
      <c r="R80" s="1063"/>
      <c r="S80" s="1063"/>
      <c r="T80" s="1063"/>
      <c r="U80" s="1063"/>
      <c r="V80" s="1063"/>
      <c r="W80" s="1063"/>
      <c r="X80" s="1063"/>
      <c r="Y80" s="1063"/>
      <c r="Z80" s="1063"/>
      <c r="AA80" s="1063"/>
      <c r="AB80" s="1063"/>
      <c r="AC80" s="1063"/>
      <c r="AD80" s="1063"/>
      <c r="AE80" s="1063"/>
      <c r="AF80" s="1063"/>
      <c r="AG80" s="1063"/>
      <c r="AH80" s="1063"/>
      <c r="AI80" s="1063"/>
      <c r="AJ80" s="1063"/>
      <c r="AK80" s="1063"/>
      <c r="AL80" s="1063"/>
      <c r="AM80" s="1063"/>
      <c r="AN80" s="1063"/>
      <c r="AO80" s="1063"/>
      <c r="AP80" s="1063"/>
      <c r="AQ80" s="1063"/>
      <c r="AR80" s="1063"/>
      <c r="AS80" s="1063"/>
      <c r="AT80" s="1063"/>
      <c r="AU80" s="1063"/>
      <c r="AV80" s="1063"/>
      <c r="AW80" s="1063"/>
      <c r="AX80" s="1063"/>
      <c r="AY80" s="1063"/>
      <c r="AZ80" s="1064"/>
      <c r="BA80" s="1064"/>
      <c r="BB80" s="1064"/>
      <c r="BC80" s="1064"/>
      <c r="BD80" s="1065"/>
      <c r="BE80" s="267"/>
      <c r="BF80" s="267"/>
      <c r="BG80" s="267"/>
      <c r="BH80" s="267"/>
      <c r="BI80" s="267"/>
      <c r="BJ80" s="267"/>
      <c r="BK80" s="267"/>
      <c r="BL80" s="267"/>
      <c r="BM80" s="267"/>
      <c r="BN80" s="267"/>
      <c r="BO80" s="267"/>
      <c r="BP80" s="267"/>
      <c r="BQ80" s="264">
        <v>74</v>
      </c>
      <c r="BR80" s="269"/>
      <c r="BS80" s="1045"/>
      <c r="BT80" s="1046"/>
      <c r="BU80" s="1046"/>
      <c r="BV80" s="1046"/>
      <c r="BW80" s="1046"/>
      <c r="BX80" s="1046"/>
      <c r="BY80" s="1046"/>
      <c r="BZ80" s="1046"/>
      <c r="CA80" s="1046"/>
      <c r="CB80" s="1046"/>
      <c r="CC80" s="1046"/>
      <c r="CD80" s="1046"/>
      <c r="CE80" s="1046"/>
      <c r="CF80" s="1046"/>
      <c r="CG80" s="1047"/>
      <c r="CH80" s="1048"/>
      <c r="CI80" s="1049"/>
      <c r="CJ80" s="1049"/>
      <c r="CK80" s="1049"/>
      <c r="CL80" s="1050"/>
      <c r="CM80" s="1048"/>
      <c r="CN80" s="1049"/>
      <c r="CO80" s="1049"/>
      <c r="CP80" s="1049"/>
      <c r="CQ80" s="1050"/>
      <c r="CR80" s="1048"/>
      <c r="CS80" s="1049"/>
      <c r="CT80" s="1049"/>
      <c r="CU80" s="1049"/>
      <c r="CV80" s="1050"/>
      <c r="CW80" s="1048"/>
      <c r="CX80" s="1049"/>
      <c r="CY80" s="1049"/>
      <c r="CZ80" s="1049"/>
      <c r="DA80" s="1050"/>
      <c r="DB80" s="1048"/>
      <c r="DC80" s="1049"/>
      <c r="DD80" s="1049"/>
      <c r="DE80" s="1049"/>
      <c r="DF80" s="1050"/>
      <c r="DG80" s="1048"/>
      <c r="DH80" s="1049"/>
      <c r="DI80" s="1049"/>
      <c r="DJ80" s="1049"/>
      <c r="DK80" s="1050"/>
      <c r="DL80" s="1048"/>
      <c r="DM80" s="1049"/>
      <c r="DN80" s="1049"/>
      <c r="DO80" s="1049"/>
      <c r="DP80" s="1050"/>
      <c r="DQ80" s="1048"/>
      <c r="DR80" s="1049"/>
      <c r="DS80" s="1049"/>
      <c r="DT80" s="1049"/>
      <c r="DU80" s="1050"/>
      <c r="DV80" s="1036"/>
      <c r="DW80" s="1037"/>
      <c r="DX80" s="1037"/>
      <c r="DY80" s="1037"/>
      <c r="DZ80" s="1038"/>
      <c r="EA80" s="248"/>
    </row>
    <row r="81" spans="1:131" s="249" customFormat="1" ht="26.25" customHeight="1">
      <c r="A81" s="263">
        <v>14</v>
      </c>
      <c r="B81" s="1066"/>
      <c r="C81" s="1067"/>
      <c r="D81" s="1067"/>
      <c r="E81" s="1067"/>
      <c r="F81" s="1067"/>
      <c r="G81" s="1067"/>
      <c r="H81" s="1067"/>
      <c r="I81" s="1067"/>
      <c r="J81" s="1067"/>
      <c r="K81" s="1067"/>
      <c r="L81" s="1067"/>
      <c r="M81" s="1067"/>
      <c r="N81" s="1067"/>
      <c r="O81" s="1067"/>
      <c r="P81" s="1068"/>
      <c r="Q81" s="1069"/>
      <c r="R81" s="1063"/>
      <c r="S81" s="1063"/>
      <c r="T81" s="1063"/>
      <c r="U81" s="1063"/>
      <c r="V81" s="1063"/>
      <c r="W81" s="1063"/>
      <c r="X81" s="1063"/>
      <c r="Y81" s="1063"/>
      <c r="Z81" s="1063"/>
      <c r="AA81" s="1063"/>
      <c r="AB81" s="1063"/>
      <c r="AC81" s="1063"/>
      <c r="AD81" s="1063"/>
      <c r="AE81" s="1063"/>
      <c r="AF81" s="1063"/>
      <c r="AG81" s="1063"/>
      <c r="AH81" s="1063"/>
      <c r="AI81" s="1063"/>
      <c r="AJ81" s="1063"/>
      <c r="AK81" s="1063"/>
      <c r="AL81" s="1063"/>
      <c r="AM81" s="1063"/>
      <c r="AN81" s="1063"/>
      <c r="AO81" s="1063"/>
      <c r="AP81" s="1063"/>
      <c r="AQ81" s="1063"/>
      <c r="AR81" s="1063"/>
      <c r="AS81" s="1063"/>
      <c r="AT81" s="1063"/>
      <c r="AU81" s="1063"/>
      <c r="AV81" s="1063"/>
      <c r="AW81" s="1063"/>
      <c r="AX81" s="1063"/>
      <c r="AY81" s="1063"/>
      <c r="AZ81" s="1064"/>
      <c r="BA81" s="1064"/>
      <c r="BB81" s="1064"/>
      <c r="BC81" s="1064"/>
      <c r="BD81" s="1065"/>
      <c r="BE81" s="267"/>
      <c r="BF81" s="267"/>
      <c r="BG81" s="267"/>
      <c r="BH81" s="267"/>
      <c r="BI81" s="267"/>
      <c r="BJ81" s="267"/>
      <c r="BK81" s="267"/>
      <c r="BL81" s="267"/>
      <c r="BM81" s="267"/>
      <c r="BN81" s="267"/>
      <c r="BO81" s="267"/>
      <c r="BP81" s="267"/>
      <c r="BQ81" s="264">
        <v>75</v>
      </c>
      <c r="BR81" s="269"/>
      <c r="BS81" s="1045"/>
      <c r="BT81" s="1046"/>
      <c r="BU81" s="1046"/>
      <c r="BV81" s="1046"/>
      <c r="BW81" s="1046"/>
      <c r="BX81" s="1046"/>
      <c r="BY81" s="1046"/>
      <c r="BZ81" s="1046"/>
      <c r="CA81" s="1046"/>
      <c r="CB81" s="1046"/>
      <c r="CC81" s="1046"/>
      <c r="CD81" s="1046"/>
      <c r="CE81" s="1046"/>
      <c r="CF81" s="1046"/>
      <c r="CG81" s="1047"/>
      <c r="CH81" s="1048"/>
      <c r="CI81" s="1049"/>
      <c r="CJ81" s="1049"/>
      <c r="CK81" s="1049"/>
      <c r="CL81" s="1050"/>
      <c r="CM81" s="1048"/>
      <c r="CN81" s="1049"/>
      <c r="CO81" s="1049"/>
      <c r="CP81" s="1049"/>
      <c r="CQ81" s="1050"/>
      <c r="CR81" s="1048"/>
      <c r="CS81" s="1049"/>
      <c r="CT81" s="1049"/>
      <c r="CU81" s="1049"/>
      <c r="CV81" s="1050"/>
      <c r="CW81" s="1048"/>
      <c r="CX81" s="1049"/>
      <c r="CY81" s="1049"/>
      <c r="CZ81" s="1049"/>
      <c r="DA81" s="1050"/>
      <c r="DB81" s="1048"/>
      <c r="DC81" s="1049"/>
      <c r="DD81" s="1049"/>
      <c r="DE81" s="1049"/>
      <c r="DF81" s="1050"/>
      <c r="DG81" s="1048"/>
      <c r="DH81" s="1049"/>
      <c r="DI81" s="1049"/>
      <c r="DJ81" s="1049"/>
      <c r="DK81" s="1050"/>
      <c r="DL81" s="1048"/>
      <c r="DM81" s="1049"/>
      <c r="DN81" s="1049"/>
      <c r="DO81" s="1049"/>
      <c r="DP81" s="1050"/>
      <c r="DQ81" s="1048"/>
      <c r="DR81" s="1049"/>
      <c r="DS81" s="1049"/>
      <c r="DT81" s="1049"/>
      <c r="DU81" s="1050"/>
      <c r="DV81" s="1036"/>
      <c r="DW81" s="1037"/>
      <c r="DX81" s="1037"/>
      <c r="DY81" s="1037"/>
      <c r="DZ81" s="1038"/>
      <c r="EA81" s="248"/>
    </row>
    <row r="82" spans="1:131" s="249" customFormat="1" ht="26.25" customHeight="1">
      <c r="A82" s="263">
        <v>15</v>
      </c>
      <c r="B82" s="1066"/>
      <c r="C82" s="1067"/>
      <c r="D82" s="1067"/>
      <c r="E82" s="1067"/>
      <c r="F82" s="1067"/>
      <c r="G82" s="1067"/>
      <c r="H82" s="1067"/>
      <c r="I82" s="1067"/>
      <c r="J82" s="1067"/>
      <c r="K82" s="1067"/>
      <c r="L82" s="1067"/>
      <c r="M82" s="1067"/>
      <c r="N82" s="1067"/>
      <c r="O82" s="1067"/>
      <c r="P82" s="1068"/>
      <c r="Q82" s="1069"/>
      <c r="R82" s="1063"/>
      <c r="S82" s="1063"/>
      <c r="T82" s="1063"/>
      <c r="U82" s="1063"/>
      <c r="V82" s="1063"/>
      <c r="W82" s="1063"/>
      <c r="X82" s="1063"/>
      <c r="Y82" s="1063"/>
      <c r="Z82" s="1063"/>
      <c r="AA82" s="1063"/>
      <c r="AB82" s="1063"/>
      <c r="AC82" s="1063"/>
      <c r="AD82" s="1063"/>
      <c r="AE82" s="1063"/>
      <c r="AF82" s="1063"/>
      <c r="AG82" s="1063"/>
      <c r="AH82" s="1063"/>
      <c r="AI82" s="1063"/>
      <c r="AJ82" s="1063"/>
      <c r="AK82" s="1063"/>
      <c r="AL82" s="1063"/>
      <c r="AM82" s="1063"/>
      <c r="AN82" s="1063"/>
      <c r="AO82" s="1063"/>
      <c r="AP82" s="1063"/>
      <c r="AQ82" s="1063"/>
      <c r="AR82" s="1063"/>
      <c r="AS82" s="1063"/>
      <c r="AT82" s="1063"/>
      <c r="AU82" s="1063"/>
      <c r="AV82" s="1063"/>
      <c r="AW82" s="1063"/>
      <c r="AX82" s="1063"/>
      <c r="AY82" s="1063"/>
      <c r="AZ82" s="1064"/>
      <c r="BA82" s="1064"/>
      <c r="BB82" s="1064"/>
      <c r="BC82" s="1064"/>
      <c r="BD82" s="1065"/>
      <c r="BE82" s="267"/>
      <c r="BF82" s="267"/>
      <c r="BG82" s="267"/>
      <c r="BH82" s="267"/>
      <c r="BI82" s="267"/>
      <c r="BJ82" s="267"/>
      <c r="BK82" s="267"/>
      <c r="BL82" s="267"/>
      <c r="BM82" s="267"/>
      <c r="BN82" s="267"/>
      <c r="BO82" s="267"/>
      <c r="BP82" s="267"/>
      <c r="BQ82" s="264">
        <v>76</v>
      </c>
      <c r="BR82" s="269"/>
      <c r="BS82" s="1045"/>
      <c r="BT82" s="1046"/>
      <c r="BU82" s="1046"/>
      <c r="BV82" s="1046"/>
      <c r="BW82" s="1046"/>
      <c r="BX82" s="1046"/>
      <c r="BY82" s="1046"/>
      <c r="BZ82" s="1046"/>
      <c r="CA82" s="1046"/>
      <c r="CB82" s="1046"/>
      <c r="CC82" s="1046"/>
      <c r="CD82" s="1046"/>
      <c r="CE82" s="1046"/>
      <c r="CF82" s="1046"/>
      <c r="CG82" s="1047"/>
      <c r="CH82" s="1048"/>
      <c r="CI82" s="1049"/>
      <c r="CJ82" s="1049"/>
      <c r="CK82" s="1049"/>
      <c r="CL82" s="1050"/>
      <c r="CM82" s="1048"/>
      <c r="CN82" s="1049"/>
      <c r="CO82" s="1049"/>
      <c r="CP82" s="1049"/>
      <c r="CQ82" s="1050"/>
      <c r="CR82" s="1048"/>
      <c r="CS82" s="1049"/>
      <c r="CT82" s="1049"/>
      <c r="CU82" s="1049"/>
      <c r="CV82" s="1050"/>
      <c r="CW82" s="1048"/>
      <c r="CX82" s="1049"/>
      <c r="CY82" s="1049"/>
      <c r="CZ82" s="1049"/>
      <c r="DA82" s="1050"/>
      <c r="DB82" s="1048"/>
      <c r="DC82" s="1049"/>
      <c r="DD82" s="1049"/>
      <c r="DE82" s="1049"/>
      <c r="DF82" s="1050"/>
      <c r="DG82" s="1048"/>
      <c r="DH82" s="1049"/>
      <c r="DI82" s="1049"/>
      <c r="DJ82" s="1049"/>
      <c r="DK82" s="1050"/>
      <c r="DL82" s="1048"/>
      <c r="DM82" s="1049"/>
      <c r="DN82" s="1049"/>
      <c r="DO82" s="1049"/>
      <c r="DP82" s="1050"/>
      <c r="DQ82" s="1048"/>
      <c r="DR82" s="1049"/>
      <c r="DS82" s="1049"/>
      <c r="DT82" s="1049"/>
      <c r="DU82" s="1050"/>
      <c r="DV82" s="1036"/>
      <c r="DW82" s="1037"/>
      <c r="DX82" s="1037"/>
      <c r="DY82" s="1037"/>
      <c r="DZ82" s="1038"/>
      <c r="EA82" s="248"/>
    </row>
    <row r="83" spans="1:131" s="249" customFormat="1" ht="26.25" customHeight="1">
      <c r="A83" s="263">
        <v>16</v>
      </c>
      <c r="B83" s="1066"/>
      <c r="C83" s="1067"/>
      <c r="D83" s="1067"/>
      <c r="E83" s="1067"/>
      <c r="F83" s="1067"/>
      <c r="G83" s="1067"/>
      <c r="H83" s="1067"/>
      <c r="I83" s="1067"/>
      <c r="J83" s="1067"/>
      <c r="K83" s="1067"/>
      <c r="L83" s="1067"/>
      <c r="M83" s="1067"/>
      <c r="N83" s="1067"/>
      <c r="O83" s="1067"/>
      <c r="P83" s="1068"/>
      <c r="Q83" s="1069"/>
      <c r="R83" s="1063"/>
      <c r="S83" s="1063"/>
      <c r="T83" s="1063"/>
      <c r="U83" s="1063"/>
      <c r="V83" s="1063"/>
      <c r="W83" s="1063"/>
      <c r="X83" s="1063"/>
      <c r="Y83" s="1063"/>
      <c r="Z83" s="1063"/>
      <c r="AA83" s="1063"/>
      <c r="AB83" s="1063"/>
      <c r="AC83" s="1063"/>
      <c r="AD83" s="1063"/>
      <c r="AE83" s="1063"/>
      <c r="AF83" s="1063"/>
      <c r="AG83" s="1063"/>
      <c r="AH83" s="1063"/>
      <c r="AI83" s="1063"/>
      <c r="AJ83" s="1063"/>
      <c r="AK83" s="1063"/>
      <c r="AL83" s="1063"/>
      <c r="AM83" s="1063"/>
      <c r="AN83" s="1063"/>
      <c r="AO83" s="1063"/>
      <c r="AP83" s="1063"/>
      <c r="AQ83" s="1063"/>
      <c r="AR83" s="1063"/>
      <c r="AS83" s="1063"/>
      <c r="AT83" s="1063"/>
      <c r="AU83" s="1063"/>
      <c r="AV83" s="1063"/>
      <c r="AW83" s="1063"/>
      <c r="AX83" s="1063"/>
      <c r="AY83" s="1063"/>
      <c r="AZ83" s="1064"/>
      <c r="BA83" s="1064"/>
      <c r="BB83" s="1064"/>
      <c r="BC83" s="1064"/>
      <c r="BD83" s="1065"/>
      <c r="BE83" s="267"/>
      <c r="BF83" s="267"/>
      <c r="BG83" s="267"/>
      <c r="BH83" s="267"/>
      <c r="BI83" s="267"/>
      <c r="BJ83" s="267"/>
      <c r="BK83" s="267"/>
      <c r="BL83" s="267"/>
      <c r="BM83" s="267"/>
      <c r="BN83" s="267"/>
      <c r="BO83" s="267"/>
      <c r="BP83" s="267"/>
      <c r="BQ83" s="264">
        <v>77</v>
      </c>
      <c r="BR83" s="269"/>
      <c r="BS83" s="1045"/>
      <c r="BT83" s="1046"/>
      <c r="BU83" s="1046"/>
      <c r="BV83" s="1046"/>
      <c r="BW83" s="1046"/>
      <c r="BX83" s="1046"/>
      <c r="BY83" s="1046"/>
      <c r="BZ83" s="1046"/>
      <c r="CA83" s="1046"/>
      <c r="CB83" s="1046"/>
      <c r="CC83" s="1046"/>
      <c r="CD83" s="1046"/>
      <c r="CE83" s="1046"/>
      <c r="CF83" s="1046"/>
      <c r="CG83" s="1047"/>
      <c r="CH83" s="1048"/>
      <c r="CI83" s="1049"/>
      <c r="CJ83" s="1049"/>
      <c r="CK83" s="1049"/>
      <c r="CL83" s="1050"/>
      <c r="CM83" s="1048"/>
      <c r="CN83" s="1049"/>
      <c r="CO83" s="1049"/>
      <c r="CP83" s="1049"/>
      <c r="CQ83" s="1050"/>
      <c r="CR83" s="1048"/>
      <c r="CS83" s="1049"/>
      <c r="CT83" s="1049"/>
      <c r="CU83" s="1049"/>
      <c r="CV83" s="1050"/>
      <c r="CW83" s="1048"/>
      <c r="CX83" s="1049"/>
      <c r="CY83" s="1049"/>
      <c r="CZ83" s="1049"/>
      <c r="DA83" s="1050"/>
      <c r="DB83" s="1048"/>
      <c r="DC83" s="1049"/>
      <c r="DD83" s="1049"/>
      <c r="DE83" s="1049"/>
      <c r="DF83" s="1050"/>
      <c r="DG83" s="1048"/>
      <c r="DH83" s="1049"/>
      <c r="DI83" s="1049"/>
      <c r="DJ83" s="1049"/>
      <c r="DK83" s="1050"/>
      <c r="DL83" s="1048"/>
      <c r="DM83" s="1049"/>
      <c r="DN83" s="1049"/>
      <c r="DO83" s="1049"/>
      <c r="DP83" s="1050"/>
      <c r="DQ83" s="1048"/>
      <c r="DR83" s="1049"/>
      <c r="DS83" s="1049"/>
      <c r="DT83" s="1049"/>
      <c r="DU83" s="1050"/>
      <c r="DV83" s="1036"/>
      <c r="DW83" s="1037"/>
      <c r="DX83" s="1037"/>
      <c r="DY83" s="1037"/>
      <c r="DZ83" s="1038"/>
      <c r="EA83" s="248"/>
    </row>
    <row r="84" spans="1:131" s="249" customFormat="1" ht="26.25" customHeight="1">
      <c r="A84" s="263">
        <v>17</v>
      </c>
      <c r="B84" s="1066"/>
      <c r="C84" s="1067"/>
      <c r="D84" s="1067"/>
      <c r="E84" s="1067"/>
      <c r="F84" s="1067"/>
      <c r="G84" s="1067"/>
      <c r="H84" s="1067"/>
      <c r="I84" s="1067"/>
      <c r="J84" s="1067"/>
      <c r="K84" s="1067"/>
      <c r="L84" s="1067"/>
      <c r="M84" s="1067"/>
      <c r="N84" s="1067"/>
      <c r="O84" s="1067"/>
      <c r="P84" s="1068"/>
      <c r="Q84" s="1069"/>
      <c r="R84" s="1063"/>
      <c r="S84" s="1063"/>
      <c r="T84" s="1063"/>
      <c r="U84" s="1063"/>
      <c r="V84" s="1063"/>
      <c r="W84" s="1063"/>
      <c r="X84" s="1063"/>
      <c r="Y84" s="1063"/>
      <c r="Z84" s="1063"/>
      <c r="AA84" s="1063"/>
      <c r="AB84" s="1063"/>
      <c r="AC84" s="1063"/>
      <c r="AD84" s="1063"/>
      <c r="AE84" s="1063"/>
      <c r="AF84" s="1063"/>
      <c r="AG84" s="1063"/>
      <c r="AH84" s="1063"/>
      <c r="AI84" s="1063"/>
      <c r="AJ84" s="1063"/>
      <c r="AK84" s="1063"/>
      <c r="AL84" s="1063"/>
      <c r="AM84" s="1063"/>
      <c r="AN84" s="1063"/>
      <c r="AO84" s="1063"/>
      <c r="AP84" s="1063"/>
      <c r="AQ84" s="1063"/>
      <c r="AR84" s="1063"/>
      <c r="AS84" s="1063"/>
      <c r="AT84" s="1063"/>
      <c r="AU84" s="1063"/>
      <c r="AV84" s="1063"/>
      <c r="AW84" s="1063"/>
      <c r="AX84" s="1063"/>
      <c r="AY84" s="1063"/>
      <c r="AZ84" s="1064"/>
      <c r="BA84" s="1064"/>
      <c r="BB84" s="1064"/>
      <c r="BC84" s="1064"/>
      <c r="BD84" s="1065"/>
      <c r="BE84" s="267"/>
      <c r="BF84" s="267"/>
      <c r="BG84" s="267"/>
      <c r="BH84" s="267"/>
      <c r="BI84" s="267"/>
      <c r="BJ84" s="267"/>
      <c r="BK84" s="267"/>
      <c r="BL84" s="267"/>
      <c r="BM84" s="267"/>
      <c r="BN84" s="267"/>
      <c r="BO84" s="267"/>
      <c r="BP84" s="267"/>
      <c r="BQ84" s="264">
        <v>78</v>
      </c>
      <c r="BR84" s="269"/>
      <c r="BS84" s="1045"/>
      <c r="BT84" s="1046"/>
      <c r="BU84" s="1046"/>
      <c r="BV84" s="1046"/>
      <c r="BW84" s="1046"/>
      <c r="BX84" s="1046"/>
      <c r="BY84" s="1046"/>
      <c r="BZ84" s="1046"/>
      <c r="CA84" s="1046"/>
      <c r="CB84" s="1046"/>
      <c r="CC84" s="1046"/>
      <c r="CD84" s="1046"/>
      <c r="CE84" s="1046"/>
      <c r="CF84" s="1046"/>
      <c r="CG84" s="1047"/>
      <c r="CH84" s="1048"/>
      <c r="CI84" s="1049"/>
      <c r="CJ84" s="1049"/>
      <c r="CK84" s="1049"/>
      <c r="CL84" s="1050"/>
      <c r="CM84" s="1048"/>
      <c r="CN84" s="1049"/>
      <c r="CO84" s="1049"/>
      <c r="CP84" s="1049"/>
      <c r="CQ84" s="1050"/>
      <c r="CR84" s="1048"/>
      <c r="CS84" s="1049"/>
      <c r="CT84" s="1049"/>
      <c r="CU84" s="1049"/>
      <c r="CV84" s="1050"/>
      <c r="CW84" s="1048"/>
      <c r="CX84" s="1049"/>
      <c r="CY84" s="1049"/>
      <c r="CZ84" s="1049"/>
      <c r="DA84" s="1050"/>
      <c r="DB84" s="1048"/>
      <c r="DC84" s="1049"/>
      <c r="DD84" s="1049"/>
      <c r="DE84" s="1049"/>
      <c r="DF84" s="1050"/>
      <c r="DG84" s="1048"/>
      <c r="DH84" s="1049"/>
      <c r="DI84" s="1049"/>
      <c r="DJ84" s="1049"/>
      <c r="DK84" s="1050"/>
      <c r="DL84" s="1048"/>
      <c r="DM84" s="1049"/>
      <c r="DN84" s="1049"/>
      <c r="DO84" s="1049"/>
      <c r="DP84" s="1050"/>
      <c r="DQ84" s="1048"/>
      <c r="DR84" s="1049"/>
      <c r="DS84" s="1049"/>
      <c r="DT84" s="1049"/>
      <c r="DU84" s="1050"/>
      <c r="DV84" s="1036"/>
      <c r="DW84" s="1037"/>
      <c r="DX84" s="1037"/>
      <c r="DY84" s="1037"/>
      <c r="DZ84" s="1038"/>
      <c r="EA84" s="248"/>
    </row>
    <row r="85" spans="1:131" s="249" customFormat="1" ht="26.25" customHeight="1">
      <c r="A85" s="263">
        <v>18</v>
      </c>
      <c r="B85" s="1066"/>
      <c r="C85" s="1067"/>
      <c r="D85" s="1067"/>
      <c r="E85" s="1067"/>
      <c r="F85" s="1067"/>
      <c r="G85" s="1067"/>
      <c r="H85" s="1067"/>
      <c r="I85" s="1067"/>
      <c r="J85" s="1067"/>
      <c r="K85" s="1067"/>
      <c r="L85" s="1067"/>
      <c r="M85" s="1067"/>
      <c r="N85" s="1067"/>
      <c r="O85" s="1067"/>
      <c r="P85" s="1068"/>
      <c r="Q85" s="1069"/>
      <c r="R85" s="1063"/>
      <c r="S85" s="1063"/>
      <c r="T85" s="1063"/>
      <c r="U85" s="1063"/>
      <c r="V85" s="1063"/>
      <c r="W85" s="1063"/>
      <c r="X85" s="1063"/>
      <c r="Y85" s="1063"/>
      <c r="Z85" s="1063"/>
      <c r="AA85" s="1063"/>
      <c r="AB85" s="1063"/>
      <c r="AC85" s="1063"/>
      <c r="AD85" s="1063"/>
      <c r="AE85" s="1063"/>
      <c r="AF85" s="1063"/>
      <c r="AG85" s="1063"/>
      <c r="AH85" s="1063"/>
      <c r="AI85" s="1063"/>
      <c r="AJ85" s="1063"/>
      <c r="AK85" s="1063"/>
      <c r="AL85" s="1063"/>
      <c r="AM85" s="1063"/>
      <c r="AN85" s="1063"/>
      <c r="AO85" s="1063"/>
      <c r="AP85" s="1063"/>
      <c r="AQ85" s="1063"/>
      <c r="AR85" s="1063"/>
      <c r="AS85" s="1063"/>
      <c r="AT85" s="1063"/>
      <c r="AU85" s="1063"/>
      <c r="AV85" s="1063"/>
      <c r="AW85" s="1063"/>
      <c r="AX85" s="1063"/>
      <c r="AY85" s="1063"/>
      <c r="AZ85" s="1064"/>
      <c r="BA85" s="1064"/>
      <c r="BB85" s="1064"/>
      <c r="BC85" s="1064"/>
      <c r="BD85" s="1065"/>
      <c r="BE85" s="267"/>
      <c r="BF85" s="267"/>
      <c r="BG85" s="267"/>
      <c r="BH85" s="267"/>
      <c r="BI85" s="267"/>
      <c r="BJ85" s="267"/>
      <c r="BK85" s="267"/>
      <c r="BL85" s="267"/>
      <c r="BM85" s="267"/>
      <c r="BN85" s="267"/>
      <c r="BO85" s="267"/>
      <c r="BP85" s="267"/>
      <c r="BQ85" s="264">
        <v>79</v>
      </c>
      <c r="BR85" s="269"/>
      <c r="BS85" s="1045"/>
      <c r="BT85" s="1046"/>
      <c r="BU85" s="1046"/>
      <c r="BV85" s="1046"/>
      <c r="BW85" s="1046"/>
      <c r="BX85" s="1046"/>
      <c r="BY85" s="1046"/>
      <c r="BZ85" s="1046"/>
      <c r="CA85" s="1046"/>
      <c r="CB85" s="1046"/>
      <c r="CC85" s="1046"/>
      <c r="CD85" s="1046"/>
      <c r="CE85" s="1046"/>
      <c r="CF85" s="1046"/>
      <c r="CG85" s="1047"/>
      <c r="CH85" s="1048"/>
      <c r="CI85" s="1049"/>
      <c r="CJ85" s="1049"/>
      <c r="CK85" s="1049"/>
      <c r="CL85" s="1050"/>
      <c r="CM85" s="1048"/>
      <c r="CN85" s="1049"/>
      <c r="CO85" s="1049"/>
      <c r="CP85" s="1049"/>
      <c r="CQ85" s="1050"/>
      <c r="CR85" s="1048"/>
      <c r="CS85" s="1049"/>
      <c r="CT85" s="1049"/>
      <c r="CU85" s="1049"/>
      <c r="CV85" s="1050"/>
      <c r="CW85" s="1048"/>
      <c r="CX85" s="1049"/>
      <c r="CY85" s="1049"/>
      <c r="CZ85" s="1049"/>
      <c r="DA85" s="1050"/>
      <c r="DB85" s="1048"/>
      <c r="DC85" s="1049"/>
      <c r="DD85" s="1049"/>
      <c r="DE85" s="1049"/>
      <c r="DF85" s="1050"/>
      <c r="DG85" s="1048"/>
      <c r="DH85" s="1049"/>
      <c r="DI85" s="1049"/>
      <c r="DJ85" s="1049"/>
      <c r="DK85" s="1050"/>
      <c r="DL85" s="1048"/>
      <c r="DM85" s="1049"/>
      <c r="DN85" s="1049"/>
      <c r="DO85" s="1049"/>
      <c r="DP85" s="1050"/>
      <c r="DQ85" s="1048"/>
      <c r="DR85" s="1049"/>
      <c r="DS85" s="1049"/>
      <c r="DT85" s="1049"/>
      <c r="DU85" s="1050"/>
      <c r="DV85" s="1036"/>
      <c r="DW85" s="1037"/>
      <c r="DX85" s="1037"/>
      <c r="DY85" s="1037"/>
      <c r="DZ85" s="1038"/>
      <c r="EA85" s="248"/>
    </row>
    <row r="86" spans="1:131" s="249" customFormat="1" ht="26.25" customHeight="1">
      <c r="A86" s="263">
        <v>19</v>
      </c>
      <c r="B86" s="1066"/>
      <c r="C86" s="1067"/>
      <c r="D86" s="1067"/>
      <c r="E86" s="1067"/>
      <c r="F86" s="1067"/>
      <c r="G86" s="1067"/>
      <c r="H86" s="1067"/>
      <c r="I86" s="1067"/>
      <c r="J86" s="1067"/>
      <c r="K86" s="1067"/>
      <c r="L86" s="1067"/>
      <c r="M86" s="1067"/>
      <c r="N86" s="1067"/>
      <c r="O86" s="1067"/>
      <c r="P86" s="1068"/>
      <c r="Q86" s="1069"/>
      <c r="R86" s="1063"/>
      <c r="S86" s="1063"/>
      <c r="T86" s="1063"/>
      <c r="U86" s="1063"/>
      <c r="V86" s="1063"/>
      <c r="W86" s="1063"/>
      <c r="X86" s="1063"/>
      <c r="Y86" s="1063"/>
      <c r="Z86" s="1063"/>
      <c r="AA86" s="1063"/>
      <c r="AB86" s="1063"/>
      <c r="AC86" s="1063"/>
      <c r="AD86" s="1063"/>
      <c r="AE86" s="1063"/>
      <c r="AF86" s="1063"/>
      <c r="AG86" s="1063"/>
      <c r="AH86" s="1063"/>
      <c r="AI86" s="1063"/>
      <c r="AJ86" s="1063"/>
      <c r="AK86" s="1063"/>
      <c r="AL86" s="1063"/>
      <c r="AM86" s="1063"/>
      <c r="AN86" s="1063"/>
      <c r="AO86" s="1063"/>
      <c r="AP86" s="1063"/>
      <c r="AQ86" s="1063"/>
      <c r="AR86" s="1063"/>
      <c r="AS86" s="1063"/>
      <c r="AT86" s="1063"/>
      <c r="AU86" s="1063"/>
      <c r="AV86" s="1063"/>
      <c r="AW86" s="1063"/>
      <c r="AX86" s="1063"/>
      <c r="AY86" s="1063"/>
      <c r="AZ86" s="1064"/>
      <c r="BA86" s="1064"/>
      <c r="BB86" s="1064"/>
      <c r="BC86" s="1064"/>
      <c r="BD86" s="1065"/>
      <c r="BE86" s="267"/>
      <c r="BF86" s="267"/>
      <c r="BG86" s="267"/>
      <c r="BH86" s="267"/>
      <c r="BI86" s="267"/>
      <c r="BJ86" s="267"/>
      <c r="BK86" s="267"/>
      <c r="BL86" s="267"/>
      <c r="BM86" s="267"/>
      <c r="BN86" s="267"/>
      <c r="BO86" s="267"/>
      <c r="BP86" s="267"/>
      <c r="BQ86" s="264">
        <v>80</v>
      </c>
      <c r="BR86" s="269"/>
      <c r="BS86" s="1045"/>
      <c r="BT86" s="1046"/>
      <c r="BU86" s="1046"/>
      <c r="BV86" s="1046"/>
      <c r="BW86" s="1046"/>
      <c r="BX86" s="1046"/>
      <c r="BY86" s="1046"/>
      <c r="BZ86" s="1046"/>
      <c r="CA86" s="1046"/>
      <c r="CB86" s="1046"/>
      <c r="CC86" s="1046"/>
      <c r="CD86" s="1046"/>
      <c r="CE86" s="1046"/>
      <c r="CF86" s="1046"/>
      <c r="CG86" s="1047"/>
      <c r="CH86" s="1048"/>
      <c r="CI86" s="1049"/>
      <c r="CJ86" s="1049"/>
      <c r="CK86" s="1049"/>
      <c r="CL86" s="1050"/>
      <c r="CM86" s="1048"/>
      <c r="CN86" s="1049"/>
      <c r="CO86" s="1049"/>
      <c r="CP86" s="1049"/>
      <c r="CQ86" s="1050"/>
      <c r="CR86" s="1048"/>
      <c r="CS86" s="1049"/>
      <c r="CT86" s="1049"/>
      <c r="CU86" s="1049"/>
      <c r="CV86" s="1050"/>
      <c r="CW86" s="1048"/>
      <c r="CX86" s="1049"/>
      <c r="CY86" s="1049"/>
      <c r="CZ86" s="1049"/>
      <c r="DA86" s="1050"/>
      <c r="DB86" s="1048"/>
      <c r="DC86" s="1049"/>
      <c r="DD86" s="1049"/>
      <c r="DE86" s="1049"/>
      <c r="DF86" s="1050"/>
      <c r="DG86" s="1048"/>
      <c r="DH86" s="1049"/>
      <c r="DI86" s="1049"/>
      <c r="DJ86" s="1049"/>
      <c r="DK86" s="1050"/>
      <c r="DL86" s="1048"/>
      <c r="DM86" s="1049"/>
      <c r="DN86" s="1049"/>
      <c r="DO86" s="1049"/>
      <c r="DP86" s="1050"/>
      <c r="DQ86" s="1048"/>
      <c r="DR86" s="1049"/>
      <c r="DS86" s="1049"/>
      <c r="DT86" s="1049"/>
      <c r="DU86" s="1050"/>
      <c r="DV86" s="1036"/>
      <c r="DW86" s="1037"/>
      <c r="DX86" s="1037"/>
      <c r="DY86" s="1037"/>
      <c r="DZ86" s="1038"/>
      <c r="EA86" s="248"/>
    </row>
    <row r="87" spans="1:131" s="249" customFormat="1" ht="26.25" customHeight="1">
      <c r="A87" s="271">
        <v>20</v>
      </c>
      <c r="B87" s="1056"/>
      <c r="C87" s="1057"/>
      <c r="D87" s="1057"/>
      <c r="E87" s="1057"/>
      <c r="F87" s="1057"/>
      <c r="G87" s="1057"/>
      <c r="H87" s="1057"/>
      <c r="I87" s="1057"/>
      <c r="J87" s="1057"/>
      <c r="K87" s="1057"/>
      <c r="L87" s="1057"/>
      <c r="M87" s="1057"/>
      <c r="N87" s="1057"/>
      <c r="O87" s="1057"/>
      <c r="P87" s="1058"/>
      <c r="Q87" s="1059"/>
      <c r="R87" s="1060"/>
      <c r="S87" s="1060"/>
      <c r="T87" s="1060"/>
      <c r="U87" s="1060"/>
      <c r="V87" s="1060"/>
      <c r="W87" s="1060"/>
      <c r="X87" s="1060"/>
      <c r="Y87" s="1060"/>
      <c r="Z87" s="1060"/>
      <c r="AA87" s="1060"/>
      <c r="AB87" s="1060"/>
      <c r="AC87" s="1060"/>
      <c r="AD87" s="1060"/>
      <c r="AE87" s="1060"/>
      <c r="AF87" s="1060"/>
      <c r="AG87" s="1060"/>
      <c r="AH87" s="1060"/>
      <c r="AI87" s="1060"/>
      <c r="AJ87" s="1060"/>
      <c r="AK87" s="1060"/>
      <c r="AL87" s="1060"/>
      <c r="AM87" s="1060"/>
      <c r="AN87" s="1060"/>
      <c r="AO87" s="1060"/>
      <c r="AP87" s="1060"/>
      <c r="AQ87" s="1060"/>
      <c r="AR87" s="1060"/>
      <c r="AS87" s="1060"/>
      <c r="AT87" s="1060"/>
      <c r="AU87" s="1060"/>
      <c r="AV87" s="1060"/>
      <c r="AW87" s="1060"/>
      <c r="AX87" s="1060"/>
      <c r="AY87" s="1060"/>
      <c r="AZ87" s="1061"/>
      <c r="BA87" s="1061"/>
      <c r="BB87" s="1061"/>
      <c r="BC87" s="1061"/>
      <c r="BD87" s="1062"/>
      <c r="BE87" s="267"/>
      <c r="BF87" s="267"/>
      <c r="BG87" s="267"/>
      <c r="BH87" s="267"/>
      <c r="BI87" s="267"/>
      <c r="BJ87" s="267"/>
      <c r="BK87" s="267"/>
      <c r="BL87" s="267"/>
      <c r="BM87" s="267"/>
      <c r="BN87" s="267"/>
      <c r="BO87" s="267"/>
      <c r="BP87" s="267"/>
      <c r="BQ87" s="264">
        <v>81</v>
      </c>
      <c r="BR87" s="269"/>
      <c r="BS87" s="1045"/>
      <c r="BT87" s="1046"/>
      <c r="BU87" s="1046"/>
      <c r="BV87" s="1046"/>
      <c r="BW87" s="1046"/>
      <c r="BX87" s="1046"/>
      <c r="BY87" s="1046"/>
      <c r="BZ87" s="1046"/>
      <c r="CA87" s="1046"/>
      <c r="CB87" s="1046"/>
      <c r="CC87" s="1046"/>
      <c r="CD87" s="1046"/>
      <c r="CE87" s="1046"/>
      <c r="CF87" s="1046"/>
      <c r="CG87" s="1047"/>
      <c r="CH87" s="1048"/>
      <c r="CI87" s="1049"/>
      <c r="CJ87" s="1049"/>
      <c r="CK87" s="1049"/>
      <c r="CL87" s="1050"/>
      <c r="CM87" s="1048"/>
      <c r="CN87" s="1049"/>
      <c r="CO87" s="1049"/>
      <c r="CP87" s="1049"/>
      <c r="CQ87" s="1050"/>
      <c r="CR87" s="1048"/>
      <c r="CS87" s="1049"/>
      <c r="CT87" s="1049"/>
      <c r="CU87" s="1049"/>
      <c r="CV87" s="1050"/>
      <c r="CW87" s="1048"/>
      <c r="CX87" s="1049"/>
      <c r="CY87" s="1049"/>
      <c r="CZ87" s="1049"/>
      <c r="DA87" s="1050"/>
      <c r="DB87" s="1048"/>
      <c r="DC87" s="1049"/>
      <c r="DD87" s="1049"/>
      <c r="DE87" s="1049"/>
      <c r="DF87" s="1050"/>
      <c r="DG87" s="1048"/>
      <c r="DH87" s="1049"/>
      <c r="DI87" s="1049"/>
      <c r="DJ87" s="1049"/>
      <c r="DK87" s="1050"/>
      <c r="DL87" s="1048"/>
      <c r="DM87" s="1049"/>
      <c r="DN87" s="1049"/>
      <c r="DO87" s="1049"/>
      <c r="DP87" s="1050"/>
      <c r="DQ87" s="1048"/>
      <c r="DR87" s="1049"/>
      <c r="DS87" s="1049"/>
      <c r="DT87" s="1049"/>
      <c r="DU87" s="1050"/>
      <c r="DV87" s="1036"/>
      <c r="DW87" s="1037"/>
      <c r="DX87" s="1037"/>
      <c r="DY87" s="1037"/>
      <c r="DZ87" s="1038"/>
      <c r="EA87" s="248"/>
    </row>
    <row r="88" spans="1:131" s="249" customFormat="1" ht="26.25" customHeight="1" thickBot="1">
      <c r="A88" s="266" t="s">
        <v>388</v>
      </c>
      <c r="B88" s="1039" t="s">
        <v>420</v>
      </c>
      <c r="C88" s="1040"/>
      <c r="D88" s="1040"/>
      <c r="E88" s="1040"/>
      <c r="F88" s="1040"/>
      <c r="G88" s="1040"/>
      <c r="H88" s="1040"/>
      <c r="I88" s="1040"/>
      <c r="J88" s="1040"/>
      <c r="K88" s="1040"/>
      <c r="L88" s="1040"/>
      <c r="M88" s="1040"/>
      <c r="N88" s="1040"/>
      <c r="O88" s="1040"/>
      <c r="P88" s="1041"/>
      <c r="Q88" s="1054"/>
      <c r="R88" s="1055"/>
      <c r="S88" s="1055"/>
      <c r="T88" s="1055"/>
      <c r="U88" s="1055"/>
      <c r="V88" s="1055"/>
      <c r="W88" s="1055"/>
      <c r="X88" s="1055"/>
      <c r="Y88" s="1055"/>
      <c r="Z88" s="1055"/>
      <c r="AA88" s="1055"/>
      <c r="AB88" s="1055"/>
      <c r="AC88" s="1055"/>
      <c r="AD88" s="1055"/>
      <c r="AE88" s="1055"/>
      <c r="AF88" s="1051">
        <v>12516</v>
      </c>
      <c r="AG88" s="1051"/>
      <c r="AH88" s="1051"/>
      <c r="AI88" s="1051"/>
      <c r="AJ88" s="1051"/>
      <c r="AK88" s="1055"/>
      <c r="AL88" s="1055"/>
      <c r="AM88" s="1055"/>
      <c r="AN88" s="1055"/>
      <c r="AO88" s="1055"/>
      <c r="AP88" s="1051" t="s">
        <v>574</v>
      </c>
      <c r="AQ88" s="1051"/>
      <c r="AR88" s="1051"/>
      <c r="AS88" s="1051"/>
      <c r="AT88" s="1051"/>
      <c r="AU88" s="1051" t="s">
        <v>574</v>
      </c>
      <c r="AV88" s="1051"/>
      <c r="AW88" s="1051"/>
      <c r="AX88" s="1051"/>
      <c r="AY88" s="1051"/>
      <c r="AZ88" s="1052"/>
      <c r="BA88" s="1052"/>
      <c r="BB88" s="1052"/>
      <c r="BC88" s="1052"/>
      <c r="BD88" s="1053"/>
      <c r="BE88" s="267"/>
      <c r="BF88" s="267"/>
      <c r="BG88" s="267"/>
      <c r="BH88" s="267"/>
      <c r="BI88" s="267"/>
      <c r="BJ88" s="267"/>
      <c r="BK88" s="267"/>
      <c r="BL88" s="267"/>
      <c r="BM88" s="267"/>
      <c r="BN88" s="267"/>
      <c r="BO88" s="267"/>
      <c r="BP88" s="267"/>
      <c r="BQ88" s="264">
        <v>82</v>
      </c>
      <c r="BR88" s="269"/>
      <c r="BS88" s="1045"/>
      <c r="BT88" s="1046"/>
      <c r="BU88" s="1046"/>
      <c r="BV88" s="1046"/>
      <c r="BW88" s="1046"/>
      <c r="BX88" s="1046"/>
      <c r="BY88" s="1046"/>
      <c r="BZ88" s="1046"/>
      <c r="CA88" s="1046"/>
      <c r="CB88" s="1046"/>
      <c r="CC88" s="1046"/>
      <c r="CD88" s="1046"/>
      <c r="CE88" s="1046"/>
      <c r="CF88" s="1046"/>
      <c r="CG88" s="1047"/>
      <c r="CH88" s="1048"/>
      <c r="CI88" s="1049"/>
      <c r="CJ88" s="1049"/>
      <c r="CK88" s="1049"/>
      <c r="CL88" s="1050"/>
      <c r="CM88" s="1048"/>
      <c r="CN88" s="1049"/>
      <c r="CO88" s="1049"/>
      <c r="CP88" s="1049"/>
      <c r="CQ88" s="1050"/>
      <c r="CR88" s="1048"/>
      <c r="CS88" s="1049"/>
      <c r="CT88" s="1049"/>
      <c r="CU88" s="1049"/>
      <c r="CV88" s="1050"/>
      <c r="CW88" s="1048"/>
      <c r="CX88" s="1049"/>
      <c r="CY88" s="1049"/>
      <c r="CZ88" s="1049"/>
      <c r="DA88" s="1050"/>
      <c r="DB88" s="1048"/>
      <c r="DC88" s="1049"/>
      <c r="DD88" s="1049"/>
      <c r="DE88" s="1049"/>
      <c r="DF88" s="1050"/>
      <c r="DG88" s="1048"/>
      <c r="DH88" s="1049"/>
      <c r="DI88" s="1049"/>
      <c r="DJ88" s="1049"/>
      <c r="DK88" s="1050"/>
      <c r="DL88" s="1048"/>
      <c r="DM88" s="1049"/>
      <c r="DN88" s="1049"/>
      <c r="DO88" s="1049"/>
      <c r="DP88" s="1050"/>
      <c r="DQ88" s="1048"/>
      <c r="DR88" s="1049"/>
      <c r="DS88" s="1049"/>
      <c r="DT88" s="1049"/>
      <c r="DU88" s="1050"/>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5"/>
      <c r="BT89" s="1046"/>
      <c r="BU89" s="1046"/>
      <c r="BV89" s="1046"/>
      <c r="BW89" s="1046"/>
      <c r="BX89" s="1046"/>
      <c r="BY89" s="1046"/>
      <c r="BZ89" s="1046"/>
      <c r="CA89" s="1046"/>
      <c r="CB89" s="1046"/>
      <c r="CC89" s="1046"/>
      <c r="CD89" s="1046"/>
      <c r="CE89" s="1046"/>
      <c r="CF89" s="1046"/>
      <c r="CG89" s="1047"/>
      <c r="CH89" s="1048"/>
      <c r="CI89" s="1049"/>
      <c r="CJ89" s="1049"/>
      <c r="CK89" s="1049"/>
      <c r="CL89" s="1050"/>
      <c r="CM89" s="1048"/>
      <c r="CN89" s="1049"/>
      <c r="CO89" s="1049"/>
      <c r="CP89" s="1049"/>
      <c r="CQ89" s="1050"/>
      <c r="CR89" s="1048"/>
      <c r="CS89" s="1049"/>
      <c r="CT89" s="1049"/>
      <c r="CU89" s="1049"/>
      <c r="CV89" s="1050"/>
      <c r="CW89" s="1048"/>
      <c r="CX89" s="1049"/>
      <c r="CY89" s="1049"/>
      <c r="CZ89" s="1049"/>
      <c r="DA89" s="1050"/>
      <c r="DB89" s="1048"/>
      <c r="DC89" s="1049"/>
      <c r="DD89" s="1049"/>
      <c r="DE89" s="1049"/>
      <c r="DF89" s="1050"/>
      <c r="DG89" s="1048"/>
      <c r="DH89" s="1049"/>
      <c r="DI89" s="1049"/>
      <c r="DJ89" s="1049"/>
      <c r="DK89" s="1050"/>
      <c r="DL89" s="1048"/>
      <c r="DM89" s="1049"/>
      <c r="DN89" s="1049"/>
      <c r="DO89" s="1049"/>
      <c r="DP89" s="1050"/>
      <c r="DQ89" s="1048"/>
      <c r="DR89" s="1049"/>
      <c r="DS89" s="1049"/>
      <c r="DT89" s="1049"/>
      <c r="DU89" s="1050"/>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5"/>
      <c r="BT90" s="1046"/>
      <c r="BU90" s="1046"/>
      <c r="BV90" s="1046"/>
      <c r="BW90" s="1046"/>
      <c r="BX90" s="1046"/>
      <c r="BY90" s="1046"/>
      <c r="BZ90" s="1046"/>
      <c r="CA90" s="1046"/>
      <c r="CB90" s="1046"/>
      <c r="CC90" s="1046"/>
      <c r="CD90" s="1046"/>
      <c r="CE90" s="1046"/>
      <c r="CF90" s="1046"/>
      <c r="CG90" s="1047"/>
      <c r="CH90" s="1048"/>
      <c r="CI90" s="1049"/>
      <c r="CJ90" s="1049"/>
      <c r="CK90" s="1049"/>
      <c r="CL90" s="1050"/>
      <c r="CM90" s="1048"/>
      <c r="CN90" s="1049"/>
      <c r="CO90" s="1049"/>
      <c r="CP90" s="1049"/>
      <c r="CQ90" s="1050"/>
      <c r="CR90" s="1048"/>
      <c r="CS90" s="1049"/>
      <c r="CT90" s="1049"/>
      <c r="CU90" s="1049"/>
      <c r="CV90" s="1050"/>
      <c r="CW90" s="1048"/>
      <c r="CX90" s="1049"/>
      <c r="CY90" s="1049"/>
      <c r="CZ90" s="1049"/>
      <c r="DA90" s="1050"/>
      <c r="DB90" s="1048"/>
      <c r="DC90" s="1049"/>
      <c r="DD90" s="1049"/>
      <c r="DE90" s="1049"/>
      <c r="DF90" s="1050"/>
      <c r="DG90" s="1048"/>
      <c r="DH90" s="1049"/>
      <c r="DI90" s="1049"/>
      <c r="DJ90" s="1049"/>
      <c r="DK90" s="1050"/>
      <c r="DL90" s="1048"/>
      <c r="DM90" s="1049"/>
      <c r="DN90" s="1049"/>
      <c r="DO90" s="1049"/>
      <c r="DP90" s="1050"/>
      <c r="DQ90" s="1048"/>
      <c r="DR90" s="1049"/>
      <c r="DS90" s="1049"/>
      <c r="DT90" s="1049"/>
      <c r="DU90" s="1050"/>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5"/>
      <c r="BT91" s="1046"/>
      <c r="BU91" s="1046"/>
      <c r="BV91" s="1046"/>
      <c r="BW91" s="1046"/>
      <c r="BX91" s="1046"/>
      <c r="BY91" s="1046"/>
      <c r="BZ91" s="1046"/>
      <c r="CA91" s="1046"/>
      <c r="CB91" s="1046"/>
      <c r="CC91" s="1046"/>
      <c r="CD91" s="1046"/>
      <c r="CE91" s="1046"/>
      <c r="CF91" s="1046"/>
      <c r="CG91" s="1047"/>
      <c r="CH91" s="1048"/>
      <c r="CI91" s="1049"/>
      <c r="CJ91" s="1049"/>
      <c r="CK91" s="1049"/>
      <c r="CL91" s="1050"/>
      <c r="CM91" s="1048"/>
      <c r="CN91" s="1049"/>
      <c r="CO91" s="1049"/>
      <c r="CP91" s="1049"/>
      <c r="CQ91" s="1050"/>
      <c r="CR91" s="1048"/>
      <c r="CS91" s="1049"/>
      <c r="CT91" s="1049"/>
      <c r="CU91" s="1049"/>
      <c r="CV91" s="1050"/>
      <c r="CW91" s="1048"/>
      <c r="CX91" s="1049"/>
      <c r="CY91" s="1049"/>
      <c r="CZ91" s="1049"/>
      <c r="DA91" s="1050"/>
      <c r="DB91" s="1048"/>
      <c r="DC91" s="1049"/>
      <c r="DD91" s="1049"/>
      <c r="DE91" s="1049"/>
      <c r="DF91" s="1050"/>
      <c r="DG91" s="1048"/>
      <c r="DH91" s="1049"/>
      <c r="DI91" s="1049"/>
      <c r="DJ91" s="1049"/>
      <c r="DK91" s="1050"/>
      <c r="DL91" s="1048"/>
      <c r="DM91" s="1049"/>
      <c r="DN91" s="1049"/>
      <c r="DO91" s="1049"/>
      <c r="DP91" s="1050"/>
      <c r="DQ91" s="1048"/>
      <c r="DR91" s="1049"/>
      <c r="DS91" s="1049"/>
      <c r="DT91" s="1049"/>
      <c r="DU91" s="1050"/>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5"/>
      <c r="BT92" s="1046"/>
      <c r="BU92" s="1046"/>
      <c r="BV92" s="1046"/>
      <c r="BW92" s="1046"/>
      <c r="BX92" s="1046"/>
      <c r="BY92" s="1046"/>
      <c r="BZ92" s="1046"/>
      <c r="CA92" s="1046"/>
      <c r="CB92" s="1046"/>
      <c r="CC92" s="1046"/>
      <c r="CD92" s="1046"/>
      <c r="CE92" s="1046"/>
      <c r="CF92" s="1046"/>
      <c r="CG92" s="1047"/>
      <c r="CH92" s="1048"/>
      <c r="CI92" s="1049"/>
      <c r="CJ92" s="1049"/>
      <c r="CK92" s="1049"/>
      <c r="CL92" s="1050"/>
      <c r="CM92" s="1048"/>
      <c r="CN92" s="1049"/>
      <c r="CO92" s="1049"/>
      <c r="CP92" s="1049"/>
      <c r="CQ92" s="1050"/>
      <c r="CR92" s="1048"/>
      <c r="CS92" s="1049"/>
      <c r="CT92" s="1049"/>
      <c r="CU92" s="1049"/>
      <c r="CV92" s="1050"/>
      <c r="CW92" s="1048"/>
      <c r="CX92" s="1049"/>
      <c r="CY92" s="1049"/>
      <c r="CZ92" s="1049"/>
      <c r="DA92" s="1050"/>
      <c r="DB92" s="1048"/>
      <c r="DC92" s="1049"/>
      <c r="DD92" s="1049"/>
      <c r="DE92" s="1049"/>
      <c r="DF92" s="1050"/>
      <c r="DG92" s="1048"/>
      <c r="DH92" s="1049"/>
      <c r="DI92" s="1049"/>
      <c r="DJ92" s="1049"/>
      <c r="DK92" s="1050"/>
      <c r="DL92" s="1048"/>
      <c r="DM92" s="1049"/>
      <c r="DN92" s="1049"/>
      <c r="DO92" s="1049"/>
      <c r="DP92" s="1050"/>
      <c r="DQ92" s="1048"/>
      <c r="DR92" s="1049"/>
      <c r="DS92" s="1049"/>
      <c r="DT92" s="1049"/>
      <c r="DU92" s="1050"/>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5"/>
      <c r="BT93" s="1046"/>
      <c r="BU93" s="1046"/>
      <c r="BV93" s="1046"/>
      <c r="BW93" s="1046"/>
      <c r="BX93" s="1046"/>
      <c r="BY93" s="1046"/>
      <c r="BZ93" s="1046"/>
      <c r="CA93" s="1046"/>
      <c r="CB93" s="1046"/>
      <c r="CC93" s="1046"/>
      <c r="CD93" s="1046"/>
      <c r="CE93" s="1046"/>
      <c r="CF93" s="1046"/>
      <c r="CG93" s="1047"/>
      <c r="CH93" s="1048"/>
      <c r="CI93" s="1049"/>
      <c r="CJ93" s="1049"/>
      <c r="CK93" s="1049"/>
      <c r="CL93" s="1050"/>
      <c r="CM93" s="1048"/>
      <c r="CN93" s="1049"/>
      <c r="CO93" s="1049"/>
      <c r="CP93" s="1049"/>
      <c r="CQ93" s="1050"/>
      <c r="CR93" s="1048"/>
      <c r="CS93" s="1049"/>
      <c r="CT93" s="1049"/>
      <c r="CU93" s="1049"/>
      <c r="CV93" s="1050"/>
      <c r="CW93" s="1048"/>
      <c r="CX93" s="1049"/>
      <c r="CY93" s="1049"/>
      <c r="CZ93" s="1049"/>
      <c r="DA93" s="1050"/>
      <c r="DB93" s="1048"/>
      <c r="DC93" s="1049"/>
      <c r="DD93" s="1049"/>
      <c r="DE93" s="1049"/>
      <c r="DF93" s="1050"/>
      <c r="DG93" s="1048"/>
      <c r="DH93" s="1049"/>
      <c r="DI93" s="1049"/>
      <c r="DJ93" s="1049"/>
      <c r="DK93" s="1050"/>
      <c r="DL93" s="1048"/>
      <c r="DM93" s="1049"/>
      <c r="DN93" s="1049"/>
      <c r="DO93" s="1049"/>
      <c r="DP93" s="1050"/>
      <c r="DQ93" s="1048"/>
      <c r="DR93" s="1049"/>
      <c r="DS93" s="1049"/>
      <c r="DT93" s="1049"/>
      <c r="DU93" s="1050"/>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5"/>
      <c r="BT94" s="1046"/>
      <c r="BU94" s="1046"/>
      <c r="BV94" s="1046"/>
      <c r="BW94" s="1046"/>
      <c r="BX94" s="1046"/>
      <c r="BY94" s="1046"/>
      <c r="BZ94" s="1046"/>
      <c r="CA94" s="1046"/>
      <c r="CB94" s="1046"/>
      <c r="CC94" s="1046"/>
      <c r="CD94" s="1046"/>
      <c r="CE94" s="1046"/>
      <c r="CF94" s="1046"/>
      <c r="CG94" s="1047"/>
      <c r="CH94" s="1048"/>
      <c r="CI94" s="1049"/>
      <c r="CJ94" s="1049"/>
      <c r="CK94" s="1049"/>
      <c r="CL94" s="1050"/>
      <c r="CM94" s="1048"/>
      <c r="CN94" s="1049"/>
      <c r="CO94" s="1049"/>
      <c r="CP94" s="1049"/>
      <c r="CQ94" s="1050"/>
      <c r="CR94" s="1048"/>
      <c r="CS94" s="1049"/>
      <c r="CT94" s="1049"/>
      <c r="CU94" s="1049"/>
      <c r="CV94" s="1050"/>
      <c r="CW94" s="1048"/>
      <c r="CX94" s="1049"/>
      <c r="CY94" s="1049"/>
      <c r="CZ94" s="1049"/>
      <c r="DA94" s="1050"/>
      <c r="DB94" s="1048"/>
      <c r="DC94" s="1049"/>
      <c r="DD94" s="1049"/>
      <c r="DE94" s="1049"/>
      <c r="DF94" s="1050"/>
      <c r="DG94" s="1048"/>
      <c r="DH94" s="1049"/>
      <c r="DI94" s="1049"/>
      <c r="DJ94" s="1049"/>
      <c r="DK94" s="1050"/>
      <c r="DL94" s="1048"/>
      <c r="DM94" s="1049"/>
      <c r="DN94" s="1049"/>
      <c r="DO94" s="1049"/>
      <c r="DP94" s="1050"/>
      <c r="DQ94" s="1048"/>
      <c r="DR94" s="1049"/>
      <c r="DS94" s="1049"/>
      <c r="DT94" s="1049"/>
      <c r="DU94" s="1050"/>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5"/>
      <c r="BT95" s="1046"/>
      <c r="BU95" s="1046"/>
      <c r="BV95" s="1046"/>
      <c r="BW95" s="1046"/>
      <c r="BX95" s="1046"/>
      <c r="BY95" s="1046"/>
      <c r="BZ95" s="1046"/>
      <c r="CA95" s="1046"/>
      <c r="CB95" s="1046"/>
      <c r="CC95" s="1046"/>
      <c r="CD95" s="1046"/>
      <c r="CE95" s="1046"/>
      <c r="CF95" s="1046"/>
      <c r="CG95" s="1047"/>
      <c r="CH95" s="1048"/>
      <c r="CI95" s="1049"/>
      <c r="CJ95" s="1049"/>
      <c r="CK95" s="1049"/>
      <c r="CL95" s="1050"/>
      <c r="CM95" s="1048"/>
      <c r="CN95" s="1049"/>
      <c r="CO95" s="1049"/>
      <c r="CP95" s="1049"/>
      <c r="CQ95" s="1050"/>
      <c r="CR95" s="1048"/>
      <c r="CS95" s="1049"/>
      <c r="CT95" s="1049"/>
      <c r="CU95" s="1049"/>
      <c r="CV95" s="1050"/>
      <c r="CW95" s="1048"/>
      <c r="CX95" s="1049"/>
      <c r="CY95" s="1049"/>
      <c r="CZ95" s="1049"/>
      <c r="DA95" s="1050"/>
      <c r="DB95" s="1048"/>
      <c r="DC95" s="1049"/>
      <c r="DD95" s="1049"/>
      <c r="DE95" s="1049"/>
      <c r="DF95" s="1050"/>
      <c r="DG95" s="1048"/>
      <c r="DH95" s="1049"/>
      <c r="DI95" s="1049"/>
      <c r="DJ95" s="1049"/>
      <c r="DK95" s="1050"/>
      <c r="DL95" s="1048"/>
      <c r="DM95" s="1049"/>
      <c r="DN95" s="1049"/>
      <c r="DO95" s="1049"/>
      <c r="DP95" s="1050"/>
      <c r="DQ95" s="1048"/>
      <c r="DR95" s="1049"/>
      <c r="DS95" s="1049"/>
      <c r="DT95" s="1049"/>
      <c r="DU95" s="1050"/>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5"/>
      <c r="BT96" s="1046"/>
      <c r="BU96" s="1046"/>
      <c r="BV96" s="1046"/>
      <c r="BW96" s="1046"/>
      <c r="BX96" s="1046"/>
      <c r="BY96" s="1046"/>
      <c r="BZ96" s="1046"/>
      <c r="CA96" s="1046"/>
      <c r="CB96" s="1046"/>
      <c r="CC96" s="1046"/>
      <c r="CD96" s="1046"/>
      <c r="CE96" s="1046"/>
      <c r="CF96" s="1046"/>
      <c r="CG96" s="1047"/>
      <c r="CH96" s="1048"/>
      <c r="CI96" s="1049"/>
      <c r="CJ96" s="1049"/>
      <c r="CK96" s="1049"/>
      <c r="CL96" s="1050"/>
      <c r="CM96" s="1048"/>
      <c r="CN96" s="1049"/>
      <c r="CO96" s="1049"/>
      <c r="CP96" s="1049"/>
      <c r="CQ96" s="1050"/>
      <c r="CR96" s="1048"/>
      <c r="CS96" s="1049"/>
      <c r="CT96" s="1049"/>
      <c r="CU96" s="1049"/>
      <c r="CV96" s="1050"/>
      <c r="CW96" s="1048"/>
      <c r="CX96" s="1049"/>
      <c r="CY96" s="1049"/>
      <c r="CZ96" s="1049"/>
      <c r="DA96" s="1050"/>
      <c r="DB96" s="1048"/>
      <c r="DC96" s="1049"/>
      <c r="DD96" s="1049"/>
      <c r="DE96" s="1049"/>
      <c r="DF96" s="1050"/>
      <c r="DG96" s="1048"/>
      <c r="DH96" s="1049"/>
      <c r="DI96" s="1049"/>
      <c r="DJ96" s="1049"/>
      <c r="DK96" s="1050"/>
      <c r="DL96" s="1048"/>
      <c r="DM96" s="1049"/>
      <c r="DN96" s="1049"/>
      <c r="DO96" s="1049"/>
      <c r="DP96" s="1050"/>
      <c r="DQ96" s="1048"/>
      <c r="DR96" s="1049"/>
      <c r="DS96" s="1049"/>
      <c r="DT96" s="1049"/>
      <c r="DU96" s="1050"/>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5"/>
      <c r="BT97" s="1046"/>
      <c r="BU97" s="1046"/>
      <c r="BV97" s="1046"/>
      <c r="BW97" s="1046"/>
      <c r="BX97" s="1046"/>
      <c r="BY97" s="1046"/>
      <c r="BZ97" s="1046"/>
      <c r="CA97" s="1046"/>
      <c r="CB97" s="1046"/>
      <c r="CC97" s="1046"/>
      <c r="CD97" s="1046"/>
      <c r="CE97" s="1046"/>
      <c r="CF97" s="1046"/>
      <c r="CG97" s="1047"/>
      <c r="CH97" s="1048"/>
      <c r="CI97" s="1049"/>
      <c r="CJ97" s="1049"/>
      <c r="CK97" s="1049"/>
      <c r="CL97" s="1050"/>
      <c r="CM97" s="1048"/>
      <c r="CN97" s="1049"/>
      <c r="CO97" s="1049"/>
      <c r="CP97" s="1049"/>
      <c r="CQ97" s="1050"/>
      <c r="CR97" s="1048"/>
      <c r="CS97" s="1049"/>
      <c r="CT97" s="1049"/>
      <c r="CU97" s="1049"/>
      <c r="CV97" s="1050"/>
      <c r="CW97" s="1048"/>
      <c r="CX97" s="1049"/>
      <c r="CY97" s="1049"/>
      <c r="CZ97" s="1049"/>
      <c r="DA97" s="1050"/>
      <c r="DB97" s="1048"/>
      <c r="DC97" s="1049"/>
      <c r="DD97" s="1049"/>
      <c r="DE97" s="1049"/>
      <c r="DF97" s="1050"/>
      <c r="DG97" s="1048"/>
      <c r="DH97" s="1049"/>
      <c r="DI97" s="1049"/>
      <c r="DJ97" s="1049"/>
      <c r="DK97" s="1050"/>
      <c r="DL97" s="1048"/>
      <c r="DM97" s="1049"/>
      <c r="DN97" s="1049"/>
      <c r="DO97" s="1049"/>
      <c r="DP97" s="1050"/>
      <c r="DQ97" s="1048"/>
      <c r="DR97" s="1049"/>
      <c r="DS97" s="1049"/>
      <c r="DT97" s="1049"/>
      <c r="DU97" s="1050"/>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5"/>
      <c r="BT98" s="1046"/>
      <c r="BU98" s="1046"/>
      <c r="BV98" s="1046"/>
      <c r="BW98" s="1046"/>
      <c r="BX98" s="1046"/>
      <c r="BY98" s="1046"/>
      <c r="BZ98" s="1046"/>
      <c r="CA98" s="1046"/>
      <c r="CB98" s="1046"/>
      <c r="CC98" s="1046"/>
      <c r="CD98" s="1046"/>
      <c r="CE98" s="1046"/>
      <c r="CF98" s="1046"/>
      <c r="CG98" s="1047"/>
      <c r="CH98" s="1048"/>
      <c r="CI98" s="1049"/>
      <c r="CJ98" s="1049"/>
      <c r="CK98" s="1049"/>
      <c r="CL98" s="1050"/>
      <c r="CM98" s="1048"/>
      <c r="CN98" s="1049"/>
      <c r="CO98" s="1049"/>
      <c r="CP98" s="1049"/>
      <c r="CQ98" s="1050"/>
      <c r="CR98" s="1048"/>
      <c r="CS98" s="1049"/>
      <c r="CT98" s="1049"/>
      <c r="CU98" s="1049"/>
      <c r="CV98" s="1050"/>
      <c r="CW98" s="1048"/>
      <c r="CX98" s="1049"/>
      <c r="CY98" s="1049"/>
      <c r="CZ98" s="1049"/>
      <c r="DA98" s="1050"/>
      <c r="DB98" s="1048"/>
      <c r="DC98" s="1049"/>
      <c r="DD98" s="1049"/>
      <c r="DE98" s="1049"/>
      <c r="DF98" s="1050"/>
      <c r="DG98" s="1048"/>
      <c r="DH98" s="1049"/>
      <c r="DI98" s="1049"/>
      <c r="DJ98" s="1049"/>
      <c r="DK98" s="1050"/>
      <c r="DL98" s="1048"/>
      <c r="DM98" s="1049"/>
      <c r="DN98" s="1049"/>
      <c r="DO98" s="1049"/>
      <c r="DP98" s="1050"/>
      <c r="DQ98" s="1048"/>
      <c r="DR98" s="1049"/>
      <c r="DS98" s="1049"/>
      <c r="DT98" s="1049"/>
      <c r="DU98" s="1050"/>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5"/>
      <c r="BT99" s="1046"/>
      <c r="BU99" s="1046"/>
      <c r="BV99" s="1046"/>
      <c r="BW99" s="1046"/>
      <c r="BX99" s="1046"/>
      <c r="BY99" s="1046"/>
      <c r="BZ99" s="1046"/>
      <c r="CA99" s="1046"/>
      <c r="CB99" s="1046"/>
      <c r="CC99" s="1046"/>
      <c r="CD99" s="1046"/>
      <c r="CE99" s="1046"/>
      <c r="CF99" s="1046"/>
      <c r="CG99" s="1047"/>
      <c r="CH99" s="1048"/>
      <c r="CI99" s="1049"/>
      <c r="CJ99" s="1049"/>
      <c r="CK99" s="1049"/>
      <c r="CL99" s="1050"/>
      <c r="CM99" s="1048"/>
      <c r="CN99" s="1049"/>
      <c r="CO99" s="1049"/>
      <c r="CP99" s="1049"/>
      <c r="CQ99" s="1050"/>
      <c r="CR99" s="1048"/>
      <c r="CS99" s="1049"/>
      <c r="CT99" s="1049"/>
      <c r="CU99" s="1049"/>
      <c r="CV99" s="1050"/>
      <c r="CW99" s="1048"/>
      <c r="CX99" s="1049"/>
      <c r="CY99" s="1049"/>
      <c r="CZ99" s="1049"/>
      <c r="DA99" s="1050"/>
      <c r="DB99" s="1048"/>
      <c r="DC99" s="1049"/>
      <c r="DD99" s="1049"/>
      <c r="DE99" s="1049"/>
      <c r="DF99" s="1050"/>
      <c r="DG99" s="1048"/>
      <c r="DH99" s="1049"/>
      <c r="DI99" s="1049"/>
      <c r="DJ99" s="1049"/>
      <c r="DK99" s="1050"/>
      <c r="DL99" s="1048"/>
      <c r="DM99" s="1049"/>
      <c r="DN99" s="1049"/>
      <c r="DO99" s="1049"/>
      <c r="DP99" s="1050"/>
      <c r="DQ99" s="1048"/>
      <c r="DR99" s="1049"/>
      <c r="DS99" s="1049"/>
      <c r="DT99" s="1049"/>
      <c r="DU99" s="1050"/>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5"/>
      <c r="BT100" s="1046"/>
      <c r="BU100" s="1046"/>
      <c r="BV100" s="1046"/>
      <c r="BW100" s="1046"/>
      <c r="BX100" s="1046"/>
      <c r="BY100" s="1046"/>
      <c r="BZ100" s="1046"/>
      <c r="CA100" s="1046"/>
      <c r="CB100" s="1046"/>
      <c r="CC100" s="1046"/>
      <c r="CD100" s="1046"/>
      <c r="CE100" s="1046"/>
      <c r="CF100" s="1046"/>
      <c r="CG100" s="1047"/>
      <c r="CH100" s="1048"/>
      <c r="CI100" s="1049"/>
      <c r="CJ100" s="1049"/>
      <c r="CK100" s="1049"/>
      <c r="CL100" s="1050"/>
      <c r="CM100" s="1048"/>
      <c r="CN100" s="1049"/>
      <c r="CO100" s="1049"/>
      <c r="CP100" s="1049"/>
      <c r="CQ100" s="1050"/>
      <c r="CR100" s="1048"/>
      <c r="CS100" s="1049"/>
      <c r="CT100" s="1049"/>
      <c r="CU100" s="1049"/>
      <c r="CV100" s="1050"/>
      <c r="CW100" s="1048"/>
      <c r="CX100" s="1049"/>
      <c r="CY100" s="1049"/>
      <c r="CZ100" s="1049"/>
      <c r="DA100" s="1050"/>
      <c r="DB100" s="1048"/>
      <c r="DC100" s="1049"/>
      <c r="DD100" s="1049"/>
      <c r="DE100" s="1049"/>
      <c r="DF100" s="1050"/>
      <c r="DG100" s="1048"/>
      <c r="DH100" s="1049"/>
      <c r="DI100" s="1049"/>
      <c r="DJ100" s="1049"/>
      <c r="DK100" s="1050"/>
      <c r="DL100" s="1048"/>
      <c r="DM100" s="1049"/>
      <c r="DN100" s="1049"/>
      <c r="DO100" s="1049"/>
      <c r="DP100" s="1050"/>
      <c r="DQ100" s="1048"/>
      <c r="DR100" s="1049"/>
      <c r="DS100" s="1049"/>
      <c r="DT100" s="1049"/>
      <c r="DU100" s="1050"/>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5"/>
      <c r="BT101" s="1046"/>
      <c r="BU101" s="1046"/>
      <c r="BV101" s="1046"/>
      <c r="BW101" s="1046"/>
      <c r="BX101" s="1046"/>
      <c r="BY101" s="1046"/>
      <c r="BZ101" s="1046"/>
      <c r="CA101" s="1046"/>
      <c r="CB101" s="1046"/>
      <c r="CC101" s="1046"/>
      <c r="CD101" s="1046"/>
      <c r="CE101" s="1046"/>
      <c r="CF101" s="1046"/>
      <c r="CG101" s="1047"/>
      <c r="CH101" s="1048"/>
      <c r="CI101" s="1049"/>
      <c r="CJ101" s="1049"/>
      <c r="CK101" s="1049"/>
      <c r="CL101" s="1050"/>
      <c r="CM101" s="1048"/>
      <c r="CN101" s="1049"/>
      <c r="CO101" s="1049"/>
      <c r="CP101" s="1049"/>
      <c r="CQ101" s="1050"/>
      <c r="CR101" s="1048"/>
      <c r="CS101" s="1049"/>
      <c r="CT101" s="1049"/>
      <c r="CU101" s="1049"/>
      <c r="CV101" s="1050"/>
      <c r="CW101" s="1048"/>
      <c r="CX101" s="1049"/>
      <c r="CY101" s="1049"/>
      <c r="CZ101" s="1049"/>
      <c r="DA101" s="1050"/>
      <c r="DB101" s="1048"/>
      <c r="DC101" s="1049"/>
      <c r="DD101" s="1049"/>
      <c r="DE101" s="1049"/>
      <c r="DF101" s="1050"/>
      <c r="DG101" s="1048"/>
      <c r="DH101" s="1049"/>
      <c r="DI101" s="1049"/>
      <c r="DJ101" s="1049"/>
      <c r="DK101" s="1050"/>
      <c r="DL101" s="1048"/>
      <c r="DM101" s="1049"/>
      <c r="DN101" s="1049"/>
      <c r="DO101" s="1049"/>
      <c r="DP101" s="1050"/>
      <c r="DQ101" s="1048"/>
      <c r="DR101" s="1049"/>
      <c r="DS101" s="1049"/>
      <c r="DT101" s="1049"/>
      <c r="DU101" s="1050"/>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28">
        <f>SUM(CR7:CV13)</f>
        <v>155.5</v>
      </c>
      <c r="CS102" s="1029"/>
      <c r="CT102" s="1029"/>
      <c r="CU102" s="1029"/>
      <c r="CV102" s="1030"/>
      <c r="CW102" s="1028" t="s">
        <v>587</v>
      </c>
      <c r="CX102" s="1029"/>
      <c r="CY102" s="1029"/>
      <c r="CZ102" s="1029"/>
      <c r="DA102" s="1030"/>
      <c r="DB102" s="1028" t="s">
        <v>587</v>
      </c>
      <c r="DC102" s="1029"/>
      <c r="DD102" s="1029"/>
      <c r="DE102" s="1029"/>
      <c r="DF102" s="1030"/>
      <c r="DG102" s="1028" t="s">
        <v>587</v>
      </c>
      <c r="DH102" s="1029"/>
      <c r="DI102" s="1029"/>
      <c r="DJ102" s="1029"/>
      <c r="DK102" s="1030"/>
      <c r="DL102" s="1028">
        <f t="shared" ref="DL102" si="0">SUM(DL7:DP13)</f>
        <v>125.08799999999999</v>
      </c>
      <c r="DM102" s="1029"/>
      <c r="DN102" s="1029"/>
      <c r="DO102" s="1029"/>
      <c r="DP102" s="1030"/>
      <c r="DQ102" s="1028">
        <f t="shared" ref="DQ102" si="1">SUM(DQ7:DU13)</f>
        <v>59.323</v>
      </c>
      <c r="DR102" s="1029"/>
      <c r="DS102" s="1029"/>
      <c r="DT102" s="1029"/>
      <c r="DU102" s="1030"/>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303</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303</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303</v>
      </c>
      <c r="DR109" s="989"/>
      <c r="DS109" s="989"/>
      <c r="DT109" s="989"/>
      <c r="DU109" s="990"/>
      <c r="DV109" s="991" t="s">
        <v>431</v>
      </c>
      <c r="DW109" s="989"/>
      <c r="DX109" s="989"/>
      <c r="DY109" s="989"/>
      <c r="DZ109" s="1020"/>
    </row>
    <row r="110" spans="1:131" s="248" customFormat="1" ht="26.25" customHeight="1">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1091530</v>
      </c>
      <c r="AB110" s="982"/>
      <c r="AC110" s="982"/>
      <c r="AD110" s="982"/>
      <c r="AE110" s="983"/>
      <c r="AF110" s="984">
        <v>1062923</v>
      </c>
      <c r="AG110" s="982"/>
      <c r="AH110" s="982"/>
      <c r="AI110" s="982"/>
      <c r="AJ110" s="983"/>
      <c r="AK110" s="984">
        <v>1042989</v>
      </c>
      <c r="AL110" s="982"/>
      <c r="AM110" s="982"/>
      <c r="AN110" s="982"/>
      <c r="AO110" s="983"/>
      <c r="AP110" s="985">
        <v>19.3</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10637411</v>
      </c>
      <c r="BR110" s="929"/>
      <c r="BS110" s="929"/>
      <c r="BT110" s="929"/>
      <c r="BU110" s="929"/>
      <c r="BV110" s="929">
        <v>11001517</v>
      </c>
      <c r="BW110" s="929"/>
      <c r="BX110" s="929"/>
      <c r="BY110" s="929"/>
      <c r="BZ110" s="929"/>
      <c r="CA110" s="929">
        <v>11200453</v>
      </c>
      <c r="CB110" s="929"/>
      <c r="CC110" s="929"/>
      <c r="CD110" s="929"/>
      <c r="CE110" s="929"/>
      <c r="CF110" s="953">
        <v>206.9</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390</v>
      </c>
      <c r="DH110" s="929"/>
      <c r="DI110" s="929"/>
      <c r="DJ110" s="929"/>
      <c r="DK110" s="929"/>
      <c r="DL110" s="929" t="s">
        <v>390</v>
      </c>
      <c r="DM110" s="929"/>
      <c r="DN110" s="929"/>
      <c r="DO110" s="929"/>
      <c r="DP110" s="929"/>
      <c r="DQ110" s="929" t="s">
        <v>127</v>
      </c>
      <c r="DR110" s="929"/>
      <c r="DS110" s="929"/>
      <c r="DT110" s="929"/>
      <c r="DU110" s="929"/>
      <c r="DV110" s="930" t="s">
        <v>127</v>
      </c>
      <c r="DW110" s="930"/>
      <c r="DX110" s="930"/>
      <c r="DY110" s="930"/>
      <c r="DZ110" s="931"/>
    </row>
    <row r="111" spans="1:131" s="248" customFormat="1" ht="26.25" customHeight="1">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127</v>
      </c>
      <c r="AB111" s="1010"/>
      <c r="AC111" s="1010"/>
      <c r="AD111" s="1010"/>
      <c r="AE111" s="1011"/>
      <c r="AF111" s="1012" t="s">
        <v>390</v>
      </c>
      <c r="AG111" s="1010"/>
      <c r="AH111" s="1010"/>
      <c r="AI111" s="1010"/>
      <c r="AJ111" s="1011"/>
      <c r="AK111" s="1012" t="s">
        <v>390</v>
      </c>
      <c r="AL111" s="1010"/>
      <c r="AM111" s="1010"/>
      <c r="AN111" s="1010"/>
      <c r="AO111" s="1011"/>
      <c r="AP111" s="1013" t="s">
        <v>127</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v>6800</v>
      </c>
      <c r="BR111" s="901"/>
      <c r="BS111" s="901"/>
      <c r="BT111" s="901"/>
      <c r="BU111" s="901"/>
      <c r="BV111" s="901">
        <v>4485</v>
      </c>
      <c r="BW111" s="901"/>
      <c r="BX111" s="901"/>
      <c r="BY111" s="901"/>
      <c r="BZ111" s="901"/>
      <c r="CA111" s="901">
        <v>2992</v>
      </c>
      <c r="CB111" s="901"/>
      <c r="CC111" s="901"/>
      <c r="CD111" s="901"/>
      <c r="CE111" s="901"/>
      <c r="CF111" s="962">
        <v>0.1</v>
      </c>
      <c r="CG111" s="963"/>
      <c r="CH111" s="963"/>
      <c r="CI111" s="963"/>
      <c r="CJ111" s="963"/>
      <c r="CK111" s="1018"/>
      <c r="CL111" s="90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390</v>
      </c>
      <c r="DH111" s="901"/>
      <c r="DI111" s="901"/>
      <c r="DJ111" s="901"/>
      <c r="DK111" s="901"/>
      <c r="DL111" s="901" t="s">
        <v>127</v>
      </c>
      <c r="DM111" s="901"/>
      <c r="DN111" s="901"/>
      <c r="DO111" s="901"/>
      <c r="DP111" s="901"/>
      <c r="DQ111" s="901" t="s">
        <v>390</v>
      </c>
      <c r="DR111" s="901"/>
      <c r="DS111" s="901"/>
      <c r="DT111" s="901"/>
      <c r="DU111" s="901"/>
      <c r="DV111" s="878" t="s">
        <v>127</v>
      </c>
      <c r="DW111" s="878"/>
      <c r="DX111" s="878"/>
      <c r="DY111" s="878"/>
      <c r="DZ111" s="879"/>
    </row>
    <row r="112" spans="1:131" s="248" customFormat="1" ht="26.25" customHeight="1">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390</v>
      </c>
      <c r="AB112" s="864"/>
      <c r="AC112" s="864"/>
      <c r="AD112" s="864"/>
      <c r="AE112" s="865"/>
      <c r="AF112" s="866" t="s">
        <v>127</v>
      </c>
      <c r="AG112" s="864"/>
      <c r="AH112" s="864"/>
      <c r="AI112" s="864"/>
      <c r="AJ112" s="865"/>
      <c r="AK112" s="866" t="s">
        <v>127</v>
      </c>
      <c r="AL112" s="864"/>
      <c r="AM112" s="864"/>
      <c r="AN112" s="864"/>
      <c r="AO112" s="865"/>
      <c r="AP112" s="911" t="s">
        <v>390</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3150059</v>
      </c>
      <c r="BR112" s="901"/>
      <c r="BS112" s="901"/>
      <c r="BT112" s="901"/>
      <c r="BU112" s="901"/>
      <c r="BV112" s="901">
        <v>3293081</v>
      </c>
      <c r="BW112" s="901"/>
      <c r="BX112" s="901"/>
      <c r="BY112" s="901"/>
      <c r="BZ112" s="901"/>
      <c r="CA112" s="901">
        <v>3199019</v>
      </c>
      <c r="CB112" s="901"/>
      <c r="CC112" s="901"/>
      <c r="CD112" s="901"/>
      <c r="CE112" s="901"/>
      <c r="CF112" s="962">
        <v>59.1</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390</v>
      </c>
      <c r="DH112" s="901"/>
      <c r="DI112" s="901"/>
      <c r="DJ112" s="901"/>
      <c r="DK112" s="901"/>
      <c r="DL112" s="901" t="s">
        <v>390</v>
      </c>
      <c r="DM112" s="901"/>
      <c r="DN112" s="901"/>
      <c r="DO112" s="901"/>
      <c r="DP112" s="901"/>
      <c r="DQ112" s="901" t="s">
        <v>127</v>
      </c>
      <c r="DR112" s="901"/>
      <c r="DS112" s="901"/>
      <c r="DT112" s="901"/>
      <c r="DU112" s="901"/>
      <c r="DV112" s="878" t="s">
        <v>390</v>
      </c>
      <c r="DW112" s="878"/>
      <c r="DX112" s="878"/>
      <c r="DY112" s="878"/>
      <c r="DZ112" s="879"/>
    </row>
    <row r="113" spans="1:130" s="248" customFormat="1" ht="26.25" customHeight="1">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260702</v>
      </c>
      <c r="AB113" s="1010"/>
      <c r="AC113" s="1010"/>
      <c r="AD113" s="1010"/>
      <c r="AE113" s="1011"/>
      <c r="AF113" s="1012">
        <v>263884</v>
      </c>
      <c r="AG113" s="1010"/>
      <c r="AH113" s="1010"/>
      <c r="AI113" s="1010"/>
      <c r="AJ113" s="1011"/>
      <c r="AK113" s="1012">
        <v>265303</v>
      </c>
      <c r="AL113" s="1010"/>
      <c r="AM113" s="1010"/>
      <c r="AN113" s="1010"/>
      <c r="AO113" s="1011"/>
      <c r="AP113" s="1013">
        <v>4.9000000000000004</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t="s">
        <v>127</v>
      </c>
      <c r="BR113" s="901"/>
      <c r="BS113" s="901"/>
      <c r="BT113" s="901"/>
      <c r="BU113" s="901"/>
      <c r="BV113" s="901" t="s">
        <v>390</v>
      </c>
      <c r="BW113" s="901"/>
      <c r="BX113" s="901"/>
      <c r="BY113" s="901"/>
      <c r="BZ113" s="901"/>
      <c r="CA113" s="901" t="s">
        <v>390</v>
      </c>
      <c r="CB113" s="901"/>
      <c r="CC113" s="901"/>
      <c r="CD113" s="901"/>
      <c r="CE113" s="901"/>
      <c r="CF113" s="962" t="s">
        <v>127</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127</v>
      </c>
      <c r="DH113" s="864"/>
      <c r="DI113" s="864"/>
      <c r="DJ113" s="864"/>
      <c r="DK113" s="865"/>
      <c r="DL113" s="866" t="s">
        <v>390</v>
      </c>
      <c r="DM113" s="864"/>
      <c r="DN113" s="864"/>
      <c r="DO113" s="864"/>
      <c r="DP113" s="865"/>
      <c r="DQ113" s="866" t="s">
        <v>390</v>
      </c>
      <c r="DR113" s="864"/>
      <c r="DS113" s="864"/>
      <c r="DT113" s="864"/>
      <c r="DU113" s="865"/>
      <c r="DV113" s="911" t="s">
        <v>390</v>
      </c>
      <c r="DW113" s="912"/>
      <c r="DX113" s="912"/>
      <c r="DY113" s="912"/>
      <c r="DZ113" s="913"/>
    </row>
    <row r="114" spans="1:130" s="248" customFormat="1" ht="26.25" customHeight="1">
      <c r="A114" s="1005"/>
      <c r="B114" s="1006"/>
      <c r="C114" s="834" t="s">
        <v>447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390</v>
      </c>
      <c r="AB114" s="864"/>
      <c r="AC114" s="864"/>
      <c r="AD114" s="864"/>
      <c r="AE114" s="865"/>
      <c r="AF114" s="866" t="s">
        <v>127</v>
      </c>
      <c r="AG114" s="864"/>
      <c r="AH114" s="864"/>
      <c r="AI114" s="864"/>
      <c r="AJ114" s="865"/>
      <c r="AK114" s="866" t="s">
        <v>127</v>
      </c>
      <c r="AL114" s="864"/>
      <c r="AM114" s="864"/>
      <c r="AN114" s="864"/>
      <c r="AO114" s="865"/>
      <c r="AP114" s="911" t="s">
        <v>390</v>
      </c>
      <c r="AQ114" s="912"/>
      <c r="AR114" s="912"/>
      <c r="AS114" s="912"/>
      <c r="AT114" s="913"/>
      <c r="AU114" s="1023"/>
      <c r="AV114" s="1024"/>
      <c r="AW114" s="1024"/>
      <c r="AX114" s="1024"/>
      <c r="AY114" s="1024"/>
      <c r="AZ114" s="899" t="s">
        <v>448</v>
      </c>
      <c r="BA114" s="834"/>
      <c r="BB114" s="834"/>
      <c r="BC114" s="834"/>
      <c r="BD114" s="834"/>
      <c r="BE114" s="834"/>
      <c r="BF114" s="834"/>
      <c r="BG114" s="834"/>
      <c r="BH114" s="834"/>
      <c r="BI114" s="834"/>
      <c r="BJ114" s="834"/>
      <c r="BK114" s="834"/>
      <c r="BL114" s="834"/>
      <c r="BM114" s="834"/>
      <c r="BN114" s="834"/>
      <c r="BO114" s="834"/>
      <c r="BP114" s="835"/>
      <c r="BQ114" s="900">
        <v>2949685</v>
      </c>
      <c r="BR114" s="901"/>
      <c r="BS114" s="901"/>
      <c r="BT114" s="901"/>
      <c r="BU114" s="901"/>
      <c r="BV114" s="901">
        <v>2841412</v>
      </c>
      <c r="BW114" s="901"/>
      <c r="BX114" s="901"/>
      <c r="BY114" s="901"/>
      <c r="BZ114" s="901"/>
      <c r="CA114" s="901">
        <v>2752933</v>
      </c>
      <c r="CB114" s="901"/>
      <c r="CC114" s="901"/>
      <c r="CD114" s="901"/>
      <c r="CE114" s="901"/>
      <c r="CF114" s="962">
        <v>50.9</v>
      </c>
      <c r="CG114" s="963"/>
      <c r="CH114" s="963"/>
      <c r="CI114" s="963"/>
      <c r="CJ114" s="963"/>
      <c r="CK114" s="1018"/>
      <c r="CL114" s="90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v>6800</v>
      </c>
      <c r="DH114" s="864"/>
      <c r="DI114" s="864"/>
      <c r="DJ114" s="864"/>
      <c r="DK114" s="865"/>
      <c r="DL114" s="866">
        <v>4485</v>
      </c>
      <c r="DM114" s="864"/>
      <c r="DN114" s="864"/>
      <c r="DO114" s="864"/>
      <c r="DP114" s="865"/>
      <c r="DQ114" s="866">
        <v>2992</v>
      </c>
      <c r="DR114" s="864"/>
      <c r="DS114" s="864"/>
      <c r="DT114" s="864"/>
      <c r="DU114" s="865"/>
      <c r="DV114" s="911">
        <v>0.1</v>
      </c>
      <c r="DW114" s="912"/>
      <c r="DX114" s="912"/>
      <c r="DY114" s="912"/>
      <c r="DZ114" s="913"/>
    </row>
    <row r="115" spans="1:130" s="248" customFormat="1" ht="26.25" customHeight="1">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3134</v>
      </c>
      <c r="AB115" s="1010"/>
      <c r="AC115" s="1010"/>
      <c r="AD115" s="1010"/>
      <c r="AE115" s="1011"/>
      <c r="AF115" s="1012">
        <v>2314</v>
      </c>
      <c r="AG115" s="1010"/>
      <c r="AH115" s="1010"/>
      <c r="AI115" s="1010"/>
      <c r="AJ115" s="1011"/>
      <c r="AK115" s="1012">
        <v>1494</v>
      </c>
      <c r="AL115" s="1010"/>
      <c r="AM115" s="1010"/>
      <c r="AN115" s="1010"/>
      <c r="AO115" s="1011"/>
      <c r="AP115" s="1013">
        <v>0</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v>53274</v>
      </c>
      <c r="BR115" s="901"/>
      <c r="BS115" s="901"/>
      <c r="BT115" s="901"/>
      <c r="BU115" s="901"/>
      <c r="BV115" s="901">
        <v>64608</v>
      </c>
      <c r="BW115" s="901"/>
      <c r="BX115" s="901"/>
      <c r="BY115" s="901"/>
      <c r="BZ115" s="901"/>
      <c r="CA115" s="901">
        <v>59323</v>
      </c>
      <c r="CB115" s="901"/>
      <c r="CC115" s="901"/>
      <c r="CD115" s="901"/>
      <c r="CE115" s="901"/>
      <c r="CF115" s="962">
        <v>1.1000000000000001</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390</v>
      </c>
      <c r="DH115" s="864"/>
      <c r="DI115" s="864"/>
      <c r="DJ115" s="864"/>
      <c r="DK115" s="865"/>
      <c r="DL115" s="866" t="s">
        <v>390</v>
      </c>
      <c r="DM115" s="864"/>
      <c r="DN115" s="864"/>
      <c r="DO115" s="864"/>
      <c r="DP115" s="865"/>
      <c r="DQ115" s="866" t="s">
        <v>127</v>
      </c>
      <c r="DR115" s="864"/>
      <c r="DS115" s="864"/>
      <c r="DT115" s="864"/>
      <c r="DU115" s="865"/>
      <c r="DV115" s="911" t="s">
        <v>390</v>
      </c>
      <c r="DW115" s="912"/>
      <c r="DX115" s="912"/>
      <c r="DY115" s="912"/>
      <c r="DZ115" s="913"/>
    </row>
    <row r="116" spans="1:130" s="248" customFormat="1" ht="26.25" customHeight="1">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202</v>
      </c>
      <c r="AB116" s="864"/>
      <c r="AC116" s="864"/>
      <c r="AD116" s="864"/>
      <c r="AE116" s="865"/>
      <c r="AF116" s="866">
        <v>77</v>
      </c>
      <c r="AG116" s="864"/>
      <c r="AH116" s="864"/>
      <c r="AI116" s="864"/>
      <c r="AJ116" s="865"/>
      <c r="AK116" s="866">
        <v>98</v>
      </c>
      <c r="AL116" s="864"/>
      <c r="AM116" s="864"/>
      <c r="AN116" s="864"/>
      <c r="AO116" s="865"/>
      <c r="AP116" s="911">
        <v>0</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390</v>
      </c>
      <c r="BR116" s="901"/>
      <c r="BS116" s="901"/>
      <c r="BT116" s="901"/>
      <c r="BU116" s="901"/>
      <c r="BV116" s="901" t="s">
        <v>390</v>
      </c>
      <c r="BW116" s="901"/>
      <c r="BX116" s="901"/>
      <c r="BY116" s="901"/>
      <c r="BZ116" s="901"/>
      <c r="CA116" s="901" t="s">
        <v>390</v>
      </c>
      <c r="CB116" s="901"/>
      <c r="CC116" s="901"/>
      <c r="CD116" s="901"/>
      <c r="CE116" s="901"/>
      <c r="CF116" s="962" t="s">
        <v>390</v>
      </c>
      <c r="CG116" s="963"/>
      <c r="CH116" s="963"/>
      <c r="CI116" s="963"/>
      <c r="CJ116" s="963"/>
      <c r="CK116" s="1018"/>
      <c r="CL116" s="90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127</v>
      </c>
      <c r="DH116" s="864"/>
      <c r="DI116" s="864"/>
      <c r="DJ116" s="864"/>
      <c r="DK116" s="865"/>
      <c r="DL116" s="866" t="s">
        <v>390</v>
      </c>
      <c r="DM116" s="864"/>
      <c r="DN116" s="864"/>
      <c r="DO116" s="864"/>
      <c r="DP116" s="865"/>
      <c r="DQ116" s="866" t="s">
        <v>127</v>
      </c>
      <c r="DR116" s="864"/>
      <c r="DS116" s="864"/>
      <c r="DT116" s="864"/>
      <c r="DU116" s="865"/>
      <c r="DV116" s="911" t="s">
        <v>127</v>
      </c>
      <c r="DW116" s="912"/>
      <c r="DX116" s="912"/>
      <c r="DY116" s="912"/>
      <c r="DZ116" s="913"/>
    </row>
    <row r="117" spans="1:130" s="248" customFormat="1" ht="26.25" customHeight="1">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456</v>
      </c>
      <c r="Z117" s="990"/>
      <c r="AA117" s="995">
        <v>1355568</v>
      </c>
      <c r="AB117" s="996"/>
      <c r="AC117" s="996"/>
      <c r="AD117" s="996"/>
      <c r="AE117" s="997"/>
      <c r="AF117" s="998">
        <v>1329198</v>
      </c>
      <c r="AG117" s="996"/>
      <c r="AH117" s="996"/>
      <c r="AI117" s="996"/>
      <c r="AJ117" s="997"/>
      <c r="AK117" s="998">
        <v>1309884</v>
      </c>
      <c r="AL117" s="996"/>
      <c r="AM117" s="996"/>
      <c r="AN117" s="996"/>
      <c r="AO117" s="997"/>
      <c r="AP117" s="999"/>
      <c r="AQ117" s="1000"/>
      <c r="AR117" s="1000"/>
      <c r="AS117" s="1000"/>
      <c r="AT117" s="1001"/>
      <c r="AU117" s="1023"/>
      <c r="AV117" s="1024"/>
      <c r="AW117" s="1024"/>
      <c r="AX117" s="1024"/>
      <c r="AY117" s="1024"/>
      <c r="AZ117" s="950" t="s">
        <v>457</v>
      </c>
      <c r="BA117" s="951"/>
      <c r="BB117" s="951"/>
      <c r="BC117" s="951"/>
      <c r="BD117" s="951"/>
      <c r="BE117" s="951"/>
      <c r="BF117" s="951"/>
      <c r="BG117" s="951"/>
      <c r="BH117" s="951"/>
      <c r="BI117" s="951"/>
      <c r="BJ117" s="951"/>
      <c r="BK117" s="951"/>
      <c r="BL117" s="951"/>
      <c r="BM117" s="951"/>
      <c r="BN117" s="951"/>
      <c r="BO117" s="951"/>
      <c r="BP117" s="952"/>
      <c r="BQ117" s="900" t="s">
        <v>458</v>
      </c>
      <c r="BR117" s="901"/>
      <c r="BS117" s="901"/>
      <c r="BT117" s="901"/>
      <c r="BU117" s="901"/>
      <c r="BV117" s="901" t="s">
        <v>127</v>
      </c>
      <c r="BW117" s="901"/>
      <c r="BX117" s="901"/>
      <c r="BY117" s="901"/>
      <c r="BZ117" s="901"/>
      <c r="CA117" s="901" t="s">
        <v>127</v>
      </c>
      <c r="CB117" s="901"/>
      <c r="CC117" s="901"/>
      <c r="CD117" s="901"/>
      <c r="CE117" s="901"/>
      <c r="CF117" s="962" t="s">
        <v>127</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458</v>
      </c>
      <c r="DH117" s="864"/>
      <c r="DI117" s="864"/>
      <c r="DJ117" s="864"/>
      <c r="DK117" s="865"/>
      <c r="DL117" s="866" t="s">
        <v>127</v>
      </c>
      <c r="DM117" s="864"/>
      <c r="DN117" s="864"/>
      <c r="DO117" s="864"/>
      <c r="DP117" s="865"/>
      <c r="DQ117" s="866" t="s">
        <v>127</v>
      </c>
      <c r="DR117" s="864"/>
      <c r="DS117" s="864"/>
      <c r="DT117" s="864"/>
      <c r="DU117" s="865"/>
      <c r="DV117" s="911" t="s">
        <v>458</v>
      </c>
      <c r="DW117" s="912"/>
      <c r="DX117" s="912"/>
      <c r="DY117" s="912"/>
      <c r="DZ117" s="913"/>
    </row>
    <row r="118" spans="1:130" s="248" customFormat="1" ht="26.25" customHeight="1">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303</v>
      </c>
      <c r="AL118" s="989"/>
      <c r="AM118" s="989"/>
      <c r="AN118" s="989"/>
      <c r="AO118" s="990"/>
      <c r="AP118" s="992" t="s">
        <v>431</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127</v>
      </c>
      <c r="BR118" s="932"/>
      <c r="BS118" s="932"/>
      <c r="BT118" s="932"/>
      <c r="BU118" s="932"/>
      <c r="BV118" s="932" t="s">
        <v>458</v>
      </c>
      <c r="BW118" s="932"/>
      <c r="BX118" s="932"/>
      <c r="BY118" s="932"/>
      <c r="BZ118" s="932"/>
      <c r="CA118" s="932" t="s">
        <v>458</v>
      </c>
      <c r="CB118" s="932"/>
      <c r="CC118" s="932"/>
      <c r="CD118" s="932"/>
      <c r="CE118" s="932"/>
      <c r="CF118" s="962" t="s">
        <v>458</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127</v>
      </c>
      <c r="DH118" s="864"/>
      <c r="DI118" s="864"/>
      <c r="DJ118" s="864"/>
      <c r="DK118" s="865"/>
      <c r="DL118" s="866" t="s">
        <v>127</v>
      </c>
      <c r="DM118" s="864"/>
      <c r="DN118" s="864"/>
      <c r="DO118" s="864"/>
      <c r="DP118" s="865"/>
      <c r="DQ118" s="866" t="s">
        <v>458</v>
      </c>
      <c r="DR118" s="864"/>
      <c r="DS118" s="864"/>
      <c r="DT118" s="864"/>
      <c r="DU118" s="865"/>
      <c r="DV118" s="911" t="s">
        <v>458</v>
      </c>
      <c r="DW118" s="912"/>
      <c r="DX118" s="912"/>
      <c r="DY118" s="912"/>
      <c r="DZ118" s="913"/>
    </row>
    <row r="119" spans="1:130" s="248" customFormat="1" ht="26.25" customHeight="1">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127</v>
      </c>
      <c r="AB119" s="982"/>
      <c r="AC119" s="982"/>
      <c r="AD119" s="982"/>
      <c r="AE119" s="983"/>
      <c r="AF119" s="984" t="s">
        <v>458</v>
      </c>
      <c r="AG119" s="982"/>
      <c r="AH119" s="982"/>
      <c r="AI119" s="982"/>
      <c r="AJ119" s="983"/>
      <c r="AK119" s="984" t="s">
        <v>127</v>
      </c>
      <c r="AL119" s="982"/>
      <c r="AM119" s="982"/>
      <c r="AN119" s="982"/>
      <c r="AO119" s="983"/>
      <c r="AP119" s="985" t="s">
        <v>127</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462</v>
      </c>
      <c r="BP119" s="965"/>
      <c r="BQ119" s="969">
        <v>16797229</v>
      </c>
      <c r="BR119" s="932"/>
      <c r="BS119" s="932"/>
      <c r="BT119" s="932"/>
      <c r="BU119" s="932"/>
      <c r="BV119" s="932">
        <v>17205103</v>
      </c>
      <c r="BW119" s="932"/>
      <c r="BX119" s="932"/>
      <c r="BY119" s="932"/>
      <c r="BZ119" s="932"/>
      <c r="CA119" s="932">
        <v>17214720</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127</v>
      </c>
      <c r="DH119" s="847"/>
      <c r="DI119" s="847"/>
      <c r="DJ119" s="847"/>
      <c r="DK119" s="848"/>
      <c r="DL119" s="849" t="s">
        <v>458</v>
      </c>
      <c r="DM119" s="847"/>
      <c r="DN119" s="847"/>
      <c r="DO119" s="847"/>
      <c r="DP119" s="848"/>
      <c r="DQ119" s="849" t="s">
        <v>458</v>
      </c>
      <c r="DR119" s="847"/>
      <c r="DS119" s="847"/>
      <c r="DT119" s="847"/>
      <c r="DU119" s="848"/>
      <c r="DV119" s="935" t="s">
        <v>458</v>
      </c>
      <c r="DW119" s="936"/>
      <c r="DX119" s="936"/>
      <c r="DY119" s="936"/>
      <c r="DZ119" s="937"/>
    </row>
    <row r="120" spans="1:130" s="248" customFormat="1" ht="26.25" customHeight="1">
      <c r="A120" s="904"/>
      <c r="B120" s="90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127</v>
      </c>
      <c r="AB120" s="864"/>
      <c r="AC120" s="864"/>
      <c r="AD120" s="864"/>
      <c r="AE120" s="865"/>
      <c r="AF120" s="866" t="s">
        <v>127</v>
      </c>
      <c r="AG120" s="864"/>
      <c r="AH120" s="864"/>
      <c r="AI120" s="864"/>
      <c r="AJ120" s="865"/>
      <c r="AK120" s="866" t="s">
        <v>458</v>
      </c>
      <c r="AL120" s="864"/>
      <c r="AM120" s="864"/>
      <c r="AN120" s="864"/>
      <c r="AO120" s="865"/>
      <c r="AP120" s="911" t="s">
        <v>127</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2717812</v>
      </c>
      <c r="BR120" s="929"/>
      <c r="BS120" s="929"/>
      <c r="BT120" s="929"/>
      <c r="BU120" s="929"/>
      <c r="BV120" s="929">
        <v>4003729</v>
      </c>
      <c r="BW120" s="929"/>
      <c r="BX120" s="929"/>
      <c r="BY120" s="929"/>
      <c r="BZ120" s="929"/>
      <c r="CA120" s="929">
        <v>5348071</v>
      </c>
      <c r="CB120" s="929"/>
      <c r="CC120" s="929"/>
      <c r="CD120" s="929"/>
      <c r="CE120" s="929"/>
      <c r="CF120" s="953">
        <v>98.8</v>
      </c>
      <c r="CG120" s="954"/>
      <c r="CH120" s="954"/>
      <c r="CI120" s="954"/>
      <c r="CJ120" s="954"/>
      <c r="CK120" s="955" t="s">
        <v>466</v>
      </c>
      <c r="CL120" s="939"/>
      <c r="CM120" s="939"/>
      <c r="CN120" s="939"/>
      <c r="CO120" s="940"/>
      <c r="CP120" s="959" t="s">
        <v>467</v>
      </c>
      <c r="CQ120" s="960"/>
      <c r="CR120" s="960"/>
      <c r="CS120" s="960"/>
      <c r="CT120" s="960"/>
      <c r="CU120" s="960"/>
      <c r="CV120" s="960"/>
      <c r="CW120" s="960"/>
      <c r="CX120" s="960"/>
      <c r="CY120" s="960"/>
      <c r="CZ120" s="960"/>
      <c r="DA120" s="960"/>
      <c r="DB120" s="960"/>
      <c r="DC120" s="960"/>
      <c r="DD120" s="960"/>
      <c r="DE120" s="960"/>
      <c r="DF120" s="961"/>
      <c r="DG120" s="948" t="s">
        <v>458</v>
      </c>
      <c r="DH120" s="929"/>
      <c r="DI120" s="929"/>
      <c r="DJ120" s="929"/>
      <c r="DK120" s="929"/>
      <c r="DL120" s="929" t="s">
        <v>127</v>
      </c>
      <c r="DM120" s="929"/>
      <c r="DN120" s="929"/>
      <c r="DO120" s="929"/>
      <c r="DP120" s="929"/>
      <c r="DQ120" s="929">
        <v>2961956</v>
      </c>
      <c r="DR120" s="929"/>
      <c r="DS120" s="929"/>
      <c r="DT120" s="929"/>
      <c r="DU120" s="929"/>
      <c r="DV120" s="930">
        <v>54.7</v>
      </c>
      <c r="DW120" s="930"/>
      <c r="DX120" s="930"/>
      <c r="DY120" s="930"/>
      <c r="DZ120" s="931"/>
    </row>
    <row r="121" spans="1:130" s="248" customFormat="1" ht="26.25" customHeight="1">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458</v>
      </c>
      <c r="AB121" s="864"/>
      <c r="AC121" s="864"/>
      <c r="AD121" s="864"/>
      <c r="AE121" s="865"/>
      <c r="AF121" s="866" t="s">
        <v>127</v>
      </c>
      <c r="AG121" s="864"/>
      <c r="AH121" s="864"/>
      <c r="AI121" s="864"/>
      <c r="AJ121" s="865"/>
      <c r="AK121" s="866" t="s">
        <v>458</v>
      </c>
      <c r="AL121" s="864"/>
      <c r="AM121" s="864"/>
      <c r="AN121" s="864"/>
      <c r="AO121" s="865"/>
      <c r="AP121" s="911" t="s">
        <v>127</v>
      </c>
      <c r="AQ121" s="912"/>
      <c r="AR121" s="912"/>
      <c r="AS121" s="912"/>
      <c r="AT121" s="913"/>
      <c r="AU121" s="973"/>
      <c r="AV121" s="974"/>
      <c r="AW121" s="974"/>
      <c r="AX121" s="974"/>
      <c r="AY121" s="975"/>
      <c r="AZ121" s="899" t="s">
        <v>469</v>
      </c>
      <c r="BA121" s="834"/>
      <c r="BB121" s="834"/>
      <c r="BC121" s="834"/>
      <c r="BD121" s="834"/>
      <c r="BE121" s="834"/>
      <c r="BF121" s="834"/>
      <c r="BG121" s="834"/>
      <c r="BH121" s="834"/>
      <c r="BI121" s="834"/>
      <c r="BJ121" s="834"/>
      <c r="BK121" s="834"/>
      <c r="BL121" s="834"/>
      <c r="BM121" s="834"/>
      <c r="BN121" s="834"/>
      <c r="BO121" s="834"/>
      <c r="BP121" s="835"/>
      <c r="BQ121" s="900">
        <v>693972</v>
      </c>
      <c r="BR121" s="901"/>
      <c r="BS121" s="901"/>
      <c r="BT121" s="901"/>
      <c r="BU121" s="901"/>
      <c r="BV121" s="901">
        <v>693001</v>
      </c>
      <c r="BW121" s="901"/>
      <c r="BX121" s="901"/>
      <c r="BY121" s="901"/>
      <c r="BZ121" s="901"/>
      <c r="CA121" s="901">
        <v>662401</v>
      </c>
      <c r="CB121" s="901"/>
      <c r="CC121" s="901"/>
      <c r="CD121" s="901"/>
      <c r="CE121" s="901"/>
      <c r="CF121" s="962">
        <v>12.2</v>
      </c>
      <c r="CG121" s="963"/>
      <c r="CH121" s="963"/>
      <c r="CI121" s="963"/>
      <c r="CJ121" s="963"/>
      <c r="CK121" s="956"/>
      <c r="CL121" s="942"/>
      <c r="CM121" s="942"/>
      <c r="CN121" s="942"/>
      <c r="CO121" s="943"/>
      <c r="CP121" s="922" t="s">
        <v>470</v>
      </c>
      <c r="CQ121" s="923"/>
      <c r="CR121" s="923"/>
      <c r="CS121" s="923"/>
      <c r="CT121" s="923"/>
      <c r="CU121" s="923"/>
      <c r="CV121" s="923"/>
      <c r="CW121" s="923"/>
      <c r="CX121" s="923"/>
      <c r="CY121" s="923"/>
      <c r="CZ121" s="923"/>
      <c r="DA121" s="923"/>
      <c r="DB121" s="923"/>
      <c r="DC121" s="923"/>
      <c r="DD121" s="923"/>
      <c r="DE121" s="923"/>
      <c r="DF121" s="924"/>
      <c r="DG121" s="900">
        <v>251984</v>
      </c>
      <c r="DH121" s="901"/>
      <c r="DI121" s="901"/>
      <c r="DJ121" s="901"/>
      <c r="DK121" s="901"/>
      <c r="DL121" s="901">
        <v>247868</v>
      </c>
      <c r="DM121" s="901"/>
      <c r="DN121" s="901"/>
      <c r="DO121" s="901"/>
      <c r="DP121" s="901"/>
      <c r="DQ121" s="901">
        <v>235144</v>
      </c>
      <c r="DR121" s="901"/>
      <c r="DS121" s="901"/>
      <c r="DT121" s="901"/>
      <c r="DU121" s="901"/>
      <c r="DV121" s="878">
        <v>4.3</v>
      </c>
      <c r="DW121" s="878"/>
      <c r="DX121" s="878"/>
      <c r="DY121" s="878"/>
      <c r="DZ121" s="879"/>
    </row>
    <row r="122" spans="1:130" s="248" customFormat="1" ht="26.25" customHeight="1">
      <c r="A122" s="904"/>
      <c r="B122" s="90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v>3134</v>
      </c>
      <c r="AB122" s="864"/>
      <c r="AC122" s="864"/>
      <c r="AD122" s="864"/>
      <c r="AE122" s="865"/>
      <c r="AF122" s="866">
        <v>2314</v>
      </c>
      <c r="AG122" s="864"/>
      <c r="AH122" s="864"/>
      <c r="AI122" s="864"/>
      <c r="AJ122" s="865"/>
      <c r="AK122" s="866">
        <v>1494</v>
      </c>
      <c r="AL122" s="864"/>
      <c r="AM122" s="864"/>
      <c r="AN122" s="864"/>
      <c r="AO122" s="865"/>
      <c r="AP122" s="911">
        <v>0</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9156722</v>
      </c>
      <c r="BR122" s="932"/>
      <c r="BS122" s="932"/>
      <c r="BT122" s="932"/>
      <c r="BU122" s="932"/>
      <c r="BV122" s="932">
        <v>9539137</v>
      </c>
      <c r="BW122" s="932"/>
      <c r="BX122" s="932"/>
      <c r="BY122" s="932"/>
      <c r="BZ122" s="932"/>
      <c r="CA122" s="932">
        <v>9704465</v>
      </c>
      <c r="CB122" s="932"/>
      <c r="CC122" s="932"/>
      <c r="CD122" s="932"/>
      <c r="CE122" s="932"/>
      <c r="CF122" s="933">
        <v>179.3</v>
      </c>
      <c r="CG122" s="934"/>
      <c r="CH122" s="934"/>
      <c r="CI122" s="934"/>
      <c r="CJ122" s="934"/>
      <c r="CK122" s="956"/>
      <c r="CL122" s="942"/>
      <c r="CM122" s="942"/>
      <c r="CN122" s="942"/>
      <c r="CO122" s="943"/>
      <c r="CP122" s="922" t="s">
        <v>472</v>
      </c>
      <c r="CQ122" s="923"/>
      <c r="CR122" s="923"/>
      <c r="CS122" s="923"/>
      <c r="CT122" s="923"/>
      <c r="CU122" s="923"/>
      <c r="CV122" s="923"/>
      <c r="CW122" s="923"/>
      <c r="CX122" s="923"/>
      <c r="CY122" s="923"/>
      <c r="CZ122" s="923"/>
      <c r="DA122" s="923"/>
      <c r="DB122" s="923"/>
      <c r="DC122" s="923"/>
      <c r="DD122" s="923"/>
      <c r="DE122" s="923"/>
      <c r="DF122" s="924"/>
      <c r="DG122" s="900">
        <v>1979</v>
      </c>
      <c r="DH122" s="901"/>
      <c r="DI122" s="901"/>
      <c r="DJ122" s="901"/>
      <c r="DK122" s="901"/>
      <c r="DL122" s="901">
        <v>1899</v>
      </c>
      <c r="DM122" s="901"/>
      <c r="DN122" s="901"/>
      <c r="DO122" s="901"/>
      <c r="DP122" s="901"/>
      <c r="DQ122" s="901">
        <v>1919</v>
      </c>
      <c r="DR122" s="901"/>
      <c r="DS122" s="901"/>
      <c r="DT122" s="901"/>
      <c r="DU122" s="901"/>
      <c r="DV122" s="878">
        <v>0</v>
      </c>
      <c r="DW122" s="878"/>
      <c r="DX122" s="878"/>
      <c r="DY122" s="878"/>
      <c r="DZ122" s="879"/>
    </row>
    <row r="123" spans="1:130" s="248" customFormat="1" ht="26.25" customHeight="1">
      <c r="A123" s="904"/>
      <c r="B123" s="90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458</v>
      </c>
      <c r="AB123" s="864"/>
      <c r="AC123" s="864"/>
      <c r="AD123" s="864"/>
      <c r="AE123" s="865"/>
      <c r="AF123" s="866" t="s">
        <v>127</v>
      </c>
      <c r="AG123" s="864"/>
      <c r="AH123" s="864"/>
      <c r="AI123" s="864"/>
      <c r="AJ123" s="865"/>
      <c r="AK123" s="866" t="s">
        <v>458</v>
      </c>
      <c r="AL123" s="864"/>
      <c r="AM123" s="864"/>
      <c r="AN123" s="864"/>
      <c r="AO123" s="865"/>
      <c r="AP123" s="911" t="s">
        <v>127</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473</v>
      </c>
      <c r="BP123" s="965"/>
      <c r="BQ123" s="919">
        <v>12568506</v>
      </c>
      <c r="BR123" s="920"/>
      <c r="BS123" s="920"/>
      <c r="BT123" s="920"/>
      <c r="BU123" s="920"/>
      <c r="BV123" s="920">
        <v>14235867</v>
      </c>
      <c r="BW123" s="920"/>
      <c r="BX123" s="920"/>
      <c r="BY123" s="920"/>
      <c r="BZ123" s="920"/>
      <c r="CA123" s="920">
        <v>15714937</v>
      </c>
      <c r="CB123" s="920"/>
      <c r="CC123" s="920"/>
      <c r="CD123" s="920"/>
      <c r="CE123" s="920"/>
      <c r="CF123" s="830"/>
      <c r="CG123" s="831"/>
      <c r="CH123" s="831"/>
      <c r="CI123" s="831"/>
      <c r="CJ123" s="921"/>
      <c r="CK123" s="956"/>
      <c r="CL123" s="942"/>
      <c r="CM123" s="942"/>
      <c r="CN123" s="942"/>
      <c r="CO123" s="943"/>
      <c r="CP123" s="922" t="s">
        <v>474</v>
      </c>
      <c r="CQ123" s="923"/>
      <c r="CR123" s="923"/>
      <c r="CS123" s="923"/>
      <c r="CT123" s="923"/>
      <c r="CU123" s="923"/>
      <c r="CV123" s="923"/>
      <c r="CW123" s="923"/>
      <c r="CX123" s="923"/>
      <c r="CY123" s="923"/>
      <c r="CZ123" s="923"/>
      <c r="DA123" s="923"/>
      <c r="DB123" s="923"/>
      <c r="DC123" s="923"/>
      <c r="DD123" s="923"/>
      <c r="DE123" s="923"/>
      <c r="DF123" s="924"/>
      <c r="DG123" s="863" t="s">
        <v>458</v>
      </c>
      <c r="DH123" s="864"/>
      <c r="DI123" s="864"/>
      <c r="DJ123" s="864"/>
      <c r="DK123" s="865"/>
      <c r="DL123" s="866" t="s">
        <v>458</v>
      </c>
      <c r="DM123" s="864"/>
      <c r="DN123" s="864"/>
      <c r="DO123" s="864"/>
      <c r="DP123" s="865"/>
      <c r="DQ123" s="866" t="s">
        <v>458</v>
      </c>
      <c r="DR123" s="864"/>
      <c r="DS123" s="864"/>
      <c r="DT123" s="864"/>
      <c r="DU123" s="865"/>
      <c r="DV123" s="911" t="s">
        <v>127</v>
      </c>
      <c r="DW123" s="912"/>
      <c r="DX123" s="912"/>
      <c r="DY123" s="912"/>
      <c r="DZ123" s="913"/>
    </row>
    <row r="124" spans="1:130" s="248" customFormat="1" ht="26.25" customHeight="1" thickBot="1">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127</v>
      </c>
      <c r="AB124" s="864"/>
      <c r="AC124" s="864"/>
      <c r="AD124" s="864"/>
      <c r="AE124" s="865"/>
      <c r="AF124" s="866" t="s">
        <v>127</v>
      </c>
      <c r="AG124" s="864"/>
      <c r="AH124" s="864"/>
      <c r="AI124" s="864"/>
      <c r="AJ124" s="865"/>
      <c r="AK124" s="866" t="s">
        <v>127</v>
      </c>
      <c r="AL124" s="864"/>
      <c r="AM124" s="864"/>
      <c r="AN124" s="864"/>
      <c r="AO124" s="865"/>
      <c r="AP124" s="911" t="s">
        <v>458</v>
      </c>
      <c r="AQ124" s="912"/>
      <c r="AR124" s="912"/>
      <c r="AS124" s="912"/>
      <c r="AT124" s="913"/>
      <c r="AU124" s="914" t="s">
        <v>475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80.099999999999994</v>
      </c>
      <c r="BR124" s="918"/>
      <c r="BS124" s="918"/>
      <c r="BT124" s="918"/>
      <c r="BU124" s="918"/>
      <c r="BV124" s="918">
        <v>56.6</v>
      </c>
      <c r="BW124" s="918"/>
      <c r="BX124" s="918"/>
      <c r="BY124" s="918"/>
      <c r="BZ124" s="918"/>
      <c r="CA124" s="918">
        <v>27.7</v>
      </c>
      <c r="CB124" s="918"/>
      <c r="CC124" s="918"/>
      <c r="CD124" s="918"/>
      <c r="CE124" s="918"/>
      <c r="CF124" s="808"/>
      <c r="CG124" s="809"/>
      <c r="CH124" s="809"/>
      <c r="CI124" s="809"/>
      <c r="CJ124" s="949"/>
      <c r="CK124" s="957"/>
      <c r="CL124" s="957"/>
      <c r="CM124" s="957"/>
      <c r="CN124" s="957"/>
      <c r="CO124" s="958"/>
      <c r="CP124" s="922" t="s">
        <v>476</v>
      </c>
      <c r="CQ124" s="923"/>
      <c r="CR124" s="923"/>
      <c r="CS124" s="923"/>
      <c r="CT124" s="923"/>
      <c r="CU124" s="923"/>
      <c r="CV124" s="923"/>
      <c r="CW124" s="923"/>
      <c r="CX124" s="923"/>
      <c r="CY124" s="923"/>
      <c r="CZ124" s="923"/>
      <c r="DA124" s="923"/>
      <c r="DB124" s="923"/>
      <c r="DC124" s="923"/>
      <c r="DD124" s="923"/>
      <c r="DE124" s="923"/>
      <c r="DF124" s="924"/>
      <c r="DG124" s="846">
        <v>2896096</v>
      </c>
      <c r="DH124" s="847"/>
      <c r="DI124" s="847"/>
      <c r="DJ124" s="847"/>
      <c r="DK124" s="848"/>
      <c r="DL124" s="849">
        <v>3043314</v>
      </c>
      <c r="DM124" s="847"/>
      <c r="DN124" s="847"/>
      <c r="DO124" s="847"/>
      <c r="DP124" s="848"/>
      <c r="DQ124" s="849" t="s">
        <v>127</v>
      </c>
      <c r="DR124" s="847"/>
      <c r="DS124" s="847"/>
      <c r="DT124" s="847"/>
      <c r="DU124" s="848"/>
      <c r="DV124" s="935" t="s">
        <v>127</v>
      </c>
      <c r="DW124" s="936"/>
      <c r="DX124" s="936"/>
      <c r="DY124" s="936"/>
      <c r="DZ124" s="937"/>
    </row>
    <row r="125" spans="1:130" s="248" customFormat="1" ht="26.25" customHeight="1">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458</v>
      </c>
      <c r="AB125" s="864"/>
      <c r="AC125" s="864"/>
      <c r="AD125" s="864"/>
      <c r="AE125" s="865"/>
      <c r="AF125" s="866" t="s">
        <v>127</v>
      </c>
      <c r="AG125" s="864"/>
      <c r="AH125" s="864"/>
      <c r="AI125" s="864"/>
      <c r="AJ125" s="865"/>
      <c r="AK125" s="866" t="s">
        <v>458</v>
      </c>
      <c r="AL125" s="864"/>
      <c r="AM125" s="864"/>
      <c r="AN125" s="864"/>
      <c r="AO125" s="865"/>
      <c r="AP125" s="911" t="s">
        <v>458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477</v>
      </c>
      <c r="CL125" s="939"/>
      <c r="CM125" s="939"/>
      <c r="CN125" s="939"/>
      <c r="CO125" s="940"/>
      <c r="CP125" s="947" t="s">
        <v>478</v>
      </c>
      <c r="CQ125" s="892"/>
      <c r="CR125" s="892"/>
      <c r="CS125" s="892"/>
      <c r="CT125" s="892"/>
      <c r="CU125" s="892"/>
      <c r="CV125" s="892"/>
      <c r="CW125" s="892"/>
      <c r="CX125" s="892"/>
      <c r="CY125" s="892"/>
      <c r="CZ125" s="892"/>
      <c r="DA125" s="892"/>
      <c r="DB125" s="892"/>
      <c r="DC125" s="892"/>
      <c r="DD125" s="892"/>
      <c r="DE125" s="892"/>
      <c r="DF125" s="893"/>
      <c r="DG125" s="948" t="s">
        <v>127</v>
      </c>
      <c r="DH125" s="929"/>
      <c r="DI125" s="929"/>
      <c r="DJ125" s="929"/>
      <c r="DK125" s="929"/>
      <c r="DL125" s="929" t="s">
        <v>127</v>
      </c>
      <c r="DM125" s="929"/>
      <c r="DN125" s="929"/>
      <c r="DO125" s="929"/>
      <c r="DP125" s="929"/>
      <c r="DQ125" s="929" t="s">
        <v>458</v>
      </c>
      <c r="DR125" s="929"/>
      <c r="DS125" s="929"/>
      <c r="DT125" s="929"/>
      <c r="DU125" s="929"/>
      <c r="DV125" s="930" t="s">
        <v>127</v>
      </c>
      <c r="DW125" s="930"/>
      <c r="DX125" s="930"/>
      <c r="DY125" s="930"/>
      <c r="DZ125" s="931"/>
    </row>
    <row r="126" spans="1:130" s="248" customFormat="1" ht="26.25" customHeight="1" thickBot="1">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458</v>
      </c>
      <c r="AB126" s="864"/>
      <c r="AC126" s="864"/>
      <c r="AD126" s="864"/>
      <c r="AE126" s="865"/>
      <c r="AF126" s="866" t="s">
        <v>127</v>
      </c>
      <c r="AG126" s="864"/>
      <c r="AH126" s="864"/>
      <c r="AI126" s="864"/>
      <c r="AJ126" s="865"/>
      <c r="AK126" s="866" t="s">
        <v>127</v>
      </c>
      <c r="AL126" s="864"/>
      <c r="AM126" s="864"/>
      <c r="AN126" s="864"/>
      <c r="AO126" s="865"/>
      <c r="AP126" s="911" t="s">
        <v>458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479</v>
      </c>
      <c r="CQ126" s="834"/>
      <c r="CR126" s="834"/>
      <c r="CS126" s="834"/>
      <c r="CT126" s="834"/>
      <c r="CU126" s="834"/>
      <c r="CV126" s="834"/>
      <c r="CW126" s="834"/>
      <c r="CX126" s="834"/>
      <c r="CY126" s="834"/>
      <c r="CZ126" s="834"/>
      <c r="DA126" s="834"/>
      <c r="DB126" s="834"/>
      <c r="DC126" s="834"/>
      <c r="DD126" s="834"/>
      <c r="DE126" s="834"/>
      <c r="DF126" s="835"/>
      <c r="DG126" s="900">
        <v>12358</v>
      </c>
      <c r="DH126" s="901"/>
      <c r="DI126" s="901"/>
      <c r="DJ126" s="901"/>
      <c r="DK126" s="901"/>
      <c r="DL126" s="901" t="s">
        <v>458</v>
      </c>
      <c r="DM126" s="901"/>
      <c r="DN126" s="901"/>
      <c r="DO126" s="901"/>
      <c r="DP126" s="901"/>
      <c r="DQ126" s="901" t="s">
        <v>127</v>
      </c>
      <c r="DR126" s="901"/>
      <c r="DS126" s="901"/>
      <c r="DT126" s="901"/>
      <c r="DU126" s="901"/>
      <c r="DV126" s="878" t="s">
        <v>127</v>
      </c>
      <c r="DW126" s="878"/>
      <c r="DX126" s="878"/>
      <c r="DY126" s="878"/>
      <c r="DZ126" s="879"/>
    </row>
    <row r="127" spans="1:130" s="248" customFormat="1" ht="26.25" customHeight="1">
      <c r="A127" s="906"/>
      <c r="B127" s="907"/>
      <c r="C127" s="925" t="s">
        <v>480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127</v>
      </c>
      <c r="AB127" s="864"/>
      <c r="AC127" s="864"/>
      <c r="AD127" s="864"/>
      <c r="AE127" s="865"/>
      <c r="AF127" s="866" t="s">
        <v>458</v>
      </c>
      <c r="AG127" s="864"/>
      <c r="AH127" s="864"/>
      <c r="AI127" s="864"/>
      <c r="AJ127" s="865"/>
      <c r="AK127" s="866" t="s">
        <v>458</v>
      </c>
      <c r="AL127" s="864"/>
      <c r="AM127" s="864"/>
      <c r="AN127" s="864"/>
      <c r="AO127" s="865"/>
      <c r="AP127" s="911" t="s">
        <v>458</v>
      </c>
      <c r="AQ127" s="912"/>
      <c r="AR127" s="912"/>
      <c r="AS127" s="912"/>
      <c r="AT127" s="913"/>
      <c r="AU127" s="284"/>
      <c r="AV127" s="284"/>
      <c r="AW127" s="284"/>
      <c r="AX127" s="928" t="s">
        <v>481</v>
      </c>
      <c r="AY127" s="896"/>
      <c r="AZ127" s="896"/>
      <c r="BA127" s="896"/>
      <c r="BB127" s="896"/>
      <c r="BC127" s="896"/>
      <c r="BD127" s="896"/>
      <c r="BE127" s="897"/>
      <c r="BF127" s="895" t="s">
        <v>482</v>
      </c>
      <c r="BG127" s="896"/>
      <c r="BH127" s="896"/>
      <c r="BI127" s="896"/>
      <c r="BJ127" s="896"/>
      <c r="BK127" s="896"/>
      <c r="BL127" s="897"/>
      <c r="BM127" s="895" t="s">
        <v>483</v>
      </c>
      <c r="BN127" s="896"/>
      <c r="BO127" s="896"/>
      <c r="BP127" s="896"/>
      <c r="BQ127" s="896"/>
      <c r="BR127" s="896"/>
      <c r="BS127" s="897"/>
      <c r="BT127" s="895" t="s">
        <v>484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485</v>
      </c>
      <c r="CQ127" s="834"/>
      <c r="CR127" s="834"/>
      <c r="CS127" s="834"/>
      <c r="CT127" s="834"/>
      <c r="CU127" s="834"/>
      <c r="CV127" s="834"/>
      <c r="CW127" s="834"/>
      <c r="CX127" s="834"/>
      <c r="CY127" s="834"/>
      <c r="CZ127" s="834"/>
      <c r="DA127" s="834"/>
      <c r="DB127" s="834"/>
      <c r="DC127" s="834"/>
      <c r="DD127" s="834"/>
      <c r="DE127" s="834"/>
      <c r="DF127" s="835"/>
      <c r="DG127" s="900" t="s">
        <v>127</v>
      </c>
      <c r="DH127" s="901"/>
      <c r="DI127" s="901"/>
      <c r="DJ127" s="901"/>
      <c r="DK127" s="901"/>
      <c r="DL127" s="901" t="s">
        <v>458</v>
      </c>
      <c r="DM127" s="901"/>
      <c r="DN127" s="901"/>
      <c r="DO127" s="901"/>
      <c r="DP127" s="901"/>
      <c r="DQ127" s="901" t="s">
        <v>458</v>
      </c>
      <c r="DR127" s="901"/>
      <c r="DS127" s="901"/>
      <c r="DT127" s="901"/>
      <c r="DU127" s="901"/>
      <c r="DV127" s="878" t="s">
        <v>458</v>
      </c>
      <c r="DW127" s="878"/>
      <c r="DX127" s="878"/>
      <c r="DY127" s="878"/>
      <c r="DZ127" s="879"/>
    </row>
    <row r="128" spans="1:130" s="248" customFormat="1" ht="26.25" customHeight="1" thickBot="1">
      <c r="A128" s="880" t="s">
        <v>486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487</v>
      </c>
      <c r="X128" s="882"/>
      <c r="Y128" s="882"/>
      <c r="Z128" s="883"/>
      <c r="AA128" s="884">
        <v>69433</v>
      </c>
      <c r="AB128" s="885"/>
      <c r="AC128" s="885"/>
      <c r="AD128" s="885"/>
      <c r="AE128" s="886"/>
      <c r="AF128" s="887">
        <v>69067</v>
      </c>
      <c r="AG128" s="885"/>
      <c r="AH128" s="885"/>
      <c r="AI128" s="885"/>
      <c r="AJ128" s="886"/>
      <c r="AK128" s="887">
        <v>64311</v>
      </c>
      <c r="AL128" s="885"/>
      <c r="AM128" s="885"/>
      <c r="AN128" s="885"/>
      <c r="AO128" s="886"/>
      <c r="AP128" s="888"/>
      <c r="AQ128" s="889"/>
      <c r="AR128" s="889"/>
      <c r="AS128" s="889"/>
      <c r="AT128" s="890"/>
      <c r="AU128" s="284"/>
      <c r="AV128" s="284"/>
      <c r="AW128" s="284"/>
      <c r="AX128" s="891" t="s">
        <v>488</v>
      </c>
      <c r="AY128" s="892"/>
      <c r="AZ128" s="892"/>
      <c r="BA128" s="892"/>
      <c r="BB128" s="892"/>
      <c r="BC128" s="892"/>
      <c r="BD128" s="892"/>
      <c r="BE128" s="893"/>
      <c r="BF128" s="870" t="s">
        <v>127</v>
      </c>
      <c r="BG128" s="871"/>
      <c r="BH128" s="871"/>
      <c r="BI128" s="871"/>
      <c r="BJ128" s="871"/>
      <c r="BK128" s="871"/>
      <c r="BL128" s="894"/>
      <c r="BM128" s="870">
        <v>14.36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489</v>
      </c>
      <c r="CQ128" s="812"/>
      <c r="CR128" s="812"/>
      <c r="CS128" s="812"/>
      <c r="CT128" s="812"/>
      <c r="CU128" s="812"/>
      <c r="CV128" s="812"/>
      <c r="CW128" s="812"/>
      <c r="CX128" s="812"/>
      <c r="CY128" s="812"/>
      <c r="CZ128" s="812"/>
      <c r="DA128" s="812"/>
      <c r="DB128" s="812"/>
      <c r="DC128" s="812"/>
      <c r="DD128" s="812"/>
      <c r="DE128" s="812"/>
      <c r="DF128" s="813"/>
      <c r="DG128" s="874">
        <v>40916</v>
      </c>
      <c r="DH128" s="875"/>
      <c r="DI128" s="875"/>
      <c r="DJ128" s="875"/>
      <c r="DK128" s="875"/>
      <c r="DL128" s="875">
        <v>64608</v>
      </c>
      <c r="DM128" s="875"/>
      <c r="DN128" s="875"/>
      <c r="DO128" s="875"/>
      <c r="DP128" s="875"/>
      <c r="DQ128" s="875">
        <v>59323</v>
      </c>
      <c r="DR128" s="875"/>
      <c r="DS128" s="875"/>
      <c r="DT128" s="875"/>
      <c r="DU128" s="875"/>
      <c r="DV128" s="876">
        <v>1.1000000000000001</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490</v>
      </c>
      <c r="X129" s="861"/>
      <c r="Y129" s="861"/>
      <c r="Z129" s="862"/>
      <c r="AA129" s="863">
        <v>6024040</v>
      </c>
      <c r="AB129" s="864"/>
      <c r="AC129" s="864"/>
      <c r="AD129" s="864"/>
      <c r="AE129" s="865"/>
      <c r="AF129" s="866">
        <v>6016453</v>
      </c>
      <c r="AG129" s="864"/>
      <c r="AH129" s="864"/>
      <c r="AI129" s="864"/>
      <c r="AJ129" s="865"/>
      <c r="AK129" s="866">
        <v>6197728</v>
      </c>
      <c r="AL129" s="864"/>
      <c r="AM129" s="864"/>
      <c r="AN129" s="864"/>
      <c r="AO129" s="865"/>
      <c r="AP129" s="867"/>
      <c r="AQ129" s="868"/>
      <c r="AR129" s="868"/>
      <c r="AS129" s="868"/>
      <c r="AT129" s="869"/>
      <c r="AU129" s="286"/>
      <c r="AV129" s="286"/>
      <c r="AW129" s="286"/>
      <c r="AX129" s="833" t="s">
        <v>491</v>
      </c>
      <c r="AY129" s="834"/>
      <c r="AZ129" s="834"/>
      <c r="BA129" s="834"/>
      <c r="BB129" s="834"/>
      <c r="BC129" s="834"/>
      <c r="BD129" s="834"/>
      <c r="BE129" s="835"/>
      <c r="BF129" s="853" t="s">
        <v>458</v>
      </c>
      <c r="BG129" s="854"/>
      <c r="BH129" s="854"/>
      <c r="BI129" s="854"/>
      <c r="BJ129" s="854"/>
      <c r="BK129" s="854"/>
      <c r="BL129" s="855"/>
      <c r="BM129" s="853">
        <v>19.36</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493</v>
      </c>
      <c r="X130" s="861"/>
      <c r="Y130" s="861"/>
      <c r="Z130" s="862"/>
      <c r="AA130" s="863">
        <v>746861</v>
      </c>
      <c r="AB130" s="864"/>
      <c r="AC130" s="864"/>
      <c r="AD130" s="864"/>
      <c r="AE130" s="865"/>
      <c r="AF130" s="866">
        <v>775679</v>
      </c>
      <c r="AG130" s="864"/>
      <c r="AH130" s="864"/>
      <c r="AI130" s="864"/>
      <c r="AJ130" s="865"/>
      <c r="AK130" s="866">
        <v>784138</v>
      </c>
      <c r="AL130" s="864"/>
      <c r="AM130" s="864"/>
      <c r="AN130" s="864"/>
      <c r="AO130" s="865"/>
      <c r="AP130" s="867"/>
      <c r="AQ130" s="868"/>
      <c r="AR130" s="868"/>
      <c r="AS130" s="868"/>
      <c r="AT130" s="869"/>
      <c r="AU130" s="286"/>
      <c r="AV130" s="286"/>
      <c r="AW130" s="286"/>
      <c r="AX130" s="833" t="s">
        <v>494</v>
      </c>
      <c r="AY130" s="834"/>
      <c r="AZ130" s="834"/>
      <c r="BA130" s="834"/>
      <c r="BB130" s="834"/>
      <c r="BC130" s="834"/>
      <c r="BD130" s="834"/>
      <c r="BE130" s="835"/>
      <c r="BF130" s="836">
        <v>9.3000000000000007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495</v>
      </c>
      <c r="X131" s="844"/>
      <c r="Y131" s="844"/>
      <c r="Z131" s="845"/>
      <c r="AA131" s="846">
        <v>5277179</v>
      </c>
      <c r="AB131" s="847"/>
      <c r="AC131" s="847"/>
      <c r="AD131" s="847"/>
      <c r="AE131" s="848"/>
      <c r="AF131" s="849">
        <v>5240774</v>
      </c>
      <c r="AG131" s="847"/>
      <c r="AH131" s="847"/>
      <c r="AI131" s="847"/>
      <c r="AJ131" s="848"/>
      <c r="AK131" s="849">
        <v>5413590</v>
      </c>
      <c r="AL131" s="847"/>
      <c r="AM131" s="847"/>
      <c r="AN131" s="847"/>
      <c r="AO131" s="848"/>
      <c r="AP131" s="850"/>
      <c r="AQ131" s="851"/>
      <c r="AR131" s="851"/>
      <c r="AS131" s="851"/>
      <c r="AT131" s="852"/>
      <c r="AU131" s="286"/>
      <c r="AV131" s="286"/>
      <c r="AW131" s="286"/>
      <c r="AX131" s="811" t="s">
        <v>496</v>
      </c>
      <c r="AY131" s="812"/>
      <c r="AZ131" s="812"/>
      <c r="BA131" s="812"/>
      <c r="BB131" s="812"/>
      <c r="BC131" s="812"/>
      <c r="BD131" s="812"/>
      <c r="BE131" s="813"/>
      <c r="BF131" s="814">
        <v>27.7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498</v>
      </c>
      <c r="W132" s="824"/>
      <c r="X132" s="824"/>
      <c r="Y132" s="824"/>
      <c r="Z132" s="825"/>
      <c r="AA132" s="826">
        <v>10.21898253</v>
      </c>
      <c r="AB132" s="827"/>
      <c r="AC132" s="827"/>
      <c r="AD132" s="827"/>
      <c r="AE132" s="828"/>
      <c r="AF132" s="829">
        <v>9.24390176</v>
      </c>
      <c r="AG132" s="827"/>
      <c r="AH132" s="827"/>
      <c r="AI132" s="827"/>
      <c r="AJ132" s="828"/>
      <c r="AK132" s="829">
        <v>8.5236414279999995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499</v>
      </c>
      <c r="W133" s="803"/>
      <c r="X133" s="803"/>
      <c r="Y133" s="803"/>
      <c r="Z133" s="804"/>
      <c r="AA133" s="805">
        <v>10.4</v>
      </c>
      <c r="AB133" s="806"/>
      <c r="AC133" s="806"/>
      <c r="AD133" s="806"/>
      <c r="AE133" s="807"/>
      <c r="AF133" s="805">
        <v>9.9</v>
      </c>
      <c r="AG133" s="806"/>
      <c r="AH133" s="806"/>
      <c r="AI133" s="806"/>
      <c r="AJ133" s="807"/>
      <c r="AK133" s="805">
        <v>9.3000000000000007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1//5U6VEdn/D8Enm/RkkZA5lzKQxW8zO+KqxJXDUgs1OkVW0fn66EZNVquDvJuLLz4hea8BQ1ZxeC7RGtNNsQ==" saltValue="NwuGoW8HLxGc6l3Thkk7k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500</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YIHelUkJqEp8pqLOrioiJqkIGevnI1C6dBps7txEq9Ee+qgkVQ61t8Bp+nwnPYxQwUXIaBEbb8Ob2X2Bcs5crA==" saltValue="v3r0WqL59YnNKwF8Q+pt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q1xsu0YrYGtfgVYZEh3FFxRjgfgPuLp0eGA/MsxNFFRITwNyMB0l7VOrbIVRBT2ukr89OmFopdcKU7FcVJonA==" saltValue="vuEVbpMoZuV8xIkj69tOx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3" t="s">
        <v>503</v>
      </c>
      <c r="AP7" s="305"/>
      <c r="AQ7" s="306" t="s">
        <v>504</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4"/>
      <c r="AP8" s="311" t="s">
        <v>505</v>
      </c>
      <c r="AQ8" s="312" t="s">
        <v>506</v>
      </c>
      <c r="AR8" s="313" t="s">
        <v>507</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4" t="s">
        <v>508</v>
      </c>
      <c r="AL9" s="1225"/>
      <c r="AM9" s="1225"/>
      <c r="AN9" s="1226"/>
      <c r="AO9" s="314">
        <v>2260955</v>
      </c>
      <c r="AP9" s="314">
        <v>110404</v>
      </c>
      <c r="AQ9" s="315">
        <v>100177</v>
      </c>
      <c r="AR9" s="316">
        <v>10.199999999999999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4" t="s">
        <v>509</v>
      </c>
      <c r="AL10" s="1225"/>
      <c r="AM10" s="1225"/>
      <c r="AN10" s="1226"/>
      <c r="AO10" s="317">
        <v>23398</v>
      </c>
      <c r="AP10" s="317">
        <v>1143</v>
      </c>
      <c r="AQ10" s="318">
        <v>9943</v>
      </c>
      <c r="AR10" s="319">
        <v>-88.5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4" t="s">
        <v>510</v>
      </c>
      <c r="AL11" s="1225"/>
      <c r="AM11" s="1225"/>
      <c r="AN11" s="1226"/>
      <c r="AO11" s="317" t="s">
        <v>511</v>
      </c>
      <c r="AP11" s="317" t="s">
        <v>511</v>
      </c>
      <c r="AQ11" s="318">
        <v>1487</v>
      </c>
      <c r="AR11" s="319" t="s">
        <v>511</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4" t="s">
        <v>512</v>
      </c>
      <c r="AL12" s="1225"/>
      <c r="AM12" s="1225"/>
      <c r="AN12" s="1226"/>
      <c r="AO12" s="317" t="s">
        <v>511</v>
      </c>
      <c r="AP12" s="317" t="s">
        <v>511</v>
      </c>
      <c r="AQ12" s="318">
        <v>23</v>
      </c>
      <c r="AR12" s="319" t="s">
        <v>511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4" t="s">
        <v>513</v>
      </c>
      <c r="AL13" s="1225"/>
      <c r="AM13" s="1225"/>
      <c r="AN13" s="1226"/>
      <c r="AO13" s="317">
        <v>97189</v>
      </c>
      <c r="AP13" s="317">
        <v>4746</v>
      </c>
      <c r="AQ13" s="318">
        <v>4025</v>
      </c>
      <c r="AR13" s="319">
        <v>17.899999999999999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4" t="s">
        <v>514</v>
      </c>
      <c r="AL14" s="1225"/>
      <c r="AM14" s="1225"/>
      <c r="AN14" s="1226"/>
      <c r="AO14" s="317">
        <v>137358</v>
      </c>
      <c r="AP14" s="317">
        <v>6707</v>
      </c>
      <c r="AQ14" s="318">
        <v>2366</v>
      </c>
      <c r="AR14" s="319">
        <v>183.5</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7" t="s">
        <v>515</v>
      </c>
      <c r="AL15" s="1228"/>
      <c r="AM15" s="1228"/>
      <c r="AN15" s="1229"/>
      <c r="AO15" s="317">
        <v>-261899</v>
      </c>
      <c r="AP15" s="317">
        <v>-12789</v>
      </c>
      <c r="AQ15" s="318">
        <v>-7732</v>
      </c>
      <c r="AR15" s="319">
        <v>65.400000000000006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7" t="s">
        <v>185</v>
      </c>
      <c r="AL16" s="1228"/>
      <c r="AM16" s="1228"/>
      <c r="AN16" s="1229"/>
      <c r="AO16" s="317">
        <v>2257001</v>
      </c>
      <c r="AP16" s="317">
        <v>110211</v>
      </c>
      <c r="AQ16" s="318">
        <v>110288</v>
      </c>
      <c r="AR16" s="319">
        <v>-0.1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0" t="s">
        <v>520</v>
      </c>
      <c r="AL21" s="1231"/>
      <c r="AM21" s="1231"/>
      <c r="AN21" s="1232"/>
      <c r="AO21" s="330">
        <v>11.91</v>
      </c>
      <c r="AP21" s="331">
        <v>10.26</v>
      </c>
      <c r="AQ21" s="332">
        <v>1.65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0" t="s">
        <v>521</v>
      </c>
      <c r="AL22" s="1231"/>
      <c r="AM22" s="1231"/>
      <c r="AN22" s="1232"/>
      <c r="AO22" s="335">
        <v>97</v>
      </c>
      <c r="AP22" s="336">
        <v>97.6</v>
      </c>
      <c r="AQ22" s="337">
        <v>-0.6</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3" t="s">
        <v>503</v>
      </c>
      <c r="AP30" s="305"/>
      <c r="AQ30" s="306" t="s">
        <v>504</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4"/>
      <c r="AP31" s="311" t="s">
        <v>505</v>
      </c>
      <c r="AQ31" s="312" t="s">
        <v>506</v>
      </c>
      <c r="AR31" s="313" t="s">
        <v>507</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3" t="s">
        <v>525</v>
      </c>
      <c r="AL32" s="1214"/>
      <c r="AM32" s="1214"/>
      <c r="AN32" s="1215"/>
      <c r="AO32" s="345">
        <v>1042989</v>
      </c>
      <c r="AP32" s="345">
        <v>50930</v>
      </c>
      <c r="AQ32" s="346">
        <v>68741</v>
      </c>
      <c r="AR32" s="347">
        <v>-25.9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3" t="s">
        <v>526</v>
      </c>
      <c r="AL33" s="1214"/>
      <c r="AM33" s="1214"/>
      <c r="AN33" s="1215"/>
      <c r="AO33" s="345" t="s">
        <v>511</v>
      </c>
      <c r="AP33" s="345" t="s">
        <v>511</v>
      </c>
      <c r="AQ33" s="346" t="s">
        <v>511</v>
      </c>
      <c r="AR33" s="347" t="s">
        <v>511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3" t="s">
        <v>527</v>
      </c>
      <c r="AL34" s="1214"/>
      <c r="AM34" s="1214"/>
      <c r="AN34" s="1215"/>
      <c r="AO34" s="345" t="s">
        <v>511</v>
      </c>
      <c r="AP34" s="345" t="s">
        <v>511</v>
      </c>
      <c r="AQ34" s="346">
        <v>1</v>
      </c>
      <c r="AR34" s="347" t="s">
        <v>511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3" t="s">
        <v>528</v>
      </c>
      <c r="AL35" s="1214"/>
      <c r="AM35" s="1214"/>
      <c r="AN35" s="1215"/>
      <c r="AO35" s="345">
        <v>265303</v>
      </c>
      <c r="AP35" s="345">
        <v>12955</v>
      </c>
      <c r="AQ35" s="346">
        <v>17075</v>
      </c>
      <c r="AR35" s="347">
        <v>-24.1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3" t="s">
        <v>529</v>
      </c>
      <c r="AL36" s="1214"/>
      <c r="AM36" s="1214"/>
      <c r="AN36" s="1215"/>
      <c r="AO36" s="345" t="s">
        <v>511</v>
      </c>
      <c r="AP36" s="345" t="s">
        <v>511</v>
      </c>
      <c r="AQ36" s="346">
        <v>2445</v>
      </c>
      <c r="AR36" s="347" t="s">
        <v>511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3" t="s">
        <v>530</v>
      </c>
      <c r="AL37" s="1214"/>
      <c r="AM37" s="1214"/>
      <c r="AN37" s="1215"/>
      <c r="AO37" s="345">
        <v>1494</v>
      </c>
      <c r="AP37" s="345">
        <v>73</v>
      </c>
      <c r="AQ37" s="346">
        <v>621</v>
      </c>
      <c r="AR37" s="347">
        <v>-88.2</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0" t="s">
        <v>531</v>
      </c>
      <c r="AL38" s="1211"/>
      <c r="AM38" s="1211"/>
      <c r="AN38" s="1212"/>
      <c r="AO38" s="348">
        <v>98</v>
      </c>
      <c r="AP38" s="348">
        <v>5</v>
      </c>
      <c r="AQ38" s="349">
        <v>4</v>
      </c>
      <c r="AR38" s="337">
        <v>25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0" t="s">
        <v>532</v>
      </c>
      <c r="AL39" s="1211"/>
      <c r="AM39" s="1211"/>
      <c r="AN39" s="1212"/>
      <c r="AO39" s="345">
        <v>-64311</v>
      </c>
      <c r="AP39" s="345">
        <v>-3140</v>
      </c>
      <c r="AQ39" s="346">
        <v>-4161</v>
      </c>
      <c r="AR39" s="347">
        <v>-24.5</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3" t="s">
        <v>533</v>
      </c>
      <c r="AL40" s="1214"/>
      <c r="AM40" s="1214"/>
      <c r="AN40" s="1215"/>
      <c r="AO40" s="345">
        <v>-784138</v>
      </c>
      <c r="AP40" s="345">
        <v>-38290</v>
      </c>
      <c r="AQ40" s="346">
        <v>-59663</v>
      </c>
      <c r="AR40" s="347">
        <v>-35.799999999999997</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6" t="s">
        <v>296</v>
      </c>
      <c r="AL41" s="1217"/>
      <c r="AM41" s="1217"/>
      <c r="AN41" s="1218"/>
      <c r="AO41" s="345">
        <v>461435</v>
      </c>
      <c r="AP41" s="345">
        <v>22532</v>
      </c>
      <c r="AQ41" s="346">
        <v>25063</v>
      </c>
      <c r="AR41" s="347">
        <v>-10.1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19" t="s">
        <v>503</v>
      </c>
      <c r="AN49" s="1221" t="s">
        <v>537</v>
      </c>
      <c r="AO49" s="1222"/>
      <c r="AP49" s="1222"/>
      <c r="AQ49" s="1222"/>
      <c r="AR49" s="1223"/>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0"/>
      <c r="AN50" s="361" t="s">
        <v>538</v>
      </c>
      <c r="AO50" s="362" t="s">
        <v>539</v>
      </c>
      <c r="AP50" s="363" t="s">
        <v>540</v>
      </c>
      <c r="AQ50" s="364" t="s">
        <v>541</v>
      </c>
      <c r="AR50" s="365" t="s">
        <v>542</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1476789</v>
      </c>
      <c r="AN51" s="367">
        <v>66546</v>
      </c>
      <c r="AO51" s="368">
        <v>11</v>
      </c>
      <c r="AP51" s="369">
        <v>83280</v>
      </c>
      <c r="AQ51" s="370">
        <v>-2.5</v>
      </c>
      <c r="AR51" s="371">
        <v>13.5</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988069</v>
      </c>
      <c r="AN52" s="375">
        <v>44524</v>
      </c>
      <c r="AO52" s="376">
        <v>30.6</v>
      </c>
      <c r="AP52" s="377">
        <v>43123</v>
      </c>
      <c r="AQ52" s="378">
        <v>-2.8</v>
      </c>
      <c r="AR52" s="379">
        <v>33.4</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1295166</v>
      </c>
      <c r="AN53" s="367">
        <v>59392</v>
      </c>
      <c r="AO53" s="368">
        <v>-10.8</v>
      </c>
      <c r="AP53" s="369">
        <v>88968</v>
      </c>
      <c r="AQ53" s="370">
        <v>6.8</v>
      </c>
      <c r="AR53" s="371">
        <v>-17.600000000000001</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784554</v>
      </c>
      <c r="AN54" s="375">
        <v>35977</v>
      </c>
      <c r="AO54" s="376">
        <v>-19.2</v>
      </c>
      <c r="AP54" s="377">
        <v>45482</v>
      </c>
      <c r="AQ54" s="378">
        <v>5.5</v>
      </c>
      <c r="AR54" s="379">
        <v>-24.7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1972414</v>
      </c>
      <c r="AN55" s="367">
        <v>91967</v>
      </c>
      <c r="AO55" s="368">
        <v>54.8</v>
      </c>
      <c r="AP55" s="369">
        <v>85173</v>
      </c>
      <c r="AQ55" s="370">
        <v>-4.3</v>
      </c>
      <c r="AR55" s="371">
        <v>59.1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725395</v>
      </c>
      <c r="AN56" s="375">
        <v>33823</v>
      </c>
      <c r="AO56" s="376">
        <v>-6</v>
      </c>
      <c r="AP56" s="377">
        <v>43913</v>
      </c>
      <c r="AQ56" s="378">
        <v>-3.4</v>
      </c>
      <c r="AR56" s="379">
        <v>-2.6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2019897</v>
      </c>
      <c r="AN57" s="367">
        <v>96158</v>
      </c>
      <c r="AO57" s="368">
        <v>4.5999999999999996</v>
      </c>
      <c r="AP57" s="369">
        <v>94081</v>
      </c>
      <c r="AQ57" s="370">
        <v>10.5</v>
      </c>
      <c r="AR57" s="371">
        <v>-5.9</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877655</v>
      </c>
      <c r="AN58" s="375">
        <v>41781</v>
      </c>
      <c r="AO58" s="376">
        <v>23.5</v>
      </c>
      <c r="AP58" s="377">
        <v>48949</v>
      </c>
      <c r="AQ58" s="378">
        <v>11.5</v>
      </c>
      <c r="AR58" s="379">
        <v>12</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1898343</v>
      </c>
      <c r="AN59" s="367">
        <v>92697</v>
      </c>
      <c r="AO59" s="368">
        <v>-3.6</v>
      </c>
      <c r="AP59" s="369">
        <v>92632</v>
      </c>
      <c r="AQ59" s="370">
        <v>-1.5</v>
      </c>
      <c r="AR59" s="371">
        <v>-2.1</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912847</v>
      </c>
      <c r="AN60" s="375">
        <v>44575</v>
      </c>
      <c r="AO60" s="376">
        <v>6.7</v>
      </c>
      <c r="AP60" s="377">
        <v>47978</v>
      </c>
      <c r="AQ60" s="378">
        <v>-2</v>
      </c>
      <c r="AR60" s="379">
        <v>8.6999999999999993</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1732522</v>
      </c>
      <c r="AN61" s="382">
        <v>81352</v>
      </c>
      <c r="AO61" s="383">
        <v>11.2</v>
      </c>
      <c r="AP61" s="384">
        <v>88827</v>
      </c>
      <c r="AQ61" s="385">
        <v>1.8</v>
      </c>
      <c r="AR61" s="371">
        <v>9.4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857704</v>
      </c>
      <c r="AN62" s="375">
        <v>40136</v>
      </c>
      <c r="AO62" s="376">
        <v>7.1</v>
      </c>
      <c r="AP62" s="377">
        <v>45889</v>
      </c>
      <c r="AQ62" s="378">
        <v>1.8</v>
      </c>
      <c r="AR62" s="379">
        <v>5.3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NAZM7FVGu8N0oX8UMgRqcl4jGo2V+0sadeJHmW0cXS2hREGfz9sHb0wjVx12hoW/pLLPc2nwjbG6L4vaMVJcnA==" saltValue="xauUDkpyfZxLghzDcRC0w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551</v>
      </c>
    </row>
    <row r="120" spans="125:125" ht="13.5" hidden="1" customHeight="1"/>
    <row r="121" spans="125:125" ht="13.5" hidden="1" customHeight="1">
      <c r="DU121" s="292"/>
    </row>
  </sheetData>
  <sheetProtection algorithmName="SHA-512" hashValue="654k8Ak2CqUk0eQma7zYgddaefHnRC/1W1+IAe5enCtt3NouKmG1OfK/DW+nIiC5t5RX8wL/uYsfkDArGVCn5Q==" saltValue="ztHgH4uOej8Thz6iEnGm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552</v>
      </c>
    </row>
  </sheetData>
  <sheetProtection algorithmName="SHA-512" hashValue="wnfhuZuecEZRAOFnhbttGI3VEyg2UZrAV1PklBsBKIDlOhgixbDJp6yTUKL8h3zDLviyLd4BaII/WPElFb7I9Q==" saltValue="Ibyq/8NjUjRDmB+ROAyX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5" t="s">
        <v>3</v>
      </c>
      <c r="D47" s="1235"/>
      <c r="E47" s="1236"/>
      <c r="F47" s="11">
        <v>17.47</v>
      </c>
      <c r="G47" s="12">
        <v>18.64</v>
      </c>
      <c r="H47" s="12">
        <v>19.510000000000002</v>
      </c>
      <c r="I47" s="12">
        <v>20.65</v>
      </c>
      <c r="J47" s="13">
        <v>21.21</v>
      </c>
    </row>
    <row r="48" spans="2:10" ht="57.75" customHeight="1">
      <c r="B48" s="14"/>
      <c r="C48" s="1237" t="s">
        <v>4</v>
      </c>
      <c r="D48" s="1237"/>
      <c r="E48" s="1238"/>
      <c r="F48" s="15">
        <v>5.83</v>
      </c>
      <c r="G48" s="16">
        <v>6.41</v>
      </c>
      <c r="H48" s="16">
        <v>6.65</v>
      </c>
      <c r="I48" s="16">
        <v>5.98</v>
      </c>
      <c r="J48" s="17">
        <v>6.79</v>
      </c>
    </row>
    <row r="49" spans="2:10" ht="57.75" customHeight="1" thickBot="1">
      <c r="B49" s="18"/>
      <c r="C49" s="1239" t="s">
        <v>5</v>
      </c>
      <c r="D49" s="1239"/>
      <c r="E49" s="1240"/>
      <c r="F49" s="19" t="s">
        <v>558</v>
      </c>
      <c r="G49" s="20">
        <v>1.97</v>
      </c>
      <c r="H49" s="20">
        <v>2.33</v>
      </c>
      <c r="I49" s="20">
        <v>1.19</v>
      </c>
      <c r="J49" s="21">
        <v>2.81</v>
      </c>
    </row>
    <row r="50" spans="2:10" ht="13.5" customHeight="1"/>
  </sheetData>
  <sheetProtection algorithmName="SHA-512" hashValue="FlcRFuSGGinmp00ClEsOq2iIf3I7d2RWOGGmAgVw+r5VAtYvFO+FjxsjeDA98u2Xsh5JvPUcgA1rhniJf3Igmw==" saltValue="q7HiK9pKFv6BeOcAQbSl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2022-03-18T02:20:42Z</cp:lastPrinted>
  <dcterms:created xsi:type="dcterms:W3CDTF">2022-02-02T07:35:31Z</dcterms:created>
  <dcterms:modified xsi:type="dcterms:W3CDTF">2022-09-21T04:51:20Z</dcterms:modified>
  <cp:category/>
</cp:coreProperties>
</file>