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３\31_【国照会】令和２年度財政状況資料集の作成及び提出について\10市町村回答\09_薩摩川内市(済)\"/>
    </mc:Choice>
  </mc:AlternateContent>
  <bookViews>
    <workbookView xWindow="0" yWindow="0" windowWidth="20490" windowHeight="75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BE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s="1"/>
  <c r="U34" i="10"/>
  <c r="U35" i="10" l="1"/>
  <c r="U36" i="10" s="1"/>
  <c r="U37" i="10" s="1"/>
  <c r="AM34" i="10"/>
  <c r="AM35" i="10" l="1"/>
  <c r="AM36" i="10" l="1"/>
  <c r="BE34" i="10" s="1"/>
  <c r="BE35" i="10" s="1"/>
  <c r="BW34" i="10"/>
  <c r="BW35" i="10" l="1"/>
  <c r="BW36" i="10" s="1"/>
  <c r="CO34" i="10"/>
  <c r="CO35" i="10" s="1"/>
  <c r="CO36" i="10" s="1"/>
  <c r="CO37" i="10" s="1"/>
  <c r="CO38" i="10" s="1"/>
</calcChain>
</file>

<file path=xl/sharedStrings.xml><?xml version="1.0" encoding="utf-8"?>
<sst xmlns="http://schemas.openxmlformats.org/spreadsheetml/2006/main" count="1132" uniqueCount="584">
  <si>
    <t>令和2年度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</si>
  <si>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</si>
  <si>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</si>
  <si>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</si>
  <si>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</si>
  <si>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</si>
  <si>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</si>
  <si>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</si>
  <si>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</si>
  <si>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</si>
  <si>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</si>
  <si>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</si>
  <si>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</si>
  <si>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</si>
  <si>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</si>
  <si>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</si>
  <si>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</si>
  <si>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</si>
  <si>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</si>
  <si>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薩摩川内市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</si>
  <si>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</si>
  <si>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</si>
  <si>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</si>
  <si>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</si>
  <si>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</si>
  <si>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</si>
  <si>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</si>
  <si>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</si>
  <si>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</si>
  <si>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</si>
  <si>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</si>
  <si>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</si>
  <si>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</si>
  <si>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</si>
  <si>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</si>
  <si>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</si>
  <si>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</si>
  <si>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</si>
  <si>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</si>
  <si>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</si>
  <si>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</si>
  <si>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</si>
  <si>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</si>
  <si>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</si>
  <si>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</si>
  <si>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</si>
  <si>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</si>
  <si>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</si>
  <si>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</si>
  <si>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</si>
  <si>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</si>
  <si>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</si>
  <si>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</si>
  <si>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</si>
  <si>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</si>
  <si>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</si>
  <si>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</si>
  <si>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</si>
  <si>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</si>
  <si>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</si>
  <si>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</si>
  <si>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</si>
  <si>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</si>
  <si>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</si>
  <si>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</si>
  <si>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</si>
  <si>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</si>
  <si>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</si>
  <si>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</si>
  <si>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</si>
  <si>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</si>
  <si>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</si>
  <si>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</si>
  <si>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</si>
  <si>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</si>
  <si>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</si>
  <si>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</si>
  <si>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</si>
  <si>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</si>
  <si>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</si>
  <si>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</si>
  <si>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</si>
  <si>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</si>
  <si>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</si>
  <si>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</si>
  <si>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</si>
  <si>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</si>
  <si>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</si>
  <si>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</si>
  <si>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</si>
  <si>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</si>
  <si>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</si>
  <si>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</si>
  <si>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</si>
  <si>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</si>
  <si>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</si>
  <si>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</si>
  <si>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</si>
  <si>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</si>
  <si>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</si>
  <si>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</si>
  <si>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</si>
  <si>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</si>
  <si>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</si>
  <si>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</si>
  <si>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</si>
  <si>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</si>
  <si>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</si>
  <si>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</si>
  <si>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</si>
  <si>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</si>
  <si>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</si>
  <si>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</si>
  <si>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</si>
  <si>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</si>
  <si>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</si>
  <si>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</si>
  <si>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</si>
  <si>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</si>
  <si>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</si>
  <si>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</si>
  <si>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</si>
  <si>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</si>
  <si>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</si>
  <si>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</si>
  <si>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</si>
  <si>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</si>
  <si>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鹿児島県薩摩川内市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</si>
  <si>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</si>
  <si>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</si>
  <si>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</si>
  <si>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</si>
  <si>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</si>
  <si>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</si>
  <si>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</si>
  <si>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</si>
  <si>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</si>
  <si>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</si>
  <si>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</si>
  <si>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</si>
  <si>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</si>
  <si>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</si>
  <si>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</si>
  <si>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</si>
  <si>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</si>
  <si>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</si>
  <si>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</si>
  <si>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</si>
  <si>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</si>
  <si>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</si>
  <si>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</si>
  <si>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</si>
  <si>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</si>
  <si>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</si>
  <si>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</si>
  <si>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</si>
  <si>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</si>
  <si>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</si>
  <si>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</si>
  <si>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</si>
  <si>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</si>
  <si>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</si>
  <si>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</si>
  <si>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</si>
  <si>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</si>
  <si>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</si>
  <si>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</si>
  <si>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</si>
  <si>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</si>
  <si>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</si>
  <si>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</si>
  <si>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</si>
  <si>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</si>
  <si>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</si>
  <si>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</si>
  <si>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</si>
  <si>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</si>
  <si>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</si>
  <si>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</si>
  <si>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</si>
  <si>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</si>
  <si>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</si>
  <si>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</si>
  <si>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</si>
  <si>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</si>
  <si>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</si>
  <si>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</si>
  <si>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</si>
  <si>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</si>
  <si>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</si>
  <si>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</si>
  <si>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</si>
  <si>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</si>
  <si>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</si>
  <si>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</si>
  <si>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</si>
  <si>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</si>
  <si>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</si>
  <si>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</si>
  <si>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</si>
  <si>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</si>
  <si>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</si>
  <si>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</si>
  <si>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</si>
  <si>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</si>
  <si>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</si>
  <si>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</si>
  <si>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</si>
  <si>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</si>
  <si>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</si>
  <si>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</si>
  <si>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</si>
  <si>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</si>
  <si>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</si>
  <si>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</si>
  <si>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</si>
  <si>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</si>
  <si>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</si>
  <si>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</si>
  <si>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</si>
  <si>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</si>
  <si>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</si>
  <si>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</si>
  <si>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</si>
  <si>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</si>
  <si>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</si>
  <si>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</si>
  <si>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</si>
  <si>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</si>
  <si>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</si>
  <si>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</si>
  <si>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</si>
  <si>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</si>
  <si>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</si>
  <si>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</si>
  <si>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</si>
  <si>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</si>
  <si>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</si>
  <si>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</si>
  <si>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</si>
  <si>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</si>
  <si>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</si>
  <si>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</si>
  <si>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</si>
  <si>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</si>
  <si>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</si>
  <si>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</si>
  <si>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</si>
  <si>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</si>
  <si>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</si>
  <si>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</si>
  <si>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</si>
  <si>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</si>
  <si>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</si>
  <si>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</si>
  <si>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</si>
  <si>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</si>
  <si>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</si>
  <si>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</si>
  <si>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</si>
  <si>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</si>
  <si>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</si>
  <si>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</si>
  <si>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</si>
  <si>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</si>
  <si>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</si>
  <si>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</si>
  <si>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</si>
  <si>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</si>
  <si>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</si>
  <si>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</si>
  <si>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</si>
  <si>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</si>
  <si>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</si>
  <si>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</si>
  <si>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</si>
  <si>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</si>
  <si>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</si>
  <si>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</si>
  <si>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</si>
  <si>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</si>
  <si>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鹿児島県薩摩川内市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</si>
  <si>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</si>
  <si>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</si>
  <si>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</si>
  <si>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</si>
  <si>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</si>
  <si>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</si>
  <si>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</si>
  <si>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</si>
  <si>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</si>
  <si>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</si>
  <si>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</si>
  <si>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</si>
  <si>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</si>
  <si>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</si>
  <si>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</si>
  <si>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</si>
  <si>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</si>
  <si>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</si>
  <si>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</si>
  <si>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</si>
  <si>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遊湯館</t>
    <rPh sb="0" eb="1">
      <t>アソ</t>
    </rPh>
    <rPh sb="1" eb="2">
      <t>ユ</t>
    </rPh>
    <rPh sb="2" eb="3">
      <t>カン</t>
    </rPh>
    <phoneticPr fontId="2"/>
  </si>
  <si>
    <t>-</t>
    <phoneticPr fontId="2"/>
  </si>
  <si>
    <t>天辰第一地区土地区画整理事業会計</t>
    <phoneticPr fontId="5"/>
  </si>
  <si>
    <t>甑島商船</t>
    <rPh sb="0" eb="2">
      <t>コシキシマ</t>
    </rPh>
    <rPh sb="2" eb="4">
      <t>ショウセン</t>
    </rPh>
    <phoneticPr fontId="2"/>
  </si>
  <si>
    <t>天辰第二地区土地区画整理事業会計</t>
    <phoneticPr fontId="5"/>
  </si>
  <si>
    <t>薩摩川内市民まちづくり公社</t>
    <rPh sb="0" eb="5">
      <t>サツマセンダイシ</t>
    </rPh>
    <rPh sb="5" eb="6">
      <t>ミン</t>
    </rPh>
    <rPh sb="11" eb="13">
      <t>コウシャ</t>
    </rPh>
    <phoneticPr fontId="2"/>
  </si>
  <si>
    <t>入来温泉場地区土地区画整理事業会計</t>
    <phoneticPr fontId="5"/>
  </si>
  <si>
    <t>薩摩川内市土地開発公社</t>
    <rPh sb="0" eb="5">
      <t>サツマセンダイシ</t>
    </rPh>
    <rPh sb="5" eb="7">
      <t>トチ</t>
    </rPh>
    <rPh sb="7" eb="9">
      <t>カイハツ</t>
    </rPh>
    <rPh sb="9" eb="11">
      <t>コウシャ</t>
    </rPh>
    <phoneticPr fontId="2"/>
  </si>
  <si>
    <t>薩摩川内市観光物産協会</t>
    <rPh sb="0" eb="5">
      <t>サツマセンダイシ</t>
    </rPh>
    <rPh sb="5" eb="7">
      <t>カンコウ</t>
    </rPh>
    <rPh sb="7" eb="9">
      <t>ブッサン</t>
    </rPh>
    <rPh sb="9" eb="11">
      <t>キョウカイ</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</si>
  <si>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</si>
  <si>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</si>
  <si>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</si>
  <si>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</si>
  <si>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</si>
  <si>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</si>
  <si>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</si>
  <si>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</si>
  <si>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</si>
  <si>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</si>
  <si>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</si>
  <si>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</si>
  <si>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</si>
  <si>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</si>
  <si>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国民健康保険直営診療施設勘定特別会計</t>
    <phoneticPr fontId="5"/>
  </si>
  <si>
    <t>介護保険事業特別会計</t>
    <phoneticPr fontId="5"/>
  </si>
  <si>
    <t>後期高齢者医療事業特別会計</t>
    <phoneticPr fontId="5"/>
  </si>
  <si>
    <t>水道事業会計</t>
    <phoneticPr fontId="5"/>
  </si>
  <si>
    <t>法適用企業</t>
    <phoneticPr fontId="5"/>
  </si>
  <si>
    <t>簡易水道事業会計</t>
    <phoneticPr fontId="5"/>
  </si>
  <si>
    <t>下水道事業会計</t>
    <phoneticPr fontId="5"/>
  </si>
  <si>
    <t>温泉給湯事業会計</t>
    <phoneticPr fontId="5"/>
  </si>
  <si>
    <t>法非適用企業</t>
    <phoneticPr fontId="5"/>
  </si>
  <si>
    <t>浄化槽事業会計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</si>
  <si>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</si>
  <si>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</si>
  <si>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</si>
  <si>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</si>
  <si>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</si>
  <si>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鹿児島県市町村総合事務組合</t>
    <rPh sb="0" eb="4">
      <t>カゴシマケン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</si>
  <si>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20">
      <t>イッパンカイケイ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</si>
  <si>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21">
      <t>コウキコウレイシャ</t>
    </rPh>
    <rPh sb="21" eb="23">
      <t>イリョウ</t>
    </rPh>
    <rPh sb="23" eb="25">
      <t>トクベツ</t>
    </rPh>
    <rPh sb="25" eb="27">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</si>
  <si>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</si>
  <si>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</si>
  <si>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</si>
  <si>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</si>
  <si>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</si>
  <si>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</si>
  <si>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</si>
  <si>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</si>
  <si>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</si>
  <si>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</si>
  <si>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</si>
  <si>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</si>
  <si>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</si>
  <si>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</si>
  <si>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</si>
  <si>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</si>
  <si>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</si>
  <si>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</si>
  <si>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</si>
  <si>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</si>
  <si>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</si>
  <si>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</si>
  <si>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</si>
  <si>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</si>
  <si>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</si>
  <si>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</si>
  <si>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</si>
  <si>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</si>
  <si>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</si>
  <si>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</si>
  <si>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</si>
  <si>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</si>
  <si>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</si>
  <si>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</si>
  <si>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</si>
  <si>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</si>
  <si>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</si>
  <si>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</si>
  <si>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</si>
  <si>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</si>
  <si>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</si>
  <si>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</si>
  <si>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</si>
  <si>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</si>
  <si>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</si>
  <si>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</si>
  <si>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</si>
  <si>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</si>
  <si>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</si>
  <si>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</si>
  <si>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</si>
  <si>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</si>
  <si>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</si>
  <si>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</si>
  <si>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</si>
  <si>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</si>
  <si>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</si>
  <si>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</si>
  <si>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</si>
  <si>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</si>
  <si>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</si>
  <si>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</si>
  <si>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</si>
  <si>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</si>
  <si>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</si>
  <si>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</si>
  <si>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</si>
  <si>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</si>
  <si>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</si>
  <si>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</si>
  <si>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</si>
  <si>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</si>
  <si>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</si>
  <si>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</si>
  <si>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</si>
  <si>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</si>
  <si>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</si>
  <si>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</si>
  <si>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</si>
  <si>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</si>
  <si>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</si>
  <si>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</si>
  <si>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</si>
  <si>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</si>
  <si>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</si>
  <si>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</si>
  <si>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</si>
  <si>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</si>
  <si>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</si>
  <si>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</si>
  <si>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</si>
  <si>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</si>
  <si>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</si>
  <si>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</si>
  <si>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</si>
  <si>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</si>
  <si>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</si>
  <si>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</si>
  <si>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</si>
  <si>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</si>
  <si>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</si>
  <si>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</si>
  <si>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</si>
  <si>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</si>
  <si>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</si>
  <si>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</si>
  <si>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</si>
  <si>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</si>
  <si>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</si>
  <si>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</si>
  <si>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</si>
  <si>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</si>
  <si>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</si>
  <si>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</si>
  <si>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</si>
  <si>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</si>
  <si>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</si>
  <si>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</si>
  <si>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</si>
  <si>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</si>
  <si>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</si>
  <si>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</si>
  <si>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</si>
  <si>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</si>
  <si>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</si>
  <si>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</si>
  <si>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</si>
  <si>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</si>
  <si>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H28</t>
  </si>
  <si>
    <t>H29</t>
  </si>
  <si>
    <t>H30</t>
  </si>
  <si>
    <t>R01</t>
  </si>
  <si>
    <t>R02</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</si>
  <si>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</si>
  <si>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</si>
  <si>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</si>
  <si>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1.85</t>
  </si>
  <si>
    <t>▲ 2.16</t>
  </si>
  <si>
    <t>▲ 3.47</t>
  </si>
  <si>
    <t>▲ 3.32</t>
  </si>
  <si>
    <t>▲ 1.68</t>
  </si>
  <si>
    <t>会計</t>
    <rPh sb="0" eb="2">
      <t>カイケイ</t>
    </rPh>
    <phoneticPr fontId="5"/>
  </si>
  <si>
    <t>一般会計</t>
  </si>
  <si>
    <t>水道事業会計</t>
  </si>
  <si>
    <t>介護保険事業特別会計</t>
  </si>
  <si>
    <t>下水道事業会計</t>
  </si>
  <si>
    <t>国民健康保険事業特別会計</t>
  </si>
  <si>
    <t>簡易水道事業会計</t>
  </si>
  <si>
    <t>入来温泉場地区土地区画整理事業会計</t>
  </si>
  <si>
    <t>後期高齢者医療事業特別会計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</si>
  <si>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</si>
  <si>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</si>
  <si>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</si>
  <si>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</si>
  <si>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</si>
  <si>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</si>
  <si>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</si>
  <si>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</si>
  <si>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</si>
  <si>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</si>
  <si>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</si>
  <si>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</si>
  <si>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</si>
  <si>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</si>
  <si>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</si>
  <si>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</si>
  <si>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</si>
  <si>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</si>
  <si>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</si>
  <si>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</si>
  <si>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</si>
  <si>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</si>
  <si>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</si>
  <si>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</si>
  <si>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</si>
  <si>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</si>
  <si>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</si>
  <si>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</si>
  <si>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</si>
  <si>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</si>
  <si>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</si>
  <si>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</si>
  <si>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</si>
  <si>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</si>
  <si>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</si>
  <si>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</si>
  <si>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</si>
  <si>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</si>
  <si>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</si>
  <si>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</si>
  <si>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</si>
  <si>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</si>
  <si>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</si>
  <si>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</si>
  <si>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</si>
  <si>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</si>
  <si>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</si>
  <si>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</si>
  <si>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地域活性化基金</t>
    <rPh sb="0" eb="2">
      <t>チイキ</t>
    </rPh>
    <rPh sb="2" eb="5">
      <t>カッセイカ</t>
    </rPh>
    <rPh sb="5" eb="7">
      <t>キキン</t>
    </rPh>
    <phoneticPr fontId="5"/>
  </si>
  <si>
    <t>市有施設保全基金</t>
    <rPh sb="0" eb="4">
      <t>シユウシセツ</t>
    </rPh>
    <rPh sb="4" eb="6">
      <t>ホゼン</t>
    </rPh>
    <rPh sb="6" eb="8">
      <t>キキン</t>
    </rPh>
    <phoneticPr fontId="5"/>
  </si>
  <si>
    <t>川内駅東口交流施設整備基金</t>
    <rPh sb="0" eb="2">
      <t>センダイ</t>
    </rPh>
    <rPh sb="2" eb="3">
      <t>エキ</t>
    </rPh>
    <rPh sb="3" eb="5">
      <t>ヒガシグチ</t>
    </rPh>
    <rPh sb="5" eb="7">
      <t>コウリュウ</t>
    </rPh>
    <rPh sb="7" eb="9">
      <t>シセツ</t>
    </rPh>
    <rPh sb="9" eb="11">
      <t>セイビ</t>
    </rPh>
    <rPh sb="11" eb="13">
      <t>キキン</t>
    </rPh>
    <phoneticPr fontId="5"/>
  </si>
  <si>
    <t>市民活動支援基金</t>
    <rPh sb="0" eb="2">
      <t>シミン</t>
    </rPh>
    <rPh sb="2" eb="4">
      <t>カツドウ</t>
    </rPh>
    <rPh sb="4" eb="6">
      <t>シエン</t>
    </rPh>
    <rPh sb="6" eb="8">
      <t>キキン</t>
    </rPh>
    <phoneticPr fontId="5"/>
  </si>
  <si>
    <t>特別奨学基金</t>
    <rPh sb="0" eb="2">
      <t>トクベツ</t>
    </rPh>
    <rPh sb="2" eb="4">
      <t>ショウガク</t>
    </rPh>
    <rPh sb="4" eb="6">
      <t>キキン</t>
    </rPh>
    <phoneticPr fontId="5"/>
  </si>
  <si>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</si>
  <si>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</si>
  <si>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</si>
  <si>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</si>
  <si>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</si>
  <si>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</si>
  <si>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</si>
  <si>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</si>
  <si>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</si>
  <si>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</si>
  <si>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</si>
  <si>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</si>
  <si>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</si>
  <si>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</si>
  <si>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</si>
  <si>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</si>
  <si>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</si>
  <si>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</si>
  <si>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</si>
  <si>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</si>
  <si>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</si>
  <si>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</si>
  <si>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</si>
  <si>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</si>
  <si>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</si>
  <si>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</si>
  <si>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</si>
  <si>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</si>
  <si>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</si>
  <si>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現在高の減少等により類似団体内平均値を下回り、健全な財政状況を保っている。一方で合併前９自治体ごとにそれぞれ整備した類似の公共施設の集約化がなされておらず、またこれまでの更新投資を上回るペースで高度経済成長期に整備した公共施設が更新時期を迎えてきているため、他の類似団体同様に有形固定資産減価償却率が上昇している。今後は、このような状況を踏まえ公共施設等総合管理計画や公共施設再配置計画に基づき施設の管理を適切に進めていく。</t>
    <rPh sb="1" eb="3">
      <t>ショウライ</t>
    </rPh>
    <rPh sb="3" eb="5">
      <t>フタン</t>
    </rPh>
    <rPh sb="5" eb="7">
      <t>ヒリツ</t>
    </rPh>
    <rPh sb="9" eb="12">
      <t>チホウサイ</t>
    </rPh>
    <rPh sb="12" eb="14">
      <t>ゲンザイ</t>
    </rPh>
    <rPh sb="14" eb="15">
      <t>ダカ</t>
    </rPh>
    <rPh sb="16" eb="18">
      <t>ゲンショウ</t>
    </rPh>
    <rPh sb="18" eb="19">
      <t>トウ</t>
    </rPh>
    <rPh sb="22" eb="24">
      <t>ルイジ</t>
    </rPh>
    <rPh sb="24" eb="26">
      <t>ダンタイ</t>
    </rPh>
    <rPh sb="26" eb="27">
      <t>ナイ</t>
    </rPh>
    <rPh sb="27" eb="30">
      <t>ヘイキンチ</t>
    </rPh>
    <rPh sb="31" eb="33">
      <t>シタマワ</t>
    </rPh>
    <rPh sb="35" eb="37">
      <t>ケンゼン</t>
    </rPh>
    <rPh sb="38" eb="40">
      <t>ザイセイ</t>
    </rPh>
    <rPh sb="40" eb="42">
      <t>ジョウキョウ</t>
    </rPh>
    <rPh sb="43" eb="44">
      <t>タモ</t>
    </rPh>
    <rPh sb="49" eb="51">
      <t>イッポウ</t>
    </rPh>
    <rPh sb="52" eb="54">
      <t>ガッペイ</t>
    </rPh>
    <rPh sb="54" eb="55">
      <t>マエ</t>
    </rPh>
    <rPh sb="56" eb="59">
      <t>ジチタイ</t>
    </rPh>
    <rPh sb="66" eb="68">
      <t>セイビ</t>
    </rPh>
    <rPh sb="70" eb="72">
      <t>ルイジ</t>
    </rPh>
    <rPh sb="73" eb="75">
      <t>コウキョウ</t>
    </rPh>
    <rPh sb="75" eb="77">
      <t>シセツ</t>
    </rPh>
    <rPh sb="78" eb="81">
      <t>シュウヤクカ</t>
    </rPh>
    <rPh sb="97" eb="99">
      <t>コウシン</t>
    </rPh>
    <rPh sb="99" eb="101">
      <t>トウシ</t>
    </rPh>
    <rPh sb="102" eb="104">
      <t>ウワマワ</t>
    </rPh>
    <rPh sb="109" eb="111">
      <t>コウド</t>
    </rPh>
    <rPh sb="111" eb="113">
      <t>ケイザイ</t>
    </rPh>
    <rPh sb="113" eb="115">
      <t>セイチョウ</t>
    </rPh>
    <rPh sb="115" eb="116">
      <t>キ</t>
    </rPh>
    <rPh sb="117" eb="119">
      <t>セイビ</t>
    </rPh>
    <rPh sb="121" eb="123">
      <t>コウキョウ</t>
    </rPh>
    <rPh sb="123" eb="125">
      <t>シセツ</t>
    </rPh>
    <rPh sb="126" eb="128">
      <t>コウシン</t>
    </rPh>
    <rPh sb="128" eb="130">
      <t>ジキ</t>
    </rPh>
    <rPh sb="131" eb="132">
      <t>ムカ</t>
    </rPh>
    <rPh sb="141" eb="142">
      <t>タ</t>
    </rPh>
    <rPh sb="143" eb="145">
      <t>ルイジ</t>
    </rPh>
    <rPh sb="145" eb="147">
      <t>ダンタイ</t>
    </rPh>
    <rPh sb="147" eb="149">
      <t>ドウヨウ</t>
    </rPh>
    <rPh sb="150" eb="152">
      <t>ユウケイ</t>
    </rPh>
    <rPh sb="152" eb="154">
      <t>コテイ</t>
    </rPh>
    <rPh sb="154" eb="156">
      <t>シサン</t>
    </rPh>
    <rPh sb="156" eb="158">
      <t>ゲンカ</t>
    </rPh>
    <rPh sb="158" eb="160">
      <t>ショウキャク</t>
    </rPh>
    <rPh sb="160" eb="161">
      <t>リツ</t>
    </rPh>
    <rPh sb="162" eb="164">
      <t>ジョウショウ</t>
    </rPh>
    <rPh sb="169" eb="171">
      <t>コンゴ</t>
    </rPh>
    <rPh sb="178" eb="180">
      <t>ジョウキョウ</t>
    </rPh>
    <rPh sb="181" eb="182">
      <t>フ</t>
    </rPh>
    <rPh sb="184" eb="186">
      <t>コウキョウ</t>
    </rPh>
    <rPh sb="186" eb="188">
      <t>シセツ</t>
    </rPh>
    <rPh sb="188" eb="189">
      <t>トウ</t>
    </rPh>
    <rPh sb="189" eb="191">
      <t>ソウゴウ</t>
    </rPh>
    <rPh sb="191" eb="193">
      <t>カンリ</t>
    </rPh>
    <rPh sb="193" eb="195">
      <t>ケイカク</t>
    </rPh>
    <rPh sb="196" eb="198">
      <t>コウキョウ</t>
    </rPh>
    <rPh sb="198" eb="200">
      <t>シセツ</t>
    </rPh>
    <rPh sb="200" eb="203">
      <t>サイハイチ</t>
    </rPh>
    <rPh sb="203" eb="205">
      <t>ケイカク</t>
    </rPh>
    <rPh sb="206" eb="207">
      <t>モト</t>
    </rPh>
    <rPh sb="209" eb="211">
      <t>シセツ</t>
    </rPh>
    <rPh sb="212" eb="214">
      <t>カンリ</t>
    </rPh>
    <rPh sb="215" eb="217">
      <t>テキセツ</t>
    </rPh>
    <rPh sb="218" eb="219">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</si>
  <si>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</si>
  <si>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</si>
  <si>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</si>
  <si>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</si>
  <si>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</si>
  <si>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</si>
  <si>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将来負担比率は、地方債現在高の減少等により類似団体内平均値を下回り、健全な財政状況を保っている。
　実質公債費率は、平成26年に借入れた地域活性化基金を積み立てるための地方債38億円の償還が始まり平成29年までは増加傾向にあったが、平成30年から償還期限終了に伴う公債費の減少等により0.7ポイント減少している。今後も市債残高の抑制に努め、健全で安定的な財営運営の確立を図っていく。</t>
    <rPh sb="1" eb="3">
      <t>ショウライ</t>
    </rPh>
    <rPh sb="3" eb="5">
      <t>フタン</t>
    </rPh>
    <rPh sb="5" eb="7">
      <t>ヒリツ</t>
    </rPh>
    <rPh sb="9" eb="12">
      <t>チホウサイ</t>
    </rPh>
    <rPh sb="12" eb="14">
      <t>ゲンザイ</t>
    </rPh>
    <rPh sb="14" eb="15">
      <t>ダカ</t>
    </rPh>
    <rPh sb="16" eb="18">
      <t>ゲンショウ</t>
    </rPh>
    <rPh sb="18" eb="19">
      <t>トウ</t>
    </rPh>
    <rPh sb="22" eb="24">
      <t>ルイジ</t>
    </rPh>
    <rPh sb="24" eb="26">
      <t>ダンタイ</t>
    </rPh>
    <rPh sb="26" eb="27">
      <t>ナイ</t>
    </rPh>
    <rPh sb="27" eb="30">
      <t>ヘイキンチ</t>
    </rPh>
    <rPh sb="31" eb="33">
      <t>シタマワ</t>
    </rPh>
    <rPh sb="35" eb="37">
      <t>ケンゼン</t>
    </rPh>
    <rPh sb="38" eb="40">
      <t>ザイセイ</t>
    </rPh>
    <rPh sb="40" eb="42">
      <t>ジョウキョウ</t>
    </rPh>
    <rPh sb="43" eb="44">
      <t>タモ</t>
    </rPh>
    <rPh sb="51" eb="53">
      <t>ジッシツ</t>
    </rPh>
    <rPh sb="53" eb="56">
      <t>コウサイヒ</t>
    </rPh>
    <rPh sb="56" eb="57">
      <t>リツ</t>
    </rPh>
    <rPh sb="59" eb="61">
      <t>ヘイセイ</t>
    </rPh>
    <rPh sb="63" eb="64">
      <t>ネン</t>
    </rPh>
    <rPh sb="65" eb="67">
      <t>カリイレ</t>
    </rPh>
    <rPh sb="69" eb="71">
      <t>チイキ</t>
    </rPh>
    <rPh sb="71" eb="74">
      <t>カッセイカ</t>
    </rPh>
    <rPh sb="74" eb="76">
      <t>キキン</t>
    </rPh>
    <rPh sb="77" eb="78">
      <t>ツ</t>
    </rPh>
    <rPh sb="79" eb="80">
      <t>タ</t>
    </rPh>
    <rPh sb="85" eb="88">
      <t>チホウサイ</t>
    </rPh>
    <rPh sb="90" eb="92">
      <t>オクエン</t>
    </rPh>
    <rPh sb="93" eb="95">
      <t>ショウカン</t>
    </rPh>
    <rPh sb="96" eb="97">
      <t>ハジ</t>
    </rPh>
    <rPh sb="99" eb="101">
      <t>ヘイセイ</t>
    </rPh>
    <rPh sb="103" eb="104">
      <t>ネン</t>
    </rPh>
    <rPh sb="107" eb="109">
      <t>ゾウカ</t>
    </rPh>
    <rPh sb="109" eb="111">
      <t>ケイコウ</t>
    </rPh>
    <rPh sb="117" eb="119">
      <t>ヘイセイ</t>
    </rPh>
    <rPh sb="121" eb="122">
      <t>ネン</t>
    </rPh>
    <rPh sb="124" eb="126">
      <t>ショウカン</t>
    </rPh>
    <rPh sb="126" eb="128">
      <t>キゲン</t>
    </rPh>
    <rPh sb="128" eb="130">
      <t>シュウリョウ</t>
    </rPh>
    <rPh sb="131" eb="132">
      <t>トモナ</t>
    </rPh>
    <rPh sb="133" eb="136">
      <t>コウサイヒ</t>
    </rPh>
    <rPh sb="137" eb="139">
      <t>ゲンショウ</t>
    </rPh>
    <rPh sb="139" eb="140">
      <t>トウ</t>
    </rPh>
    <rPh sb="150" eb="152">
      <t>ゲンショウ</t>
    </rPh>
    <rPh sb="157" eb="159">
      <t>コンゴ</t>
    </rPh>
    <rPh sb="160" eb="162">
      <t>シサイ</t>
    </rPh>
    <rPh sb="162" eb="164">
      <t>ザンダカ</t>
    </rPh>
    <rPh sb="165" eb="167">
      <t>ヨクセイ</t>
    </rPh>
    <rPh sb="168" eb="169">
      <t>ツト</t>
    </rPh>
    <rPh sb="171" eb="173">
      <t>ケンゼン</t>
    </rPh>
    <rPh sb="174" eb="177">
      <t>アンテイテキ</t>
    </rPh>
    <rPh sb="178" eb="179">
      <t>ザイ</t>
    </rPh>
    <rPh sb="179" eb="180">
      <t>エイ</t>
    </rPh>
    <rPh sb="180" eb="182">
      <t>ウンエイ</t>
    </rPh>
    <rPh sb="183" eb="185">
      <t>カクリツ</t>
    </rPh>
    <rPh sb="186" eb="187">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</si>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</sst>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pplyAlignment="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pplyAlignment="1">
      <alignment vertical="center"/>
    </xf>
    <xf numFmtId="0" fontId="24" fillId="0" borderId="31" xfId="8" applyFont="1" applyBorder="1" applyAlignment="1">
      <alignment vertical="center"/>
    </xf>
    <xf numFmtId="0" fontId="24" fillId="0" borderId="42" xfId="8" applyFont="1" applyBorder="1" applyAlignment="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12" xfId="8" applyFont="1" applyBorder="1" applyAlignment="1">
      <alignment vertical="center"/>
    </xf>
    <xf numFmtId="0" fontId="24" fillId="0" borderId="48" xfId="8" applyFont="1" applyBorder="1" applyAlignment="1">
      <alignment vertical="center"/>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pplyAlignment="1">
      <alignment vertical="center"/>
    </xf>
    <xf numFmtId="0" fontId="27" fillId="0" borderId="42" xfId="8" applyFont="1" applyBorder="1" applyAlignment="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pplyAlignment="1">
      <alignment vertical="center"/>
    </xf>
    <xf numFmtId="0" fontId="20" fillId="0" borderId="12" xfId="11" applyFont="1" applyBorder="1" applyAlignment="1">
      <alignment vertical="center"/>
    </xf>
    <xf numFmtId="0" fontId="20" fillId="0" borderId="48" xfId="11" applyFont="1" applyBorder="1" applyAlignment="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pplyAlignment="1">
      <alignment vertical="center"/>
    </xf>
    <xf numFmtId="0" fontId="20" fillId="0" borderId="54" xfId="11" applyFont="1" applyBorder="1" applyAlignment="1">
      <alignment vertical="center"/>
    </xf>
    <xf numFmtId="0" fontId="20" fillId="0" borderId="40" xfId="11" applyFont="1" applyBorder="1" applyAlignment="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6" fillId="0" borderId="64"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4"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48" xfId="12" applyFont="1" applyFill="1" applyBorder="1" applyAlignment="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pplyAlignment="1">
      <alignment vertical="center"/>
    </xf>
    <xf numFmtId="0" fontId="34" fillId="6" borderId="40" xfId="12" applyFont="1" applyFill="1" applyBorder="1" applyAlignment="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pplyAlignment="1">
      <alignment vertical="center"/>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pplyAlignment="1">
      <alignment vertical="center"/>
    </xf>
    <xf numFmtId="0" fontId="34" fillId="6" borderId="75" xfId="12" applyFont="1" applyFill="1" applyBorder="1" applyAlignment="1">
      <alignment vertical="center"/>
    </xf>
    <xf numFmtId="0" fontId="34" fillId="6" borderId="70"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pplyAlignment="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31" xfId="3" applyFont="1" applyBorder="1" applyAlignment="1">
      <alignment vertical="center"/>
    </xf>
    <xf numFmtId="0" fontId="7" fillId="0" borderId="32" xfId="3" applyFont="1" applyBorder="1" applyAlignment="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pplyAlignment="1">
      <alignment vertical="center"/>
    </xf>
    <xf numFmtId="0" fontId="8" fillId="0" borderId="25" xfId="3" applyFont="1" applyBorder="1" applyAlignment="1">
      <alignment vertical="center"/>
    </xf>
    <xf numFmtId="0" fontId="8" fillId="0" borderId="46"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D511-4BDB-8524-AD01752601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80026</c:v>
                </c:pt>
                <c:pt idx="1">
                  <c:v>115088</c:v>
                </c:pt>
                <c:pt idx="2">
                  <c:v>108940</c:v>
                </c:pt>
                <c:pt idx="3">
                  <c:v>96464</c:v>
                </c:pt>
                <c:pt idx="4">
                  <c:v>95259</c:v>
                </c:pt>
              </c:numCache>
            </c:numRef>
          </c:val>
          <c:smooth val="0"/>
          <c:extLst>
            <c:ext xmlns:c16="http://schemas.microsoft.com/office/drawing/2014/chart" uri="{C3380CC4-5D6E-409C-BE32-E72D297353CC}">
              <c16:uniqueId val="{00000001-D511-4BDB-8524-AD01752601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5.65</c:v>
                </c:pt>
                <c:pt idx="1">
                  <c:v>6.76</c:v>
                </c:pt>
                <c:pt idx="2">
                  <c:v>6.08</c:v>
                </c:pt>
                <c:pt idx="3">
                  <c:v>10.5</c:v>
                </c:pt>
                <c:pt idx="4">
                  <c:v>7.66</c:v>
                </c:pt>
              </c:numCache>
            </c:numRef>
          </c:val>
          <c:extLst>
            <c:ext xmlns:c16="http://schemas.microsoft.com/office/drawing/2014/chart" uri="{C3380CC4-5D6E-409C-BE32-E72D297353CC}">
              <c16:uniqueId val="{00000000-02DB-403F-8521-1011C1A8A8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37.56</c:v>
                </c:pt>
                <c:pt idx="1">
                  <c:v>35.17</c:v>
                </c:pt>
                <c:pt idx="2">
                  <c:v>33.79</c:v>
                </c:pt>
                <c:pt idx="3">
                  <c:v>26.66</c:v>
                </c:pt>
                <c:pt idx="4">
                  <c:v>27.74</c:v>
                </c:pt>
              </c:numCache>
            </c:numRef>
          </c:val>
          <c:extLst>
            <c:ext xmlns:c16="http://schemas.microsoft.com/office/drawing/2014/chart" uri="{C3380CC4-5D6E-409C-BE32-E72D297353CC}">
              <c16:uniqueId val="{00000001-02DB-403F-8521-1011C1A8A8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-1.85</c:v>
                </c:pt>
                <c:pt idx="1">
                  <c:v>-2.16</c:v>
                </c:pt>
                <c:pt idx="2">
                  <c:v>-3.47</c:v>
                </c:pt>
                <c:pt idx="3">
                  <c:v>-3.32</c:v>
                </c:pt>
                <c:pt idx="4">
                  <c:v>-1.68</c:v>
                </c:pt>
              </c:numCache>
            </c:numRef>
          </c:val>
          <c:smooth val="0"/>
          <c:extLst>
            <c:ext xmlns:c16="http://schemas.microsoft.com/office/drawing/2014/chart" uri="{C3380CC4-5D6E-409C-BE32-E72D297353CC}">
              <c16:uniqueId val="{00000002-02DB-403F-8521-1011C1A8A8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0.4</c:v>
                </c:pt>
                <c:pt idx="8">
                  <c:v>#N/A</c:v>
                </c:pt>
                <c:pt idx="9">
                  <c:v>0.01</c:v>
                </c:pt>
              </c:numCache>
            </c:numRef>
          </c:val>
          <c:extLst>
            <c:ext xmlns:c16="http://schemas.microsoft.com/office/drawing/2014/chart" uri="{C3380CC4-5D6E-409C-BE32-E72D297353CC}">
              <c16:uniqueId val="{00000000-12E9-4BC1-9E23-7B8C048286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E9-4BC1-9E23-7B8C0482861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12E9-4BC1-9E23-7B8C04828618}"/>
            </c:ext>
          </c:extLst>
        </c:ser>
        <c:ser>
          <c:idx val="3"/>
          <c:order val="3"/>
          <c:tx>
            <c:strRef>
              <c:f>データシート!$A$30</c:f>
              <c:strCache>
                <c:ptCount val="1"/>
                <c:pt idx="0">
                  <c:v>入来温泉場地区土地区画整理事業会計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12E9-4BC1-9E23-7B8C04828618}"/>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0.05</c:v>
                </c:pt>
                <c:pt idx="4">
                  <c:v>#N/A</c:v>
                </c:pt>
                <c:pt idx="5">
                  <c:v>0.05</c:v>
                </c:pt>
                <c:pt idx="6">
                  <c:v>#N/A</c:v>
                </c:pt>
                <c:pt idx="7">
                  <c:v>0.08</c:v>
                </c:pt>
                <c:pt idx="8">
                  <c:v>#N/A</c:v>
                </c:pt>
                <c:pt idx="9">
                  <c:v>0.23</c:v>
                </c:pt>
              </c:numCache>
            </c:numRef>
          </c:val>
          <c:extLst>
            <c:ext xmlns:c16="http://schemas.microsoft.com/office/drawing/2014/chart" uri="{C3380CC4-5D6E-409C-BE32-E72D297353CC}">
              <c16:uniqueId val="{00000004-12E9-4BC1-9E23-7B8C0482861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1.1299999999999999</c:v>
                </c:pt>
                <c:pt idx="2">
                  <c:v>#N/A</c:v>
                </c:pt>
                <c:pt idx="3">
                  <c:v>1.78</c:v>
                </c:pt>
                <c:pt idx="4">
                  <c:v>#N/A</c:v>
                </c:pt>
                <c:pt idx="5">
                  <c:v>0.61</c:v>
                </c:pt>
                <c:pt idx="6">
                  <c:v>#N/A</c:v>
                </c:pt>
                <c:pt idx="7">
                  <c:v>0.48</c:v>
                </c:pt>
                <c:pt idx="8">
                  <c:v>#N/A</c:v>
                </c:pt>
                <c:pt idx="9">
                  <c:v>0.38</c:v>
                </c:pt>
              </c:numCache>
            </c:numRef>
          </c:val>
          <c:extLst>
            <c:ext xmlns:c16="http://schemas.microsoft.com/office/drawing/2014/chart" uri="{C3380CC4-5D6E-409C-BE32-E72D297353CC}">
              <c16:uniqueId val="{00000005-12E9-4BC1-9E23-7B8C0482861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0.55000000000000004</c:v>
                </c:pt>
              </c:numCache>
            </c:numRef>
          </c:val>
          <c:extLst>
            <c:ext xmlns:c16="http://schemas.microsoft.com/office/drawing/2014/chart" uri="{C3380CC4-5D6E-409C-BE32-E72D297353CC}">
              <c16:uniqueId val="{00000006-12E9-4BC1-9E23-7B8C0482861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1.28</c:v>
                </c:pt>
                <c:pt idx="2">
                  <c:v>#N/A</c:v>
                </c:pt>
                <c:pt idx="3">
                  <c:v>1.05</c:v>
                </c:pt>
                <c:pt idx="4">
                  <c:v>#N/A</c:v>
                </c:pt>
                <c:pt idx="5">
                  <c:v>1.1100000000000001</c:v>
                </c:pt>
                <c:pt idx="6">
                  <c:v>#N/A</c:v>
                </c:pt>
                <c:pt idx="7">
                  <c:v>0.59</c:v>
                </c:pt>
                <c:pt idx="8">
                  <c:v>#N/A</c:v>
                </c:pt>
                <c:pt idx="9">
                  <c:v>0.8</c:v>
                </c:pt>
              </c:numCache>
            </c:numRef>
          </c:val>
          <c:extLst>
            <c:ext xmlns:c16="http://schemas.microsoft.com/office/drawing/2014/chart" uri="{C3380CC4-5D6E-409C-BE32-E72D297353CC}">
              <c16:uniqueId val="{00000007-12E9-4BC1-9E23-7B8C0482861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2.68</c:v>
                </c:pt>
                <c:pt idx="2">
                  <c:v>#N/A</c:v>
                </c:pt>
                <c:pt idx="3">
                  <c:v>3.28</c:v>
                </c:pt>
                <c:pt idx="4">
                  <c:v>#N/A</c:v>
                </c:pt>
                <c:pt idx="5">
                  <c:v>4.03</c:v>
                </c:pt>
                <c:pt idx="6">
                  <c:v>#N/A</c:v>
                </c:pt>
                <c:pt idx="7">
                  <c:v>4.74</c:v>
                </c:pt>
                <c:pt idx="8">
                  <c:v>#N/A</c:v>
                </c:pt>
                <c:pt idx="9">
                  <c:v>4.99</c:v>
                </c:pt>
              </c:numCache>
            </c:numRef>
          </c:val>
          <c:extLst>
            <c:ext xmlns:c16="http://schemas.microsoft.com/office/drawing/2014/chart" uri="{C3380CC4-5D6E-409C-BE32-E72D297353CC}">
              <c16:uniqueId val="{00000008-12E9-4BC1-9E23-7B8C0482861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5.66</c:v>
                </c:pt>
                <c:pt idx="2">
                  <c:v>#N/A</c:v>
                </c:pt>
                <c:pt idx="3">
                  <c:v>6.76</c:v>
                </c:pt>
                <c:pt idx="4">
                  <c:v>#N/A</c:v>
                </c:pt>
                <c:pt idx="5">
                  <c:v>6.06</c:v>
                </c:pt>
                <c:pt idx="6">
                  <c:v>#N/A</c:v>
                </c:pt>
                <c:pt idx="7">
                  <c:v>10.44</c:v>
                </c:pt>
                <c:pt idx="8">
                  <c:v>#N/A</c:v>
                </c:pt>
                <c:pt idx="9">
                  <c:v>7.63</c:v>
                </c:pt>
              </c:numCache>
            </c:numRef>
          </c:val>
          <c:extLst>
            <c:ext xmlns:c16="http://schemas.microsoft.com/office/drawing/2014/chart" uri="{C3380CC4-5D6E-409C-BE32-E72D297353CC}">
              <c16:uniqueId val="{00000009-12E9-4BC1-9E23-7B8C048286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5082</c:v>
                </c:pt>
                <c:pt idx="5">
                  <c:v>4893</c:v>
                </c:pt>
                <c:pt idx="8">
                  <c:v>4405</c:v>
                </c:pt>
                <c:pt idx="11">
                  <c:v>4150</c:v>
                </c:pt>
                <c:pt idx="14">
                  <c:v>4093</c:v>
                </c:pt>
              </c:numCache>
            </c:numRef>
          </c:val>
          <c:extLst>
            <c:ext xmlns:c16="http://schemas.microsoft.com/office/drawing/2014/chart" uri="{C3380CC4-5D6E-409C-BE32-E72D297353CC}">
              <c16:uniqueId val="{00000000-8840-4A93-84AA-D70F5AB59E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840-4A93-84AA-D70F5AB59E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112</c:v>
                </c:pt>
                <c:pt idx="3">
                  <c:v>141</c:v>
                </c:pt>
                <c:pt idx="6">
                  <c:v>88</c:v>
                </c:pt>
                <c:pt idx="9">
                  <c:v>87</c:v>
                </c:pt>
                <c:pt idx="12">
                  <c:v>78</c:v>
                </c:pt>
              </c:numCache>
            </c:numRef>
          </c:val>
          <c:extLst>
            <c:ext xmlns:c16="http://schemas.microsoft.com/office/drawing/2014/chart" uri="{C3380CC4-5D6E-409C-BE32-E72D297353CC}">
              <c16:uniqueId val="{00000002-8840-4A93-84AA-D70F5AB59E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40-4A93-84AA-D70F5AB59E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619</c:v>
                </c:pt>
                <c:pt idx="3">
                  <c:v>623</c:v>
                </c:pt>
                <c:pt idx="6">
                  <c:v>605</c:v>
                </c:pt>
                <c:pt idx="9">
                  <c:v>572</c:v>
                </c:pt>
                <c:pt idx="12">
                  <c:v>560</c:v>
                </c:pt>
              </c:numCache>
            </c:numRef>
          </c:val>
          <c:extLst>
            <c:ext xmlns:c16="http://schemas.microsoft.com/office/drawing/2014/chart" uri="{C3380CC4-5D6E-409C-BE32-E72D297353CC}">
              <c16:uniqueId val="{00000004-8840-4A93-84AA-D70F5AB59E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40-4A93-84AA-D70F5AB59E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840-4A93-84AA-D70F5AB59E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7029</c:v>
                </c:pt>
                <c:pt idx="3">
                  <c:v>6661</c:v>
                </c:pt>
                <c:pt idx="6">
                  <c:v>5731</c:v>
                </c:pt>
                <c:pt idx="9">
                  <c:v>5349</c:v>
                </c:pt>
                <c:pt idx="12">
                  <c:v>5415</c:v>
                </c:pt>
              </c:numCache>
            </c:numRef>
          </c:val>
          <c:extLst>
            <c:ext xmlns:c16="http://schemas.microsoft.com/office/drawing/2014/chart" uri="{C3380CC4-5D6E-409C-BE32-E72D297353CC}">
              <c16:uniqueId val="{00000007-8840-4A93-84AA-D70F5AB59E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2678</c:v>
                </c:pt>
                <c:pt idx="2">
                  <c:v>#N/A</c:v>
                </c:pt>
                <c:pt idx="3">
                  <c:v>#N/A</c:v>
                </c:pt>
                <c:pt idx="4">
                  <c:v>2532</c:v>
                </c:pt>
                <c:pt idx="5">
                  <c:v>#N/A</c:v>
                </c:pt>
                <c:pt idx="6">
                  <c:v>#N/A</c:v>
                </c:pt>
                <c:pt idx="7">
                  <c:v>2019</c:v>
                </c:pt>
                <c:pt idx="8">
                  <c:v>#N/A</c:v>
                </c:pt>
                <c:pt idx="9">
                  <c:v>#N/A</c:v>
                </c:pt>
                <c:pt idx="10">
                  <c:v>1858</c:v>
                </c:pt>
                <c:pt idx="11">
                  <c:v>#N/A</c:v>
                </c:pt>
                <c:pt idx="12">
                  <c:v>#N/A</c:v>
                </c:pt>
                <c:pt idx="13">
                  <c:v>1960</c:v>
                </c:pt>
                <c:pt idx="14">
                  <c:v>#N/A</c:v>
                </c:pt>
              </c:numCache>
            </c:numRef>
          </c:val>
          <c:smooth val="0"/>
          <c:extLst>
            <c:ext xmlns:c16="http://schemas.microsoft.com/office/drawing/2014/chart" uri="{C3380CC4-5D6E-409C-BE32-E72D297353CC}">
              <c16:uniqueId val="{00000008-8840-4A93-84AA-D70F5AB59E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39565</c:v>
                </c:pt>
                <c:pt idx="5">
                  <c:v>37871</c:v>
                </c:pt>
                <c:pt idx="8">
                  <c:v>37346</c:v>
                </c:pt>
                <c:pt idx="11">
                  <c:v>36227</c:v>
                </c:pt>
                <c:pt idx="14">
                  <c:v>35942</c:v>
                </c:pt>
              </c:numCache>
            </c:numRef>
          </c:val>
          <c:extLst>
            <c:ext xmlns:c16="http://schemas.microsoft.com/office/drawing/2014/chart" uri="{C3380CC4-5D6E-409C-BE32-E72D297353CC}">
              <c16:uniqueId val="{00000000-8B44-4120-B71B-DBDE51B3AE8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777</c:v>
                </c:pt>
                <c:pt idx="5">
                  <c:v>687</c:v>
                </c:pt>
                <c:pt idx="8">
                  <c:v>1178</c:v>
                </c:pt>
                <c:pt idx="11">
                  <c:v>1147</c:v>
                </c:pt>
                <c:pt idx="14">
                  <c:v>1048</c:v>
                </c:pt>
              </c:numCache>
            </c:numRef>
          </c:val>
          <c:extLst>
            <c:ext xmlns:c16="http://schemas.microsoft.com/office/drawing/2014/chart" uri="{C3380CC4-5D6E-409C-BE32-E72D297353CC}">
              <c16:uniqueId val="{00000001-8B44-4120-B71B-DBDE51B3AE8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22237</c:v>
                </c:pt>
                <c:pt idx="5">
                  <c:v>20947</c:v>
                </c:pt>
                <c:pt idx="8">
                  <c:v>19435</c:v>
                </c:pt>
                <c:pt idx="11">
                  <c:v>16511</c:v>
                </c:pt>
                <c:pt idx="14">
                  <c:v>16107</c:v>
                </c:pt>
              </c:numCache>
            </c:numRef>
          </c:val>
          <c:extLst>
            <c:ext xmlns:c16="http://schemas.microsoft.com/office/drawing/2014/chart" uri="{C3380CC4-5D6E-409C-BE32-E72D297353CC}">
              <c16:uniqueId val="{00000002-8B44-4120-B71B-DBDE51B3AE8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44-4120-B71B-DBDE51B3AE8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44-4120-B71B-DBDE51B3AE8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B44-4120-B71B-DBDE51B3AE8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7958</c:v>
                </c:pt>
                <c:pt idx="3">
                  <c:v>7873</c:v>
                </c:pt>
                <c:pt idx="6">
                  <c:v>7647</c:v>
                </c:pt>
                <c:pt idx="9">
                  <c:v>7469</c:v>
                </c:pt>
                <c:pt idx="12">
                  <c:v>7271</c:v>
                </c:pt>
              </c:numCache>
            </c:numRef>
          </c:val>
          <c:extLst>
            <c:ext xmlns:c16="http://schemas.microsoft.com/office/drawing/2014/chart" uri="{C3380CC4-5D6E-409C-BE32-E72D297353CC}">
              <c16:uniqueId val="{00000006-8B44-4120-B71B-DBDE51B3AE8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B44-4120-B71B-DBDE51B3AE8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6949</c:v>
                </c:pt>
                <c:pt idx="3">
                  <c:v>6929</c:v>
                </c:pt>
                <c:pt idx="6">
                  <c:v>6934</c:v>
                </c:pt>
                <c:pt idx="9">
                  <c:v>6760</c:v>
                </c:pt>
                <c:pt idx="12">
                  <c:v>6543</c:v>
                </c:pt>
              </c:numCache>
            </c:numRef>
          </c:val>
          <c:extLst>
            <c:ext xmlns:c16="http://schemas.microsoft.com/office/drawing/2014/chart" uri="{C3380CC4-5D6E-409C-BE32-E72D297353CC}">
              <c16:uniqueId val="{00000008-8B44-4120-B71B-DBDE51B3AE8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1688</c:v>
                </c:pt>
                <c:pt idx="3">
                  <c:v>1538</c:v>
                </c:pt>
                <c:pt idx="6">
                  <c:v>1472</c:v>
                </c:pt>
                <c:pt idx="9">
                  <c:v>1296</c:v>
                </c:pt>
                <c:pt idx="12">
                  <c:v>1196</c:v>
                </c:pt>
              </c:numCache>
            </c:numRef>
          </c:val>
          <c:extLst>
            <c:ext xmlns:c16="http://schemas.microsoft.com/office/drawing/2014/chart" uri="{C3380CC4-5D6E-409C-BE32-E72D297353CC}">
              <c16:uniqueId val="{00000009-8B44-4120-B71B-DBDE51B3AE8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45246</c:v>
                </c:pt>
                <c:pt idx="3">
                  <c:v>42299</c:v>
                </c:pt>
                <c:pt idx="6">
                  <c:v>40815</c:v>
                </c:pt>
                <c:pt idx="9">
                  <c:v>38856</c:v>
                </c:pt>
                <c:pt idx="12">
                  <c:v>38179</c:v>
                </c:pt>
              </c:numCache>
            </c:numRef>
          </c:val>
          <c:extLst>
            <c:ext xmlns:c16="http://schemas.microsoft.com/office/drawing/2014/chart" uri="{C3380CC4-5D6E-409C-BE32-E72D297353CC}">
              <c16:uniqueId val="{0000000A-8B44-4120-B71B-DBDE51B3AE8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496</c:v>
                </c:pt>
                <c:pt idx="11">
                  <c:v>#N/A</c:v>
                </c:pt>
                <c:pt idx="12">
                  <c:v>#N/A</c:v>
                </c:pt>
                <c:pt idx="13">
                  <c:v>92</c:v>
                </c:pt>
                <c:pt idx="14">
                  <c:v>#N/A</c:v>
                </c:pt>
              </c:numCache>
            </c:numRef>
          </c:val>
          <c:smooth val="0"/>
          <c:extLst>
            <c:ext xmlns:c16="http://schemas.microsoft.com/office/drawing/2014/chart" uri="{C3380CC4-5D6E-409C-BE32-E72D297353CC}">
              <c16:uniqueId val="{0000000B-8B44-4120-B71B-DBDE51B3AE8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9713</c:v>
                </c:pt>
                <c:pt idx="1">
                  <c:v>7547</c:v>
                </c:pt>
                <c:pt idx="2">
                  <c:v>7870</c:v>
                </c:pt>
              </c:numCache>
            </c:numRef>
          </c:val>
          <c:extLst>
            <c:ext xmlns:c16="http://schemas.microsoft.com/office/drawing/2014/chart" uri="{C3380CC4-5D6E-409C-BE32-E72D297353CC}">
              <c16:uniqueId val="{00000000-E76D-419F-9017-21BC747A203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1001</c:v>
                </c:pt>
                <c:pt idx="1">
                  <c:v>903</c:v>
                </c:pt>
                <c:pt idx="2">
                  <c:v>805</c:v>
                </c:pt>
              </c:numCache>
            </c:numRef>
          </c:val>
          <c:extLst>
            <c:ext xmlns:c16="http://schemas.microsoft.com/office/drawing/2014/chart" uri="{C3380CC4-5D6E-409C-BE32-E72D297353CC}">
              <c16:uniqueId val="{00000001-E76D-419F-9017-21BC747A203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7444</c:v>
                </c:pt>
                <c:pt idx="1">
                  <c:v>6608</c:v>
                </c:pt>
                <c:pt idx="2">
                  <c:v>6307</c:v>
                </c:pt>
              </c:numCache>
            </c:numRef>
          </c:val>
          <c:extLst>
            <c:ext xmlns:c16="http://schemas.microsoft.com/office/drawing/2014/chart" uri="{C3380CC4-5D6E-409C-BE32-E72D297353CC}">
              <c16:uniqueId val="{00000002-E76D-419F-9017-21BC747A203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{CB019390-F980-4B4C-A612-15F1D0B68AF0}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13-46B5-95F5-083D6E7FB8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{FF66081A-4DB3-4A7C-AB02-331ABE69B6A1}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13-46B5-95F5-083D6E7FB8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{FC300709-29F7-45FF-8DC0-FCB07822C6C7}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13-46B5-95F5-083D6E7FB8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{19E0979B-CF13-4A6D-8182-C9AA3F26FF3D}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13-46B5-95F5-083D6E7FB8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{AC344DDB-D664-4856-B43E-BC7BA154B43E}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13-46B5-95F5-083D6E7FB8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{57316E38-CE35-437F-9F67-A149B98A91C7}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13-46B5-95F5-083D6E7FB8C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{0A056754-F2C4-43C1-B5CF-58761B22FD56}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13-46B5-95F5-083D6E7FB8C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{525AE31E-57DC-4149-B7C8-3B151B4753BE}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13-46B5-95F5-083D6E7FB8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{4EE74CB6-3067-4230-A3FB-7823FA005E53}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13-46B5-95F5-083D6E7FB8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59.3</c:v>
                </c:pt>
                <c:pt idx="8">
                  <c:v>61.4</c:v>
                </c:pt>
                <c:pt idx="16">
                  <c:v>62.5</c:v>
                </c:pt>
                <c:pt idx="24">
                  <c:v>64</c:v>
                </c:pt>
                <c:pt idx="32">
                  <c:v>65.900000000000006</c:v>
                </c:pt>
              </c:numCache>
            </c:numRef>
          </c:xVal>
          <c:yVal>
            <c:numRef>
              <c:f>公会計指標分析・財政指標組合せ分析表!$BP$51:$DC$51</c:f>
              <c:numCache>
                <c:formatCode>#,##0.0;"▲ "#,##0.0</c:formatCode>
                <c:ptCount val="40"/>
                <c:pt idx="24">
                  <c:v>2</c:v>
                </c:pt>
                <c:pt idx="32">
                  <c:v>0.3</c:v>
                </c:pt>
              </c:numCache>
            </c:numRef>
          </c:yVal>
          <c:smooth val="0"/>
          <c:extLst>
            <c:ext xmlns:c16="http://schemas.microsoft.com/office/drawing/2014/chart" uri="{C3380CC4-5D6E-409C-BE32-E72D297353CC}">
              <c16:uniqueId val="{00000009-7C13-46B5-95F5-083D6E7FB8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{AF426613-F9BA-42E4-B176-D3904030D0A2}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13-46B5-95F5-083D6E7FB8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{1242FEEB-A637-4261-9610-D5215CA801A5}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13-46B5-95F5-083D6E7FB8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{7FA6C251-A596-414C-8E82-D79DCCE6BE19}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13-46B5-95F5-083D6E7FB8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{B27D41C8-6690-41A1-9FEF-8BC4D845EECD}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13-46B5-95F5-083D6E7FB8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{15D9914C-98F2-43C3-987E-31815A0641AA}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13-46B5-95F5-083D6E7FB8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{E51054A1-351C-434F-B1E1-7C1E2361A234}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13-46B5-95F5-083D6E7FB8C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{0E4FA17E-1E2D-47A3-9B25-C17152ED4D2C}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13-46B5-95F5-083D6E7FB8C7}"/>
                </c:ext>
              </c:extLst>
            </c:dLbl>
            <c:dLbl>
              <c:idx val="24"/>
              <c:layout>
                <c:manualLayout>
                  <c:x val="-4.16397404247178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{A1854D79-EC82-4037-9190-236131E5AB95}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13-46B5-95F5-083D6E7FB8C7}"/>
                </c:ext>
              </c:extLst>
            </c:dLbl>
            <c:dLbl>
              <c:idx val="32"/>
              <c:layout>
                <c:manualLayout>
                  <c:x val="-2.2391760875750597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{7485CA30-908C-41FB-B290-5035CE5AE7D5}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13-46B5-95F5-083D6E7FB8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C13-46B5-95F5-083D6E7FB8C7}"/>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{3F2F76D5-9171-40D4-9B7A-B6E9D05990B1}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94A-4332-8CD8-2F2163FFC4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{A002FB75-966A-4299-ADF8-EE6A34672F3A}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4A-4332-8CD8-2F2163FFC4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{259EBB17-1BA7-4D91-94AB-CF75734CF1D1}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4A-4332-8CD8-2F2163FFC4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{4AE97BF5-406E-48F9-BEAA-9FA59C8816A3}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4A-4332-8CD8-2F2163FFC4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{1DE49D2E-D332-4166-A09B-055EE7209141}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4A-4332-8CD8-2F2163FFC4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{18BF8DE7-4655-49BC-AC26-D8F4CC576935}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94A-4332-8CD8-2F2163FFC4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{1ECAB0CF-660E-4022-9C60-5089DDE85B62}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94A-4332-8CD8-2F2163FFC4F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{39FAF1D5-07F9-4C69-BACC-A433552C591B}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94A-4332-8CD8-2F2163FFC4F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{364CAF00-E46C-41F3-90E8-187B1C8014F4}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94A-4332-8CD8-2F2163FFC4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10.5</c:v>
                </c:pt>
                <c:pt idx="16">
                  <c:v>9.6</c:v>
                </c:pt>
                <c:pt idx="24">
                  <c:v>8.6</c:v>
                </c:pt>
                <c:pt idx="32">
                  <c:v>7.9</c:v>
                </c:pt>
              </c:numCache>
            </c:numRef>
          </c:xVal>
          <c:yVal>
            <c:numRef>
              <c:f>公会計指標分析・財政指標組合せ分析表!$BP$73:$DC$73</c:f>
              <c:numCache>
                <c:formatCode>#,##0.0;"▲ "#,##0.0</c:formatCode>
                <c:ptCount val="40"/>
                <c:pt idx="24">
                  <c:v>2</c:v>
                </c:pt>
                <c:pt idx="32">
                  <c:v>0.3</c:v>
                </c:pt>
              </c:numCache>
            </c:numRef>
          </c:yVal>
          <c:smooth val="0"/>
          <c:extLst>
            <c:ext xmlns:c16="http://schemas.microsoft.com/office/drawing/2014/chart" uri="{C3380CC4-5D6E-409C-BE32-E72D297353CC}">
              <c16:uniqueId val="{00000009-D94A-4332-8CD8-2F2163FFC4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{13AA32C7-D9FF-4473-BE19-ABF2D09ED228}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94A-4332-8CD8-2F2163FFC4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{AF7356CE-90F0-4E9E-A8D1-E20449853376}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4A-4332-8CD8-2F2163FFC4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{71929842-E5FE-47F6-AB6D-B179FB33782C}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4A-4332-8CD8-2F2163FFC4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{0CEFB1F7-ABEC-4B5F-8440-6FC9C7B6DC12}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4A-4332-8CD8-2F2163FFC4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{B8154839-F81A-456B-8359-F7F284BF31B0}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4A-4332-8CD8-2F2163FFC4F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{D08D5AC8-5463-48E2-BCAD-B47F5381632B}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94A-4332-8CD8-2F2163FFC4F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{74A394B1-922C-4B84-B0B6-E95A95EA9E93}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94A-4332-8CD8-2F2163FFC4F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{D538C4C2-1C5F-4D35-B915-884C82CD95B8}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94A-4332-8CD8-2F2163FFC4F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{BA81B83D-8E6D-4FA3-B00B-7FB7FDC66135}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94A-4332-8CD8-2F2163FFC4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D94A-4332-8CD8-2F2163FFC4FC}"/>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これまで借り入れていた市債の償還が順次終わり、新たな起債の発行額も減少傾向にあったが、コンベンション施設整備事業等の増により元利償還金が増加している。</a:t>
          </a:r>
        </a:p>
        <a:p>
          <a:r>
            <a:rPr kumimoji="1" lang="ja-JP" altLang="en-US" sz="1400">
              <a:latin typeface="ＭＳ ゴシック" pitchFamily="49" charset="-128"/>
              <a:ea typeface="ＭＳ ゴシック" pitchFamily="49" charset="-128"/>
            </a:rPr>
            <a:t>　今後においても、普通建設事業の選択と集中を強化するとともに、交付税措置率が高い有利な市債の活用に努め、公債費の抑制や財政の健全化を図っていく。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減債基金残高のうち、実質交際比率の算定に用いる満期一括償還地方債の償還の財源として積み立てた額はありません。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地方債残高の減少（△</a:t>
          </a:r>
          <a:r>
            <a:rPr kumimoji="1" lang="en-US" altLang="ja-JP" sz="1400">
              <a:latin typeface="ＭＳ ゴシック" pitchFamily="49" charset="-128"/>
              <a:ea typeface="ＭＳ ゴシック" pitchFamily="49" charset="-128"/>
            </a:rPr>
            <a:t>6.8</a:t>
          </a:r>
          <a:r>
            <a:rPr kumimoji="1" lang="ja-JP" altLang="en-US" sz="1400">
              <a:latin typeface="ＭＳ ゴシック" pitchFamily="49" charset="-128"/>
              <a:ea typeface="ＭＳ ゴシック" pitchFamily="49" charset="-128"/>
            </a:rPr>
            <a:t>憶円）、債務負担行為に基づく支出予定額の減少（△</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億円）、職員数の減に伴う退職手当見込額の減（△</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億円）等により、将来負担額は減少しているものの、依然として将来負担額が充当可能財源を上回ったため、将来負担比率が発生している。</a:t>
          </a:r>
        </a:p>
        <a:p>
          <a:r>
            <a:rPr kumimoji="1" lang="ja-JP" altLang="en-US" sz="1400">
              <a:latin typeface="ＭＳ ゴシック" pitchFamily="49" charset="-128"/>
              <a:ea typeface="ＭＳ ゴシック" pitchFamily="49" charset="-128"/>
            </a:rPr>
            <a:t>　今後においても、普通建設事業の選択と集中を強化しながら、市債残高の抑制に努め、健全で安定的な財政運営の確立を図っていく。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鹿児島県薩摩川内市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新型コロナウイルス感染症対応等の影響により実施できなかった事業の不用額を積み立てたことにより財政調整基金が約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億円の増となったことや、市債の償還に必要な額を確保するために減債基金を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億円取り崩したこと、また、市有施設の維持補修等に対応するため市有施設保全基金を約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収などの不測の事態への対応に加え、アフターコロナを見据えた中期的展望に係る事業、燃ゆる感動かごしま国体の開催や公共施設の老朽化対策など、今後の財政需要の増大にも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地域活性化基金：地域振興及び地域経済の活性化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市有施設保全基金：市有施設の計画的保全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川内駅東口交流施設整備基金：川内駅東口交流施設の整備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市民活動支援基金：市民活動の支援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特別奨学基金：大学生等の市内における就業を促進するために実施する奨学金の返還支援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地域活性化基金：総合戦略の計画に基づき、地域振興及び地域経済活性化を図るために約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億円を取り崩し事業を実施したため減額になっている。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市有施設保全基金：年々老朽化する市有施設の長寿命化を図るため、修繕等を行う費用に約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億円基金を充てたことにより減額になっている。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公共施設、インフラ等の長寿命化対策や多額の負担が見込まれる特定の財源支出に備えるため、一定額を確保していく。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７月豪雨災害や新型コロナウイルス感染症対応等により約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億円取り崩したものの、純繰越金の増や同感染症の影響により実施できなかった事業の不用額を約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景気後退による市税の大幅な減収や、大規模災害の発生など不測の事態に備えるため、これまで同様、予算編成や予算執行における効率化の徹底を図り、基金の適正水準の残高を引き続き確保していく。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市債の償還に必要な額を確保し、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今後の金利変動等の公債費の償還リスクに備えるため、基金の適正水準の残高を引き続き確保していく。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B72FCD5-EB20-421F-8E46-4602AF892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44D0458-975C-4AEE-B5C7-6983E30A7F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C2A3EFF-B8A7-4A61-8E33-3B6490D7235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D4241FB-1ADF-496B-BF79-A80FB260316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D7EF5031-02C0-45D0-8F7E-99DFCF64048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70A2257A-9215-49D3-9161-DA6DBB3C4B5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3481A747-1088-4534-B07B-90DC1268645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B0052EC6-0F34-4DB1-9600-17E96C0B7B8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E0913F79-B438-4F95-84EC-851B826EFC5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B2A5517B-A78F-4BA7-9464-D941E53945D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72997F80-6530-4C43-8262-04F75D8D6FF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5A5F48EE-8E13-4EEC-85FD-871285C3203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EC42CCAD-1CFA-4267-A409-D1F7D656D2C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FC8F5989-B0A5-4E57-8149-444E8E91162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9AB12D16-8DBD-4E43-8508-BB45D48C140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52E4F1BD-225A-4033-B41A-C01EAFAFB70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32C01171-02AF-4A65-A901-339A2A045D3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55A448BE-F736-4055-9B8C-1691221E892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93,581
93,043
682.92
70,457,000
67,315,471
2,173,878
28,370,968
38,179,274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242D9D40-B716-47C7-8FB3-D00B3CB3B22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9A43E07D-CF06-48B8-820D-48E691D4245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42CACCCC-1B10-4FC6-99B6-6238C80723B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368BD280-8A9B-4134-B01F-5E2796CA6FC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3830049D-E851-4FE2-AB59-DCDD4ED6268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6B6AE999-8E49-48AA-AD42-4A47BE87F11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2B6743A4-D52C-4DCA-83C8-B009EE4169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5CB4D0A-FA9E-4BBA-823F-14119128D0C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4A42ABF2-2269-425B-9747-A30A9E6353B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9D49C16F-1285-48B2-9B99-271BDAFF7E9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68717A58-6220-4667-8C57-A485B6AB5E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E030020C-3B58-424B-B2C2-5A01CEB65E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7A4792D5-21AF-4B13-9DCF-5C1D619322A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502B7D5F-24EE-45E5-8256-A3B453995DB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26213CC-0E0A-4023-BE63-F4FF3176644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197A3F8C-3E5F-4B01-A243-E2F17553776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864FD002-E841-4985-8232-A14AB0CE60F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73FDE59-E7FE-4ECF-8AE4-B2D3E82907A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DBBB7BA5-F388-497B-9834-2FE863EE903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8F3F9CE2-A046-4169-9321-E54DDB1A096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80B95A32-E6A7-42BF-9287-4A7F6B8E634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18BA71FD-7F17-4402-A3A5-023A7BC601F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E1FA75F9-36B4-4EA4-AB4B-80E60494DD7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6CB33D47-21EF-4D3C-9CE3-5E758B27EE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291FA33E-C069-4C90-A1A2-5E0088413F2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FA54A289-08A8-4BBB-B7F8-B1C224070B1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65B53DC6-6D99-4E84-AD09-2CFE6F8070A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FC440192-A3B3-4037-B75C-D7F2CCD89937}"/>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47774E37-BE33-4EB7-9565-857BBCDDAA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1E3A40B-4F6F-4017-9890-F1F6CA0DD4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9D34FD83-6672-4871-B046-F8659D651CF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4977BE11-7AB8-49AE-9473-8D9E92542F8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ED653118-C13A-48C6-99B4-B284BD5A931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A690FDA5-11E5-456B-AE4F-64A41DC2006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9861A411-C989-437F-9304-6437961E728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４．９ポイント高い状況である。高度経済成長期以降整備を進めてきた公共施設の大規模改修や建て替えが集中することが予想され、また、少子高齢化による税収減、社会保障経費や施設の維持管理経費の増による厳しい財政状況が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うした状況を踏まえ、平成２９年に定めた公共施設等総合管理計画、公共施設再配置計画に基づき、公共施設の質的な見直しや総量の縮減、保全管理、再配置など戦略的かつ効果的な対策を検討し、施設機能の長期的かつ安定的な供給を図っていく。</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16F63B9C-106C-4EE8-AE56-54D577563B0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D0FCF5DA-50E5-4D76-9616-8949A5AC9E5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E2EC806D-7775-4C8B-A3B8-D0969EB8D13D}"/>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396DFB2E-AF11-4E6C-AF02-4B79180D8279}"/>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26ABE3D7-A96F-4541-ABBC-DDD14665CE6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F57AA1F2-8991-4C98-85E5-89F33338E27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D9C3C7AB-2785-4931-A66C-D929021A4C0C}"/>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2E586BD-420D-43E2-9048-98D44912C81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F0E2044-7AB6-4AD8-AD0D-178D0B973B8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3ADEAAFC-71FA-425B-904D-D94DF4F9B2AC}"/>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EA0D7554-386D-443B-AC51-812870969A79}"/>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7742D7BB-CB11-4079-B322-DF846762F88D}"/>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CA526CB9-D721-47F1-B2A5-399B5176614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477096FC-3A14-4BD1-8846-D3869E147D8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E759D791-5B77-4E27-A48F-3E5666DF7C1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205B51AB-FA30-40A4-AD3C-E181D066A25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71" name="直線コネクタ 70">
          <a:extLst>
            <a:ext uri="{FF2B5EF4-FFF2-40B4-BE49-F238E27FC236}">
              <a16:creationId xmlns:a16="http://schemas.microsoft.com/office/drawing/2014/main" id="{A7DF4210-7231-466A-84BD-2B3C25A9E0B7}"/>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72" name="有形固定資産減価償却率最小値テキスト">
          <a:extLst>
            <a:ext uri="{FF2B5EF4-FFF2-40B4-BE49-F238E27FC236}">
              <a16:creationId xmlns:a16="http://schemas.microsoft.com/office/drawing/2014/main" id="{2CDC7D5B-51CE-4329-B120-229512DD2526}"/>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73" name="直線コネクタ 72">
          <a:extLst>
            <a:ext uri="{FF2B5EF4-FFF2-40B4-BE49-F238E27FC236}">
              <a16:creationId xmlns:a16="http://schemas.microsoft.com/office/drawing/2014/main" id="{DCED866F-029E-4602-B75C-DCC84785E55D}"/>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74" name="有形固定資産減価償却率最大値テキスト">
          <a:extLst>
            <a:ext uri="{FF2B5EF4-FFF2-40B4-BE49-F238E27FC236}">
              <a16:creationId xmlns:a16="http://schemas.microsoft.com/office/drawing/2014/main" id="{B699BF15-23AE-4472-8B08-C4C56E369C64}"/>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75" name="直線コネクタ 74">
          <a:extLst>
            <a:ext uri="{FF2B5EF4-FFF2-40B4-BE49-F238E27FC236}">
              <a16:creationId xmlns:a16="http://schemas.microsoft.com/office/drawing/2014/main" id="{BB257DA5-22ED-4EFC-BEC8-16D5D3D8FEF4}"/>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6" name="有形固定資産減価償却率平均値テキスト">
          <a:extLst>
            <a:ext uri="{FF2B5EF4-FFF2-40B4-BE49-F238E27FC236}">
              <a16:creationId xmlns:a16="http://schemas.microsoft.com/office/drawing/2014/main" id="{ACE98751-16F6-4BAA-B773-776E20DE1B9B}"/>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7" name="フローチャート: 判断 76">
          <a:extLst>
            <a:ext uri="{FF2B5EF4-FFF2-40B4-BE49-F238E27FC236}">
              <a16:creationId xmlns:a16="http://schemas.microsoft.com/office/drawing/2014/main" id="{5FD244C8-DB88-41DC-A179-3B5DB5E721F1}"/>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8" name="フローチャート: 判断 77">
          <a:extLst>
            <a:ext uri="{FF2B5EF4-FFF2-40B4-BE49-F238E27FC236}">
              <a16:creationId xmlns:a16="http://schemas.microsoft.com/office/drawing/2014/main" id="{58E26054-B638-46E6-9DA0-D6FAA85A242D}"/>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9" name="フローチャート: 判断 78">
          <a:extLst>
            <a:ext uri="{FF2B5EF4-FFF2-40B4-BE49-F238E27FC236}">
              <a16:creationId xmlns:a16="http://schemas.microsoft.com/office/drawing/2014/main" id="{8529722B-8042-4BAD-9A77-CC2A5D361AD3}"/>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80" name="フローチャート: 判断 79">
          <a:extLst>
            <a:ext uri="{FF2B5EF4-FFF2-40B4-BE49-F238E27FC236}">
              <a16:creationId xmlns:a16="http://schemas.microsoft.com/office/drawing/2014/main" id="{0166C9AE-A8EA-4C9C-9058-A9B61981CF62}"/>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81" name="フローチャート: 判断 80">
          <a:extLst>
            <a:ext uri="{FF2B5EF4-FFF2-40B4-BE49-F238E27FC236}">
              <a16:creationId xmlns:a16="http://schemas.microsoft.com/office/drawing/2014/main" id="{429D4879-CD99-43D8-9102-76F86FA76101}"/>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86E92172-604F-4279-B40F-4FA108AF285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DC5775A5-6DA0-45BC-A87A-CC0852A7B11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28A65F00-6674-435F-B480-E08052AA36F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C50E1D48-C982-4195-A70F-EBF80ECF47F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BB428CBD-8F69-4897-8DAF-29C1FB5D428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107527</xdr:rowOff>
    </xdr:from>
    <xdr:to>
      <xdr:col>23</xdr:col>
      <xdr:colOff>136525</xdr:colOff>
      <xdr:row>32</xdr:row>
      <xdr:rowOff>37677</xdr:rowOff>
    </xdr:to>
    <xdr:sp macro="" textlink="">
      <xdr:nvSpPr>
        <xdr:cNvPr id="87" name="楕円 86">
          <a:extLst>
            <a:ext uri="{FF2B5EF4-FFF2-40B4-BE49-F238E27FC236}">
              <a16:creationId xmlns:a16="http://schemas.microsoft.com/office/drawing/2014/main" id="{77703FE9-C9E4-4E30-9BFD-B6E52C60A795}"/>
            </a:ext>
          </a:extLst>
        </xdr:cNvPr>
        <xdr:cNvSpPr/>
      </xdr:nvSpPr>
      <xdr:spPr>
        <a:xfrm>
          <a:off x="4711700" y="619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85954</xdr:rowOff>
    </xdr:from>
    <xdr:ext cx="405111" cy="259045"/>
    <xdr:sp macro="" textlink="">
      <xdr:nvSpPr>
        <xdr:cNvPr id="88" name="有形固定資産減価償却率該当値テキスト">
          <a:extLst>
            <a:ext uri="{FF2B5EF4-FFF2-40B4-BE49-F238E27FC236}">
              <a16:creationId xmlns:a16="http://schemas.microsoft.com/office/drawing/2014/main" id="{89FB3085-A0B7-499F-8B8F-EBC23E0F2B4B}"/>
            </a:ext>
          </a:extLst>
        </xdr:cNvPr>
        <xdr:cNvSpPr txBox="1"/>
      </xdr:nvSpPr>
      <xdr:spPr>
        <a:xfrm>
          <a:off x="4813300" y="617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39158</xdr:rowOff>
    </xdr:from>
    <xdr:to>
      <xdr:col>19</xdr:col>
      <xdr:colOff>187325</xdr:colOff>
      <xdr:row>31</xdr:row>
      <xdr:rowOff>140758</xdr:rowOff>
    </xdr:to>
    <xdr:sp macro="" textlink="">
      <xdr:nvSpPr>
        <xdr:cNvPr id="89" name="楕円 88">
          <a:extLst>
            <a:ext uri="{FF2B5EF4-FFF2-40B4-BE49-F238E27FC236}">
              <a16:creationId xmlns:a16="http://schemas.microsoft.com/office/drawing/2014/main" id="{0514FF17-BF8F-4C3E-B6B9-7E1BC4A07FC3}"/>
            </a:ext>
          </a:extLst>
        </xdr:cNvPr>
        <xdr:cNvSpPr/>
      </xdr:nvSpPr>
      <xdr:spPr>
        <a:xfrm>
          <a:off x="40005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89958</xdr:rowOff>
    </xdr:from>
    <xdr:to>
      <xdr:col>23</xdr:col>
      <xdr:colOff>85725</xdr:colOff>
      <xdr:row>31</xdr:row>
      <xdr:rowOff>158327</xdr:rowOff>
    </xdr:to>
    <xdr:cxnSp macro="">
      <xdr:nvCxnSpPr>
        <xdr:cNvPr id="90" name="直線コネクタ 89">
          <a:extLst>
            <a:ext uri="{FF2B5EF4-FFF2-40B4-BE49-F238E27FC236}">
              <a16:creationId xmlns:a16="http://schemas.microsoft.com/office/drawing/2014/main" id="{3B0E0EC7-6C67-433D-8491-0BF0099490BC}"/>
            </a:ext>
          </a:extLst>
        </xdr:cNvPr>
        <xdr:cNvCxnSpPr/>
      </xdr:nvCxnSpPr>
      <xdr:spPr>
        <a:xfrm>
          <a:off x="4051300" y="6176433"/>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91" name="楕円 90">
          <a:extLst>
            <a:ext uri="{FF2B5EF4-FFF2-40B4-BE49-F238E27FC236}">
              <a16:creationId xmlns:a16="http://schemas.microsoft.com/office/drawing/2014/main" id="{379273DA-0950-4B27-9C4F-B88894C4D100}"/>
            </a:ext>
          </a:extLst>
        </xdr:cNvPr>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89958</xdr:rowOff>
    </xdr:to>
    <xdr:cxnSp macro="">
      <xdr:nvCxnSpPr>
        <xdr:cNvPr id="92" name="直線コネクタ 91">
          <a:extLst>
            <a:ext uri="{FF2B5EF4-FFF2-40B4-BE49-F238E27FC236}">
              <a16:creationId xmlns:a16="http://schemas.microsoft.com/office/drawing/2014/main" id="{9D62B18B-C516-46C1-9457-031AAC9AAD4D}"/>
            </a:ext>
          </a:extLst>
        </xdr:cNvPr>
        <xdr:cNvCxnSpPr/>
      </xdr:nvCxnSpPr>
      <xdr:spPr>
        <a:xfrm>
          <a:off x="3289300" y="612245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93" name="楕円 92">
          <a:extLst>
            <a:ext uri="{FF2B5EF4-FFF2-40B4-BE49-F238E27FC236}">
              <a16:creationId xmlns:a16="http://schemas.microsoft.com/office/drawing/2014/main" id="{0526461B-8A26-441B-B8F2-AEFDE93D42FB}"/>
            </a:ext>
          </a:extLst>
        </xdr:cNvPr>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35983</xdr:rowOff>
    </xdr:to>
    <xdr:cxnSp macro="">
      <xdr:nvCxnSpPr>
        <xdr:cNvPr id="94" name="直線コネクタ 93">
          <a:extLst>
            <a:ext uri="{FF2B5EF4-FFF2-40B4-BE49-F238E27FC236}">
              <a16:creationId xmlns:a16="http://schemas.microsoft.com/office/drawing/2014/main" id="{F243AAB4-4EA4-4802-8D72-B70207AD6E62}"/>
            </a:ext>
          </a:extLst>
        </xdr:cNvPr>
        <xdr:cNvCxnSpPr/>
      </xdr:nvCxnSpPr>
      <xdr:spPr>
        <a:xfrm>
          <a:off x="2527300" y="608287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41487</xdr:rowOff>
    </xdr:from>
    <xdr:to>
      <xdr:col>7</xdr:col>
      <xdr:colOff>187325</xdr:colOff>
      <xdr:row>30</xdr:row>
      <xdr:rowOff>143087</xdr:rowOff>
    </xdr:to>
    <xdr:sp macro="" textlink="">
      <xdr:nvSpPr>
        <xdr:cNvPr id="95" name="楕円 94">
          <a:extLst>
            <a:ext uri="{FF2B5EF4-FFF2-40B4-BE49-F238E27FC236}">
              <a16:creationId xmlns:a16="http://schemas.microsoft.com/office/drawing/2014/main" id="{1F247A42-555A-4AB4-A85C-94CDAD62CC56}"/>
            </a:ext>
          </a:extLst>
        </xdr:cNvPr>
        <xdr:cNvSpPr/>
      </xdr:nvSpPr>
      <xdr:spPr>
        <a:xfrm>
          <a:off x="1714500" y="59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92287</xdr:rowOff>
    </xdr:from>
    <xdr:to>
      <xdr:col>11</xdr:col>
      <xdr:colOff>136525</xdr:colOff>
      <xdr:row>30</xdr:row>
      <xdr:rowOff>167852</xdr:rowOff>
    </xdr:to>
    <xdr:cxnSp macro="">
      <xdr:nvCxnSpPr>
        <xdr:cNvPr id="96" name="直線コネクタ 95">
          <a:extLst>
            <a:ext uri="{FF2B5EF4-FFF2-40B4-BE49-F238E27FC236}">
              <a16:creationId xmlns:a16="http://schemas.microsoft.com/office/drawing/2014/main" id="{14CE1E9E-8220-4027-867C-2F0C3C7AFD8C}"/>
            </a:ext>
          </a:extLst>
        </xdr:cNvPr>
        <xdr:cNvCxnSpPr/>
      </xdr:nvCxnSpPr>
      <xdr:spPr>
        <a:xfrm>
          <a:off x="1765300" y="6007312"/>
          <a:ext cx="7620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7" name="n_1aveValue有形固定資産減価償却率">
          <a:extLst>
            <a:ext uri="{FF2B5EF4-FFF2-40B4-BE49-F238E27FC236}">
              <a16:creationId xmlns:a16="http://schemas.microsoft.com/office/drawing/2014/main" id="{D13A8186-4EA0-48ED-9413-33451B212199}"/>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8" name="n_2aveValue有形固定資産減価償却率">
          <a:extLst>
            <a:ext uri="{FF2B5EF4-FFF2-40B4-BE49-F238E27FC236}">
              <a16:creationId xmlns:a16="http://schemas.microsoft.com/office/drawing/2014/main" id="{A336064C-782E-4E3A-B39F-C63E63BD59BE}"/>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9" name="n_3aveValue有形固定資産減価償却率">
          <a:extLst>
            <a:ext uri="{FF2B5EF4-FFF2-40B4-BE49-F238E27FC236}">
              <a16:creationId xmlns:a16="http://schemas.microsoft.com/office/drawing/2014/main" id="{9A564FAF-8459-474B-A6C2-EA23AB3916AC}"/>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100" name="n_4aveValue有形固定資産減価償却率">
          <a:extLst>
            <a:ext uri="{FF2B5EF4-FFF2-40B4-BE49-F238E27FC236}">
              <a16:creationId xmlns:a16="http://schemas.microsoft.com/office/drawing/2014/main" id="{7A5F15F3-9D58-47BA-B601-857A84349F09}"/>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131885</xdr:rowOff>
    </xdr:from>
    <xdr:ext cx="405111" cy="259045"/>
    <xdr:sp macro="" textlink="">
      <xdr:nvSpPr>
        <xdr:cNvPr id="101" name="n_1mainValue有形固定資産減価償却率">
          <a:extLst>
            <a:ext uri="{FF2B5EF4-FFF2-40B4-BE49-F238E27FC236}">
              <a16:creationId xmlns:a16="http://schemas.microsoft.com/office/drawing/2014/main" id="{D0EC494E-3F0C-4D12-8F4B-4628084C44ED}"/>
            </a:ext>
          </a:extLst>
        </xdr:cNvPr>
        <xdr:cNvSpPr txBox="1"/>
      </xdr:nvSpPr>
      <xdr:spPr>
        <a:xfrm>
          <a:off x="3836044" y="6218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102" name="n_2mainValue有形固定資産減価償却率">
          <a:extLst>
            <a:ext uri="{FF2B5EF4-FFF2-40B4-BE49-F238E27FC236}">
              <a16:creationId xmlns:a16="http://schemas.microsoft.com/office/drawing/2014/main" id="{6243EEC1-1E8D-4721-8F5C-CFE55F0584C6}"/>
            </a:ext>
          </a:extLst>
        </xdr:cNvPr>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103" name="n_3mainValue有形固定資産減価償却率">
          <a:extLst>
            <a:ext uri="{FF2B5EF4-FFF2-40B4-BE49-F238E27FC236}">
              <a16:creationId xmlns:a16="http://schemas.microsoft.com/office/drawing/2014/main" id="{AEF20382-8216-4B2A-A4B9-64B38567F295}"/>
            </a:ext>
          </a:extLst>
        </xdr:cNvPr>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mainValue有形固定資産減価償却率">
          <a:extLst>
            <a:ext uri="{FF2B5EF4-FFF2-40B4-BE49-F238E27FC236}">
              <a16:creationId xmlns:a16="http://schemas.microsoft.com/office/drawing/2014/main" id="{2A6102CB-7902-49C8-A4CF-428CFFD41AEC}"/>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1B6E8702-6E28-43E3-A3BD-479B04B07D1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4D5C1240-489B-46CF-9A39-2085C1F2EAD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2AA2121F-DA7D-4C04-8C4D-385F8BBA927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3FDD2CA2-6D6F-4580-921D-C54592EBAF5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9BDEC068-E9E7-47A6-A910-5BAE79F323A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E09FB776-9265-4E2D-8B80-9F16F48A1FB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9125322E-E092-4B92-9048-62A6B70EF28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804BF64D-9873-40CE-8B81-BEDC82CA32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8B60412-9FBE-49F5-B51B-01FDBA88613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ED4B6C51-D5CE-4128-B950-09939D8A380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590C28E0-E2AA-4706-B34D-C96EDC5459D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FA00FBB2-06C8-4F56-85D4-4B736908B60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56272B62-AF2A-48F9-AE4B-33B6F162A09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債務償還比率は類似団体平均を下回っており、今後もコスト削減や地方債発行額の抑制による公債費の縮減等により、引き続き債務償還比率の縮減に努める。</a:t>
          </a: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C97BA1F2-8489-4333-8672-F344474DF64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3B5A5B14-4235-462D-B415-77CBEEA6540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7896938E-926E-4D89-96E7-AF839FE9D63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AE74EB9C-1E99-430E-B5C7-140C40E5462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2A6432D7-8389-4CCD-8AB4-E4FFBA6D631D}"/>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246C97C7-0A1C-411D-A78E-4702C03A52B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2AFAFB80-18F1-4FCA-8D84-6A95657AF9D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8AD73773-0182-47F0-B025-BF7CBFA08B7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73FFCC99-B134-43C2-B4DC-0C6634DA5AF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1147E295-815B-4D78-84D6-8F8FBA5CF59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AB44BB83-012D-4A09-BA9F-4AD8ADAD7A5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5876432D-187F-411A-BE3B-12336B9163B5}"/>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A7FEA6FC-8900-4B44-97EA-19A86AC3112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B77E1CED-41F1-4363-8CB7-B8D98AA6FBF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E103DE54-8A22-403D-B290-A7CEA024262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33" name="直線コネクタ 132">
          <a:extLst>
            <a:ext uri="{FF2B5EF4-FFF2-40B4-BE49-F238E27FC236}">
              <a16:creationId xmlns:a16="http://schemas.microsoft.com/office/drawing/2014/main" id="{6AE95F0E-FD22-4569-B83E-DD452B06239E}"/>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34" name="債務償還比率最小値テキスト">
          <a:extLst>
            <a:ext uri="{FF2B5EF4-FFF2-40B4-BE49-F238E27FC236}">
              <a16:creationId xmlns:a16="http://schemas.microsoft.com/office/drawing/2014/main" id="{13A5624D-DDA5-4014-8B8B-A583E8C209AB}"/>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35" name="直線コネクタ 134">
          <a:extLst>
            <a:ext uri="{FF2B5EF4-FFF2-40B4-BE49-F238E27FC236}">
              <a16:creationId xmlns:a16="http://schemas.microsoft.com/office/drawing/2014/main" id="{395AB6D8-7606-4B50-B88F-4B17FC3E3FCB}"/>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6BCDDF59-FE2D-48AD-8401-8440416B98F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B0EED862-8FE0-4D32-8DB7-FE5E37A624F7}"/>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8" name="債務償還比率平均値テキスト">
          <a:extLst>
            <a:ext uri="{FF2B5EF4-FFF2-40B4-BE49-F238E27FC236}">
              <a16:creationId xmlns:a16="http://schemas.microsoft.com/office/drawing/2014/main" id="{B0AB891F-1C97-437B-8409-2F2CF81D7C87}"/>
            </a:ext>
          </a:extLst>
        </xdr:cNvPr>
        <xdr:cNvSpPr txBox="1"/>
      </xdr:nvSpPr>
      <xdr:spPr>
        <a:xfrm>
          <a:off x="14846300" y="6002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9" name="フローチャート: 判断 138">
          <a:extLst>
            <a:ext uri="{FF2B5EF4-FFF2-40B4-BE49-F238E27FC236}">
              <a16:creationId xmlns:a16="http://schemas.microsoft.com/office/drawing/2014/main" id="{A174A562-4E28-462B-83D5-5F3B26093D14}"/>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40" name="フローチャート: 判断 139">
          <a:extLst>
            <a:ext uri="{FF2B5EF4-FFF2-40B4-BE49-F238E27FC236}">
              <a16:creationId xmlns:a16="http://schemas.microsoft.com/office/drawing/2014/main" id="{DF58DBB6-915B-4B13-9C16-3AD41599F682}"/>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41" name="フローチャート: 判断 140">
          <a:extLst>
            <a:ext uri="{FF2B5EF4-FFF2-40B4-BE49-F238E27FC236}">
              <a16:creationId xmlns:a16="http://schemas.microsoft.com/office/drawing/2014/main" id="{04D40233-D0E3-4301-9AF7-7D5E80C61FDD}"/>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42" name="フローチャート: 判断 141">
          <a:extLst>
            <a:ext uri="{FF2B5EF4-FFF2-40B4-BE49-F238E27FC236}">
              <a16:creationId xmlns:a16="http://schemas.microsoft.com/office/drawing/2014/main" id="{1AD0B10D-E8E0-4D88-B0A4-BDF6D1B5B597}"/>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43" name="フローチャート: 判断 142">
          <a:extLst>
            <a:ext uri="{FF2B5EF4-FFF2-40B4-BE49-F238E27FC236}">
              <a16:creationId xmlns:a16="http://schemas.microsoft.com/office/drawing/2014/main" id="{F911483E-1487-43F2-8E57-E2E1469B28FC}"/>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9378B8F-5CBA-4BD2-90E1-3480DBD2DBF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7D8DB26B-C1C6-4B3F-A5A5-618D989D14B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E3E6C865-C100-4C0D-A560-B248C65DA4F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50D1EBC-7F10-478F-9D86-721EED0FEA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A2C7A97-8B75-48E5-8501-05C3FDD02BF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68764</xdr:rowOff>
    </xdr:from>
    <xdr:to>
      <xdr:col>76</xdr:col>
      <xdr:colOff>73025</xdr:colOff>
      <xdr:row>29</xdr:row>
      <xdr:rowOff>170364</xdr:rowOff>
    </xdr:to>
    <xdr:sp macro="" textlink="">
      <xdr:nvSpPr>
        <xdr:cNvPr id="149" name="楕円 148">
          <a:extLst>
            <a:ext uri="{FF2B5EF4-FFF2-40B4-BE49-F238E27FC236}">
              <a16:creationId xmlns:a16="http://schemas.microsoft.com/office/drawing/2014/main" id="{C2A481EE-F560-4DDB-9C92-895BBBF8E4BE}"/>
            </a:ext>
          </a:extLst>
        </xdr:cNvPr>
        <xdr:cNvSpPr/>
      </xdr:nvSpPr>
      <xdr:spPr>
        <a:xfrm>
          <a:off x="14744700" y="58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91641</xdr:rowOff>
    </xdr:from>
    <xdr:ext cx="469744" cy="259045"/>
    <xdr:sp macro="" textlink="">
      <xdr:nvSpPr>
        <xdr:cNvPr id="150" name="債務償還比率該当値テキスト">
          <a:extLst>
            <a:ext uri="{FF2B5EF4-FFF2-40B4-BE49-F238E27FC236}">
              <a16:creationId xmlns:a16="http://schemas.microsoft.com/office/drawing/2014/main" id="{486509BA-6341-4306-82F3-D923EA96272B}"/>
            </a:ext>
          </a:extLst>
        </xdr:cNvPr>
        <xdr:cNvSpPr txBox="1"/>
      </xdr:nvSpPr>
      <xdr:spPr>
        <a:xfrm>
          <a:off x="14846300" y="56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135453</xdr:rowOff>
    </xdr:from>
    <xdr:to>
      <xdr:col>72</xdr:col>
      <xdr:colOff>123825</xdr:colOff>
      <xdr:row>30</xdr:row>
      <xdr:rowOff>65603</xdr:rowOff>
    </xdr:to>
    <xdr:sp macro="" textlink="">
      <xdr:nvSpPr>
        <xdr:cNvPr id="151" name="楕円 150">
          <a:extLst>
            <a:ext uri="{FF2B5EF4-FFF2-40B4-BE49-F238E27FC236}">
              <a16:creationId xmlns:a16="http://schemas.microsoft.com/office/drawing/2014/main" id="{589249B6-B6B7-47A4-9C78-AE4ED0F86E30}"/>
            </a:ext>
          </a:extLst>
        </xdr:cNvPr>
        <xdr:cNvSpPr/>
      </xdr:nvSpPr>
      <xdr:spPr>
        <a:xfrm>
          <a:off x="14033500" y="587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119564</xdr:rowOff>
    </xdr:from>
    <xdr:to>
      <xdr:col>76</xdr:col>
      <xdr:colOff>22225</xdr:colOff>
      <xdr:row>30</xdr:row>
      <xdr:rowOff>14803</xdr:rowOff>
    </xdr:to>
    <xdr:cxnSp macro="">
      <xdr:nvCxnSpPr>
        <xdr:cNvPr id="152" name="直線コネクタ 151">
          <a:extLst>
            <a:ext uri="{FF2B5EF4-FFF2-40B4-BE49-F238E27FC236}">
              <a16:creationId xmlns:a16="http://schemas.microsoft.com/office/drawing/2014/main" id="{D90CB58D-E8D4-467B-A325-772414F6B72D}"/>
            </a:ext>
          </a:extLst>
        </xdr:cNvPr>
        <xdr:cNvCxnSpPr/>
      </xdr:nvCxnSpPr>
      <xdr:spPr>
        <a:xfrm flipV="1">
          <a:off x="14084300" y="5863139"/>
          <a:ext cx="7112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81717</xdr:rowOff>
    </xdr:from>
    <xdr:to>
      <xdr:col>68</xdr:col>
      <xdr:colOff>123825</xdr:colOff>
      <xdr:row>30</xdr:row>
      <xdr:rowOff>11867</xdr:rowOff>
    </xdr:to>
    <xdr:sp macro="" textlink="">
      <xdr:nvSpPr>
        <xdr:cNvPr id="153" name="楕円 152">
          <a:extLst>
            <a:ext uri="{FF2B5EF4-FFF2-40B4-BE49-F238E27FC236}">
              <a16:creationId xmlns:a16="http://schemas.microsoft.com/office/drawing/2014/main" id="{2133FEAB-C513-41FE-8EBE-451915F47EDA}"/>
            </a:ext>
          </a:extLst>
        </xdr:cNvPr>
        <xdr:cNvSpPr/>
      </xdr:nvSpPr>
      <xdr:spPr>
        <a:xfrm>
          <a:off x="13271500" y="582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132517</xdr:rowOff>
    </xdr:from>
    <xdr:to>
      <xdr:col>72</xdr:col>
      <xdr:colOff>73025</xdr:colOff>
      <xdr:row>30</xdr:row>
      <xdr:rowOff>14803</xdr:rowOff>
    </xdr:to>
    <xdr:cxnSp macro="">
      <xdr:nvCxnSpPr>
        <xdr:cNvPr id="154" name="直線コネクタ 153">
          <a:extLst>
            <a:ext uri="{FF2B5EF4-FFF2-40B4-BE49-F238E27FC236}">
              <a16:creationId xmlns:a16="http://schemas.microsoft.com/office/drawing/2014/main" id="{A1FA3D08-BE06-4493-9303-375E063B62D9}"/>
            </a:ext>
          </a:extLst>
        </xdr:cNvPr>
        <xdr:cNvCxnSpPr/>
      </xdr:nvCxnSpPr>
      <xdr:spPr>
        <a:xfrm>
          <a:off x="13322300" y="5876092"/>
          <a:ext cx="762000" cy="5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1834</xdr:rowOff>
    </xdr:from>
    <xdr:to>
      <xdr:col>64</xdr:col>
      <xdr:colOff>123825</xdr:colOff>
      <xdr:row>29</xdr:row>
      <xdr:rowOff>103434</xdr:rowOff>
    </xdr:to>
    <xdr:sp macro="" textlink="">
      <xdr:nvSpPr>
        <xdr:cNvPr id="155" name="楕円 154">
          <a:extLst>
            <a:ext uri="{FF2B5EF4-FFF2-40B4-BE49-F238E27FC236}">
              <a16:creationId xmlns:a16="http://schemas.microsoft.com/office/drawing/2014/main" id="{81ED68F8-DD06-4F0F-BC53-DFD1CE097E20}"/>
            </a:ext>
          </a:extLst>
        </xdr:cNvPr>
        <xdr:cNvSpPr/>
      </xdr:nvSpPr>
      <xdr:spPr>
        <a:xfrm>
          <a:off x="12509500" y="574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52634</xdr:rowOff>
    </xdr:from>
    <xdr:to>
      <xdr:col>68</xdr:col>
      <xdr:colOff>73025</xdr:colOff>
      <xdr:row>29</xdr:row>
      <xdr:rowOff>132517</xdr:rowOff>
    </xdr:to>
    <xdr:cxnSp macro="">
      <xdr:nvCxnSpPr>
        <xdr:cNvPr id="156" name="直線コネクタ 155">
          <a:extLst>
            <a:ext uri="{FF2B5EF4-FFF2-40B4-BE49-F238E27FC236}">
              <a16:creationId xmlns:a16="http://schemas.microsoft.com/office/drawing/2014/main" id="{358D8917-1C63-4016-A1CC-D04F51FE643D}"/>
            </a:ext>
          </a:extLst>
        </xdr:cNvPr>
        <xdr:cNvCxnSpPr/>
      </xdr:nvCxnSpPr>
      <xdr:spPr>
        <a:xfrm>
          <a:off x="12560300" y="5796209"/>
          <a:ext cx="762000" cy="7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27263</xdr:rowOff>
    </xdr:from>
    <xdr:to>
      <xdr:col>60</xdr:col>
      <xdr:colOff>123825</xdr:colOff>
      <xdr:row>29</xdr:row>
      <xdr:rowOff>128863</xdr:rowOff>
    </xdr:to>
    <xdr:sp macro="" textlink="">
      <xdr:nvSpPr>
        <xdr:cNvPr id="157" name="楕円 156">
          <a:extLst>
            <a:ext uri="{FF2B5EF4-FFF2-40B4-BE49-F238E27FC236}">
              <a16:creationId xmlns:a16="http://schemas.microsoft.com/office/drawing/2014/main" id="{0A2B0072-13EA-48C4-9C33-30A81BF28E45}"/>
            </a:ext>
          </a:extLst>
        </xdr:cNvPr>
        <xdr:cNvSpPr/>
      </xdr:nvSpPr>
      <xdr:spPr>
        <a:xfrm>
          <a:off x="11747500" y="57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52634</xdr:rowOff>
    </xdr:from>
    <xdr:to>
      <xdr:col>64</xdr:col>
      <xdr:colOff>73025</xdr:colOff>
      <xdr:row>29</xdr:row>
      <xdr:rowOff>78063</xdr:rowOff>
    </xdr:to>
    <xdr:cxnSp macro="">
      <xdr:nvCxnSpPr>
        <xdr:cNvPr id="158" name="直線コネクタ 157">
          <a:extLst>
            <a:ext uri="{FF2B5EF4-FFF2-40B4-BE49-F238E27FC236}">
              <a16:creationId xmlns:a16="http://schemas.microsoft.com/office/drawing/2014/main" id="{ED68F4D7-90CA-4920-B72F-3A4B18C53779}"/>
            </a:ext>
          </a:extLst>
        </xdr:cNvPr>
        <xdr:cNvCxnSpPr/>
      </xdr:nvCxnSpPr>
      <xdr:spPr>
        <a:xfrm flipV="1">
          <a:off x="11798300" y="5796209"/>
          <a:ext cx="7620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31972</xdr:rowOff>
    </xdr:from>
    <xdr:ext cx="469744" cy="259045"/>
    <xdr:sp macro="" textlink="">
      <xdr:nvSpPr>
        <xdr:cNvPr id="159" name="n_1aveValue債務償還比率">
          <a:extLst>
            <a:ext uri="{FF2B5EF4-FFF2-40B4-BE49-F238E27FC236}">
              <a16:creationId xmlns:a16="http://schemas.microsoft.com/office/drawing/2014/main" id="{F4F6A4C6-480D-48FC-B526-9277E9F6BDB6}"/>
            </a:ext>
          </a:extLst>
        </xdr:cNvPr>
        <xdr:cNvSpPr txBox="1"/>
      </xdr:nvSpPr>
      <xdr:spPr>
        <a:xfrm>
          <a:off x="13836727" y="61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13020</xdr:rowOff>
    </xdr:from>
    <xdr:ext cx="469744" cy="259045"/>
    <xdr:sp macro="" textlink="">
      <xdr:nvSpPr>
        <xdr:cNvPr id="160" name="n_2aveValue債務償還比率">
          <a:extLst>
            <a:ext uri="{FF2B5EF4-FFF2-40B4-BE49-F238E27FC236}">
              <a16:creationId xmlns:a16="http://schemas.microsoft.com/office/drawing/2014/main" id="{3D069C69-77D1-4489-9947-7872C5664284}"/>
            </a:ext>
          </a:extLst>
        </xdr:cNvPr>
        <xdr:cNvSpPr txBox="1"/>
      </xdr:nvSpPr>
      <xdr:spPr>
        <a:xfrm>
          <a:off x="13087427" y="609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61" name="n_3aveValue債務償還比率">
          <a:extLst>
            <a:ext uri="{FF2B5EF4-FFF2-40B4-BE49-F238E27FC236}">
              <a16:creationId xmlns:a16="http://schemas.microsoft.com/office/drawing/2014/main" id="{18C2BE96-1D3A-48B9-84D9-DE89F5724933}"/>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62" name="n_4aveValue債務償還比率">
          <a:extLst>
            <a:ext uri="{FF2B5EF4-FFF2-40B4-BE49-F238E27FC236}">
              <a16:creationId xmlns:a16="http://schemas.microsoft.com/office/drawing/2014/main" id="{3AD7495A-1689-4CF9-AF9B-CF39B1FD0EF8}"/>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82130</xdr:rowOff>
    </xdr:from>
    <xdr:ext cx="469744" cy="259045"/>
    <xdr:sp macro="" textlink="">
      <xdr:nvSpPr>
        <xdr:cNvPr id="163" name="n_1mainValue債務償還比率">
          <a:extLst>
            <a:ext uri="{FF2B5EF4-FFF2-40B4-BE49-F238E27FC236}">
              <a16:creationId xmlns:a16="http://schemas.microsoft.com/office/drawing/2014/main" id="{F70E351B-2281-4F79-A3C9-F1BC0B8BAEA9}"/>
            </a:ext>
          </a:extLst>
        </xdr:cNvPr>
        <xdr:cNvSpPr txBox="1"/>
      </xdr:nvSpPr>
      <xdr:spPr>
        <a:xfrm>
          <a:off x="13836727" y="565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28394</xdr:rowOff>
    </xdr:from>
    <xdr:ext cx="469744" cy="259045"/>
    <xdr:sp macro="" textlink="">
      <xdr:nvSpPr>
        <xdr:cNvPr id="164" name="n_2mainValue債務償還比率">
          <a:extLst>
            <a:ext uri="{FF2B5EF4-FFF2-40B4-BE49-F238E27FC236}">
              <a16:creationId xmlns:a16="http://schemas.microsoft.com/office/drawing/2014/main" id="{397CB687-3C4A-4CC7-886D-B60165F4DEC0}"/>
            </a:ext>
          </a:extLst>
        </xdr:cNvPr>
        <xdr:cNvSpPr txBox="1"/>
      </xdr:nvSpPr>
      <xdr:spPr>
        <a:xfrm>
          <a:off x="13087427" y="560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119961</xdr:rowOff>
    </xdr:from>
    <xdr:ext cx="469744" cy="259045"/>
    <xdr:sp macro="" textlink="">
      <xdr:nvSpPr>
        <xdr:cNvPr id="165" name="n_3mainValue債務償還比率">
          <a:extLst>
            <a:ext uri="{FF2B5EF4-FFF2-40B4-BE49-F238E27FC236}">
              <a16:creationId xmlns:a16="http://schemas.microsoft.com/office/drawing/2014/main" id="{C190D291-EA52-4674-B3C9-42DD75F9EA61}"/>
            </a:ext>
          </a:extLst>
        </xdr:cNvPr>
        <xdr:cNvSpPr txBox="1"/>
      </xdr:nvSpPr>
      <xdr:spPr>
        <a:xfrm>
          <a:off x="12325427" y="552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145390</xdr:rowOff>
    </xdr:from>
    <xdr:ext cx="469744" cy="259045"/>
    <xdr:sp macro="" textlink="">
      <xdr:nvSpPr>
        <xdr:cNvPr id="166" name="n_4mainValue債務償還比率">
          <a:extLst>
            <a:ext uri="{FF2B5EF4-FFF2-40B4-BE49-F238E27FC236}">
              <a16:creationId xmlns:a16="http://schemas.microsoft.com/office/drawing/2014/main" id="{89933162-2DC1-4B3F-BD10-586C0B819A66}"/>
            </a:ext>
          </a:extLst>
        </xdr:cNvPr>
        <xdr:cNvSpPr txBox="1"/>
      </xdr:nvSpPr>
      <xdr:spPr>
        <a:xfrm>
          <a:off x="11563427" y="554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A0DF740E-5B38-428C-A528-A95D0CCFB6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8DB00AD5-F519-46A5-AD51-F9BE656B984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770FDB3E-AC91-4572-AD79-676DEACA4F4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6AAEC12B-15DD-4493-99F3-C6FB4EE4E39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A6567747-E878-4A6F-9422-0061F6BB3A5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E1FE0F40-5DEB-4339-9D67-F03529EE2B6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EAC291-B86F-48EE-922C-5D6D5F72FBC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49784E-9FB2-4220-B9B0-F775348534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B20F227-ADF5-451F-B145-4C6B87AC9DA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D6E08A-C0AE-4043-A678-8F7C78B93D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C33EEB-06D5-45CB-9260-DE12E205FE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2D4085-7500-45F8-A93B-0CC558FEBD7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F133AB-0F7B-4BEF-ABA0-66067ED354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938258-0CE7-46DF-80C1-298BDC5C7E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D521A63-8966-40DE-81CF-9873B678921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93DC8A-0302-4962-9C6B-4ED686A0DBA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93,581
93,043
682.92
70,457,000
67,315,471
2,173,878
28,370,968
38,179,274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94AE62B-6800-4236-A87B-673EF4A6524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14CAC4-EFF2-411D-AD2F-0911435E29E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5FDE80-C957-4C20-B235-A4F7DF5479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A31EC1-3878-4235-B6D4-1755027B398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426EE1-97C2-4ACA-8371-C1F9912B90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97CC6C0-D3CF-49D6-A721-9116B4E9C97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5D21C5E-F08D-450C-A7C5-8197556C4B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DFE49C9-ED1D-41C1-99A2-53A4AA28593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1D558CA-F497-47B0-A462-00205B48F9C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8FFC852-8DBC-477E-9EF9-02FE2F1B04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1D6E0C-2AD7-4F6D-AFDE-E49DBC2C6AA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806C8E-5C83-480C-85ED-114DB694C99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FE2F3F-4707-49B4-90F7-236B1261863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4E2D338-C4CE-40AD-A2F9-5AF8062C8C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FB1469-9202-49D8-8F08-03FBF17C66F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F47663-2837-4FD1-855B-E6F9AF79D07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913EAA-CA83-42A2-B94B-9B9F8937737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236472B-A3BB-4A2B-AA6C-24B4C170D43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8AE6052-B166-41AB-A3BA-1A375B6393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DDF4E0F-D48E-4423-BCDA-D1DAD4C6C3A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C253AE-047F-4B1B-8853-DA89BD8909B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42526C7-F0A4-4A38-BAF0-52994D1D3E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A2AF0D7-6B0C-4CFA-8AED-9EF97F8DE1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F335D92-6A0B-46B8-880C-5235ED1CBEF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53F048-E599-4EDB-8750-2DEE5D08841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A02D2C-DAFD-4A43-B59E-A7CE5584284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F7D7531-3A48-4C8D-90D5-A746378A7C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989DA3C-900D-4D02-A4BC-B419809014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C6A751-16BB-4A17-9DC3-B4AD92EDCD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7739A4-6A23-4949-9455-9B89632E832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1E666E3-566A-40CD-906A-3FD498D125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E64DF88-FCD6-4FD1-983F-92FF1A0AB1E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9335D0D-A9B5-4EAC-8299-E7271EC7324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DE0CE86-1406-4791-9C81-FDD50774A78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564DC17-C212-45AF-9B17-BB95BA59BED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31F573-B79D-4E41-B16B-2098DDD4DE7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C5C95E9-723B-47B4-BB5E-15CF92F2DFC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0F11228-CC05-4A17-B8A1-57B8BC51140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18349D1-26BB-48B4-BB19-BAAD6E64DC6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F6B164C-1507-4313-86DC-A818D653EFF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631797F-A521-495F-A133-61FF5020DCE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ACEBEB3-CB43-423A-81E1-E25C0936306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A854DF3-6C6B-48EE-B1BF-F096131BA64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BD0376B-9738-4E6B-88DB-00D5CE4993D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478C564-E7FF-4496-9D11-29CE60D90A0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618549D8-0A7F-4D50-8627-BD2A7A380CAB}"/>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FAAA4556-00EB-448A-AC50-9C2EBB04C8CE}"/>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3E17F73B-92D6-46CA-B3CA-09513AB560D2}"/>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3A799436-F46C-45B6-A759-398ED2A36A84}"/>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8F63EF17-A621-49DD-B1C4-BE14C711FB98}"/>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a:extLst>
            <a:ext uri="{FF2B5EF4-FFF2-40B4-BE49-F238E27FC236}">
              <a16:creationId xmlns:a16="http://schemas.microsoft.com/office/drawing/2014/main" id="{DCC8A2A3-2A04-46C7-8DF8-02D7186A952B}"/>
            </a:ext>
          </a:extLst>
        </xdr:cNvPr>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F334812F-D6C1-4F37-ABB0-8C181E0A0A0D}"/>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2ACABB62-D1D7-430C-983A-4F3068AA6BC9}"/>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ED748EB9-29D0-4A07-89E3-F1FB4AF60967}"/>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C3D1F7C7-B8F7-4191-B3A1-BFD415409CC4}"/>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586462B2-8DC9-4D46-85DE-F27D19FD6F7F}"/>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B9939CA-48FA-4C37-9325-2D4071A7E4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84A9FC5-9416-4ABD-8391-A39594BE60E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29A8F62-CCB8-48B7-94F5-0B6B91FF825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E95EBA4-ED51-4036-A375-138F326EFEA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4E2615-9B93-459F-97D2-80FC5F5ABC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15875</xdr:rowOff>
    </xdr:from>
    <xdr:to>
      <xdr:col>24</xdr:col>
      <xdr:colOff>114300</xdr:colOff>
      <xdr:row>39</xdr:row>
      <xdr:rowOff>117475</xdr:rowOff>
    </xdr:to>
    <xdr:sp macro="" textlink="">
      <xdr:nvSpPr>
        <xdr:cNvPr id="73" name="楕円 72">
          <a:extLst>
            <a:ext uri="{FF2B5EF4-FFF2-40B4-BE49-F238E27FC236}">
              <a16:creationId xmlns:a16="http://schemas.microsoft.com/office/drawing/2014/main" id="{BED06B47-2BC4-43D8-95DF-0F8BA15027CA}"/>
            </a:ext>
          </a:extLst>
        </xdr:cNvPr>
        <xdr:cNvSpPr/>
      </xdr:nvSpPr>
      <xdr:spPr>
        <a:xfrm>
          <a:off x="45847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165752</xdr:rowOff>
    </xdr:from>
    <xdr:ext cx="405111" cy="259045"/>
    <xdr:sp macro="" textlink="">
      <xdr:nvSpPr>
        <xdr:cNvPr id="74" name="【道路】&#10;有形固定資産減価償却率該当値テキスト">
          <a:extLst>
            <a:ext uri="{FF2B5EF4-FFF2-40B4-BE49-F238E27FC236}">
              <a16:creationId xmlns:a16="http://schemas.microsoft.com/office/drawing/2014/main" id="{449BD65A-09DC-4057-AFEE-7E22D6BDCF2F}"/>
            </a:ext>
          </a:extLst>
        </xdr:cNvPr>
        <xdr:cNvSpPr txBox="1"/>
      </xdr:nvSpPr>
      <xdr:spPr>
        <a:xfrm>
          <a:off x="4673600"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153035</xdr:rowOff>
    </xdr:from>
    <xdr:to>
      <xdr:col>20</xdr:col>
      <xdr:colOff>38100</xdr:colOff>
      <xdr:row>39</xdr:row>
      <xdr:rowOff>83185</xdr:rowOff>
    </xdr:to>
    <xdr:sp macro="" textlink="">
      <xdr:nvSpPr>
        <xdr:cNvPr id="75" name="楕円 74">
          <a:extLst>
            <a:ext uri="{FF2B5EF4-FFF2-40B4-BE49-F238E27FC236}">
              <a16:creationId xmlns:a16="http://schemas.microsoft.com/office/drawing/2014/main" id="{05293035-5C4C-4047-B2B6-327932589765}"/>
            </a:ext>
          </a:extLst>
        </xdr:cNvPr>
        <xdr:cNvSpPr/>
      </xdr:nvSpPr>
      <xdr:spPr>
        <a:xfrm>
          <a:off x="3746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32385</xdr:rowOff>
    </xdr:from>
    <xdr:to>
      <xdr:col>24</xdr:col>
      <xdr:colOff>63500</xdr:colOff>
      <xdr:row>39</xdr:row>
      <xdr:rowOff>66675</xdr:rowOff>
    </xdr:to>
    <xdr:cxnSp macro="">
      <xdr:nvCxnSpPr>
        <xdr:cNvPr id="76" name="直線コネクタ 75">
          <a:extLst>
            <a:ext uri="{FF2B5EF4-FFF2-40B4-BE49-F238E27FC236}">
              <a16:creationId xmlns:a16="http://schemas.microsoft.com/office/drawing/2014/main" id="{68C0D832-5D32-4B7F-A0D5-E0DF1F87A001}"/>
            </a:ext>
          </a:extLst>
        </xdr:cNvPr>
        <xdr:cNvCxnSpPr/>
      </xdr:nvCxnSpPr>
      <xdr:spPr>
        <a:xfrm>
          <a:off x="3797300" y="67189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128270</xdr:rowOff>
    </xdr:from>
    <xdr:to>
      <xdr:col>15</xdr:col>
      <xdr:colOff>101600</xdr:colOff>
      <xdr:row>39</xdr:row>
      <xdr:rowOff>58420</xdr:rowOff>
    </xdr:to>
    <xdr:sp macro="" textlink="">
      <xdr:nvSpPr>
        <xdr:cNvPr id="77" name="楕円 76">
          <a:extLst>
            <a:ext uri="{FF2B5EF4-FFF2-40B4-BE49-F238E27FC236}">
              <a16:creationId xmlns:a16="http://schemas.microsoft.com/office/drawing/2014/main" id="{33E551B8-7719-4239-8B58-B608BF7C183E}"/>
            </a:ext>
          </a:extLst>
        </xdr:cNvPr>
        <xdr:cNvSpPr/>
      </xdr:nvSpPr>
      <xdr:spPr>
        <a:xfrm>
          <a:off x="2857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7620</xdr:rowOff>
    </xdr:from>
    <xdr:to>
      <xdr:col>19</xdr:col>
      <xdr:colOff>177800</xdr:colOff>
      <xdr:row>39</xdr:row>
      <xdr:rowOff>32385</xdr:rowOff>
    </xdr:to>
    <xdr:cxnSp macro="">
      <xdr:nvCxnSpPr>
        <xdr:cNvPr id="78" name="直線コネクタ 77">
          <a:extLst>
            <a:ext uri="{FF2B5EF4-FFF2-40B4-BE49-F238E27FC236}">
              <a16:creationId xmlns:a16="http://schemas.microsoft.com/office/drawing/2014/main" id="{33353CA5-5335-4D69-8D59-BD49D2575EEC}"/>
            </a:ext>
          </a:extLst>
        </xdr:cNvPr>
        <xdr:cNvCxnSpPr/>
      </xdr:nvCxnSpPr>
      <xdr:spPr>
        <a:xfrm>
          <a:off x="2908300" y="66941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9" name="楕円 78">
          <a:extLst>
            <a:ext uri="{FF2B5EF4-FFF2-40B4-BE49-F238E27FC236}">
              <a16:creationId xmlns:a16="http://schemas.microsoft.com/office/drawing/2014/main" id="{AB60FCF4-1E05-4133-B2EF-7204D402C4F4}"/>
            </a:ext>
          </a:extLst>
        </xdr:cNvPr>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148590</xdr:rowOff>
    </xdr:from>
    <xdr:to>
      <xdr:col>15</xdr:col>
      <xdr:colOff>50800</xdr:colOff>
      <xdr:row>39</xdr:row>
      <xdr:rowOff>7620</xdr:rowOff>
    </xdr:to>
    <xdr:cxnSp macro="">
      <xdr:nvCxnSpPr>
        <xdr:cNvPr id="80" name="直線コネクタ 79">
          <a:extLst>
            <a:ext uri="{FF2B5EF4-FFF2-40B4-BE49-F238E27FC236}">
              <a16:creationId xmlns:a16="http://schemas.microsoft.com/office/drawing/2014/main" id="{5E4F3BE5-5C05-4229-B3F9-A47D451A8B07}"/>
            </a:ext>
          </a:extLst>
        </xdr:cNvPr>
        <xdr:cNvCxnSpPr/>
      </xdr:nvCxnSpPr>
      <xdr:spPr>
        <a:xfrm>
          <a:off x="2019300" y="66636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74930</xdr:rowOff>
    </xdr:from>
    <xdr:to>
      <xdr:col>6</xdr:col>
      <xdr:colOff>38100</xdr:colOff>
      <xdr:row>39</xdr:row>
      <xdr:rowOff>5080</xdr:rowOff>
    </xdr:to>
    <xdr:sp macro="" textlink="">
      <xdr:nvSpPr>
        <xdr:cNvPr id="81" name="楕円 80">
          <a:extLst>
            <a:ext uri="{FF2B5EF4-FFF2-40B4-BE49-F238E27FC236}">
              <a16:creationId xmlns:a16="http://schemas.microsoft.com/office/drawing/2014/main" id="{0F062E86-BCE1-4FB4-9639-46E531C94CE5}"/>
            </a:ext>
          </a:extLst>
        </xdr:cNvPr>
        <xdr:cNvSpPr/>
      </xdr:nvSpPr>
      <xdr:spPr>
        <a:xfrm>
          <a:off x="10795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125730</xdr:rowOff>
    </xdr:from>
    <xdr:to>
      <xdr:col>10</xdr:col>
      <xdr:colOff>114300</xdr:colOff>
      <xdr:row>38</xdr:row>
      <xdr:rowOff>148590</xdr:rowOff>
    </xdr:to>
    <xdr:cxnSp macro="">
      <xdr:nvCxnSpPr>
        <xdr:cNvPr id="82" name="直線コネクタ 81">
          <a:extLst>
            <a:ext uri="{FF2B5EF4-FFF2-40B4-BE49-F238E27FC236}">
              <a16:creationId xmlns:a16="http://schemas.microsoft.com/office/drawing/2014/main" id="{82B93720-87D1-4885-B1EF-2CA2EE6C4FDC}"/>
            </a:ext>
          </a:extLst>
        </xdr:cNvPr>
        <xdr:cNvCxnSpPr/>
      </xdr:nvCxnSpPr>
      <xdr:spPr>
        <a:xfrm>
          <a:off x="1130300" y="66408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CD1D0860-EEF7-451E-833D-EC97551262B0}"/>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a:extLst>
            <a:ext uri="{FF2B5EF4-FFF2-40B4-BE49-F238E27FC236}">
              <a16:creationId xmlns:a16="http://schemas.microsoft.com/office/drawing/2014/main" id="{B831B0D8-F2DE-42DF-9975-B74FCBC78CD9}"/>
            </a:ext>
          </a:extLst>
        </xdr:cNvPr>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a:extLst>
            <a:ext uri="{FF2B5EF4-FFF2-40B4-BE49-F238E27FC236}">
              <a16:creationId xmlns:a16="http://schemas.microsoft.com/office/drawing/2014/main" id="{1621983C-79D5-4620-A71C-EE0682503A9E}"/>
            </a:ext>
          </a:extLst>
        </xdr:cNvPr>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a:extLst>
            <a:ext uri="{FF2B5EF4-FFF2-40B4-BE49-F238E27FC236}">
              <a16:creationId xmlns:a16="http://schemas.microsoft.com/office/drawing/2014/main" id="{3D663136-44E7-4D34-B37A-EA2532BE6E11}"/>
            </a:ext>
          </a:extLst>
        </xdr:cNvPr>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74312</xdr:rowOff>
    </xdr:from>
    <xdr:ext cx="405111" cy="259045"/>
    <xdr:sp macro="" textlink="">
      <xdr:nvSpPr>
        <xdr:cNvPr id="87" name="n_1mainValue【道路】&#10;有形固定資産減価償却率">
          <a:extLst>
            <a:ext uri="{FF2B5EF4-FFF2-40B4-BE49-F238E27FC236}">
              <a16:creationId xmlns:a16="http://schemas.microsoft.com/office/drawing/2014/main" id="{964CE4ED-C59B-4FA2-A072-255D9C7E034D}"/>
            </a:ext>
          </a:extLst>
        </xdr:cNvPr>
        <xdr:cNvSpPr txBox="1"/>
      </xdr:nvSpPr>
      <xdr:spPr>
        <a:xfrm>
          <a:off x="3582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49547</xdr:rowOff>
    </xdr:from>
    <xdr:ext cx="405111" cy="259045"/>
    <xdr:sp macro="" textlink="">
      <xdr:nvSpPr>
        <xdr:cNvPr id="88" name="n_2mainValue【道路】&#10;有形固定資産減価償却率">
          <a:extLst>
            <a:ext uri="{FF2B5EF4-FFF2-40B4-BE49-F238E27FC236}">
              <a16:creationId xmlns:a16="http://schemas.microsoft.com/office/drawing/2014/main" id="{D722AEBA-90BF-4718-B63B-DCA274A27271}"/>
            </a:ext>
          </a:extLst>
        </xdr:cNvPr>
        <xdr:cNvSpPr txBox="1"/>
      </xdr:nvSpPr>
      <xdr:spPr>
        <a:xfrm>
          <a:off x="27057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id="{5040542B-5D0C-4EA9-AF01-EE9E68173087}"/>
            </a:ext>
          </a:extLst>
        </xdr:cNvPr>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167657</xdr:rowOff>
    </xdr:from>
    <xdr:ext cx="405111" cy="259045"/>
    <xdr:sp macro="" textlink="">
      <xdr:nvSpPr>
        <xdr:cNvPr id="90" name="n_4mainValue【道路】&#10;有形固定資産減価償却率">
          <a:extLst>
            <a:ext uri="{FF2B5EF4-FFF2-40B4-BE49-F238E27FC236}">
              <a16:creationId xmlns:a16="http://schemas.microsoft.com/office/drawing/2014/main" id="{093B4CBA-CA84-4C5D-8C93-49D0057E47EB}"/>
            </a:ext>
          </a:extLst>
        </xdr:cNvPr>
        <xdr:cNvSpPr txBox="1"/>
      </xdr:nvSpPr>
      <xdr:spPr>
        <a:xfrm>
          <a:off x="9277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8A6AB786-119D-460A-B973-651F93D6B51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96F0C68C-B4F0-4B4A-8097-CFE5F3B9C67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5863F34-D805-4F6A-8A96-CAC88B2AA30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3ADE3CA-3D33-46D6-BDCB-C499EA8A838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8B9E282-7A80-4014-9BF4-A6326DA2D04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024BD25-0367-41E0-9765-1DA35A23475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EEFAB08-F5A3-4424-BE07-A45DF8746BF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558388E-3F89-4641-8267-200ADD2961F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A5A72520-5C95-449E-98D4-0A1507E67AE2}"/>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76BB7CF-A30B-42A2-AAA5-3735F5C9B1F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5278BBA3-AF3E-4AED-A286-A6D7824FD7B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A52482C1-66AA-442A-BEE5-33DB1D0FEA0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9648648D-42CB-40CB-BE98-E24051EF437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8CA75801-DE3D-4E0C-884D-49BCB8C108A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9ED57335-1326-4D01-9E8A-2055A09E401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86BA9B4-BEC7-4EEC-ADDA-0F2160EBED1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529706FD-F975-4CF4-A740-05A13389D86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BC87784E-D850-4C85-8344-0D830027AC1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9E5F889-8057-4728-B07C-735C453BEF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1750974-1869-484C-9958-BCE825EC1E2D}"/>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C1D325AB-115B-4598-B12E-AD03D561988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F68502C-A187-4F50-9432-548F58D4657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BF0D369-B92C-4B98-B695-693CEB75B11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C1E9FD17-06CE-41E7-A1C5-E56CBBA102A7}"/>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21B3FEA7-9D4C-4CF8-893B-64F5F814FCF8}"/>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DD9B921B-10F1-4774-BA29-8D916D2D3C81}"/>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DB1CD30A-D832-48B6-93A6-DF7627DEBFE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9FDA26AD-84D6-4326-9302-585A8C12696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FD5AAD30-D264-4655-BE49-4A31551CDEDC}"/>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9B0EC0AE-B803-4B57-8351-22C53269B4E7}"/>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F3C88AE0-B38A-49C7-BBF0-965B2620C82C}"/>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BE394261-1DBD-4FD3-B0DD-61631A9520A9}"/>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A6E183B-2CBC-4702-A4AC-D96E393E6CD4}"/>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3F364DED-E26D-4707-A01A-560DBEF1D131}"/>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742B5B3-4A2B-4FBA-AD5D-22A9FFEBC93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B55C0D3-9F28-42E4-ABF7-3A9AD15ACD2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8758963-C150-47E8-BA89-90692B616C2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9CF51C5-79F1-4A34-A0E2-EEE3568557C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A5B976C-5307-4CAE-8B23-D40548B5C5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9589</xdr:rowOff>
    </xdr:from>
    <xdr:to>
      <xdr:col>55</xdr:col>
      <xdr:colOff>50800</xdr:colOff>
      <xdr:row>40</xdr:row>
      <xdr:rowOff>111189</xdr:rowOff>
    </xdr:to>
    <xdr:sp macro="" textlink="">
      <xdr:nvSpPr>
        <xdr:cNvPr id="130" name="楕円 129">
          <a:extLst>
            <a:ext uri="{FF2B5EF4-FFF2-40B4-BE49-F238E27FC236}">
              <a16:creationId xmlns:a16="http://schemas.microsoft.com/office/drawing/2014/main" id="{63B099DB-A9CF-4E27-9CE0-08C884BE30D4}"/>
            </a:ext>
          </a:extLst>
        </xdr:cNvPr>
        <xdr:cNvSpPr/>
      </xdr:nvSpPr>
      <xdr:spPr>
        <a:xfrm>
          <a:off x="10426700" y="68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32466</xdr:rowOff>
    </xdr:from>
    <xdr:ext cx="534377" cy="259045"/>
    <xdr:sp macro="" textlink="">
      <xdr:nvSpPr>
        <xdr:cNvPr id="131" name="【道路】&#10;一人当たり延長該当値テキスト">
          <a:extLst>
            <a:ext uri="{FF2B5EF4-FFF2-40B4-BE49-F238E27FC236}">
              <a16:creationId xmlns:a16="http://schemas.microsoft.com/office/drawing/2014/main" id="{462B8286-DB89-4CA4-B131-7750DCD1A81A}"/>
            </a:ext>
          </a:extLst>
        </xdr:cNvPr>
        <xdr:cNvSpPr txBox="1"/>
      </xdr:nvSpPr>
      <xdr:spPr>
        <a:xfrm>
          <a:off x="10515600" y="67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12732</xdr:rowOff>
    </xdr:from>
    <xdr:to>
      <xdr:col>50</xdr:col>
      <xdr:colOff>165100</xdr:colOff>
      <xdr:row>40</xdr:row>
      <xdr:rowOff>114332</xdr:rowOff>
    </xdr:to>
    <xdr:sp macro="" textlink="">
      <xdr:nvSpPr>
        <xdr:cNvPr id="132" name="楕円 131">
          <a:extLst>
            <a:ext uri="{FF2B5EF4-FFF2-40B4-BE49-F238E27FC236}">
              <a16:creationId xmlns:a16="http://schemas.microsoft.com/office/drawing/2014/main" id="{92C65882-4AEF-421D-8D68-FB686D4D11B6}"/>
            </a:ext>
          </a:extLst>
        </xdr:cNvPr>
        <xdr:cNvSpPr/>
      </xdr:nvSpPr>
      <xdr:spPr>
        <a:xfrm>
          <a:off x="9588500" y="68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60389</xdr:rowOff>
    </xdr:from>
    <xdr:to>
      <xdr:col>55</xdr:col>
      <xdr:colOff>0</xdr:colOff>
      <xdr:row>40</xdr:row>
      <xdr:rowOff>63532</xdr:rowOff>
    </xdr:to>
    <xdr:cxnSp macro="">
      <xdr:nvCxnSpPr>
        <xdr:cNvPr id="133" name="直線コネクタ 132">
          <a:extLst>
            <a:ext uri="{FF2B5EF4-FFF2-40B4-BE49-F238E27FC236}">
              <a16:creationId xmlns:a16="http://schemas.microsoft.com/office/drawing/2014/main" id="{DD705A79-DA4B-494C-AD8F-79ED22435800}"/>
            </a:ext>
          </a:extLst>
        </xdr:cNvPr>
        <xdr:cNvCxnSpPr/>
      </xdr:nvCxnSpPr>
      <xdr:spPr>
        <a:xfrm flipV="1">
          <a:off x="9639300" y="6918389"/>
          <a:ext cx="8382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15989</xdr:rowOff>
    </xdr:from>
    <xdr:to>
      <xdr:col>46</xdr:col>
      <xdr:colOff>38100</xdr:colOff>
      <xdr:row>40</xdr:row>
      <xdr:rowOff>117589</xdr:rowOff>
    </xdr:to>
    <xdr:sp macro="" textlink="">
      <xdr:nvSpPr>
        <xdr:cNvPr id="134" name="楕円 133">
          <a:extLst>
            <a:ext uri="{FF2B5EF4-FFF2-40B4-BE49-F238E27FC236}">
              <a16:creationId xmlns:a16="http://schemas.microsoft.com/office/drawing/2014/main" id="{74F0C899-DFD0-4A09-A400-4C40147C15CF}"/>
            </a:ext>
          </a:extLst>
        </xdr:cNvPr>
        <xdr:cNvSpPr/>
      </xdr:nvSpPr>
      <xdr:spPr>
        <a:xfrm>
          <a:off x="8699500" y="687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63532</xdr:rowOff>
    </xdr:from>
    <xdr:to>
      <xdr:col>50</xdr:col>
      <xdr:colOff>114300</xdr:colOff>
      <xdr:row>40</xdr:row>
      <xdr:rowOff>66789</xdr:rowOff>
    </xdr:to>
    <xdr:cxnSp macro="">
      <xdr:nvCxnSpPr>
        <xdr:cNvPr id="135" name="直線コネクタ 134">
          <a:extLst>
            <a:ext uri="{FF2B5EF4-FFF2-40B4-BE49-F238E27FC236}">
              <a16:creationId xmlns:a16="http://schemas.microsoft.com/office/drawing/2014/main" id="{F322E3CD-BC49-429A-8A11-A18384041D1B}"/>
            </a:ext>
          </a:extLst>
        </xdr:cNvPr>
        <xdr:cNvCxnSpPr/>
      </xdr:nvCxnSpPr>
      <xdr:spPr>
        <a:xfrm flipV="1">
          <a:off x="8750300" y="6921532"/>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18485</xdr:rowOff>
    </xdr:from>
    <xdr:to>
      <xdr:col>41</xdr:col>
      <xdr:colOff>101600</xdr:colOff>
      <xdr:row>40</xdr:row>
      <xdr:rowOff>120085</xdr:rowOff>
    </xdr:to>
    <xdr:sp macro="" textlink="">
      <xdr:nvSpPr>
        <xdr:cNvPr id="136" name="楕円 135">
          <a:extLst>
            <a:ext uri="{FF2B5EF4-FFF2-40B4-BE49-F238E27FC236}">
              <a16:creationId xmlns:a16="http://schemas.microsoft.com/office/drawing/2014/main" id="{03F9C982-5C60-4D4E-BD62-F59F11EDF451}"/>
            </a:ext>
          </a:extLst>
        </xdr:cNvPr>
        <xdr:cNvSpPr/>
      </xdr:nvSpPr>
      <xdr:spPr>
        <a:xfrm>
          <a:off x="7810500" y="687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66789</xdr:rowOff>
    </xdr:from>
    <xdr:to>
      <xdr:col>45</xdr:col>
      <xdr:colOff>177800</xdr:colOff>
      <xdr:row>40</xdr:row>
      <xdr:rowOff>69285</xdr:rowOff>
    </xdr:to>
    <xdr:cxnSp macro="">
      <xdr:nvCxnSpPr>
        <xdr:cNvPr id="137" name="直線コネクタ 136">
          <a:extLst>
            <a:ext uri="{FF2B5EF4-FFF2-40B4-BE49-F238E27FC236}">
              <a16:creationId xmlns:a16="http://schemas.microsoft.com/office/drawing/2014/main" id="{0727C3D0-40BD-43B6-8B15-0185411F6EE0}"/>
            </a:ext>
          </a:extLst>
        </xdr:cNvPr>
        <xdr:cNvCxnSpPr/>
      </xdr:nvCxnSpPr>
      <xdr:spPr>
        <a:xfrm flipV="1">
          <a:off x="7861300" y="6924789"/>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24105</xdr:rowOff>
    </xdr:from>
    <xdr:to>
      <xdr:col>36</xdr:col>
      <xdr:colOff>165100</xdr:colOff>
      <xdr:row>40</xdr:row>
      <xdr:rowOff>125705</xdr:rowOff>
    </xdr:to>
    <xdr:sp macro="" textlink="">
      <xdr:nvSpPr>
        <xdr:cNvPr id="138" name="楕円 137">
          <a:extLst>
            <a:ext uri="{FF2B5EF4-FFF2-40B4-BE49-F238E27FC236}">
              <a16:creationId xmlns:a16="http://schemas.microsoft.com/office/drawing/2014/main" id="{A38A1CB8-6834-4157-B5EE-7607B7C20802}"/>
            </a:ext>
          </a:extLst>
        </xdr:cNvPr>
        <xdr:cNvSpPr/>
      </xdr:nvSpPr>
      <xdr:spPr>
        <a:xfrm>
          <a:off x="6921500" y="688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69285</xdr:rowOff>
    </xdr:from>
    <xdr:to>
      <xdr:col>41</xdr:col>
      <xdr:colOff>50800</xdr:colOff>
      <xdr:row>40</xdr:row>
      <xdr:rowOff>74905</xdr:rowOff>
    </xdr:to>
    <xdr:cxnSp macro="">
      <xdr:nvCxnSpPr>
        <xdr:cNvPr id="139" name="直線コネクタ 138">
          <a:extLst>
            <a:ext uri="{FF2B5EF4-FFF2-40B4-BE49-F238E27FC236}">
              <a16:creationId xmlns:a16="http://schemas.microsoft.com/office/drawing/2014/main" id="{3E662B0E-C5C5-4611-B038-08845FC563FC}"/>
            </a:ext>
          </a:extLst>
        </xdr:cNvPr>
        <xdr:cNvCxnSpPr/>
      </xdr:nvCxnSpPr>
      <xdr:spPr>
        <a:xfrm flipV="1">
          <a:off x="6972300" y="6927285"/>
          <a:ext cx="8890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a:extLst>
            <a:ext uri="{FF2B5EF4-FFF2-40B4-BE49-F238E27FC236}">
              <a16:creationId xmlns:a16="http://schemas.microsoft.com/office/drawing/2014/main" id="{3F8E804A-3F0F-4456-8381-7AD0C9D91756}"/>
            </a:ext>
          </a:extLst>
        </xdr:cNvPr>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a:extLst>
            <a:ext uri="{FF2B5EF4-FFF2-40B4-BE49-F238E27FC236}">
              <a16:creationId xmlns:a16="http://schemas.microsoft.com/office/drawing/2014/main" id="{E4A2B688-46E6-40ED-8C0B-7BAE03F4DA35}"/>
            </a:ext>
          </a:extLst>
        </xdr:cNvPr>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a:extLst>
            <a:ext uri="{FF2B5EF4-FFF2-40B4-BE49-F238E27FC236}">
              <a16:creationId xmlns:a16="http://schemas.microsoft.com/office/drawing/2014/main" id="{B6C362B9-C510-4970-91DB-47C8EBA86AAC}"/>
            </a:ext>
          </a:extLst>
        </xdr:cNvPr>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a:extLst>
            <a:ext uri="{FF2B5EF4-FFF2-40B4-BE49-F238E27FC236}">
              <a16:creationId xmlns:a16="http://schemas.microsoft.com/office/drawing/2014/main" id="{933F71EE-A9B9-4423-B2DA-6395C2E5BF9D}"/>
            </a:ext>
          </a:extLst>
        </xdr:cNvPr>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130859</xdr:rowOff>
    </xdr:from>
    <xdr:ext cx="534377" cy="259045"/>
    <xdr:sp macro="" textlink="">
      <xdr:nvSpPr>
        <xdr:cNvPr id="144" name="n_1mainValue【道路】&#10;一人当たり延長">
          <a:extLst>
            <a:ext uri="{FF2B5EF4-FFF2-40B4-BE49-F238E27FC236}">
              <a16:creationId xmlns:a16="http://schemas.microsoft.com/office/drawing/2014/main" id="{C65CF98C-B2D3-49B3-93A0-65B1FA10DB90}"/>
            </a:ext>
          </a:extLst>
        </xdr:cNvPr>
        <xdr:cNvSpPr txBox="1"/>
      </xdr:nvSpPr>
      <xdr:spPr>
        <a:xfrm>
          <a:off x="9359411" y="66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134116</xdr:rowOff>
    </xdr:from>
    <xdr:ext cx="534377" cy="259045"/>
    <xdr:sp macro="" textlink="">
      <xdr:nvSpPr>
        <xdr:cNvPr id="145" name="n_2mainValue【道路】&#10;一人当たり延長">
          <a:extLst>
            <a:ext uri="{FF2B5EF4-FFF2-40B4-BE49-F238E27FC236}">
              <a16:creationId xmlns:a16="http://schemas.microsoft.com/office/drawing/2014/main" id="{E415155B-1A7E-498C-8BA4-B460AD56D5B0}"/>
            </a:ext>
          </a:extLst>
        </xdr:cNvPr>
        <xdr:cNvSpPr txBox="1"/>
      </xdr:nvSpPr>
      <xdr:spPr>
        <a:xfrm>
          <a:off x="8483111" y="66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136612</xdr:rowOff>
    </xdr:from>
    <xdr:ext cx="534377" cy="259045"/>
    <xdr:sp macro="" textlink="">
      <xdr:nvSpPr>
        <xdr:cNvPr id="146" name="n_3mainValue【道路】&#10;一人当たり延長">
          <a:extLst>
            <a:ext uri="{FF2B5EF4-FFF2-40B4-BE49-F238E27FC236}">
              <a16:creationId xmlns:a16="http://schemas.microsoft.com/office/drawing/2014/main" id="{52564FC9-BC7F-4876-91C8-728F6477CCD0}"/>
            </a:ext>
          </a:extLst>
        </xdr:cNvPr>
        <xdr:cNvSpPr txBox="1"/>
      </xdr:nvSpPr>
      <xdr:spPr>
        <a:xfrm>
          <a:off x="7594111" y="665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142232</xdr:rowOff>
    </xdr:from>
    <xdr:ext cx="534377" cy="259045"/>
    <xdr:sp macro="" textlink="">
      <xdr:nvSpPr>
        <xdr:cNvPr id="147" name="n_4mainValue【道路】&#10;一人当たり延長">
          <a:extLst>
            <a:ext uri="{FF2B5EF4-FFF2-40B4-BE49-F238E27FC236}">
              <a16:creationId xmlns:a16="http://schemas.microsoft.com/office/drawing/2014/main" id="{60FB8A8F-5D5B-4D04-9DDD-15B13D7CB4CB}"/>
            </a:ext>
          </a:extLst>
        </xdr:cNvPr>
        <xdr:cNvSpPr txBox="1"/>
      </xdr:nvSpPr>
      <xdr:spPr>
        <a:xfrm>
          <a:off x="6705111" y="665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E711FE97-0ECD-4D2A-BF17-B40AEC762D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41D51DA-F977-4D47-8F2E-12A491A8FD5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935F89B-6C7B-453C-9B3D-4542A968A8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EE6CE57-BB6B-4912-9709-55DA9118486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B30013C-16F9-4AB7-BB46-D5B1E386767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11B8ACB-A3D7-493E-ACBE-7908C4D4CE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8903B055-1688-4544-BBD6-000B639CEBC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75AD008-A267-443F-B065-5E1B64A6ECA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D798350-178C-4904-B51F-97CD052BDA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7D02E105-668F-4528-A833-C2DDFC77B62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61B8357-C2C5-43D6-B7B9-59397EE7AB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C54B40F5-DB91-4D9E-A778-C7348C1649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2D514818-2061-4CE0-A4A4-D8029626864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9828C269-2B55-44F4-B687-4ED1F483FE2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36C84BDD-1327-4E9F-BC33-EA411CEF9AD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9498EEE-99DB-4756-9AE1-0EC6D07BD4F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1EBD3D29-59FB-4BEE-BB19-985298712F1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75931E9-EC28-4817-8B5F-6213FD7ECE7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19E2E0A8-7311-4D47-AF07-191B62FA0A2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227C26E2-5D6A-432D-8CF7-1CF9C36DF4E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2694430B-3CA5-4BBD-8D67-D34D2E0DD35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CA71790-3A7F-45DE-B918-9357DC24DB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CF11EAC9-D1A5-4F35-BC89-82EC1A14095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AEA4A11-A64E-4DB3-AF51-7676890E603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E088F92B-F830-4F9D-A7AB-2B5D8B47E0D6}"/>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BD72D766-2BD8-472C-9C25-5FC18D57DB3E}"/>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3D66661E-8003-4519-942C-54885E68BFF7}"/>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85BD1652-3B4B-4BB8-B185-F2C8ADB469E4}"/>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CB1D5161-F7CD-4481-BDA7-FF401238FC0E}"/>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4C3DE0E2-53B3-4B98-A9EA-6DD3E1B781A1}"/>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EF3F8D12-6BD7-46B9-AE9A-0D11831A3D72}"/>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59670D6A-BE06-4763-BA9C-AC8F0DD72874}"/>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3B1F0DAD-F5BB-4D04-A969-74BE0D0D1869}"/>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C9573ACB-CCDE-44FA-B9E7-1F2C3B583647}"/>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E4F941B3-8B0E-4779-9A47-12C65A2E01D5}"/>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927A30D-7A8A-464C-8E6D-9D5C09D570F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EEEE6DB-E95F-4C99-8347-E33E00B4560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BCC9209-7713-4DBC-A462-795F8F1EC96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144DE26-31DC-4E04-AC90-EE56F5B935A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1E11641-64F8-48C6-960C-82C185B887C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88" name="楕円 187">
          <a:extLst>
            <a:ext uri="{FF2B5EF4-FFF2-40B4-BE49-F238E27FC236}">
              <a16:creationId xmlns:a16="http://schemas.microsoft.com/office/drawing/2014/main" id="{FBCC06A8-BCE4-40C4-9B6E-975D3F8143D0}"/>
            </a:ext>
          </a:extLst>
        </xdr:cNvPr>
        <xdr:cNvSpPr/>
      </xdr:nvSpPr>
      <xdr:spPr>
        <a:xfrm>
          <a:off x="4584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126382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668DA6C-05D9-4F15-9355-B6F4022A899C}"/>
            </a:ext>
          </a:extLst>
        </xdr:cNvPr>
        <xdr:cNvSpPr txBox="1"/>
      </xdr:nvSpPr>
      <xdr:spPr>
        <a:xfrm>
          <a:off x="4673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90" name="楕円 189">
          <a:extLst>
            <a:ext uri="{FF2B5EF4-FFF2-40B4-BE49-F238E27FC236}">
              <a16:creationId xmlns:a16="http://schemas.microsoft.com/office/drawing/2014/main" id="{879647DE-B1C4-4F18-BB8A-0EF749ED689F}"/>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125730</xdr:rowOff>
    </xdr:from>
    <xdr:to>
      <xdr:col>24</xdr:col>
      <xdr:colOff>63500</xdr:colOff>
      <xdr:row>59</xdr:row>
      <xdr:rowOff>154305</xdr:rowOff>
    </xdr:to>
    <xdr:cxnSp macro="">
      <xdr:nvCxnSpPr>
        <xdr:cNvPr id="191" name="直線コネクタ 190">
          <a:extLst>
            <a:ext uri="{FF2B5EF4-FFF2-40B4-BE49-F238E27FC236}">
              <a16:creationId xmlns:a16="http://schemas.microsoft.com/office/drawing/2014/main" id="{7A2909D9-EE21-48B9-B05E-8E6CA8332A85}"/>
            </a:ext>
          </a:extLst>
        </xdr:cNvPr>
        <xdr:cNvCxnSpPr/>
      </xdr:nvCxnSpPr>
      <xdr:spPr>
        <a:xfrm>
          <a:off x="3797300" y="102412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192" name="楕円 191">
          <a:extLst>
            <a:ext uri="{FF2B5EF4-FFF2-40B4-BE49-F238E27FC236}">
              <a16:creationId xmlns:a16="http://schemas.microsoft.com/office/drawing/2014/main" id="{E386E187-75C6-44AD-A0D9-0D7AE2577D05}"/>
            </a:ext>
          </a:extLst>
        </xdr:cNvPr>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125730</xdr:rowOff>
    </xdr:to>
    <xdr:cxnSp macro="">
      <xdr:nvCxnSpPr>
        <xdr:cNvPr id="193" name="直線コネクタ 192">
          <a:extLst>
            <a:ext uri="{FF2B5EF4-FFF2-40B4-BE49-F238E27FC236}">
              <a16:creationId xmlns:a16="http://schemas.microsoft.com/office/drawing/2014/main" id="{887FC97F-163A-41AE-B458-9A72CD78A9A3}"/>
            </a:ext>
          </a:extLst>
        </xdr:cNvPr>
        <xdr:cNvCxnSpPr/>
      </xdr:nvCxnSpPr>
      <xdr:spPr>
        <a:xfrm>
          <a:off x="2908300" y="102203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94" name="楕円 193">
          <a:extLst>
            <a:ext uri="{FF2B5EF4-FFF2-40B4-BE49-F238E27FC236}">
              <a16:creationId xmlns:a16="http://schemas.microsoft.com/office/drawing/2014/main" id="{A0B7892A-E074-44C6-9A93-9DB8C613B543}"/>
            </a:ext>
          </a:extLst>
        </xdr:cNvPr>
        <xdr:cNvSpPr/>
      </xdr:nvSpPr>
      <xdr:spPr>
        <a:xfrm>
          <a:off x="1968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80010</xdr:rowOff>
    </xdr:from>
    <xdr:to>
      <xdr:col>15</xdr:col>
      <xdr:colOff>50800</xdr:colOff>
      <xdr:row>59</xdr:row>
      <xdr:rowOff>104775</xdr:rowOff>
    </xdr:to>
    <xdr:cxnSp macro="">
      <xdr:nvCxnSpPr>
        <xdr:cNvPr id="195" name="直線コネクタ 194">
          <a:extLst>
            <a:ext uri="{FF2B5EF4-FFF2-40B4-BE49-F238E27FC236}">
              <a16:creationId xmlns:a16="http://schemas.microsoft.com/office/drawing/2014/main" id="{3CD684DA-101D-4CE6-9B64-6FF700971F32}"/>
            </a:ext>
          </a:extLst>
        </xdr:cNvPr>
        <xdr:cNvCxnSpPr/>
      </xdr:nvCxnSpPr>
      <xdr:spPr>
        <a:xfrm>
          <a:off x="2019300" y="101955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15875</xdr:rowOff>
    </xdr:from>
    <xdr:to>
      <xdr:col>6</xdr:col>
      <xdr:colOff>38100</xdr:colOff>
      <xdr:row>59</xdr:row>
      <xdr:rowOff>117475</xdr:rowOff>
    </xdr:to>
    <xdr:sp macro="" textlink="">
      <xdr:nvSpPr>
        <xdr:cNvPr id="196" name="楕円 195">
          <a:extLst>
            <a:ext uri="{FF2B5EF4-FFF2-40B4-BE49-F238E27FC236}">
              <a16:creationId xmlns:a16="http://schemas.microsoft.com/office/drawing/2014/main" id="{D77DCDFF-7A12-49AF-89FB-EEAD78B6E049}"/>
            </a:ext>
          </a:extLst>
        </xdr:cNvPr>
        <xdr:cNvSpPr/>
      </xdr:nvSpPr>
      <xdr:spPr>
        <a:xfrm>
          <a:off x="1079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66675</xdr:rowOff>
    </xdr:from>
    <xdr:to>
      <xdr:col>10</xdr:col>
      <xdr:colOff>114300</xdr:colOff>
      <xdr:row>59</xdr:row>
      <xdr:rowOff>80010</xdr:rowOff>
    </xdr:to>
    <xdr:cxnSp macro="">
      <xdr:nvCxnSpPr>
        <xdr:cNvPr id="197" name="直線コネクタ 196">
          <a:extLst>
            <a:ext uri="{FF2B5EF4-FFF2-40B4-BE49-F238E27FC236}">
              <a16:creationId xmlns:a16="http://schemas.microsoft.com/office/drawing/2014/main" id="{9545A9F4-D930-4097-AFF4-E9C7D75A1481}"/>
            </a:ext>
          </a:extLst>
        </xdr:cNvPr>
        <xdr:cNvCxnSpPr/>
      </xdr:nvCxnSpPr>
      <xdr:spPr>
        <a:xfrm>
          <a:off x="1130300" y="101822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1865725E-4FF8-442C-AB4D-177154EBEADF}"/>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413E3AE9-BCF7-410C-923D-1FFA6C91985F}"/>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18F30FD4-B721-45FE-817E-D0E32E2D1AB0}"/>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CC0F9BF6-7F92-4F6A-8B17-03B8EAD91090}"/>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21607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46CFEE9-750A-44BE-8847-D05332EE78FE}"/>
            </a:ext>
          </a:extLst>
        </xdr:cNvPr>
        <xdr:cNvSpPr txBox="1"/>
      </xdr:nvSpPr>
      <xdr:spPr>
        <a:xfrm>
          <a:off x="35820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C48DBF0D-84A3-4E21-B1E7-7FAE8EAF823E}"/>
            </a:ext>
          </a:extLst>
        </xdr:cNvPr>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147337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64EF997C-5381-43BD-854D-EA373155DA98}"/>
            </a:ext>
          </a:extLst>
        </xdr:cNvPr>
        <xdr:cNvSpPr txBox="1"/>
      </xdr:nvSpPr>
      <xdr:spPr>
        <a:xfrm>
          <a:off x="1816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134002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EC2E5E54-94E6-4A73-8A85-A06E42D30493}"/>
            </a:ext>
          </a:extLst>
        </xdr:cNvPr>
        <xdr:cNvSpPr txBox="1"/>
      </xdr:nvSpPr>
      <xdr:spPr>
        <a:xfrm>
          <a:off x="927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051AAAA-A47B-4F15-AF65-ACF4E9D0A76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15C4B9BA-CD7B-49FF-8675-D5EFF70FDC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94EB21E7-382F-4799-81B5-B09B00EE51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41E4B164-2FFB-4514-8090-F0665BA08C2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549F98FC-1931-4A05-B27E-5AD22503CE0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D3DF9517-CF95-4901-A50C-CD3A3947FE9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DA70F00-7D45-4B4C-8596-612F1B3F28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B1BA558-9065-40C7-8D97-CC9BA27D4B7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499CB76-E8B7-406A-9E5E-3BB90E4C91C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F1EB9085-86F3-4F18-B7A6-8A8B34D636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8CAA17EF-A810-48D8-AA64-E54EBB32018D}"/>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3F7469CA-C2F8-48B2-ADBF-39E19FD023EF}"/>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AD168C6C-7768-433D-A50A-7E3988A143B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AA99B300-8729-41BF-945C-4E788843054D}"/>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A5A95436-A65B-4E8C-993E-AD5B2DD79F3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AD0C2348-10EF-4CA9-864A-12A7CDF59811}"/>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C561D21B-F050-4245-9642-4F5C170ABE03}"/>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2008353B-F3D9-479D-9DD5-F29FA9A9238D}"/>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7D40FBCE-64E4-4DC3-9D70-834AC686964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403D8D01-C64F-46BF-9F26-7811F8B6F29A}"/>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D41225EC-923A-4AB5-A50D-D35B6321B74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ED59CC50-1497-4276-9893-E82EAFA20003}"/>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77DA4A5B-0519-4037-8CF1-34CE08FE21C6}"/>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23C56828-9731-40A3-A9D5-59110C6573F6}"/>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B4CCEE6D-27B1-4886-BD5E-38EF737984DB}"/>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1E6E1D2C-D909-4C1E-8258-E34D038CF05C}"/>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D56352EA-6974-419D-A515-01FDEE5E090A}"/>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83EDC42D-3EBE-4A08-B95E-AFD37F65F1B7}"/>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A0DE974D-163D-406D-AF47-9BF1FA425426}"/>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ED6988B8-10DB-4615-90E0-A12C774DABF1}"/>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1C98BE80-5453-4A72-9ED7-A6196F0CB8A7}"/>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FECEFE1-C850-4303-8627-7756D3B21C4F}"/>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1115313E-0B17-45A3-9A94-13202A494FA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66F755A0-2888-4492-8963-89D5925A8A1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E1BE550-B0C9-4F53-9B2C-5AB92DB9045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AC7BA6D-8001-4ED9-BE2B-B6346D7FD8F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B9F95FA-9E54-4349-A7DA-644682BF484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45100</xdr:rowOff>
    </xdr:from>
    <xdr:to>
      <xdr:col>55</xdr:col>
      <xdr:colOff>50800</xdr:colOff>
      <xdr:row>58</xdr:row>
      <xdr:rowOff>146700</xdr:rowOff>
    </xdr:to>
    <xdr:sp macro="" textlink="">
      <xdr:nvSpPr>
        <xdr:cNvPr id="243" name="楕円 242">
          <a:extLst>
            <a:ext uri="{FF2B5EF4-FFF2-40B4-BE49-F238E27FC236}">
              <a16:creationId xmlns:a16="http://schemas.microsoft.com/office/drawing/2014/main" id="{49D726A3-71E4-43F4-A27B-82FE91A6E125}"/>
            </a:ext>
          </a:extLst>
        </xdr:cNvPr>
        <xdr:cNvSpPr/>
      </xdr:nvSpPr>
      <xdr:spPr>
        <a:xfrm>
          <a:off x="10426700" y="99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67977</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EE216500-4E48-4FCE-9828-8B4EC6565B36}"/>
            </a:ext>
          </a:extLst>
        </xdr:cNvPr>
        <xdr:cNvSpPr txBox="1"/>
      </xdr:nvSpPr>
      <xdr:spPr>
        <a:xfrm>
          <a:off x="10515600" y="984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54297</xdr:rowOff>
    </xdr:from>
    <xdr:to>
      <xdr:col>50</xdr:col>
      <xdr:colOff>165100</xdr:colOff>
      <xdr:row>58</xdr:row>
      <xdr:rowOff>155897</xdr:rowOff>
    </xdr:to>
    <xdr:sp macro="" textlink="">
      <xdr:nvSpPr>
        <xdr:cNvPr id="245" name="楕円 244">
          <a:extLst>
            <a:ext uri="{FF2B5EF4-FFF2-40B4-BE49-F238E27FC236}">
              <a16:creationId xmlns:a16="http://schemas.microsoft.com/office/drawing/2014/main" id="{4EF36AD8-97B2-4FFC-91EF-84A9DEB61CB7}"/>
            </a:ext>
          </a:extLst>
        </xdr:cNvPr>
        <xdr:cNvSpPr/>
      </xdr:nvSpPr>
      <xdr:spPr>
        <a:xfrm>
          <a:off x="9588500" y="99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95900</xdr:rowOff>
    </xdr:from>
    <xdr:to>
      <xdr:col>55</xdr:col>
      <xdr:colOff>0</xdr:colOff>
      <xdr:row>58</xdr:row>
      <xdr:rowOff>105097</xdr:rowOff>
    </xdr:to>
    <xdr:cxnSp macro="">
      <xdr:nvCxnSpPr>
        <xdr:cNvPr id="246" name="直線コネクタ 245">
          <a:extLst>
            <a:ext uri="{FF2B5EF4-FFF2-40B4-BE49-F238E27FC236}">
              <a16:creationId xmlns:a16="http://schemas.microsoft.com/office/drawing/2014/main" id="{30FEB30B-7DF3-42D7-AF76-453CC00B62DE}"/>
            </a:ext>
          </a:extLst>
        </xdr:cNvPr>
        <xdr:cNvCxnSpPr/>
      </xdr:nvCxnSpPr>
      <xdr:spPr>
        <a:xfrm flipV="1">
          <a:off x="9639300" y="10040000"/>
          <a:ext cx="838200" cy="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69576</xdr:rowOff>
    </xdr:from>
    <xdr:to>
      <xdr:col>46</xdr:col>
      <xdr:colOff>38100</xdr:colOff>
      <xdr:row>58</xdr:row>
      <xdr:rowOff>171176</xdr:rowOff>
    </xdr:to>
    <xdr:sp macro="" textlink="">
      <xdr:nvSpPr>
        <xdr:cNvPr id="247" name="楕円 246">
          <a:extLst>
            <a:ext uri="{FF2B5EF4-FFF2-40B4-BE49-F238E27FC236}">
              <a16:creationId xmlns:a16="http://schemas.microsoft.com/office/drawing/2014/main" id="{3C767256-E2FE-4F57-8944-442D5A2A8E30}"/>
            </a:ext>
          </a:extLst>
        </xdr:cNvPr>
        <xdr:cNvSpPr/>
      </xdr:nvSpPr>
      <xdr:spPr>
        <a:xfrm>
          <a:off x="8699500" y="1001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105097</xdr:rowOff>
    </xdr:from>
    <xdr:to>
      <xdr:col>50</xdr:col>
      <xdr:colOff>114300</xdr:colOff>
      <xdr:row>58</xdr:row>
      <xdr:rowOff>120376</xdr:rowOff>
    </xdr:to>
    <xdr:cxnSp macro="">
      <xdr:nvCxnSpPr>
        <xdr:cNvPr id="248" name="直線コネクタ 247">
          <a:extLst>
            <a:ext uri="{FF2B5EF4-FFF2-40B4-BE49-F238E27FC236}">
              <a16:creationId xmlns:a16="http://schemas.microsoft.com/office/drawing/2014/main" id="{2BD2D41E-5930-46BB-8052-48398B7C6AF2}"/>
            </a:ext>
          </a:extLst>
        </xdr:cNvPr>
        <xdr:cNvCxnSpPr/>
      </xdr:nvCxnSpPr>
      <xdr:spPr>
        <a:xfrm flipV="1">
          <a:off x="8750300" y="10049197"/>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79657</xdr:rowOff>
    </xdr:from>
    <xdr:to>
      <xdr:col>41</xdr:col>
      <xdr:colOff>101600</xdr:colOff>
      <xdr:row>59</xdr:row>
      <xdr:rowOff>9807</xdr:rowOff>
    </xdr:to>
    <xdr:sp macro="" textlink="">
      <xdr:nvSpPr>
        <xdr:cNvPr id="249" name="楕円 248">
          <a:extLst>
            <a:ext uri="{FF2B5EF4-FFF2-40B4-BE49-F238E27FC236}">
              <a16:creationId xmlns:a16="http://schemas.microsoft.com/office/drawing/2014/main" id="{A0D3A270-4723-4103-84DB-14DD039A8320}"/>
            </a:ext>
          </a:extLst>
        </xdr:cNvPr>
        <xdr:cNvSpPr/>
      </xdr:nvSpPr>
      <xdr:spPr>
        <a:xfrm>
          <a:off x="7810500" y="1002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120376</xdr:rowOff>
    </xdr:from>
    <xdr:to>
      <xdr:col>45</xdr:col>
      <xdr:colOff>177800</xdr:colOff>
      <xdr:row>58</xdr:row>
      <xdr:rowOff>130457</xdr:rowOff>
    </xdr:to>
    <xdr:cxnSp macro="">
      <xdr:nvCxnSpPr>
        <xdr:cNvPr id="250" name="直線コネクタ 249">
          <a:extLst>
            <a:ext uri="{FF2B5EF4-FFF2-40B4-BE49-F238E27FC236}">
              <a16:creationId xmlns:a16="http://schemas.microsoft.com/office/drawing/2014/main" id="{EDCD1546-0AF4-4B34-8888-5DC8BDB0ACE7}"/>
            </a:ext>
          </a:extLst>
        </xdr:cNvPr>
        <xdr:cNvCxnSpPr/>
      </xdr:nvCxnSpPr>
      <xdr:spPr>
        <a:xfrm flipV="1">
          <a:off x="7861300" y="10064476"/>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101198</xdr:rowOff>
    </xdr:from>
    <xdr:to>
      <xdr:col>36</xdr:col>
      <xdr:colOff>165100</xdr:colOff>
      <xdr:row>59</xdr:row>
      <xdr:rowOff>31348</xdr:rowOff>
    </xdr:to>
    <xdr:sp macro="" textlink="">
      <xdr:nvSpPr>
        <xdr:cNvPr id="251" name="楕円 250">
          <a:extLst>
            <a:ext uri="{FF2B5EF4-FFF2-40B4-BE49-F238E27FC236}">
              <a16:creationId xmlns:a16="http://schemas.microsoft.com/office/drawing/2014/main" id="{1BD3F3AB-FAF4-4349-8DAA-A3EC230A60B8}"/>
            </a:ext>
          </a:extLst>
        </xdr:cNvPr>
        <xdr:cNvSpPr/>
      </xdr:nvSpPr>
      <xdr:spPr>
        <a:xfrm>
          <a:off x="6921500" y="1004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130457</xdr:rowOff>
    </xdr:from>
    <xdr:to>
      <xdr:col>41</xdr:col>
      <xdr:colOff>50800</xdr:colOff>
      <xdr:row>58</xdr:row>
      <xdr:rowOff>151998</xdr:rowOff>
    </xdr:to>
    <xdr:cxnSp macro="">
      <xdr:nvCxnSpPr>
        <xdr:cNvPr id="252" name="直線コネクタ 251">
          <a:extLst>
            <a:ext uri="{FF2B5EF4-FFF2-40B4-BE49-F238E27FC236}">
              <a16:creationId xmlns:a16="http://schemas.microsoft.com/office/drawing/2014/main" id="{496F6A9A-FACA-44B9-BB5E-D60564A468A4}"/>
            </a:ext>
          </a:extLst>
        </xdr:cNvPr>
        <xdr:cNvCxnSpPr/>
      </xdr:nvCxnSpPr>
      <xdr:spPr>
        <a:xfrm flipV="1">
          <a:off x="6972300" y="10074557"/>
          <a:ext cx="889000" cy="2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65746FAE-C4E1-4E49-92D4-07C06960185C}"/>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9CC0990A-0BAE-4B93-A298-24BCA67C6560}"/>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6DE9B1AB-10E2-41AB-AB90-B85A9F9F3D38}"/>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FFB7AFDF-E260-4D55-97B8-554FA43987A7}"/>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974</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38B63289-8AF1-4AE4-969C-5AB41D0A5E39}"/>
            </a:ext>
          </a:extLst>
        </xdr:cNvPr>
        <xdr:cNvSpPr txBox="1"/>
      </xdr:nvSpPr>
      <xdr:spPr>
        <a:xfrm>
          <a:off x="9327095" y="977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16253</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675EDBE-EE93-4AFE-9BA3-C29D7CE499C2}"/>
            </a:ext>
          </a:extLst>
        </xdr:cNvPr>
        <xdr:cNvSpPr txBox="1"/>
      </xdr:nvSpPr>
      <xdr:spPr>
        <a:xfrm>
          <a:off x="8450795" y="978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26334</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E2A82146-C98E-41F4-9002-0050DDCD02AD}"/>
            </a:ext>
          </a:extLst>
        </xdr:cNvPr>
        <xdr:cNvSpPr txBox="1"/>
      </xdr:nvSpPr>
      <xdr:spPr>
        <a:xfrm>
          <a:off x="7561795" y="979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47875</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13F5F36F-1023-4662-A596-D3F5C7726E32}"/>
            </a:ext>
          </a:extLst>
        </xdr:cNvPr>
        <xdr:cNvSpPr txBox="1"/>
      </xdr:nvSpPr>
      <xdr:spPr>
        <a:xfrm>
          <a:off x="6672795" y="9820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483ACA05-5EBB-4160-B3B8-36A29DB3007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D8AA36B6-BBED-4AC7-8F9C-DFCFD617D83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EFD82007-EA47-4BF9-A272-C843DCD2F43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3395E49F-6307-4308-AE60-B38CE9E6CB4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F6303974-BE05-4C64-B636-6785E9D02C6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4533FDB3-1224-4493-9CBB-6FB33E206B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2E1C2923-F5F5-4B16-979B-E9739FA2988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EFBB0F59-2BEF-4BDC-87FB-B2158E01A38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CCEA0AB9-DC06-44D2-8B53-686E471D518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9595C2CC-0777-440A-852F-1A42312133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CA7E2199-7261-40DF-A076-912E2A59121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50199B11-E22B-4357-B82B-0A85FC1325A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5AF2B38C-4CC5-43B6-BA36-A42C62D4976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ACEB639C-B5F6-42ED-B830-03DA9EDDB7F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2975B043-F835-44A7-8334-4105B527346F}"/>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D5B33040-E6C4-4A03-A068-D087BE42827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833FC46E-ADEE-46DA-BAE3-B61B2A1A10A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379AF404-0711-4AC0-BDEF-62FD2D39D74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BF3E8364-78A7-4B32-BC45-17B55825ECD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18BF4F19-0295-49BA-B9C1-C44D150ED8D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CC215C0A-ABA5-4149-83E6-2BB6C352D7A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CAA99870-52CB-40E6-BA0A-C9B68E0C4D1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7F4152EE-89D1-46C6-B263-244E43CA170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780C9B3B-4A44-45A6-9D9F-9A63A4FA23B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AFB8FBB-0378-4A66-87B1-8F9328B6C35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7C5B8F20-B633-41AE-AE77-C534B04A4154}"/>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FC10C692-EFC9-4EC4-B134-1B532E53431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90224D61-8081-4B43-8A8F-A8A57498D6D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14326B6E-2A02-41EF-B083-4EBE657FB65A}"/>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36556E10-6D87-48C1-B7BF-B114134D22F2}"/>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BD26B411-F0BA-4339-8DCD-8F9E7E127625}"/>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FAE801D1-94CE-4C4F-AFF3-36154B5FE78F}"/>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23CF3A43-5182-4FDF-B181-A3EB09E18107}"/>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730178DD-499A-47C0-BA3B-D99E9E5E245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894A254C-49BF-4292-B536-1812DA00EC37}"/>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F659EAD9-E4E8-490A-A746-7C4AF2B7B0ED}"/>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DCF5E0B-FF6D-44C6-BC98-B5ADB470C85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3895DD5-CD41-46E3-8F8A-0ECF03F4FE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C74A40E-9245-48D9-BDEA-24BE55E1B20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9C5E8D6-5842-4D36-B02E-9FE4463EFB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55AA4EF-FC1F-479F-84F2-75DB42D93F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160382</xdr:rowOff>
    </xdr:from>
    <xdr:to>
      <xdr:col>24</xdr:col>
      <xdr:colOff>114300</xdr:colOff>
      <xdr:row>83</xdr:row>
      <xdr:rowOff>90532</xdr:rowOff>
    </xdr:to>
    <xdr:sp macro="" textlink="">
      <xdr:nvSpPr>
        <xdr:cNvPr id="302" name="楕円 301">
          <a:extLst>
            <a:ext uri="{FF2B5EF4-FFF2-40B4-BE49-F238E27FC236}">
              <a16:creationId xmlns:a16="http://schemas.microsoft.com/office/drawing/2014/main" id="{B3BBFD31-2EA2-4B24-A7FD-5C783C3A7DA6}"/>
            </a:ext>
          </a:extLst>
        </xdr:cNvPr>
        <xdr:cNvSpPr/>
      </xdr:nvSpPr>
      <xdr:spPr>
        <a:xfrm>
          <a:off x="45847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11809</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F8051A35-9962-4B1C-B7CD-D3CAD446CF27}"/>
            </a:ext>
          </a:extLst>
        </xdr:cNvPr>
        <xdr:cNvSpPr txBox="1"/>
      </xdr:nvSpPr>
      <xdr:spPr>
        <a:xfrm>
          <a:off x="4673600" y="140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103232</xdr:rowOff>
    </xdr:from>
    <xdr:to>
      <xdr:col>20</xdr:col>
      <xdr:colOff>38100</xdr:colOff>
      <xdr:row>83</xdr:row>
      <xdr:rowOff>33382</xdr:rowOff>
    </xdr:to>
    <xdr:sp macro="" textlink="">
      <xdr:nvSpPr>
        <xdr:cNvPr id="304" name="楕円 303">
          <a:extLst>
            <a:ext uri="{FF2B5EF4-FFF2-40B4-BE49-F238E27FC236}">
              <a16:creationId xmlns:a16="http://schemas.microsoft.com/office/drawing/2014/main" id="{AD0CAB57-B249-4377-AF56-F447090C3881}"/>
            </a:ext>
          </a:extLst>
        </xdr:cNvPr>
        <xdr:cNvSpPr/>
      </xdr:nvSpPr>
      <xdr:spPr>
        <a:xfrm>
          <a:off x="3746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154032</xdr:rowOff>
    </xdr:from>
    <xdr:to>
      <xdr:col>24</xdr:col>
      <xdr:colOff>63500</xdr:colOff>
      <xdr:row>83</xdr:row>
      <xdr:rowOff>39732</xdr:rowOff>
    </xdr:to>
    <xdr:cxnSp macro="">
      <xdr:nvCxnSpPr>
        <xdr:cNvPr id="305" name="直線コネクタ 304">
          <a:extLst>
            <a:ext uri="{FF2B5EF4-FFF2-40B4-BE49-F238E27FC236}">
              <a16:creationId xmlns:a16="http://schemas.microsoft.com/office/drawing/2014/main" id="{F8734BCF-8A42-49F5-A50E-75DBC11E946D}"/>
            </a:ext>
          </a:extLst>
        </xdr:cNvPr>
        <xdr:cNvCxnSpPr/>
      </xdr:nvCxnSpPr>
      <xdr:spPr>
        <a:xfrm>
          <a:off x="3797300" y="1421293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a:extLst>
            <a:ext uri="{FF2B5EF4-FFF2-40B4-BE49-F238E27FC236}">
              <a16:creationId xmlns:a16="http://schemas.microsoft.com/office/drawing/2014/main" id="{315EADD6-E5C9-481D-B598-9749DAA825E8}"/>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154032</xdr:rowOff>
    </xdr:to>
    <xdr:cxnSp macro="">
      <xdr:nvCxnSpPr>
        <xdr:cNvPr id="307" name="直線コネクタ 306">
          <a:extLst>
            <a:ext uri="{FF2B5EF4-FFF2-40B4-BE49-F238E27FC236}">
              <a16:creationId xmlns:a16="http://schemas.microsoft.com/office/drawing/2014/main" id="{EF0D9814-9D7F-4CE5-A46B-1CB9263B210E}"/>
            </a:ext>
          </a:extLst>
        </xdr:cNvPr>
        <xdr:cNvCxnSpPr/>
      </xdr:nvCxnSpPr>
      <xdr:spPr>
        <a:xfrm>
          <a:off x="2908300" y="14142720"/>
          <a:ext cx="889000" cy="7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127726</xdr:rowOff>
    </xdr:from>
    <xdr:to>
      <xdr:col>10</xdr:col>
      <xdr:colOff>165100</xdr:colOff>
      <xdr:row>82</xdr:row>
      <xdr:rowOff>57876</xdr:rowOff>
    </xdr:to>
    <xdr:sp macro="" textlink="">
      <xdr:nvSpPr>
        <xdr:cNvPr id="308" name="楕円 307">
          <a:extLst>
            <a:ext uri="{FF2B5EF4-FFF2-40B4-BE49-F238E27FC236}">
              <a16:creationId xmlns:a16="http://schemas.microsoft.com/office/drawing/2014/main" id="{05F35FD3-C182-45DF-8EC3-6CDBB6B00C7E}"/>
            </a:ext>
          </a:extLst>
        </xdr:cNvPr>
        <xdr:cNvSpPr/>
      </xdr:nvSpPr>
      <xdr:spPr>
        <a:xfrm>
          <a:off x="1968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7076</xdr:rowOff>
    </xdr:from>
    <xdr:to>
      <xdr:col>15</xdr:col>
      <xdr:colOff>50800</xdr:colOff>
      <xdr:row>82</xdr:row>
      <xdr:rowOff>83820</xdr:rowOff>
    </xdr:to>
    <xdr:cxnSp macro="">
      <xdr:nvCxnSpPr>
        <xdr:cNvPr id="309" name="直線コネクタ 308">
          <a:extLst>
            <a:ext uri="{FF2B5EF4-FFF2-40B4-BE49-F238E27FC236}">
              <a16:creationId xmlns:a16="http://schemas.microsoft.com/office/drawing/2014/main" id="{17B4653F-2185-4442-A991-E44BDC279C99}"/>
            </a:ext>
          </a:extLst>
        </xdr:cNvPr>
        <xdr:cNvCxnSpPr/>
      </xdr:nvCxnSpPr>
      <xdr:spPr>
        <a:xfrm>
          <a:off x="2019300" y="1406597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62412</xdr:rowOff>
    </xdr:from>
    <xdr:to>
      <xdr:col>6</xdr:col>
      <xdr:colOff>38100</xdr:colOff>
      <xdr:row>81</xdr:row>
      <xdr:rowOff>164012</xdr:rowOff>
    </xdr:to>
    <xdr:sp macro="" textlink="">
      <xdr:nvSpPr>
        <xdr:cNvPr id="310" name="楕円 309">
          <a:extLst>
            <a:ext uri="{FF2B5EF4-FFF2-40B4-BE49-F238E27FC236}">
              <a16:creationId xmlns:a16="http://schemas.microsoft.com/office/drawing/2014/main" id="{0EB33A78-D477-464F-9057-E14D97A83144}"/>
            </a:ext>
          </a:extLst>
        </xdr:cNvPr>
        <xdr:cNvSpPr/>
      </xdr:nvSpPr>
      <xdr:spPr>
        <a:xfrm>
          <a:off x="1079500" y="1394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113212</xdr:rowOff>
    </xdr:from>
    <xdr:to>
      <xdr:col>10</xdr:col>
      <xdr:colOff>114300</xdr:colOff>
      <xdr:row>82</xdr:row>
      <xdr:rowOff>7076</xdr:rowOff>
    </xdr:to>
    <xdr:cxnSp macro="">
      <xdr:nvCxnSpPr>
        <xdr:cNvPr id="311" name="直線コネクタ 310">
          <a:extLst>
            <a:ext uri="{FF2B5EF4-FFF2-40B4-BE49-F238E27FC236}">
              <a16:creationId xmlns:a16="http://schemas.microsoft.com/office/drawing/2014/main" id="{5693BFEE-A5B7-4987-B7DA-9C4B6FCA31CF}"/>
            </a:ext>
          </a:extLst>
        </xdr:cNvPr>
        <xdr:cNvCxnSpPr/>
      </xdr:nvCxnSpPr>
      <xdr:spPr>
        <a:xfrm>
          <a:off x="1130300" y="1400066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F4146956-4297-43F3-A709-7520441296C5}"/>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F12675E-E8A8-4C8F-B9A9-14E829B22E8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36AB578C-79B7-4935-B1D8-5278CA6C219A}"/>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A01A29E2-2DA7-4527-90F3-23C41D64F4D5}"/>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49909</xdr:rowOff>
    </xdr:from>
    <xdr:ext cx="405111" cy="259045"/>
    <xdr:sp macro="" textlink="">
      <xdr:nvSpPr>
        <xdr:cNvPr id="316" name="n_1mainValue【公営住宅】&#10;有形固定資産減価償却率">
          <a:extLst>
            <a:ext uri="{FF2B5EF4-FFF2-40B4-BE49-F238E27FC236}">
              <a16:creationId xmlns:a16="http://schemas.microsoft.com/office/drawing/2014/main" id="{561FADC2-CC4A-41F8-8DD1-727399411CDB}"/>
            </a:ext>
          </a:extLst>
        </xdr:cNvPr>
        <xdr:cNvSpPr txBox="1"/>
      </xdr:nvSpPr>
      <xdr:spPr>
        <a:xfrm>
          <a:off x="35820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7" name="n_2mainValue【公営住宅】&#10;有形固定資産減価償却率">
          <a:extLst>
            <a:ext uri="{FF2B5EF4-FFF2-40B4-BE49-F238E27FC236}">
              <a16:creationId xmlns:a16="http://schemas.microsoft.com/office/drawing/2014/main" id="{0407F639-DB45-4D4F-9073-E0B77E8AE9C7}"/>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74403</xdr:rowOff>
    </xdr:from>
    <xdr:ext cx="405111" cy="259045"/>
    <xdr:sp macro="" textlink="">
      <xdr:nvSpPr>
        <xdr:cNvPr id="318" name="n_3mainValue【公営住宅】&#10;有形固定資産減価償却率">
          <a:extLst>
            <a:ext uri="{FF2B5EF4-FFF2-40B4-BE49-F238E27FC236}">
              <a16:creationId xmlns:a16="http://schemas.microsoft.com/office/drawing/2014/main" id="{5FA9C76F-AE50-4C47-A512-8CD8E957CC28}"/>
            </a:ext>
          </a:extLst>
        </xdr:cNvPr>
        <xdr:cNvSpPr txBox="1"/>
      </xdr:nvSpPr>
      <xdr:spPr>
        <a:xfrm>
          <a:off x="18167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9089</xdr:rowOff>
    </xdr:from>
    <xdr:ext cx="405111" cy="259045"/>
    <xdr:sp macro="" textlink="">
      <xdr:nvSpPr>
        <xdr:cNvPr id="319" name="n_4mainValue【公営住宅】&#10;有形固定資産減価償却率">
          <a:extLst>
            <a:ext uri="{FF2B5EF4-FFF2-40B4-BE49-F238E27FC236}">
              <a16:creationId xmlns:a16="http://schemas.microsoft.com/office/drawing/2014/main" id="{0E12774E-09EB-440A-843C-F20F00DA4863}"/>
            </a:ext>
          </a:extLst>
        </xdr:cNvPr>
        <xdr:cNvSpPr txBox="1"/>
      </xdr:nvSpPr>
      <xdr:spPr>
        <a:xfrm>
          <a:off x="927744" y="1372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B4AD48A8-B162-4B69-8349-8874147A4D4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22AA68B-D443-47FF-8250-A8BF4BCF976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D66347B-B204-4F3A-8A32-C715EED83D5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C7870B28-98D5-488A-BA4F-D6CB5B4701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3B60DA5-2A8C-4711-BD96-6B36A4713D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C9656ED4-778E-4E35-8844-B6DECB4FB02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BC29A54-AB8A-4BBB-BA98-6AB12AEEF39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A08B31D-6F16-429A-964D-FF9BCFE64C2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65855A2-7DAD-4E8A-B266-000CFF943A5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583A3EE-093C-4CB2-902D-71DC33F0C7F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C4B5868E-566F-4C74-9132-0B6A08F9E80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965F79E5-840A-4A1A-A642-D5EAB696AE7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1D8C49FF-85F1-4F1B-B537-D74D230A009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D2BBBA4E-7A80-4F46-BF13-8BFCEF618AE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34C8D783-E07B-4AEF-93EA-EF75176E0BC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C2FD33F4-04D0-4A45-AFF7-913B6EF892F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EAEED027-6C36-437A-A89D-765CEE0B4F8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9197BACA-F045-475C-A0B8-01E0BFE92AA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FAC332AE-97E0-4F6E-AE10-EAEDDCA3112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7F466C96-6783-469B-9656-88CDB7EBFD2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B9FFC3AD-D2A9-4675-9F4E-0A3A090171B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7E0D0A42-28B1-4E61-AFEB-F087DB9C6237}"/>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2D8FF5A0-086C-451F-A473-4B54A7732504}"/>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EA1C53EE-7498-4B04-AD4E-03681B3D56C7}"/>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BE731920-2701-4F02-9D55-2DEAD0C77CA9}"/>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ED73B054-7B0D-4C95-96EC-885A2E0075D8}"/>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72711</xdr:rowOff>
    </xdr:from>
    <xdr:ext cx="469744" cy="259045"/>
    <xdr:sp macro="" textlink="">
      <xdr:nvSpPr>
        <xdr:cNvPr id="346" name="【公営住宅】&#10;一人当たり面積平均値テキスト">
          <a:extLst>
            <a:ext uri="{FF2B5EF4-FFF2-40B4-BE49-F238E27FC236}">
              <a16:creationId xmlns:a16="http://schemas.microsoft.com/office/drawing/2014/main" id="{B879A5A0-64D1-4D5F-95E0-1B563CB91BB4}"/>
            </a:ext>
          </a:extLst>
        </xdr:cNvPr>
        <xdr:cNvSpPr txBox="1"/>
      </xdr:nvSpPr>
      <xdr:spPr>
        <a:xfrm>
          <a:off x="10515600" y="14474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D7B327CA-FB8B-45E0-8C31-A1CDC74D0BE8}"/>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3612378E-2A04-4C91-A8B0-C28D6B8595DE}"/>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319BD216-26BC-4542-9C2E-595FFC168E81}"/>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A80AA21B-48F6-4758-9259-ED9312154F46}"/>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5222F586-A61A-4890-97BD-E5DEE9873D64}"/>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6AFFC88F-BDD2-480C-8070-BB677BA669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E774672D-6764-4DB6-BA15-7338D977E76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3E2A91B-A573-4EDB-A2BC-209C6DE2050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3FF84707-14FC-4D16-A5C7-E4D91652A2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8B3DFC8C-737C-4D7C-9B6F-BF71D88253B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23419</xdr:rowOff>
    </xdr:from>
    <xdr:to>
      <xdr:col>55</xdr:col>
      <xdr:colOff>50800</xdr:colOff>
      <xdr:row>81</xdr:row>
      <xdr:rowOff>125019</xdr:rowOff>
    </xdr:to>
    <xdr:sp macro="" textlink="">
      <xdr:nvSpPr>
        <xdr:cNvPr id="357" name="楕円 356">
          <a:extLst>
            <a:ext uri="{FF2B5EF4-FFF2-40B4-BE49-F238E27FC236}">
              <a16:creationId xmlns:a16="http://schemas.microsoft.com/office/drawing/2014/main" id="{F5657686-E3A2-4346-BCC6-0963E87C37D8}"/>
            </a:ext>
          </a:extLst>
        </xdr:cNvPr>
        <xdr:cNvSpPr/>
      </xdr:nvSpPr>
      <xdr:spPr>
        <a:xfrm>
          <a:off x="10426700" y="1391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46296</xdr:rowOff>
    </xdr:from>
    <xdr:ext cx="469744" cy="259045"/>
    <xdr:sp macro="" textlink="">
      <xdr:nvSpPr>
        <xdr:cNvPr id="358" name="【公営住宅】&#10;一人当たり面積該当値テキスト">
          <a:extLst>
            <a:ext uri="{FF2B5EF4-FFF2-40B4-BE49-F238E27FC236}">
              <a16:creationId xmlns:a16="http://schemas.microsoft.com/office/drawing/2014/main" id="{EE5865BA-8086-46FD-BEF2-868F11751503}"/>
            </a:ext>
          </a:extLst>
        </xdr:cNvPr>
        <xdr:cNvSpPr txBox="1"/>
      </xdr:nvSpPr>
      <xdr:spPr>
        <a:xfrm>
          <a:off x="10515600" y="1376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70968</xdr:rowOff>
    </xdr:from>
    <xdr:to>
      <xdr:col>50</xdr:col>
      <xdr:colOff>165100</xdr:colOff>
      <xdr:row>82</xdr:row>
      <xdr:rowOff>1118</xdr:rowOff>
    </xdr:to>
    <xdr:sp macro="" textlink="">
      <xdr:nvSpPr>
        <xdr:cNvPr id="359" name="楕円 358">
          <a:extLst>
            <a:ext uri="{FF2B5EF4-FFF2-40B4-BE49-F238E27FC236}">
              <a16:creationId xmlns:a16="http://schemas.microsoft.com/office/drawing/2014/main" id="{666AE1B2-0DFF-433E-BD6F-855373CE5BA6}"/>
            </a:ext>
          </a:extLst>
        </xdr:cNvPr>
        <xdr:cNvSpPr/>
      </xdr:nvSpPr>
      <xdr:spPr>
        <a:xfrm>
          <a:off x="9588500" y="139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74219</xdr:rowOff>
    </xdr:from>
    <xdr:to>
      <xdr:col>55</xdr:col>
      <xdr:colOff>0</xdr:colOff>
      <xdr:row>81</xdr:row>
      <xdr:rowOff>121768</xdr:rowOff>
    </xdr:to>
    <xdr:cxnSp macro="">
      <xdr:nvCxnSpPr>
        <xdr:cNvPr id="360" name="直線コネクタ 359">
          <a:extLst>
            <a:ext uri="{FF2B5EF4-FFF2-40B4-BE49-F238E27FC236}">
              <a16:creationId xmlns:a16="http://schemas.microsoft.com/office/drawing/2014/main" id="{A09BC75E-ACD8-4702-A173-0E2891E8BE30}"/>
            </a:ext>
          </a:extLst>
        </xdr:cNvPr>
        <xdr:cNvCxnSpPr/>
      </xdr:nvCxnSpPr>
      <xdr:spPr>
        <a:xfrm flipV="1">
          <a:off x="9639300" y="13961669"/>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77826</xdr:rowOff>
    </xdr:from>
    <xdr:to>
      <xdr:col>46</xdr:col>
      <xdr:colOff>38100</xdr:colOff>
      <xdr:row>82</xdr:row>
      <xdr:rowOff>7976</xdr:rowOff>
    </xdr:to>
    <xdr:sp macro="" textlink="">
      <xdr:nvSpPr>
        <xdr:cNvPr id="361" name="楕円 360">
          <a:extLst>
            <a:ext uri="{FF2B5EF4-FFF2-40B4-BE49-F238E27FC236}">
              <a16:creationId xmlns:a16="http://schemas.microsoft.com/office/drawing/2014/main" id="{65918407-C967-446F-A837-8CFBEFFE64E1}"/>
            </a:ext>
          </a:extLst>
        </xdr:cNvPr>
        <xdr:cNvSpPr/>
      </xdr:nvSpPr>
      <xdr:spPr>
        <a:xfrm>
          <a:off x="8699500" y="1396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121768</xdr:rowOff>
    </xdr:from>
    <xdr:to>
      <xdr:col>50</xdr:col>
      <xdr:colOff>114300</xdr:colOff>
      <xdr:row>81</xdr:row>
      <xdr:rowOff>128626</xdr:rowOff>
    </xdr:to>
    <xdr:cxnSp macro="">
      <xdr:nvCxnSpPr>
        <xdr:cNvPr id="362" name="直線コネクタ 361">
          <a:extLst>
            <a:ext uri="{FF2B5EF4-FFF2-40B4-BE49-F238E27FC236}">
              <a16:creationId xmlns:a16="http://schemas.microsoft.com/office/drawing/2014/main" id="{44CA5204-2E03-4C59-99D4-3CA3B8AA6E17}"/>
            </a:ext>
          </a:extLst>
        </xdr:cNvPr>
        <xdr:cNvCxnSpPr/>
      </xdr:nvCxnSpPr>
      <xdr:spPr>
        <a:xfrm flipV="1">
          <a:off x="8750300" y="1400921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81483</xdr:rowOff>
    </xdr:from>
    <xdr:to>
      <xdr:col>41</xdr:col>
      <xdr:colOff>101600</xdr:colOff>
      <xdr:row>82</xdr:row>
      <xdr:rowOff>11633</xdr:rowOff>
    </xdr:to>
    <xdr:sp macro="" textlink="">
      <xdr:nvSpPr>
        <xdr:cNvPr id="363" name="楕円 362">
          <a:extLst>
            <a:ext uri="{FF2B5EF4-FFF2-40B4-BE49-F238E27FC236}">
              <a16:creationId xmlns:a16="http://schemas.microsoft.com/office/drawing/2014/main" id="{85A7C00C-518A-4CC5-85F8-897B364EC32B}"/>
            </a:ext>
          </a:extLst>
        </xdr:cNvPr>
        <xdr:cNvSpPr/>
      </xdr:nvSpPr>
      <xdr:spPr>
        <a:xfrm>
          <a:off x="7810500" y="1396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128626</xdr:rowOff>
    </xdr:from>
    <xdr:to>
      <xdr:col>45</xdr:col>
      <xdr:colOff>177800</xdr:colOff>
      <xdr:row>81</xdr:row>
      <xdr:rowOff>132283</xdr:rowOff>
    </xdr:to>
    <xdr:cxnSp macro="">
      <xdr:nvCxnSpPr>
        <xdr:cNvPr id="364" name="直線コネクタ 363">
          <a:extLst>
            <a:ext uri="{FF2B5EF4-FFF2-40B4-BE49-F238E27FC236}">
              <a16:creationId xmlns:a16="http://schemas.microsoft.com/office/drawing/2014/main" id="{D246C57E-F7E1-4043-B87D-98311BA950F8}"/>
            </a:ext>
          </a:extLst>
        </xdr:cNvPr>
        <xdr:cNvCxnSpPr/>
      </xdr:nvCxnSpPr>
      <xdr:spPr>
        <a:xfrm flipV="1">
          <a:off x="7861300" y="1401607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77369</xdr:rowOff>
    </xdr:from>
    <xdr:to>
      <xdr:col>36</xdr:col>
      <xdr:colOff>165100</xdr:colOff>
      <xdr:row>82</xdr:row>
      <xdr:rowOff>7519</xdr:rowOff>
    </xdr:to>
    <xdr:sp macro="" textlink="">
      <xdr:nvSpPr>
        <xdr:cNvPr id="365" name="楕円 364">
          <a:extLst>
            <a:ext uri="{FF2B5EF4-FFF2-40B4-BE49-F238E27FC236}">
              <a16:creationId xmlns:a16="http://schemas.microsoft.com/office/drawing/2014/main" id="{365C75F0-F0AA-40BA-B271-76CCC1758C42}"/>
            </a:ext>
          </a:extLst>
        </xdr:cNvPr>
        <xdr:cNvSpPr/>
      </xdr:nvSpPr>
      <xdr:spPr>
        <a:xfrm>
          <a:off x="6921500" y="1396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128169</xdr:rowOff>
    </xdr:from>
    <xdr:to>
      <xdr:col>41</xdr:col>
      <xdr:colOff>50800</xdr:colOff>
      <xdr:row>81</xdr:row>
      <xdr:rowOff>132283</xdr:rowOff>
    </xdr:to>
    <xdr:cxnSp macro="">
      <xdr:nvCxnSpPr>
        <xdr:cNvPr id="366" name="直線コネクタ 365">
          <a:extLst>
            <a:ext uri="{FF2B5EF4-FFF2-40B4-BE49-F238E27FC236}">
              <a16:creationId xmlns:a16="http://schemas.microsoft.com/office/drawing/2014/main" id="{7289363C-E56A-4BDB-98CA-F053670DDFFA}"/>
            </a:ext>
          </a:extLst>
        </xdr:cNvPr>
        <xdr:cNvCxnSpPr/>
      </xdr:nvCxnSpPr>
      <xdr:spPr>
        <a:xfrm>
          <a:off x="6972300" y="1401561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8247</xdr:rowOff>
    </xdr:from>
    <xdr:ext cx="469744" cy="259045"/>
    <xdr:sp macro="" textlink="">
      <xdr:nvSpPr>
        <xdr:cNvPr id="367" name="n_1aveValue【公営住宅】&#10;一人当たり面積">
          <a:extLst>
            <a:ext uri="{FF2B5EF4-FFF2-40B4-BE49-F238E27FC236}">
              <a16:creationId xmlns:a16="http://schemas.microsoft.com/office/drawing/2014/main" id="{ADE2B8C0-E9F0-48CC-A65E-80EA5DE0BEBF}"/>
            </a:ext>
          </a:extLst>
        </xdr:cNvPr>
        <xdr:cNvSpPr txBox="1"/>
      </xdr:nvSpPr>
      <xdr:spPr>
        <a:xfrm>
          <a:off x="9391727" y="145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7790</xdr:rowOff>
    </xdr:from>
    <xdr:ext cx="469744" cy="259045"/>
    <xdr:sp macro="" textlink="">
      <xdr:nvSpPr>
        <xdr:cNvPr id="368" name="n_2aveValue【公営住宅】&#10;一人当たり面積">
          <a:extLst>
            <a:ext uri="{FF2B5EF4-FFF2-40B4-BE49-F238E27FC236}">
              <a16:creationId xmlns:a16="http://schemas.microsoft.com/office/drawing/2014/main" id="{46C94713-E492-4BFD-BBAF-4998508CC35F}"/>
            </a:ext>
          </a:extLst>
        </xdr:cNvPr>
        <xdr:cNvSpPr txBox="1"/>
      </xdr:nvSpPr>
      <xdr:spPr>
        <a:xfrm>
          <a:off x="8515427" y="1458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7332</xdr:rowOff>
    </xdr:from>
    <xdr:ext cx="469744" cy="259045"/>
    <xdr:sp macro="" textlink="">
      <xdr:nvSpPr>
        <xdr:cNvPr id="369" name="n_3aveValue【公営住宅】&#10;一人当たり面積">
          <a:extLst>
            <a:ext uri="{FF2B5EF4-FFF2-40B4-BE49-F238E27FC236}">
              <a16:creationId xmlns:a16="http://schemas.microsoft.com/office/drawing/2014/main" id="{BCCEF529-AB31-4677-A10F-80F6315F065F}"/>
            </a:ext>
          </a:extLst>
        </xdr:cNvPr>
        <xdr:cNvSpPr txBox="1"/>
      </xdr:nvSpPr>
      <xdr:spPr>
        <a:xfrm>
          <a:off x="7626427" y="1458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14191</xdr:rowOff>
    </xdr:from>
    <xdr:ext cx="469744" cy="259045"/>
    <xdr:sp macro="" textlink="">
      <xdr:nvSpPr>
        <xdr:cNvPr id="370" name="n_4aveValue【公営住宅】&#10;一人当たり面積">
          <a:extLst>
            <a:ext uri="{FF2B5EF4-FFF2-40B4-BE49-F238E27FC236}">
              <a16:creationId xmlns:a16="http://schemas.microsoft.com/office/drawing/2014/main" id="{5879C6FB-BE44-4DBB-9B73-774803AE4FC3}"/>
            </a:ext>
          </a:extLst>
        </xdr:cNvPr>
        <xdr:cNvSpPr txBox="1"/>
      </xdr:nvSpPr>
      <xdr:spPr>
        <a:xfrm>
          <a:off x="6737427" y="1458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17645</xdr:rowOff>
    </xdr:from>
    <xdr:ext cx="469744" cy="259045"/>
    <xdr:sp macro="" textlink="">
      <xdr:nvSpPr>
        <xdr:cNvPr id="371" name="n_1mainValue【公営住宅】&#10;一人当たり面積">
          <a:extLst>
            <a:ext uri="{FF2B5EF4-FFF2-40B4-BE49-F238E27FC236}">
              <a16:creationId xmlns:a16="http://schemas.microsoft.com/office/drawing/2014/main" id="{921D96EC-37DA-4785-95E9-84BF632896DD}"/>
            </a:ext>
          </a:extLst>
        </xdr:cNvPr>
        <xdr:cNvSpPr txBox="1"/>
      </xdr:nvSpPr>
      <xdr:spPr>
        <a:xfrm>
          <a:off x="9391727" y="1373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24503</xdr:rowOff>
    </xdr:from>
    <xdr:ext cx="469744" cy="259045"/>
    <xdr:sp macro="" textlink="">
      <xdr:nvSpPr>
        <xdr:cNvPr id="372" name="n_2mainValue【公営住宅】&#10;一人当たり面積">
          <a:extLst>
            <a:ext uri="{FF2B5EF4-FFF2-40B4-BE49-F238E27FC236}">
              <a16:creationId xmlns:a16="http://schemas.microsoft.com/office/drawing/2014/main" id="{C0C8D929-7BF7-4B92-B53A-CAF1D7F1AE51}"/>
            </a:ext>
          </a:extLst>
        </xdr:cNvPr>
        <xdr:cNvSpPr txBox="1"/>
      </xdr:nvSpPr>
      <xdr:spPr>
        <a:xfrm>
          <a:off x="8515427" y="1374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28160</xdr:rowOff>
    </xdr:from>
    <xdr:ext cx="469744" cy="259045"/>
    <xdr:sp macro="" textlink="">
      <xdr:nvSpPr>
        <xdr:cNvPr id="373" name="n_3mainValue【公営住宅】&#10;一人当たり面積">
          <a:extLst>
            <a:ext uri="{FF2B5EF4-FFF2-40B4-BE49-F238E27FC236}">
              <a16:creationId xmlns:a16="http://schemas.microsoft.com/office/drawing/2014/main" id="{8AF1BA53-9F31-4E1A-8016-E0FACA5F0848}"/>
            </a:ext>
          </a:extLst>
        </xdr:cNvPr>
        <xdr:cNvSpPr txBox="1"/>
      </xdr:nvSpPr>
      <xdr:spPr>
        <a:xfrm>
          <a:off x="7626427" y="1374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24046</xdr:rowOff>
    </xdr:from>
    <xdr:ext cx="469744" cy="259045"/>
    <xdr:sp macro="" textlink="">
      <xdr:nvSpPr>
        <xdr:cNvPr id="374" name="n_4mainValue【公営住宅】&#10;一人当たり面積">
          <a:extLst>
            <a:ext uri="{FF2B5EF4-FFF2-40B4-BE49-F238E27FC236}">
              <a16:creationId xmlns:a16="http://schemas.microsoft.com/office/drawing/2014/main" id="{A2F531D8-FAAF-49D6-B723-4D36C322BEC6}"/>
            </a:ext>
          </a:extLst>
        </xdr:cNvPr>
        <xdr:cNvSpPr txBox="1"/>
      </xdr:nvSpPr>
      <xdr:spPr>
        <a:xfrm>
          <a:off x="6737427" y="1374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C0DB1DC3-28E3-4FBA-9D85-AB3F1A97DF4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2FF3BE7-0422-44CE-8439-A58E851E7E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CEDBC9AA-E999-456A-8608-BF73FADAC9F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290D2AB-AED0-4E93-8791-F091777E24F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B5ED72E7-6914-45BE-BAF2-34D18717F98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28B9175B-B573-4B6B-896D-9AE2FD25442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523E8FB-22E7-4E3E-AB02-03809B9C8A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E8DC6470-D529-409A-9C6A-ACFB5488428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675E5E6E-8E47-4788-82AB-AB07B009226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DE0D9C91-ED02-4417-A6D9-E4A0E5F3719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B48E97EC-7670-4094-9917-5C6B18A1B83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a:extLst>
            <a:ext uri="{FF2B5EF4-FFF2-40B4-BE49-F238E27FC236}">
              <a16:creationId xmlns:a16="http://schemas.microsoft.com/office/drawing/2014/main" id="{3A8B211A-3B94-4AB0-AF82-1E7E436448E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a:extLst>
            <a:ext uri="{FF2B5EF4-FFF2-40B4-BE49-F238E27FC236}">
              <a16:creationId xmlns:a16="http://schemas.microsoft.com/office/drawing/2014/main" id="{64D3DF82-FB7A-408A-8728-F61166F0809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a:extLst>
            <a:ext uri="{FF2B5EF4-FFF2-40B4-BE49-F238E27FC236}">
              <a16:creationId xmlns:a16="http://schemas.microsoft.com/office/drawing/2014/main" id="{3247FE0E-B332-4E8F-8436-9697C8F33A1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a:extLst>
            <a:ext uri="{FF2B5EF4-FFF2-40B4-BE49-F238E27FC236}">
              <a16:creationId xmlns:a16="http://schemas.microsoft.com/office/drawing/2014/main" id="{C432E906-606C-461F-BFFE-14070A54D3A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a:extLst>
            <a:ext uri="{FF2B5EF4-FFF2-40B4-BE49-F238E27FC236}">
              <a16:creationId xmlns:a16="http://schemas.microsoft.com/office/drawing/2014/main" id="{16F3C05F-5559-41E9-83C2-E1E791C78CD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a:extLst>
            <a:ext uri="{FF2B5EF4-FFF2-40B4-BE49-F238E27FC236}">
              <a16:creationId xmlns:a16="http://schemas.microsoft.com/office/drawing/2014/main" id="{29B31FC5-670B-4D0C-98CB-52E6208A92A7}"/>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a:extLst>
            <a:ext uri="{FF2B5EF4-FFF2-40B4-BE49-F238E27FC236}">
              <a16:creationId xmlns:a16="http://schemas.microsoft.com/office/drawing/2014/main" id="{B3F2AC9D-BB97-4583-950B-D7564F0F3CB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a:extLst>
            <a:ext uri="{FF2B5EF4-FFF2-40B4-BE49-F238E27FC236}">
              <a16:creationId xmlns:a16="http://schemas.microsoft.com/office/drawing/2014/main" id="{F3CB6C20-F4DF-475A-967F-38DBE0E88F9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a:extLst>
            <a:ext uri="{FF2B5EF4-FFF2-40B4-BE49-F238E27FC236}">
              <a16:creationId xmlns:a16="http://schemas.microsoft.com/office/drawing/2014/main" id="{64771756-2895-4017-B264-4BB5E4160FA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a:extLst>
            <a:ext uri="{FF2B5EF4-FFF2-40B4-BE49-F238E27FC236}">
              <a16:creationId xmlns:a16="http://schemas.microsoft.com/office/drawing/2014/main" id="{BBEC466B-D6EA-4E1E-AA4B-D9111C19E523}"/>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a:extLst>
            <a:ext uri="{FF2B5EF4-FFF2-40B4-BE49-F238E27FC236}">
              <a16:creationId xmlns:a16="http://schemas.microsoft.com/office/drawing/2014/main" id="{E1B244E6-A2FC-4693-AF68-BD3297C76B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a:extLst>
            <a:ext uri="{FF2B5EF4-FFF2-40B4-BE49-F238E27FC236}">
              <a16:creationId xmlns:a16="http://schemas.microsoft.com/office/drawing/2014/main" id="{F0145603-9673-4E40-880A-FCFFA91485B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a:extLst>
            <a:ext uri="{FF2B5EF4-FFF2-40B4-BE49-F238E27FC236}">
              <a16:creationId xmlns:a16="http://schemas.microsoft.com/office/drawing/2014/main" id="{4A7CDF53-6DB3-4A54-9AB0-0EA285499CA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xdr:rowOff>
    </xdr:from>
    <xdr:to>
      <xdr:col>24</xdr:col>
      <xdr:colOff>62865</xdr:colOff>
      <xdr:row>107</xdr:row>
      <xdr:rowOff>167639</xdr:rowOff>
    </xdr:to>
    <xdr:cxnSp macro="">
      <xdr:nvCxnSpPr>
        <xdr:cNvPr id="399" name="直線コネクタ 398">
          <a:extLst>
            <a:ext uri="{FF2B5EF4-FFF2-40B4-BE49-F238E27FC236}">
              <a16:creationId xmlns:a16="http://schemas.microsoft.com/office/drawing/2014/main" id="{6FEA9CFB-3B7E-4074-BF35-F94EC05FA004}"/>
            </a:ext>
          </a:extLst>
        </xdr:cNvPr>
        <xdr:cNvCxnSpPr/>
      </xdr:nvCxnSpPr>
      <xdr:spPr>
        <a:xfrm flipV="1">
          <a:off x="4634865" y="1732407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400" name="【港湾・漁港】&#10;有形固定資産減価償却率最小値テキスト">
          <a:extLst>
            <a:ext uri="{FF2B5EF4-FFF2-40B4-BE49-F238E27FC236}">
              <a16:creationId xmlns:a16="http://schemas.microsoft.com/office/drawing/2014/main" id="{BA82CB21-FF83-4D1A-94E8-AF6D86FF5E81}"/>
            </a:ext>
          </a:extLst>
        </xdr:cNvPr>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401" name="直線コネクタ 400">
          <a:extLst>
            <a:ext uri="{FF2B5EF4-FFF2-40B4-BE49-F238E27FC236}">
              <a16:creationId xmlns:a16="http://schemas.microsoft.com/office/drawing/2014/main" id="{40F5301A-A643-460A-A70B-B6E699FB3BD1}"/>
            </a:ext>
          </a:extLst>
        </xdr:cNvPr>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125747</xdr:rowOff>
    </xdr:from>
    <xdr:ext cx="405111" cy="259045"/>
    <xdr:sp macro="" textlink="">
      <xdr:nvSpPr>
        <xdr:cNvPr id="402" name="【港湾・漁港】&#10;有形固定資産減価償却率最大値テキスト">
          <a:extLst>
            <a:ext uri="{FF2B5EF4-FFF2-40B4-BE49-F238E27FC236}">
              <a16:creationId xmlns:a16="http://schemas.microsoft.com/office/drawing/2014/main" id="{E506E11C-03E6-4434-82AA-B9CB0135C18F}"/>
            </a:ext>
          </a:extLst>
        </xdr:cNvPr>
        <xdr:cNvSpPr txBox="1"/>
      </xdr:nvSpPr>
      <xdr:spPr>
        <a:xfrm>
          <a:off x="4673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xdr:rowOff>
    </xdr:from>
    <xdr:to>
      <xdr:col>24</xdr:col>
      <xdr:colOff>152400</xdr:colOff>
      <xdr:row>101</xdr:row>
      <xdr:rowOff>7620</xdr:rowOff>
    </xdr:to>
    <xdr:cxnSp macro="">
      <xdr:nvCxnSpPr>
        <xdr:cNvPr id="403" name="直線コネクタ 402">
          <a:extLst>
            <a:ext uri="{FF2B5EF4-FFF2-40B4-BE49-F238E27FC236}">
              <a16:creationId xmlns:a16="http://schemas.microsoft.com/office/drawing/2014/main" id="{B2C9E861-3CEC-4771-8C12-D272BB91DC20}"/>
            </a:ext>
          </a:extLst>
        </xdr:cNvPr>
        <xdr:cNvCxnSpPr/>
      </xdr:nvCxnSpPr>
      <xdr:spPr>
        <a:xfrm>
          <a:off x="4546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149241</xdr:rowOff>
    </xdr:from>
    <xdr:ext cx="405111" cy="259045"/>
    <xdr:sp macro="" textlink="">
      <xdr:nvSpPr>
        <xdr:cNvPr id="404" name="【港湾・漁港】&#10;有形固定資産減価償却率平均値テキスト">
          <a:extLst>
            <a:ext uri="{FF2B5EF4-FFF2-40B4-BE49-F238E27FC236}">
              <a16:creationId xmlns:a16="http://schemas.microsoft.com/office/drawing/2014/main" id="{8EF950FF-422A-4F87-8BBE-D677972B63FF}"/>
            </a:ext>
          </a:extLst>
        </xdr:cNvPr>
        <xdr:cNvSpPr txBox="1"/>
      </xdr:nvSpPr>
      <xdr:spPr>
        <a:xfrm>
          <a:off x="4673600" y="17637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405" name="フローチャート: 判断 404">
          <a:extLst>
            <a:ext uri="{FF2B5EF4-FFF2-40B4-BE49-F238E27FC236}">
              <a16:creationId xmlns:a16="http://schemas.microsoft.com/office/drawing/2014/main" id="{3EC945B7-6EB6-46E1-8BE0-90AAD02C88EC}"/>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113030</xdr:rowOff>
    </xdr:from>
    <xdr:to>
      <xdr:col>20</xdr:col>
      <xdr:colOff>38100</xdr:colOff>
      <xdr:row>104</xdr:row>
      <xdr:rowOff>43180</xdr:rowOff>
    </xdr:to>
    <xdr:sp macro="" textlink="">
      <xdr:nvSpPr>
        <xdr:cNvPr id="406" name="フローチャート: 判断 405">
          <a:extLst>
            <a:ext uri="{FF2B5EF4-FFF2-40B4-BE49-F238E27FC236}">
              <a16:creationId xmlns:a16="http://schemas.microsoft.com/office/drawing/2014/main" id="{86F21F4F-C0D5-47CF-88D9-5B46D23E9F7D}"/>
            </a:ext>
          </a:extLst>
        </xdr:cNvPr>
        <xdr:cNvSpPr/>
      </xdr:nvSpPr>
      <xdr:spPr>
        <a:xfrm>
          <a:off x="3746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86361</xdr:rowOff>
    </xdr:from>
    <xdr:to>
      <xdr:col>15</xdr:col>
      <xdr:colOff>101600</xdr:colOff>
      <xdr:row>105</xdr:row>
      <xdr:rowOff>16511</xdr:rowOff>
    </xdr:to>
    <xdr:sp macro="" textlink="">
      <xdr:nvSpPr>
        <xdr:cNvPr id="407" name="フローチャート: 判断 406">
          <a:extLst>
            <a:ext uri="{FF2B5EF4-FFF2-40B4-BE49-F238E27FC236}">
              <a16:creationId xmlns:a16="http://schemas.microsoft.com/office/drawing/2014/main" id="{E9AC3CC8-F45D-4828-8FB7-3E464C2191DD}"/>
            </a:ext>
          </a:extLst>
        </xdr:cNvPr>
        <xdr:cNvSpPr/>
      </xdr:nvSpPr>
      <xdr:spPr>
        <a:xfrm>
          <a:off x="2857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57786</xdr:rowOff>
    </xdr:from>
    <xdr:to>
      <xdr:col>10</xdr:col>
      <xdr:colOff>165100</xdr:colOff>
      <xdr:row>104</xdr:row>
      <xdr:rowOff>159386</xdr:rowOff>
    </xdr:to>
    <xdr:sp macro="" textlink="">
      <xdr:nvSpPr>
        <xdr:cNvPr id="408" name="フローチャート: 判断 407">
          <a:extLst>
            <a:ext uri="{FF2B5EF4-FFF2-40B4-BE49-F238E27FC236}">
              <a16:creationId xmlns:a16="http://schemas.microsoft.com/office/drawing/2014/main" id="{7130B778-0DED-4763-A14D-4196C20061C9}"/>
            </a:ext>
          </a:extLst>
        </xdr:cNvPr>
        <xdr:cNvSpPr/>
      </xdr:nvSpPr>
      <xdr:spPr>
        <a:xfrm>
          <a:off x="1968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a:extLst>
            <a:ext uri="{FF2B5EF4-FFF2-40B4-BE49-F238E27FC236}">
              <a16:creationId xmlns:a16="http://schemas.microsoft.com/office/drawing/2014/main" id="{4C897FE0-9B35-4435-AD3D-A9073F6E9CF8}"/>
            </a:ext>
          </a:extLst>
        </xdr:cNvPr>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451E9F84-25DF-4C17-84AE-DC95B4B2FEE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B905E2C2-E595-470C-A0DD-1C8582527EE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AF7332D8-6B6C-43FF-B888-71FD927BF63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B3513891-252C-419B-A094-39BA4ADA3CC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87A8C6C8-37DA-4946-B39E-CA2BE1991E7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10161</xdr:rowOff>
    </xdr:from>
    <xdr:to>
      <xdr:col>24</xdr:col>
      <xdr:colOff>114300</xdr:colOff>
      <xdr:row>105</xdr:row>
      <xdr:rowOff>111761</xdr:rowOff>
    </xdr:to>
    <xdr:sp macro="" textlink="">
      <xdr:nvSpPr>
        <xdr:cNvPr id="415" name="楕円 414">
          <a:extLst>
            <a:ext uri="{FF2B5EF4-FFF2-40B4-BE49-F238E27FC236}">
              <a16:creationId xmlns:a16="http://schemas.microsoft.com/office/drawing/2014/main" id="{0BBAC17D-EE9B-443D-816B-152A1FF0BDF1}"/>
            </a:ext>
          </a:extLst>
        </xdr:cNvPr>
        <xdr:cNvSpPr/>
      </xdr:nvSpPr>
      <xdr:spPr>
        <a:xfrm>
          <a:off x="45847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160038</xdr:rowOff>
    </xdr:from>
    <xdr:ext cx="405111" cy="259045"/>
    <xdr:sp macro="" textlink="">
      <xdr:nvSpPr>
        <xdr:cNvPr id="416" name="【港湾・漁港】&#10;有形固定資産減価償却率該当値テキスト">
          <a:extLst>
            <a:ext uri="{FF2B5EF4-FFF2-40B4-BE49-F238E27FC236}">
              <a16:creationId xmlns:a16="http://schemas.microsoft.com/office/drawing/2014/main" id="{B6011B8A-7D88-46C8-A8FE-033D30F124FF}"/>
            </a:ext>
          </a:extLst>
        </xdr:cNvPr>
        <xdr:cNvSpPr txBox="1"/>
      </xdr:nvSpPr>
      <xdr:spPr>
        <a:xfrm>
          <a:off x="4673600"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151130</xdr:rowOff>
    </xdr:from>
    <xdr:to>
      <xdr:col>20</xdr:col>
      <xdr:colOff>38100</xdr:colOff>
      <xdr:row>105</xdr:row>
      <xdr:rowOff>81280</xdr:rowOff>
    </xdr:to>
    <xdr:sp macro="" textlink="">
      <xdr:nvSpPr>
        <xdr:cNvPr id="417" name="楕円 416">
          <a:extLst>
            <a:ext uri="{FF2B5EF4-FFF2-40B4-BE49-F238E27FC236}">
              <a16:creationId xmlns:a16="http://schemas.microsoft.com/office/drawing/2014/main" id="{2B2A840F-B4E7-46DA-9BC4-D604F9ADA95D}"/>
            </a:ext>
          </a:extLst>
        </xdr:cNvPr>
        <xdr:cNvSpPr/>
      </xdr:nvSpPr>
      <xdr:spPr>
        <a:xfrm>
          <a:off x="3746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30480</xdr:rowOff>
    </xdr:from>
    <xdr:to>
      <xdr:col>24</xdr:col>
      <xdr:colOff>63500</xdr:colOff>
      <xdr:row>105</xdr:row>
      <xdr:rowOff>60961</xdr:rowOff>
    </xdr:to>
    <xdr:cxnSp macro="">
      <xdr:nvCxnSpPr>
        <xdr:cNvPr id="418" name="直線コネクタ 417">
          <a:extLst>
            <a:ext uri="{FF2B5EF4-FFF2-40B4-BE49-F238E27FC236}">
              <a16:creationId xmlns:a16="http://schemas.microsoft.com/office/drawing/2014/main" id="{AC623AA3-BFE1-4A06-82A6-A3BCAE9CC29E}"/>
            </a:ext>
          </a:extLst>
        </xdr:cNvPr>
        <xdr:cNvCxnSpPr/>
      </xdr:nvCxnSpPr>
      <xdr:spPr>
        <a:xfrm>
          <a:off x="3797300" y="180327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122555</xdr:rowOff>
    </xdr:from>
    <xdr:to>
      <xdr:col>15</xdr:col>
      <xdr:colOff>101600</xdr:colOff>
      <xdr:row>105</xdr:row>
      <xdr:rowOff>52705</xdr:rowOff>
    </xdr:to>
    <xdr:sp macro="" textlink="">
      <xdr:nvSpPr>
        <xdr:cNvPr id="419" name="楕円 418">
          <a:extLst>
            <a:ext uri="{FF2B5EF4-FFF2-40B4-BE49-F238E27FC236}">
              <a16:creationId xmlns:a16="http://schemas.microsoft.com/office/drawing/2014/main" id="{F12A9A01-B433-4177-8960-1290886C0C87}"/>
            </a:ext>
          </a:extLst>
        </xdr:cNvPr>
        <xdr:cNvSpPr/>
      </xdr:nvSpPr>
      <xdr:spPr>
        <a:xfrm>
          <a:off x="2857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30480</xdr:rowOff>
    </xdr:to>
    <xdr:cxnSp macro="">
      <xdr:nvCxnSpPr>
        <xdr:cNvPr id="420" name="直線コネクタ 419">
          <a:extLst>
            <a:ext uri="{FF2B5EF4-FFF2-40B4-BE49-F238E27FC236}">
              <a16:creationId xmlns:a16="http://schemas.microsoft.com/office/drawing/2014/main" id="{687AFC52-CF39-45D4-94CF-D1DC04EB12D1}"/>
            </a:ext>
          </a:extLst>
        </xdr:cNvPr>
        <xdr:cNvCxnSpPr/>
      </xdr:nvCxnSpPr>
      <xdr:spPr>
        <a:xfrm>
          <a:off x="2908300" y="180041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92075</xdr:rowOff>
    </xdr:from>
    <xdr:to>
      <xdr:col>10</xdr:col>
      <xdr:colOff>165100</xdr:colOff>
      <xdr:row>105</xdr:row>
      <xdr:rowOff>22225</xdr:rowOff>
    </xdr:to>
    <xdr:sp macro="" textlink="">
      <xdr:nvSpPr>
        <xdr:cNvPr id="421" name="楕円 420">
          <a:extLst>
            <a:ext uri="{FF2B5EF4-FFF2-40B4-BE49-F238E27FC236}">
              <a16:creationId xmlns:a16="http://schemas.microsoft.com/office/drawing/2014/main" id="{9035C7E5-39BD-4BA2-8C0A-8B5E1DD15D8B}"/>
            </a:ext>
          </a:extLst>
        </xdr:cNvPr>
        <xdr:cNvSpPr/>
      </xdr:nvSpPr>
      <xdr:spPr>
        <a:xfrm>
          <a:off x="1968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142875</xdr:rowOff>
    </xdr:from>
    <xdr:to>
      <xdr:col>15</xdr:col>
      <xdr:colOff>50800</xdr:colOff>
      <xdr:row>105</xdr:row>
      <xdr:rowOff>1905</xdr:rowOff>
    </xdr:to>
    <xdr:cxnSp macro="">
      <xdr:nvCxnSpPr>
        <xdr:cNvPr id="422" name="直線コネクタ 421">
          <a:extLst>
            <a:ext uri="{FF2B5EF4-FFF2-40B4-BE49-F238E27FC236}">
              <a16:creationId xmlns:a16="http://schemas.microsoft.com/office/drawing/2014/main" id="{BD3AF731-5FF5-48B6-A197-6699DCDD2C54}"/>
            </a:ext>
          </a:extLst>
        </xdr:cNvPr>
        <xdr:cNvCxnSpPr/>
      </xdr:nvCxnSpPr>
      <xdr:spPr>
        <a:xfrm>
          <a:off x="2019300" y="179736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61595</xdr:rowOff>
    </xdr:from>
    <xdr:to>
      <xdr:col>6</xdr:col>
      <xdr:colOff>38100</xdr:colOff>
      <xdr:row>104</xdr:row>
      <xdr:rowOff>163195</xdr:rowOff>
    </xdr:to>
    <xdr:sp macro="" textlink="">
      <xdr:nvSpPr>
        <xdr:cNvPr id="423" name="楕円 422">
          <a:extLst>
            <a:ext uri="{FF2B5EF4-FFF2-40B4-BE49-F238E27FC236}">
              <a16:creationId xmlns:a16="http://schemas.microsoft.com/office/drawing/2014/main" id="{4A1EA722-8043-41F2-8B59-53227323AA79}"/>
            </a:ext>
          </a:extLst>
        </xdr:cNvPr>
        <xdr:cNvSpPr/>
      </xdr:nvSpPr>
      <xdr:spPr>
        <a:xfrm>
          <a:off x="1079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112395</xdr:rowOff>
    </xdr:from>
    <xdr:to>
      <xdr:col>10</xdr:col>
      <xdr:colOff>114300</xdr:colOff>
      <xdr:row>104</xdr:row>
      <xdr:rowOff>142875</xdr:rowOff>
    </xdr:to>
    <xdr:cxnSp macro="">
      <xdr:nvCxnSpPr>
        <xdr:cNvPr id="424" name="直線コネクタ 423">
          <a:extLst>
            <a:ext uri="{FF2B5EF4-FFF2-40B4-BE49-F238E27FC236}">
              <a16:creationId xmlns:a16="http://schemas.microsoft.com/office/drawing/2014/main" id="{CBB4EB5D-9B69-4FA3-BC74-10FF3256808C}"/>
            </a:ext>
          </a:extLst>
        </xdr:cNvPr>
        <xdr:cNvCxnSpPr/>
      </xdr:nvCxnSpPr>
      <xdr:spPr>
        <a:xfrm>
          <a:off x="1130300" y="179431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59707</xdr:rowOff>
    </xdr:from>
    <xdr:ext cx="405111" cy="259045"/>
    <xdr:sp macro="" textlink="">
      <xdr:nvSpPr>
        <xdr:cNvPr id="425" name="n_1aveValue【港湾・漁港】&#10;有形固定資産減価償却率">
          <a:extLst>
            <a:ext uri="{FF2B5EF4-FFF2-40B4-BE49-F238E27FC236}">
              <a16:creationId xmlns:a16="http://schemas.microsoft.com/office/drawing/2014/main" id="{BD709313-3D97-4ADA-81F7-6F2A32B73A96}"/>
            </a:ext>
          </a:extLst>
        </xdr:cNvPr>
        <xdr:cNvSpPr txBox="1"/>
      </xdr:nvSpPr>
      <xdr:spPr>
        <a:xfrm>
          <a:off x="3582044" y="1754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33038</xdr:rowOff>
    </xdr:from>
    <xdr:ext cx="405111" cy="259045"/>
    <xdr:sp macro="" textlink="">
      <xdr:nvSpPr>
        <xdr:cNvPr id="426" name="n_2aveValue【港湾・漁港】&#10;有形固定資産減価償却率">
          <a:extLst>
            <a:ext uri="{FF2B5EF4-FFF2-40B4-BE49-F238E27FC236}">
              <a16:creationId xmlns:a16="http://schemas.microsoft.com/office/drawing/2014/main" id="{A3829786-E08D-4069-A578-D37EA61DFA6C}"/>
            </a:ext>
          </a:extLst>
        </xdr:cNvPr>
        <xdr:cNvSpPr txBox="1"/>
      </xdr:nvSpPr>
      <xdr:spPr>
        <a:xfrm>
          <a:off x="2705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4463</xdr:rowOff>
    </xdr:from>
    <xdr:ext cx="405111" cy="259045"/>
    <xdr:sp macro="" textlink="">
      <xdr:nvSpPr>
        <xdr:cNvPr id="427" name="n_3aveValue【港湾・漁港】&#10;有形固定資産減価償却率">
          <a:extLst>
            <a:ext uri="{FF2B5EF4-FFF2-40B4-BE49-F238E27FC236}">
              <a16:creationId xmlns:a16="http://schemas.microsoft.com/office/drawing/2014/main" id="{4E277122-907A-4FF5-9E35-F1137D7CCE17}"/>
            </a:ext>
          </a:extLst>
        </xdr:cNvPr>
        <xdr:cNvSpPr txBox="1"/>
      </xdr:nvSpPr>
      <xdr:spPr>
        <a:xfrm>
          <a:off x="1816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a:extLst>
            <a:ext uri="{FF2B5EF4-FFF2-40B4-BE49-F238E27FC236}">
              <a16:creationId xmlns:a16="http://schemas.microsoft.com/office/drawing/2014/main" id="{D65C4457-3526-4E9D-9BA3-035A753FE066}"/>
            </a:ext>
          </a:extLst>
        </xdr:cNvPr>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72407</xdr:rowOff>
    </xdr:from>
    <xdr:ext cx="405111" cy="259045"/>
    <xdr:sp macro="" textlink="">
      <xdr:nvSpPr>
        <xdr:cNvPr id="429" name="n_1mainValue【港湾・漁港】&#10;有形固定資産減価償却率">
          <a:extLst>
            <a:ext uri="{FF2B5EF4-FFF2-40B4-BE49-F238E27FC236}">
              <a16:creationId xmlns:a16="http://schemas.microsoft.com/office/drawing/2014/main" id="{34B211D0-6EFD-4FF3-86CF-1F062603C6CC}"/>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43832</xdr:rowOff>
    </xdr:from>
    <xdr:ext cx="405111" cy="259045"/>
    <xdr:sp macro="" textlink="">
      <xdr:nvSpPr>
        <xdr:cNvPr id="430" name="n_2mainValue【港湾・漁港】&#10;有形固定資産減価償却率">
          <a:extLst>
            <a:ext uri="{FF2B5EF4-FFF2-40B4-BE49-F238E27FC236}">
              <a16:creationId xmlns:a16="http://schemas.microsoft.com/office/drawing/2014/main" id="{1DE0B921-CC4B-44D0-8689-6096FB469A54}"/>
            </a:ext>
          </a:extLst>
        </xdr:cNvPr>
        <xdr:cNvSpPr txBox="1"/>
      </xdr:nvSpPr>
      <xdr:spPr>
        <a:xfrm>
          <a:off x="27057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13352</xdr:rowOff>
    </xdr:from>
    <xdr:ext cx="405111" cy="259045"/>
    <xdr:sp macro="" textlink="">
      <xdr:nvSpPr>
        <xdr:cNvPr id="431" name="n_3mainValue【港湾・漁港】&#10;有形固定資産減価償却率">
          <a:extLst>
            <a:ext uri="{FF2B5EF4-FFF2-40B4-BE49-F238E27FC236}">
              <a16:creationId xmlns:a16="http://schemas.microsoft.com/office/drawing/2014/main" id="{BC26FF2B-CB37-401B-8768-C0691AA08557}"/>
            </a:ext>
          </a:extLst>
        </xdr:cNvPr>
        <xdr:cNvSpPr txBox="1"/>
      </xdr:nvSpPr>
      <xdr:spPr>
        <a:xfrm>
          <a:off x="18167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154322</xdr:rowOff>
    </xdr:from>
    <xdr:ext cx="405111" cy="259045"/>
    <xdr:sp macro="" textlink="">
      <xdr:nvSpPr>
        <xdr:cNvPr id="432" name="n_4mainValue【港湾・漁港】&#10;有形固定資産減価償却率">
          <a:extLst>
            <a:ext uri="{FF2B5EF4-FFF2-40B4-BE49-F238E27FC236}">
              <a16:creationId xmlns:a16="http://schemas.microsoft.com/office/drawing/2014/main" id="{A8EE1DE9-DE6A-4CD9-BF0E-3E97E82DF783}"/>
            </a:ext>
          </a:extLst>
        </xdr:cNvPr>
        <xdr:cNvSpPr txBox="1"/>
      </xdr:nvSpPr>
      <xdr:spPr>
        <a:xfrm>
          <a:off x="927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6B57CE93-6FF1-44B7-BCAA-496DC9C6D60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E60F0B71-097F-4955-AF57-170BD2615A2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2B77C737-7ABF-4336-BFF3-E4FBA646902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63296ED5-FF55-4637-9E65-946D854E4D6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75A7EDE-6B9B-415E-81F9-A7F447F49FD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CC747F2D-D84D-4058-A760-708A987B459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A78EB44E-5213-47A1-AD4C-330548C1A27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902460B5-F194-4114-8EC2-35E805C10A4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DEDC80EB-4341-4ECE-B202-37156F78213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C34E586B-4596-4298-B3AA-7A107B6F00E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a:extLst>
            <a:ext uri="{FF2B5EF4-FFF2-40B4-BE49-F238E27FC236}">
              <a16:creationId xmlns:a16="http://schemas.microsoft.com/office/drawing/2014/main" id="{17CF25C9-F321-4543-BC0D-F8851C69536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a:extLst>
            <a:ext uri="{FF2B5EF4-FFF2-40B4-BE49-F238E27FC236}">
              <a16:creationId xmlns:a16="http://schemas.microsoft.com/office/drawing/2014/main" id="{B504FBBB-2612-4A4E-AB21-8DBD9059B4CD}"/>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a:extLst>
            <a:ext uri="{FF2B5EF4-FFF2-40B4-BE49-F238E27FC236}">
              <a16:creationId xmlns:a16="http://schemas.microsoft.com/office/drawing/2014/main" id="{A6EAA005-CA0F-46D3-8781-63D0867362A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a:extLst>
            <a:ext uri="{FF2B5EF4-FFF2-40B4-BE49-F238E27FC236}">
              <a16:creationId xmlns:a16="http://schemas.microsoft.com/office/drawing/2014/main" id="{F965AE02-E4E3-4ACE-9807-B11A0F317C8E}"/>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a:extLst>
            <a:ext uri="{FF2B5EF4-FFF2-40B4-BE49-F238E27FC236}">
              <a16:creationId xmlns:a16="http://schemas.microsoft.com/office/drawing/2014/main" id="{67B79556-38B4-4342-B97A-60F4473EE6DD}"/>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a:extLst>
            <a:ext uri="{FF2B5EF4-FFF2-40B4-BE49-F238E27FC236}">
              <a16:creationId xmlns:a16="http://schemas.microsoft.com/office/drawing/2014/main" id="{043C435C-8990-40A9-A76E-E86B9E707801}"/>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a:extLst>
            <a:ext uri="{FF2B5EF4-FFF2-40B4-BE49-F238E27FC236}">
              <a16:creationId xmlns:a16="http://schemas.microsoft.com/office/drawing/2014/main" id="{90E14B6D-EF14-45D3-A022-EE24525ADDC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a:extLst>
            <a:ext uri="{FF2B5EF4-FFF2-40B4-BE49-F238E27FC236}">
              <a16:creationId xmlns:a16="http://schemas.microsoft.com/office/drawing/2014/main" id="{272F8009-C85C-41DD-A89A-3CBE99C81DF6}"/>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a:extLst>
            <a:ext uri="{FF2B5EF4-FFF2-40B4-BE49-F238E27FC236}">
              <a16:creationId xmlns:a16="http://schemas.microsoft.com/office/drawing/2014/main" id="{6606D7A9-F06F-4D29-81CD-27E60EB2C9F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a:extLst>
            <a:ext uri="{FF2B5EF4-FFF2-40B4-BE49-F238E27FC236}">
              <a16:creationId xmlns:a16="http://schemas.microsoft.com/office/drawing/2014/main" id="{45C18F61-9EE4-45E0-8724-FF783D6956B8}"/>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D02EC93C-C298-49E5-BFDD-B92BD61754C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a:extLst>
            <a:ext uri="{FF2B5EF4-FFF2-40B4-BE49-F238E27FC236}">
              <a16:creationId xmlns:a16="http://schemas.microsoft.com/office/drawing/2014/main" id="{91BC349F-A44A-4BA6-9905-45D67450233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25B5D922-4CFC-46FB-9AE8-0339DACCD0A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125467</xdr:rowOff>
    </xdr:from>
    <xdr:to>
      <xdr:col>54</xdr:col>
      <xdr:colOff>189865</xdr:colOff>
      <xdr:row>108</xdr:row>
      <xdr:rowOff>151671</xdr:rowOff>
    </xdr:to>
    <xdr:cxnSp macro="">
      <xdr:nvCxnSpPr>
        <xdr:cNvPr id="456" name="直線コネクタ 455">
          <a:extLst>
            <a:ext uri="{FF2B5EF4-FFF2-40B4-BE49-F238E27FC236}">
              <a16:creationId xmlns:a16="http://schemas.microsoft.com/office/drawing/2014/main" id="{C7A3C4A1-A69B-41EC-95A7-18AD3BD2104C}"/>
            </a:ext>
          </a:extLst>
        </xdr:cNvPr>
        <xdr:cNvCxnSpPr/>
      </xdr:nvCxnSpPr>
      <xdr:spPr>
        <a:xfrm flipV="1">
          <a:off x="10476865" y="17099017"/>
          <a:ext cx="0" cy="156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155498</xdr:rowOff>
    </xdr:from>
    <xdr:ext cx="378565" cy="259045"/>
    <xdr:sp macro="" textlink="">
      <xdr:nvSpPr>
        <xdr:cNvPr id="457" name="【港湾・漁港】&#10;一人当たり有形固定資産（償却資産）額最小値テキスト">
          <a:extLst>
            <a:ext uri="{FF2B5EF4-FFF2-40B4-BE49-F238E27FC236}">
              <a16:creationId xmlns:a16="http://schemas.microsoft.com/office/drawing/2014/main" id="{95783DA6-0F4E-4C27-8833-C6191F88EFA2}"/>
            </a:ext>
          </a:extLst>
        </xdr:cNvPr>
        <xdr:cNvSpPr txBox="1"/>
      </xdr:nvSpPr>
      <xdr:spPr>
        <a:xfrm>
          <a:off x="10515600" y="18672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151671</xdr:rowOff>
    </xdr:from>
    <xdr:to>
      <xdr:col>55</xdr:col>
      <xdr:colOff>88900</xdr:colOff>
      <xdr:row>108</xdr:row>
      <xdr:rowOff>151671</xdr:rowOff>
    </xdr:to>
    <xdr:cxnSp macro="">
      <xdr:nvCxnSpPr>
        <xdr:cNvPr id="458" name="直線コネクタ 457">
          <a:extLst>
            <a:ext uri="{FF2B5EF4-FFF2-40B4-BE49-F238E27FC236}">
              <a16:creationId xmlns:a16="http://schemas.microsoft.com/office/drawing/2014/main" id="{00F1E6F9-055D-434E-9622-D4664ADED737}"/>
            </a:ext>
          </a:extLst>
        </xdr:cNvPr>
        <xdr:cNvCxnSpPr/>
      </xdr:nvCxnSpPr>
      <xdr:spPr>
        <a:xfrm>
          <a:off x="10388600" y="18668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72144</xdr:rowOff>
    </xdr:from>
    <xdr:ext cx="690189" cy="259045"/>
    <xdr:sp macro="" textlink="">
      <xdr:nvSpPr>
        <xdr:cNvPr id="459" name="【港湾・漁港】&#10;一人当たり有形固定資産（償却資産）額最大値テキスト">
          <a:extLst>
            <a:ext uri="{FF2B5EF4-FFF2-40B4-BE49-F238E27FC236}">
              <a16:creationId xmlns:a16="http://schemas.microsoft.com/office/drawing/2014/main" id="{52B04014-3129-44B2-84E9-8B3A2F5EF479}"/>
            </a:ext>
          </a:extLst>
        </xdr:cNvPr>
        <xdr:cNvSpPr txBox="1"/>
      </xdr:nvSpPr>
      <xdr:spPr>
        <a:xfrm>
          <a:off x="10515600" y="16874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125467</xdr:rowOff>
    </xdr:from>
    <xdr:to>
      <xdr:col>55</xdr:col>
      <xdr:colOff>88900</xdr:colOff>
      <xdr:row>99</xdr:row>
      <xdr:rowOff>125467</xdr:rowOff>
    </xdr:to>
    <xdr:cxnSp macro="">
      <xdr:nvCxnSpPr>
        <xdr:cNvPr id="460" name="直線コネクタ 459">
          <a:extLst>
            <a:ext uri="{FF2B5EF4-FFF2-40B4-BE49-F238E27FC236}">
              <a16:creationId xmlns:a16="http://schemas.microsoft.com/office/drawing/2014/main" id="{B6A451BF-083E-4F0A-AA79-4AFCCAA56047}"/>
            </a:ext>
          </a:extLst>
        </xdr:cNvPr>
        <xdr:cNvCxnSpPr/>
      </xdr:nvCxnSpPr>
      <xdr:spPr>
        <a:xfrm>
          <a:off x="10388600" y="17099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46606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F7E1739-5A05-44D3-A98E-ADBC0A39808F}"/>
            </a:ext>
          </a:extLst>
        </xdr:cNvPr>
        <xdr:cNvSpPr txBox="1"/>
      </xdr:nvSpPr>
      <xdr:spPr>
        <a:xfrm>
          <a:off x="10515600" y="18391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68179</xdr:rowOff>
    </xdr:from>
    <xdr:to>
      <xdr:col>55</xdr:col>
      <xdr:colOff>50800</xdr:colOff>
      <xdr:row>107</xdr:row>
      <xdr:rowOff>169779</xdr:rowOff>
    </xdr:to>
    <xdr:sp macro="" textlink="">
      <xdr:nvSpPr>
        <xdr:cNvPr id="462" name="フローチャート: 判断 461">
          <a:extLst>
            <a:ext uri="{FF2B5EF4-FFF2-40B4-BE49-F238E27FC236}">
              <a16:creationId xmlns:a16="http://schemas.microsoft.com/office/drawing/2014/main" id="{03CDC19D-D8CD-4CA9-AC91-F2CC0C8D8E55}"/>
            </a:ext>
          </a:extLst>
        </xdr:cNvPr>
        <xdr:cNvSpPr/>
      </xdr:nvSpPr>
      <xdr:spPr>
        <a:xfrm>
          <a:off x="10426700" y="1841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70841</xdr:rowOff>
    </xdr:from>
    <xdr:to>
      <xdr:col>50</xdr:col>
      <xdr:colOff>165100</xdr:colOff>
      <xdr:row>108</xdr:row>
      <xdr:rowOff>991</xdr:rowOff>
    </xdr:to>
    <xdr:sp macro="" textlink="">
      <xdr:nvSpPr>
        <xdr:cNvPr id="463" name="フローチャート: 判断 462">
          <a:extLst>
            <a:ext uri="{FF2B5EF4-FFF2-40B4-BE49-F238E27FC236}">
              <a16:creationId xmlns:a16="http://schemas.microsoft.com/office/drawing/2014/main" id="{AFFE75AF-F4EA-49CA-87F9-942F1AA6EC20}"/>
            </a:ext>
          </a:extLst>
        </xdr:cNvPr>
        <xdr:cNvSpPr/>
      </xdr:nvSpPr>
      <xdr:spPr>
        <a:xfrm>
          <a:off x="9588500" y="1841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119309</xdr:rowOff>
    </xdr:from>
    <xdr:to>
      <xdr:col>46</xdr:col>
      <xdr:colOff>38100</xdr:colOff>
      <xdr:row>108</xdr:row>
      <xdr:rowOff>49459</xdr:rowOff>
    </xdr:to>
    <xdr:sp macro="" textlink="">
      <xdr:nvSpPr>
        <xdr:cNvPr id="464" name="フローチャート: 判断 463">
          <a:extLst>
            <a:ext uri="{FF2B5EF4-FFF2-40B4-BE49-F238E27FC236}">
              <a16:creationId xmlns:a16="http://schemas.microsoft.com/office/drawing/2014/main" id="{6C2DDFF3-1B3A-4AD6-B5DE-AE1AA433B263}"/>
            </a:ext>
          </a:extLst>
        </xdr:cNvPr>
        <xdr:cNvSpPr/>
      </xdr:nvSpPr>
      <xdr:spPr>
        <a:xfrm>
          <a:off x="8699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122668</xdr:rowOff>
    </xdr:from>
    <xdr:to>
      <xdr:col>41</xdr:col>
      <xdr:colOff>101600</xdr:colOff>
      <xdr:row>108</xdr:row>
      <xdr:rowOff>52818</xdr:rowOff>
    </xdr:to>
    <xdr:sp macro="" textlink="">
      <xdr:nvSpPr>
        <xdr:cNvPr id="465" name="フローチャート: 判断 464">
          <a:extLst>
            <a:ext uri="{FF2B5EF4-FFF2-40B4-BE49-F238E27FC236}">
              <a16:creationId xmlns:a16="http://schemas.microsoft.com/office/drawing/2014/main" id="{63D391EC-540B-4650-A199-F3F7DB761E0C}"/>
            </a:ext>
          </a:extLst>
        </xdr:cNvPr>
        <xdr:cNvSpPr/>
      </xdr:nvSpPr>
      <xdr:spPr>
        <a:xfrm>
          <a:off x="7810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118086</xdr:rowOff>
    </xdr:from>
    <xdr:to>
      <xdr:col>36</xdr:col>
      <xdr:colOff>165100</xdr:colOff>
      <xdr:row>108</xdr:row>
      <xdr:rowOff>48236</xdr:rowOff>
    </xdr:to>
    <xdr:sp macro="" textlink="">
      <xdr:nvSpPr>
        <xdr:cNvPr id="466" name="フローチャート: 判断 465">
          <a:extLst>
            <a:ext uri="{FF2B5EF4-FFF2-40B4-BE49-F238E27FC236}">
              <a16:creationId xmlns:a16="http://schemas.microsoft.com/office/drawing/2014/main" id="{C3344229-E37C-4275-A718-AEC8C30C0EE7}"/>
            </a:ext>
          </a:extLst>
        </xdr:cNvPr>
        <xdr:cNvSpPr/>
      </xdr:nvSpPr>
      <xdr:spPr>
        <a:xfrm>
          <a:off x="6921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3A07EAB3-611C-4C6C-8010-7C03ACF404C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973C5823-EEED-47F3-BF4E-21F897DD410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B5BEC06-11C6-45DF-942F-8BC222946D2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BC40DB02-2C1D-4115-AF21-F632A885D18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5926068-D0AC-482D-A4D1-7354164B75B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154653</xdr:rowOff>
    </xdr:from>
    <xdr:to>
      <xdr:col>55</xdr:col>
      <xdr:colOff>50800</xdr:colOff>
      <xdr:row>107</xdr:row>
      <xdr:rowOff>84803</xdr:rowOff>
    </xdr:to>
    <xdr:sp macro="" textlink="">
      <xdr:nvSpPr>
        <xdr:cNvPr id="472" name="楕円 471">
          <a:extLst>
            <a:ext uri="{FF2B5EF4-FFF2-40B4-BE49-F238E27FC236}">
              <a16:creationId xmlns:a16="http://schemas.microsoft.com/office/drawing/2014/main" id="{D4ADEF60-7E98-4C23-879E-1059A812D3FF}"/>
            </a:ext>
          </a:extLst>
        </xdr:cNvPr>
        <xdr:cNvSpPr/>
      </xdr:nvSpPr>
      <xdr:spPr>
        <a:xfrm>
          <a:off x="10426700" y="183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6080</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67814C8-621E-4CEF-BAA7-A11C811DE056}"/>
            </a:ext>
          </a:extLst>
        </xdr:cNvPr>
        <xdr:cNvSpPr txBox="1"/>
      </xdr:nvSpPr>
      <xdr:spPr>
        <a:xfrm>
          <a:off x="10515600" y="1817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157511</xdr:rowOff>
    </xdr:from>
    <xdr:to>
      <xdr:col>50</xdr:col>
      <xdr:colOff>165100</xdr:colOff>
      <xdr:row>107</xdr:row>
      <xdr:rowOff>87661</xdr:rowOff>
    </xdr:to>
    <xdr:sp macro="" textlink="">
      <xdr:nvSpPr>
        <xdr:cNvPr id="474" name="楕円 473">
          <a:extLst>
            <a:ext uri="{FF2B5EF4-FFF2-40B4-BE49-F238E27FC236}">
              <a16:creationId xmlns:a16="http://schemas.microsoft.com/office/drawing/2014/main" id="{6717C1B9-C3C5-486A-9361-F81DBFECE8F4}"/>
            </a:ext>
          </a:extLst>
        </xdr:cNvPr>
        <xdr:cNvSpPr/>
      </xdr:nvSpPr>
      <xdr:spPr>
        <a:xfrm>
          <a:off x="9588500" y="183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34003</xdr:rowOff>
    </xdr:from>
    <xdr:to>
      <xdr:col>55</xdr:col>
      <xdr:colOff>0</xdr:colOff>
      <xdr:row>107</xdr:row>
      <xdr:rowOff>36861</xdr:rowOff>
    </xdr:to>
    <xdr:cxnSp macro="">
      <xdr:nvCxnSpPr>
        <xdr:cNvPr id="475" name="直線コネクタ 474">
          <a:extLst>
            <a:ext uri="{FF2B5EF4-FFF2-40B4-BE49-F238E27FC236}">
              <a16:creationId xmlns:a16="http://schemas.microsoft.com/office/drawing/2014/main" id="{BB839589-A471-44A1-916C-F26CC2D7F598}"/>
            </a:ext>
          </a:extLst>
        </xdr:cNvPr>
        <xdr:cNvCxnSpPr/>
      </xdr:nvCxnSpPr>
      <xdr:spPr>
        <a:xfrm flipV="1">
          <a:off x="9639300" y="18379153"/>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160432</xdr:rowOff>
    </xdr:from>
    <xdr:to>
      <xdr:col>46</xdr:col>
      <xdr:colOff>38100</xdr:colOff>
      <xdr:row>107</xdr:row>
      <xdr:rowOff>90582</xdr:rowOff>
    </xdr:to>
    <xdr:sp macro="" textlink="">
      <xdr:nvSpPr>
        <xdr:cNvPr id="476" name="楕円 475">
          <a:extLst>
            <a:ext uri="{FF2B5EF4-FFF2-40B4-BE49-F238E27FC236}">
              <a16:creationId xmlns:a16="http://schemas.microsoft.com/office/drawing/2014/main" id="{A8E55F61-BA11-4182-94D9-B4E7D35B0F44}"/>
            </a:ext>
          </a:extLst>
        </xdr:cNvPr>
        <xdr:cNvSpPr/>
      </xdr:nvSpPr>
      <xdr:spPr>
        <a:xfrm>
          <a:off x="8699500" y="1833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36861</xdr:rowOff>
    </xdr:from>
    <xdr:to>
      <xdr:col>50</xdr:col>
      <xdr:colOff>114300</xdr:colOff>
      <xdr:row>107</xdr:row>
      <xdr:rowOff>39782</xdr:rowOff>
    </xdr:to>
    <xdr:cxnSp macro="">
      <xdr:nvCxnSpPr>
        <xdr:cNvPr id="477" name="直線コネクタ 476">
          <a:extLst>
            <a:ext uri="{FF2B5EF4-FFF2-40B4-BE49-F238E27FC236}">
              <a16:creationId xmlns:a16="http://schemas.microsoft.com/office/drawing/2014/main" id="{1F0A91DB-5514-49FC-AD8B-A617DA56A4E6}"/>
            </a:ext>
          </a:extLst>
        </xdr:cNvPr>
        <xdr:cNvCxnSpPr/>
      </xdr:nvCxnSpPr>
      <xdr:spPr>
        <a:xfrm flipV="1">
          <a:off x="8750300" y="18382011"/>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162561</xdr:rowOff>
    </xdr:from>
    <xdr:to>
      <xdr:col>41</xdr:col>
      <xdr:colOff>101600</xdr:colOff>
      <xdr:row>107</xdr:row>
      <xdr:rowOff>92711</xdr:rowOff>
    </xdr:to>
    <xdr:sp macro="" textlink="">
      <xdr:nvSpPr>
        <xdr:cNvPr id="478" name="楕円 477">
          <a:extLst>
            <a:ext uri="{FF2B5EF4-FFF2-40B4-BE49-F238E27FC236}">
              <a16:creationId xmlns:a16="http://schemas.microsoft.com/office/drawing/2014/main" id="{A2AD3D80-2016-48A4-BE32-4773B1162D24}"/>
            </a:ext>
          </a:extLst>
        </xdr:cNvPr>
        <xdr:cNvSpPr/>
      </xdr:nvSpPr>
      <xdr:spPr>
        <a:xfrm>
          <a:off x="7810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39782</xdr:rowOff>
    </xdr:from>
    <xdr:to>
      <xdr:col>45</xdr:col>
      <xdr:colOff>177800</xdr:colOff>
      <xdr:row>107</xdr:row>
      <xdr:rowOff>41911</xdr:rowOff>
    </xdr:to>
    <xdr:cxnSp macro="">
      <xdr:nvCxnSpPr>
        <xdr:cNvPr id="479" name="直線コネクタ 478">
          <a:extLst>
            <a:ext uri="{FF2B5EF4-FFF2-40B4-BE49-F238E27FC236}">
              <a16:creationId xmlns:a16="http://schemas.microsoft.com/office/drawing/2014/main" id="{A2E8F03C-0EBC-4E7A-98C0-B6E45FA216A7}"/>
            </a:ext>
          </a:extLst>
        </xdr:cNvPr>
        <xdr:cNvCxnSpPr/>
      </xdr:nvCxnSpPr>
      <xdr:spPr>
        <a:xfrm flipV="1">
          <a:off x="7861300" y="18384932"/>
          <a:ext cx="889000" cy="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165032</xdr:rowOff>
    </xdr:from>
    <xdr:to>
      <xdr:col>36</xdr:col>
      <xdr:colOff>165100</xdr:colOff>
      <xdr:row>107</xdr:row>
      <xdr:rowOff>95182</xdr:rowOff>
    </xdr:to>
    <xdr:sp macro="" textlink="">
      <xdr:nvSpPr>
        <xdr:cNvPr id="480" name="楕円 479">
          <a:extLst>
            <a:ext uri="{FF2B5EF4-FFF2-40B4-BE49-F238E27FC236}">
              <a16:creationId xmlns:a16="http://schemas.microsoft.com/office/drawing/2014/main" id="{C1899ED1-D778-4222-B909-86C60C27F33D}"/>
            </a:ext>
          </a:extLst>
        </xdr:cNvPr>
        <xdr:cNvSpPr/>
      </xdr:nvSpPr>
      <xdr:spPr>
        <a:xfrm>
          <a:off x="6921500" y="1833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41911</xdr:rowOff>
    </xdr:from>
    <xdr:to>
      <xdr:col>41</xdr:col>
      <xdr:colOff>50800</xdr:colOff>
      <xdr:row>107</xdr:row>
      <xdr:rowOff>44382</xdr:rowOff>
    </xdr:to>
    <xdr:cxnSp macro="">
      <xdr:nvCxnSpPr>
        <xdr:cNvPr id="481" name="直線コネクタ 480">
          <a:extLst>
            <a:ext uri="{FF2B5EF4-FFF2-40B4-BE49-F238E27FC236}">
              <a16:creationId xmlns:a16="http://schemas.microsoft.com/office/drawing/2014/main" id="{578D1226-E9AA-46DE-A410-C14064FF6CC7}"/>
            </a:ext>
          </a:extLst>
        </xdr:cNvPr>
        <xdr:cNvCxnSpPr/>
      </xdr:nvCxnSpPr>
      <xdr:spPr>
        <a:xfrm flipV="1">
          <a:off x="6972300" y="18387061"/>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163568</xdr:rowOff>
    </xdr:from>
    <xdr:ext cx="599010" cy="259045"/>
    <xdr:sp macro="" textlink="">
      <xdr:nvSpPr>
        <xdr:cNvPr id="482" name="n_1aveValue【港湾・漁港】&#10;一人当たり有形固定資産（償却資産）額">
          <a:extLst>
            <a:ext uri="{FF2B5EF4-FFF2-40B4-BE49-F238E27FC236}">
              <a16:creationId xmlns:a16="http://schemas.microsoft.com/office/drawing/2014/main" id="{82A397D8-291C-4827-930B-4069E72BEBB9}"/>
            </a:ext>
          </a:extLst>
        </xdr:cNvPr>
        <xdr:cNvSpPr txBox="1"/>
      </xdr:nvSpPr>
      <xdr:spPr>
        <a:xfrm>
          <a:off x="9327095" y="1850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40586</xdr:rowOff>
    </xdr:from>
    <xdr:ext cx="599010" cy="259045"/>
    <xdr:sp macro="" textlink="">
      <xdr:nvSpPr>
        <xdr:cNvPr id="483" name="n_2aveValue【港湾・漁港】&#10;一人当たり有形固定資産（償却資産）額">
          <a:extLst>
            <a:ext uri="{FF2B5EF4-FFF2-40B4-BE49-F238E27FC236}">
              <a16:creationId xmlns:a16="http://schemas.microsoft.com/office/drawing/2014/main" id="{11D6F91D-DB3F-4D92-8F4D-D5274935FA62}"/>
            </a:ext>
          </a:extLst>
        </xdr:cNvPr>
        <xdr:cNvSpPr txBox="1"/>
      </xdr:nvSpPr>
      <xdr:spPr>
        <a:xfrm>
          <a:off x="8450795" y="1855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43945</xdr:rowOff>
    </xdr:from>
    <xdr:ext cx="599010" cy="259045"/>
    <xdr:sp macro="" textlink="">
      <xdr:nvSpPr>
        <xdr:cNvPr id="484" name="n_3aveValue【港湾・漁港】&#10;一人当たり有形固定資産（償却資産）額">
          <a:extLst>
            <a:ext uri="{FF2B5EF4-FFF2-40B4-BE49-F238E27FC236}">
              <a16:creationId xmlns:a16="http://schemas.microsoft.com/office/drawing/2014/main" id="{777703E5-632C-4B76-AFD7-C2F7AE758929}"/>
            </a:ext>
          </a:extLst>
        </xdr:cNvPr>
        <xdr:cNvSpPr txBox="1"/>
      </xdr:nvSpPr>
      <xdr:spPr>
        <a:xfrm>
          <a:off x="7561795" y="18560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39363</xdr:rowOff>
    </xdr:from>
    <xdr:ext cx="599010" cy="259045"/>
    <xdr:sp macro="" textlink="">
      <xdr:nvSpPr>
        <xdr:cNvPr id="485" name="n_4aveValue【港湾・漁港】&#10;一人当たり有形固定資産（償却資産）額">
          <a:extLst>
            <a:ext uri="{FF2B5EF4-FFF2-40B4-BE49-F238E27FC236}">
              <a16:creationId xmlns:a16="http://schemas.microsoft.com/office/drawing/2014/main" id="{A1FFB995-BF39-40B3-9294-7A6E8A93DCA7}"/>
            </a:ext>
          </a:extLst>
        </xdr:cNvPr>
        <xdr:cNvSpPr txBox="1"/>
      </xdr:nvSpPr>
      <xdr:spPr>
        <a:xfrm>
          <a:off x="6672795" y="18555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104188</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443D6ACE-07C4-4B46-AE52-5E4388569756}"/>
            </a:ext>
          </a:extLst>
        </xdr:cNvPr>
        <xdr:cNvSpPr txBox="1"/>
      </xdr:nvSpPr>
      <xdr:spPr>
        <a:xfrm>
          <a:off x="9327095" y="1810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107109</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7FA222E5-4517-4097-9740-AFEAEF73EE49}"/>
            </a:ext>
          </a:extLst>
        </xdr:cNvPr>
        <xdr:cNvSpPr txBox="1"/>
      </xdr:nvSpPr>
      <xdr:spPr>
        <a:xfrm>
          <a:off x="8450795" y="18109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109238</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2ED1592C-5360-4810-9594-58B7B7FBDEDF}"/>
            </a:ext>
          </a:extLst>
        </xdr:cNvPr>
        <xdr:cNvSpPr txBox="1"/>
      </xdr:nvSpPr>
      <xdr:spPr>
        <a:xfrm>
          <a:off x="7561795" y="1811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111709</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B08A4BF5-B49F-427F-A832-97D42AD498DA}"/>
            </a:ext>
          </a:extLst>
        </xdr:cNvPr>
        <xdr:cNvSpPr txBox="1"/>
      </xdr:nvSpPr>
      <xdr:spPr>
        <a:xfrm>
          <a:off x="6672795" y="1811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3C86C535-35E8-4197-A246-A7C3BB0A1F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DB321BE1-841E-4632-B9AA-D9EBFC46C9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23FA442-84E2-4164-8F8C-6175417E0A9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224D57C0-13F8-4184-A9B1-0F3C2D81D06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24402F97-73A3-4107-A77A-A3A16D8EAA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50E1C9ED-E1C7-400F-81B0-EDA942F308B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733E65B-6CFC-40A2-A032-109C3F2E81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EEAB1C9F-4F97-4CA5-811C-917662FA9D1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8BC0DD3A-CC0D-436D-817E-06DCC6E3A1F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531D58A5-4DDC-4C5C-A448-97BE431808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1C8F6341-1BC9-4A6B-BED3-54FCAF799DA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797A9841-A6B9-423D-8C25-76138AF34CF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195532C3-C25D-4218-96C4-C6E90444D2B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EF19424F-5C84-4AF8-B080-1532687BFDA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3A282171-E032-4D61-836C-FBEDEF75666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384409F6-1B14-49D3-985D-D50EEE5B9D5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376BE73A-1E18-4B1D-BF51-DADE2659216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23E5D80E-94E2-4020-A2B3-6B9F04FAF82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A537A8FE-44A1-45C2-8A7D-535B17C357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E09DF25B-99B0-43F6-A8AC-33CFE67EC871}"/>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DE128BAC-D66D-442E-922E-4A599C75C9E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89505E3A-44ED-4ED1-B541-D215E72DF03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12DB707B-E617-4CCA-BD4B-0FF833B9E86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89A32CD9-3F23-467C-821B-47EA6020E51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514" name="直線コネクタ 513">
          <a:extLst>
            <a:ext uri="{FF2B5EF4-FFF2-40B4-BE49-F238E27FC236}">
              <a16:creationId xmlns:a16="http://schemas.microsoft.com/office/drawing/2014/main" id="{A1C00BA6-8632-40EF-B00F-BE392500FF0E}"/>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515" name="【認定こども園・幼稚園・保育所】&#10;有形固定資産減価償却率最小値テキスト">
          <a:extLst>
            <a:ext uri="{FF2B5EF4-FFF2-40B4-BE49-F238E27FC236}">
              <a16:creationId xmlns:a16="http://schemas.microsoft.com/office/drawing/2014/main" id="{40C38B0E-3A8A-4719-8314-39BD851406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6" name="直線コネクタ 515">
          <a:extLst>
            <a:ext uri="{FF2B5EF4-FFF2-40B4-BE49-F238E27FC236}">
              <a16:creationId xmlns:a16="http://schemas.microsoft.com/office/drawing/2014/main" id="{7B0D65C4-83EE-4752-9A10-C11936CAB715}"/>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8D0673DF-7B0B-4CCE-8CCB-314C4EC23997}"/>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518" name="直線コネクタ 517">
          <a:extLst>
            <a:ext uri="{FF2B5EF4-FFF2-40B4-BE49-F238E27FC236}">
              <a16:creationId xmlns:a16="http://schemas.microsoft.com/office/drawing/2014/main" id="{01E427B9-FB64-4907-BCC0-DC519AEE9CDD}"/>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5AFCCC81-3C62-4D1F-9E16-22AE8403A3AA}"/>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0" name="フローチャート: 判断 519">
          <a:extLst>
            <a:ext uri="{FF2B5EF4-FFF2-40B4-BE49-F238E27FC236}">
              <a16:creationId xmlns:a16="http://schemas.microsoft.com/office/drawing/2014/main" id="{AA6125E3-AA54-450F-8FBF-5EC78EF52B47}"/>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521" name="フローチャート: 判断 520">
          <a:extLst>
            <a:ext uri="{FF2B5EF4-FFF2-40B4-BE49-F238E27FC236}">
              <a16:creationId xmlns:a16="http://schemas.microsoft.com/office/drawing/2014/main" id="{6FAD9FA6-16CC-4798-AEE7-1FA6526B336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522" name="フローチャート: 判断 521">
          <a:extLst>
            <a:ext uri="{FF2B5EF4-FFF2-40B4-BE49-F238E27FC236}">
              <a16:creationId xmlns:a16="http://schemas.microsoft.com/office/drawing/2014/main" id="{9C1B28CC-7994-4105-9021-ED0FDDCEB4CF}"/>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523" name="フローチャート: 判断 522">
          <a:extLst>
            <a:ext uri="{FF2B5EF4-FFF2-40B4-BE49-F238E27FC236}">
              <a16:creationId xmlns:a16="http://schemas.microsoft.com/office/drawing/2014/main" id="{1A9EB832-CD52-4880-BE1C-9C3C5E3A3F98}"/>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524" name="フローチャート: 判断 523">
          <a:extLst>
            <a:ext uri="{FF2B5EF4-FFF2-40B4-BE49-F238E27FC236}">
              <a16:creationId xmlns:a16="http://schemas.microsoft.com/office/drawing/2014/main" id="{13DB500F-096D-48EE-963B-C6BC82A1E6C3}"/>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E4FF64B-3EA7-4A87-89D7-0F20C30E00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455FFB3-ED5C-4128-A568-A4A78C480E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90573E0-BECB-4C46-8266-719470C549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DFE0A8A-4883-4A9B-9A6C-0B5F95E74CB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5E43CBAA-30F5-4EA4-85F5-3FEE9FFB22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30" name="楕円 529">
          <a:extLst>
            <a:ext uri="{FF2B5EF4-FFF2-40B4-BE49-F238E27FC236}">
              <a16:creationId xmlns:a16="http://schemas.microsoft.com/office/drawing/2014/main" id="{3E0E3493-2B91-4762-818E-AC20CEEFEA8D}"/>
            </a:ext>
          </a:extLst>
        </xdr:cNvPr>
        <xdr:cNvSpPr/>
      </xdr:nvSpPr>
      <xdr:spPr>
        <a:xfrm>
          <a:off x="16268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158767</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7B65758-D23F-48D3-A98D-EC1A65AF7198}"/>
            </a:ext>
          </a:extLst>
        </xdr:cNvPr>
        <xdr:cNvSpPr txBox="1"/>
      </xdr:nvSpPr>
      <xdr:spPr>
        <a:xfrm>
          <a:off x="16357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532" name="楕円 531">
          <a:extLst>
            <a:ext uri="{FF2B5EF4-FFF2-40B4-BE49-F238E27FC236}">
              <a16:creationId xmlns:a16="http://schemas.microsoft.com/office/drawing/2014/main" id="{D8F1BA16-0E94-4E7A-8939-A145866E9CC7}"/>
            </a:ext>
          </a:extLst>
        </xdr:cNvPr>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38</xdr:row>
      <xdr:rowOff>15240</xdr:rowOff>
    </xdr:to>
    <xdr:cxnSp macro="">
      <xdr:nvCxnSpPr>
        <xdr:cNvPr id="533" name="直線コネクタ 532">
          <a:extLst>
            <a:ext uri="{FF2B5EF4-FFF2-40B4-BE49-F238E27FC236}">
              <a16:creationId xmlns:a16="http://schemas.microsoft.com/office/drawing/2014/main" id="{6FF90728-43DF-4BBA-B7FB-5A09CAE5C337}"/>
            </a:ext>
          </a:extLst>
        </xdr:cNvPr>
        <xdr:cNvCxnSpPr/>
      </xdr:nvCxnSpPr>
      <xdr:spPr>
        <a:xfrm>
          <a:off x="15481300" y="6461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534" name="楕円 533">
          <a:extLst>
            <a:ext uri="{FF2B5EF4-FFF2-40B4-BE49-F238E27FC236}">
              <a16:creationId xmlns:a16="http://schemas.microsoft.com/office/drawing/2014/main" id="{7A0A310B-D5D1-46EA-851C-B14F6B69F8DA}"/>
            </a:ext>
          </a:extLst>
        </xdr:cNvPr>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118110</xdr:rowOff>
    </xdr:to>
    <xdr:cxnSp macro="">
      <xdr:nvCxnSpPr>
        <xdr:cNvPr id="535" name="直線コネクタ 534">
          <a:extLst>
            <a:ext uri="{FF2B5EF4-FFF2-40B4-BE49-F238E27FC236}">
              <a16:creationId xmlns:a16="http://schemas.microsoft.com/office/drawing/2014/main" id="{968E0ED0-F831-4D05-BE05-8F14E6041118}"/>
            </a:ext>
          </a:extLst>
        </xdr:cNvPr>
        <xdr:cNvCxnSpPr/>
      </xdr:nvCxnSpPr>
      <xdr:spPr>
        <a:xfrm>
          <a:off x="14592300" y="639508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536" name="楕円 535">
          <a:extLst>
            <a:ext uri="{FF2B5EF4-FFF2-40B4-BE49-F238E27FC236}">
              <a16:creationId xmlns:a16="http://schemas.microsoft.com/office/drawing/2014/main" id="{37D6FB46-1D5E-4258-944B-8C0E8F47EBFC}"/>
            </a:ext>
          </a:extLst>
        </xdr:cNvPr>
        <xdr:cNvSpPr/>
      </xdr:nvSpPr>
      <xdr:spPr>
        <a:xfrm>
          <a:off x="13652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154305</xdr:rowOff>
    </xdr:from>
    <xdr:to>
      <xdr:col>76</xdr:col>
      <xdr:colOff>114300</xdr:colOff>
      <xdr:row>37</xdr:row>
      <xdr:rowOff>51435</xdr:rowOff>
    </xdr:to>
    <xdr:cxnSp macro="">
      <xdr:nvCxnSpPr>
        <xdr:cNvPr id="537" name="直線コネクタ 536">
          <a:extLst>
            <a:ext uri="{FF2B5EF4-FFF2-40B4-BE49-F238E27FC236}">
              <a16:creationId xmlns:a16="http://schemas.microsoft.com/office/drawing/2014/main" id="{A088DB7D-E033-4FFF-95B2-EDAE3447FB09}"/>
            </a:ext>
          </a:extLst>
        </xdr:cNvPr>
        <xdr:cNvCxnSpPr/>
      </xdr:nvCxnSpPr>
      <xdr:spPr>
        <a:xfrm>
          <a:off x="13703300" y="63265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23495</xdr:rowOff>
    </xdr:from>
    <xdr:to>
      <xdr:col>67</xdr:col>
      <xdr:colOff>101600</xdr:colOff>
      <xdr:row>36</xdr:row>
      <xdr:rowOff>125095</xdr:rowOff>
    </xdr:to>
    <xdr:sp macro="" textlink="">
      <xdr:nvSpPr>
        <xdr:cNvPr id="538" name="楕円 537">
          <a:extLst>
            <a:ext uri="{FF2B5EF4-FFF2-40B4-BE49-F238E27FC236}">
              <a16:creationId xmlns:a16="http://schemas.microsoft.com/office/drawing/2014/main" id="{4CBF48AD-3C8C-486E-ADF8-955E3FD86854}"/>
            </a:ext>
          </a:extLst>
        </xdr:cNvPr>
        <xdr:cNvSpPr/>
      </xdr:nvSpPr>
      <xdr:spPr>
        <a:xfrm>
          <a:off x="12763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74295</xdr:rowOff>
    </xdr:from>
    <xdr:to>
      <xdr:col>71</xdr:col>
      <xdr:colOff>177800</xdr:colOff>
      <xdr:row>36</xdr:row>
      <xdr:rowOff>154305</xdr:rowOff>
    </xdr:to>
    <xdr:cxnSp macro="">
      <xdr:nvCxnSpPr>
        <xdr:cNvPr id="539" name="直線コネクタ 538">
          <a:extLst>
            <a:ext uri="{FF2B5EF4-FFF2-40B4-BE49-F238E27FC236}">
              <a16:creationId xmlns:a16="http://schemas.microsoft.com/office/drawing/2014/main" id="{30EC68B5-D31A-448D-B78E-9EDB2339075D}"/>
            </a:ext>
          </a:extLst>
        </xdr:cNvPr>
        <xdr:cNvCxnSpPr/>
      </xdr:nvCxnSpPr>
      <xdr:spPr>
        <a:xfrm>
          <a:off x="12814300" y="624649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2D8B2D48-478E-4EA5-838A-AFF16F405B0E}"/>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381135DA-117C-41CD-AB43-06450F6981AA}"/>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7D34D891-D79A-4E4C-8A96-C1DDB4C11267}"/>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E720E745-5E7B-46BE-B1E1-8FDDAFFD4D97}"/>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BD628930-AC82-48EB-A927-21616F541240}"/>
            </a:ext>
          </a:extLst>
        </xdr:cNvPr>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315E1DED-6BD8-4625-A912-59A2F4C79523}"/>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D62587AC-AE70-4012-908C-6E29CD06399F}"/>
            </a:ext>
          </a:extLst>
        </xdr:cNvPr>
        <xdr:cNvSpPr txBox="1"/>
      </xdr:nvSpPr>
      <xdr:spPr>
        <a:xfrm>
          <a:off x="13500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141622</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57D5DBA5-7A4F-470A-B40D-29EE09343FCC}"/>
            </a:ext>
          </a:extLst>
        </xdr:cNvPr>
        <xdr:cNvSpPr txBox="1"/>
      </xdr:nvSpPr>
      <xdr:spPr>
        <a:xfrm>
          <a:off x="12611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7F5EE3F5-A3C2-4F2B-8B47-6363380894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40613A5D-5E03-45BE-B08D-2EB9689EA5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C3C26E7A-A5BD-474C-BB20-B3BF0876C95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1F447965-0B77-4ECC-BE0D-DBBF60EA053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6BFC30EB-486C-4FD2-82E0-3E460F83C01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FBD32A36-274E-452E-AA8F-D26605BE119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8D5EC6D-6D80-4A03-B502-262932EC77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24FA88FF-43CD-4E4B-A033-48CFAAFBDB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9DD556C2-5D17-4EF8-9C88-9AF5FD46595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3C5CE102-05A2-4737-935B-9ED768C5E07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8" name="直線コネクタ 557">
          <a:extLst>
            <a:ext uri="{FF2B5EF4-FFF2-40B4-BE49-F238E27FC236}">
              <a16:creationId xmlns:a16="http://schemas.microsoft.com/office/drawing/2014/main" id="{8E18287F-F7CC-44B7-8E09-476DC0D5B2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59" name="テキスト ボックス 558">
          <a:extLst>
            <a:ext uri="{FF2B5EF4-FFF2-40B4-BE49-F238E27FC236}">
              <a16:creationId xmlns:a16="http://schemas.microsoft.com/office/drawing/2014/main" id="{9C36AD26-33DC-4F13-9CC6-AAB333549C5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0" name="直線コネクタ 559">
          <a:extLst>
            <a:ext uri="{FF2B5EF4-FFF2-40B4-BE49-F238E27FC236}">
              <a16:creationId xmlns:a16="http://schemas.microsoft.com/office/drawing/2014/main" id="{9F811886-925B-4893-A5C5-656A783F887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1" name="テキスト ボックス 560">
          <a:extLst>
            <a:ext uri="{FF2B5EF4-FFF2-40B4-BE49-F238E27FC236}">
              <a16:creationId xmlns:a16="http://schemas.microsoft.com/office/drawing/2014/main" id="{0CA4D9D3-203F-47DF-A81F-CE430ED27E3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2" name="直線コネクタ 561">
          <a:extLst>
            <a:ext uri="{FF2B5EF4-FFF2-40B4-BE49-F238E27FC236}">
              <a16:creationId xmlns:a16="http://schemas.microsoft.com/office/drawing/2014/main" id="{507201E9-CBF8-42A3-A62C-A8F979E2B2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3" name="テキスト ボックス 562">
          <a:extLst>
            <a:ext uri="{FF2B5EF4-FFF2-40B4-BE49-F238E27FC236}">
              <a16:creationId xmlns:a16="http://schemas.microsoft.com/office/drawing/2014/main" id="{2976680D-B5B2-498B-A2C2-7403646C0C3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4" name="直線コネクタ 563">
          <a:extLst>
            <a:ext uri="{FF2B5EF4-FFF2-40B4-BE49-F238E27FC236}">
              <a16:creationId xmlns:a16="http://schemas.microsoft.com/office/drawing/2014/main" id="{EDE2FE3A-67E3-4501-9BF4-3B4B0B0AF9F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5" name="テキスト ボックス 564">
          <a:extLst>
            <a:ext uri="{FF2B5EF4-FFF2-40B4-BE49-F238E27FC236}">
              <a16:creationId xmlns:a16="http://schemas.microsoft.com/office/drawing/2014/main" id="{A27613E7-B37B-4F12-908D-253019FB81A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2B748933-75FA-488B-A535-F6292512C3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7" name="テキスト ボックス 566">
          <a:extLst>
            <a:ext uri="{FF2B5EF4-FFF2-40B4-BE49-F238E27FC236}">
              <a16:creationId xmlns:a16="http://schemas.microsoft.com/office/drawing/2014/main" id="{95810C6C-7246-484D-BA12-645EB6903DF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認定こども園・幼稚園・保育所】&#10;一人当たり面積グラフ枠">
          <a:extLst>
            <a:ext uri="{FF2B5EF4-FFF2-40B4-BE49-F238E27FC236}">
              <a16:creationId xmlns:a16="http://schemas.microsoft.com/office/drawing/2014/main" id="{319E882C-8C00-4B48-B618-D8FAB1A15A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569" name="直線コネクタ 568">
          <a:extLst>
            <a:ext uri="{FF2B5EF4-FFF2-40B4-BE49-F238E27FC236}">
              <a16:creationId xmlns:a16="http://schemas.microsoft.com/office/drawing/2014/main" id="{66B1882A-0F69-49AC-8E8C-536C631CE92B}"/>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570" name="【認定こども園・幼稚園・保育所】&#10;一人当たり面積最小値テキスト">
          <a:extLst>
            <a:ext uri="{FF2B5EF4-FFF2-40B4-BE49-F238E27FC236}">
              <a16:creationId xmlns:a16="http://schemas.microsoft.com/office/drawing/2014/main" id="{FB7B5B39-958D-4DB4-ACCA-F014285894EB}"/>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571" name="直線コネクタ 570">
          <a:extLst>
            <a:ext uri="{FF2B5EF4-FFF2-40B4-BE49-F238E27FC236}">
              <a16:creationId xmlns:a16="http://schemas.microsoft.com/office/drawing/2014/main" id="{AAAFB97A-BE19-4721-A552-02FAADCE74A5}"/>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572" name="【認定こども園・幼稚園・保育所】&#10;一人当たり面積最大値テキスト">
          <a:extLst>
            <a:ext uri="{FF2B5EF4-FFF2-40B4-BE49-F238E27FC236}">
              <a16:creationId xmlns:a16="http://schemas.microsoft.com/office/drawing/2014/main" id="{79038768-E372-40FC-835D-BCCFAB11FAC2}"/>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573" name="直線コネクタ 572">
          <a:extLst>
            <a:ext uri="{FF2B5EF4-FFF2-40B4-BE49-F238E27FC236}">
              <a16:creationId xmlns:a16="http://schemas.microsoft.com/office/drawing/2014/main" id="{DEEA2E75-6C70-43F9-AB85-789E04E1ACCB}"/>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574" name="【認定こども園・幼稚園・保育所】&#10;一人当たり面積平均値テキスト">
          <a:extLst>
            <a:ext uri="{FF2B5EF4-FFF2-40B4-BE49-F238E27FC236}">
              <a16:creationId xmlns:a16="http://schemas.microsoft.com/office/drawing/2014/main" id="{0619D21E-1AB3-4FAB-857D-8DEEE67198B9}"/>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575" name="フローチャート: 判断 574">
          <a:extLst>
            <a:ext uri="{FF2B5EF4-FFF2-40B4-BE49-F238E27FC236}">
              <a16:creationId xmlns:a16="http://schemas.microsoft.com/office/drawing/2014/main" id="{050FC104-4D7D-4A17-B250-71E5A639954C}"/>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576" name="フローチャート: 判断 575">
          <a:extLst>
            <a:ext uri="{FF2B5EF4-FFF2-40B4-BE49-F238E27FC236}">
              <a16:creationId xmlns:a16="http://schemas.microsoft.com/office/drawing/2014/main" id="{73D56293-92C1-477C-A58B-5C0BA3EFA153}"/>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577" name="フローチャート: 判断 576">
          <a:extLst>
            <a:ext uri="{FF2B5EF4-FFF2-40B4-BE49-F238E27FC236}">
              <a16:creationId xmlns:a16="http://schemas.microsoft.com/office/drawing/2014/main" id="{E09C05EB-D033-45D8-9DDB-997DA0359DA3}"/>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578" name="フローチャート: 判断 577">
          <a:extLst>
            <a:ext uri="{FF2B5EF4-FFF2-40B4-BE49-F238E27FC236}">
              <a16:creationId xmlns:a16="http://schemas.microsoft.com/office/drawing/2014/main" id="{C63FC44A-0B56-4594-99B3-807893DB2925}"/>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579" name="フローチャート: 判断 578">
          <a:extLst>
            <a:ext uri="{FF2B5EF4-FFF2-40B4-BE49-F238E27FC236}">
              <a16:creationId xmlns:a16="http://schemas.microsoft.com/office/drawing/2014/main" id="{804C5D41-5256-4123-B0B6-6D91E6B0784B}"/>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C9894E0-D458-4C43-A87D-A1D32C5DE6B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D516D9F4-0F23-4F30-92DA-C740895C21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3B16B71-D93A-4010-850B-061F5A08CA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C9D5EEE9-1A54-405C-B1AA-07F01D3BDC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3F16983-AFEF-49A7-A787-F9C1F817176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52832</xdr:rowOff>
    </xdr:from>
    <xdr:to>
      <xdr:col>116</xdr:col>
      <xdr:colOff>114300</xdr:colOff>
      <xdr:row>40</xdr:row>
      <xdr:rowOff>154432</xdr:rowOff>
    </xdr:to>
    <xdr:sp macro="" textlink="">
      <xdr:nvSpPr>
        <xdr:cNvPr id="585" name="楕円 584">
          <a:extLst>
            <a:ext uri="{FF2B5EF4-FFF2-40B4-BE49-F238E27FC236}">
              <a16:creationId xmlns:a16="http://schemas.microsoft.com/office/drawing/2014/main" id="{0B45EDAF-2717-4630-A32E-3AFF4EBA1CE8}"/>
            </a:ext>
          </a:extLst>
        </xdr:cNvPr>
        <xdr:cNvSpPr/>
      </xdr:nvSpPr>
      <xdr:spPr>
        <a:xfrm>
          <a:off x="221107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31259</xdr:rowOff>
    </xdr:from>
    <xdr:ext cx="469744" cy="259045"/>
    <xdr:sp macro="" textlink="">
      <xdr:nvSpPr>
        <xdr:cNvPr id="586" name="【認定こども園・幼稚園・保育所】&#10;一人当たり面積該当値テキスト">
          <a:extLst>
            <a:ext uri="{FF2B5EF4-FFF2-40B4-BE49-F238E27FC236}">
              <a16:creationId xmlns:a16="http://schemas.microsoft.com/office/drawing/2014/main" id="{2A1E6EA3-5919-43CB-9F0A-9CA80B923937}"/>
            </a:ext>
          </a:extLst>
        </xdr:cNvPr>
        <xdr:cNvSpPr txBox="1"/>
      </xdr:nvSpPr>
      <xdr:spPr>
        <a:xfrm>
          <a:off x="22199600"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587" name="楕円 586">
          <a:extLst>
            <a:ext uri="{FF2B5EF4-FFF2-40B4-BE49-F238E27FC236}">
              <a16:creationId xmlns:a16="http://schemas.microsoft.com/office/drawing/2014/main" id="{23DCE5CD-D346-43D2-9DDC-CE00AF90A219}"/>
            </a:ext>
          </a:extLst>
        </xdr:cNvPr>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103632</xdr:rowOff>
    </xdr:to>
    <xdr:cxnSp macro="">
      <xdr:nvCxnSpPr>
        <xdr:cNvPr id="588" name="直線コネクタ 587">
          <a:extLst>
            <a:ext uri="{FF2B5EF4-FFF2-40B4-BE49-F238E27FC236}">
              <a16:creationId xmlns:a16="http://schemas.microsoft.com/office/drawing/2014/main" id="{B8E5FE92-E9D8-4D4F-AA96-AA2F4863DB75}"/>
            </a:ext>
          </a:extLst>
        </xdr:cNvPr>
        <xdr:cNvCxnSpPr/>
      </xdr:nvCxnSpPr>
      <xdr:spPr>
        <a:xfrm>
          <a:off x="21323300" y="696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52832</xdr:rowOff>
    </xdr:from>
    <xdr:to>
      <xdr:col>107</xdr:col>
      <xdr:colOff>101600</xdr:colOff>
      <xdr:row>40</xdr:row>
      <xdr:rowOff>154432</xdr:rowOff>
    </xdr:to>
    <xdr:sp macro="" textlink="">
      <xdr:nvSpPr>
        <xdr:cNvPr id="589" name="楕円 588">
          <a:extLst>
            <a:ext uri="{FF2B5EF4-FFF2-40B4-BE49-F238E27FC236}">
              <a16:creationId xmlns:a16="http://schemas.microsoft.com/office/drawing/2014/main" id="{96A8CDF8-D37D-4CEF-87C0-CB9F196EF4C2}"/>
            </a:ext>
          </a:extLst>
        </xdr:cNvPr>
        <xdr:cNvSpPr/>
      </xdr:nvSpPr>
      <xdr:spPr>
        <a:xfrm>
          <a:off x="20383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103632</xdr:rowOff>
    </xdr:from>
    <xdr:to>
      <xdr:col>111</xdr:col>
      <xdr:colOff>177800</xdr:colOff>
      <xdr:row>40</xdr:row>
      <xdr:rowOff>103632</xdr:rowOff>
    </xdr:to>
    <xdr:cxnSp macro="">
      <xdr:nvCxnSpPr>
        <xdr:cNvPr id="590" name="直線コネクタ 589">
          <a:extLst>
            <a:ext uri="{FF2B5EF4-FFF2-40B4-BE49-F238E27FC236}">
              <a16:creationId xmlns:a16="http://schemas.microsoft.com/office/drawing/2014/main" id="{D6200BFE-7F80-4AA3-AEAA-144DED7EFC8B}"/>
            </a:ext>
          </a:extLst>
        </xdr:cNvPr>
        <xdr:cNvCxnSpPr/>
      </xdr:nvCxnSpPr>
      <xdr:spPr>
        <a:xfrm>
          <a:off x="20434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57404</xdr:rowOff>
    </xdr:from>
    <xdr:to>
      <xdr:col>102</xdr:col>
      <xdr:colOff>165100</xdr:colOff>
      <xdr:row>40</xdr:row>
      <xdr:rowOff>159004</xdr:rowOff>
    </xdr:to>
    <xdr:sp macro="" textlink="">
      <xdr:nvSpPr>
        <xdr:cNvPr id="591" name="楕円 590">
          <a:extLst>
            <a:ext uri="{FF2B5EF4-FFF2-40B4-BE49-F238E27FC236}">
              <a16:creationId xmlns:a16="http://schemas.microsoft.com/office/drawing/2014/main" id="{E13945C4-881E-4743-9331-1225054E62A0}"/>
            </a:ext>
          </a:extLst>
        </xdr:cNvPr>
        <xdr:cNvSpPr/>
      </xdr:nvSpPr>
      <xdr:spPr>
        <a:xfrm>
          <a:off x="19494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103632</xdr:rowOff>
    </xdr:from>
    <xdr:to>
      <xdr:col>107</xdr:col>
      <xdr:colOff>50800</xdr:colOff>
      <xdr:row>40</xdr:row>
      <xdr:rowOff>108204</xdr:rowOff>
    </xdr:to>
    <xdr:cxnSp macro="">
      <xdr:nvCxnSpPr>
        <xdr:cNvPr id="592" name="直線コネクタ 591">
          <a:extLst>
            <a:ext uri="{FF2B5EF4-FFF2-40B4-BE49-F238E27FC236}">
              <a16:creationId xmlns:a16="http://schemas.microsoft.com/office/drawing/2014/main" id="{F316205B-8B3E-49C4-BCF0-C82A68F25F27}"/>
            </a:ext>
          </a:extLst>
        </xdr:cNvPr>
        <xdr:cNvCxnSpPr/>
      </xdr:nvCxnSpPr>
      <xdr:spPr>
        <a:xfrm flipV="1">
          <a:off x="19545300" y="696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57404</xdr:rowOff>
    </xdr:from>
    <xdr:to>
      <xdr:col>98</xdr:col>
      <xdr:colOff>38100</xdr:colOff>
      <xdr:row>40</xdr:row>
      <xdr:rowOff>159004</xdr:rowOff>
    </xdr:to>
    <xdr:sp macro="" textlink="">
      <xdr:nvSpPr>
        <xdr:cNvPr id="593" name="楕円 592">
          <a:extLst>
            <a:ext uri="{FF2B5EF4-FFF2-40B4-BE49-F238E27FC236}">
              <a16:creationId xmlns:a16="http://schemas.microsoft.com/office/drawing/2014/main" id="{83C744AB-5916-4BD4-AB33-EEF2F49662B3}"/>
            </a:ext>
          </a:extLst>
        </xdr:cNvPr>
        <xdr:cNvSpPr/>
      </xdr:nvSpPr>
      <xdr:spPr>
        <a:xfrm>
          <a:off x="18605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108204</xdr:rowOff>
    </xdr:from>
    <xdr:to>
      <xdr:col>102</xdr:col>
      <xdr:colOff>114300</xdr:colOff>
      <xdr:row>40</xdr:row>
      <xdr:rowOff>108204</xdr:rowOff>
    </xdr:to>
    <xdr:cxnSp macro="">
      <xdr:nvCxnSpPr>
        <xdr:cNvPr id="594" name="直線コネクタ 593">
          <a:extLst>
            <a:ext uri="{FF2B5EF4-FFF2-40B4-BE49-F238E27FC236}">
              <a16:creationId xmlns:a16="http://schemas.microsoft.com/office/drawing/2014/main" id="{E7BFD3CD-9F4A-4C61-8A47-3AE8671E85AA}"/>
            </a:ext>
          </a:extLst>
        </xdr:cNvPr>
        <xdr:cNvCxnSpPr/>
      </xdr:nvCxnSpPr>
      <xdr:spPr>
        <a:xfrm>
          <a:off x="18656300" y="696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595" name="n_1aveValue【認定こども園・幼稚園・保育所】&#10;一人当たり面積">
          <a:extLst>
            <a:ext uri="{FF2B5EF4-FFF2-40B4-BE49-F238E27FC236}">
              <a16:creationId xmlns:a16="http://schemas.microsoft.com/office/drawing/2014/main" id="{4D847255-2263-4CA0-A354-46482293DA65}"/>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596" name="n_2aveValue【認定こども園・幼稚園・保育所】&#10;一人当たり面積">
          <a:extLst>
            <a:ext uri="{FF2B5EF4-FFF2-40B4-BE49-F238E27FC236}">
              <a16:creationId xmlns:a16="http://schemas.microsoft.com/office/drawing/2014/main" id="{819695C6-10D7-4F53-A3A9-D0DE4594DAD9}"/>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597" name="n_3aveValue【認定こども園・幼稚園・保育所】&#10;一人当たり面積">
          <a:extLst>
            <a:ext uri="{FF2B5EF4-FFF2-40B4-BE49-F238E27FC236}">
              <a16:creationId xmlns:a16="http://schemas.microsoft.com/office/drawing/2014/main" id="{CE778FF1-D7EA-4761-B1D4-9DBDA3E389FD}"/>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598" name="n_4aveValue【認定こども園・幼稚園・保育所】&#10;一人当たり面積">
          <a:extLst>
            <a:ext uri="{FF2B5EF4-FFF2-40B4-BE49-F238E27FC236}">
              <a16:creationId xmlns:a16="http://schemas.microsoft.com/office/drawing/2014/main" id="{FD9B54CA-D197-4C33-B5CD-A3DCF6133F95}"/>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599" name="n_1mainValue【認定こども園・幼稚園・保育所】&#10;一人当たり面積">
          <a:extLst>
            <a:ext uri="{FF2B5EF4-FFF2-40B4-BE49-F238E27FC236}">
              <a16:creationId xmlns:a16="http://schemas.microsoft.com/office/drawing/2014/main" id="{8704A4A9-A93D-4EED-8BB3-9A482FF7DB57}"/>
            </a:ext>
          </a:extLst>
        </xdr:cNvPr>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145559</xdr:rowOff>
    </xdr:from>
    <xdr:ext cx="469744" cy="259045"/>
    <xdr:sp macro="" textlink="">
      <xdr:nvSpPr>
        <xdr:cNvPr id="600" name="n_2mainValue【認定こども園・幼稚園・保育所】&#10;一人当たり面積">
          <a:extLst>
            <a:ext uri="{FF2B5EF4-FFF2-40B4-BE49-F238E27FC236}">
              <a16:creationId xmlns:a16="http://schemas.microsoft.com/office/drawing/2014/main" id="{DFB06E77-1DD9-4174-9D1A-D715D39D7830}"/>
            </a:ext>
          </a:extLst>
        </xdr:cNvPr>
        <xdr:cNvSpPr txBox="1"/>
      </xdr:nvSpPr>
      <xdr:spPr>
        <a:xfrm>
          <a:off x="20199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150131</xdr:rowOff>
    </xdr:from>
    <xdr:ext cx="469744" cy="259045"/>
    <xdr:sp macro="" textlink="">
      <xdr:nvSpPr>
        <xdr:cNvPr id="601" name="n_3mainValue【認定こども園・幼稚園・保育所】&#10;一人当たり面積">
          <a:extLst>
            <a:ext uri="{FF2B5EF4-FFF2-40B4-BE49-F238E27FC236}">
              <a16:creationId xmlns:a16="http://schemas.microsoft.com/office/drawing/2014/main" id="{85A5B7A4-67C6-495E-AF55-3BF7BE7FA9BD}"/>
            </a:ext>
          </a:extLst>
        </xdr:cNvPr>
        <xdr:cNvSpPr txBox="1"/>
      </xdr:nvSpPr>
      <xdr:spPr>
        <a:xfrm>
          <a:off x="19310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150131</xdr:rowOff>
    </xdr:from>
    <xdr:ext cx="469744" cy="259045"/>
    <xdr:sp macro="" textlink="">
      <xdr:nvSpPr>
        <xdr:cNvPr id="602" name="n_4mainValue【認定こども園・幼稚園・保育所】&#10;一人当たり面積">
          <a:extLst>
            <a:ext uri="{FF2B5EF4-FFF2-40B4-BE49-F238E27FC236}">
              <a16:creationId xmlns:a16="http://schemas.microsoft.com/office/drawing/2014/main" id="{B7EC1061-6B5E-416D-B9D2-6B84641BB484}"/>
            </a:ext>
          </a:extLst>
        </xdr:cNvPr>
        <xdr:cNvSpPr txBox="1"/>
      </xdr:nvSpPr>
      <xdr:spPr>
        <a:xfrm>
          <a:off x="184214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193C7AD0-D118-4290-81D1-4B3C4CA09A3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9A9B6F63-7336-4662-AE04-CEA587457BD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6EB7E456-ED30-48C1-81AF-FBB06967E0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A9186EBF-91BA-45F9-B748-F6F82AE807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D37DD07B-7B5E-44D9-AC3E-41A61BAD043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81F9CB21-ACF6-4443-BEE2-59CA940134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34FD6903-6EB6-4671-B4FF-EDADDD011D3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27EA2499-CA0D-4D96-B63A-3BBDCEB33A4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1" name="テキスト ボックス 610">
          <a:extLst>
            <a:ext uri="{FF2B5EF4-FFF2-40B4-BE49-F238E27FC236}">
              <a16:creationId xmlns:a16="http://schemas.microsoft.com/office/drawing/2014/main" id="{50417B80-19FA-466B-961B-48C6A9BCF8C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920FF049-BBD6-4DD8-BAD7-19AC9953761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3" name="テキスト ボックス 612">
          <a:extLst>
            <a:ext uri="{FF2B5EF4-FFF2-40B4-BE49-F238E27FC236}">
              <a16:creationId xmlns:a16="http://schemas.microsoft.com/office/drawing/2014/main" id="{21C61B86-500B-4A2A-AD0C-DDB7AA9A298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4" name="直線コネクタ 613">
          <a:extLst>
            <a:ext uri="{FF2B5EF4-FFF2-40B4-BE49-F238E27FC236}">
              <a16:creationId xmlns:a16="http://schemas.microsoft.com/office/drawing/2014/main" id="{330C9E42-C842-4BB9-8A62-36C36666D72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5" name="テキスト ボックス 614">
          <a:extLst>
            <a:ext uri="{FF2B5EF4-FFF2-40B4-BE49-F238E27FC236}">
              <a16:creationId xmlns:a16="http://schemas.microsoft.com/office/drawing/2014/main" id="{24FF85E8-0ECD-45D0-9CFC-2ABD2CFA38E7}"/>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6" name="直線コネクタ 615">
          <a:extLst>
            <a:ext uri="{FF2B5EF4-FFF2-40B4-BE49-F238E27FC236}">
              <a16:creationId xmlns:a16="http://schemas.microsoft.com/office/drawing/2014/main" id="{933E37DA-33D1-4CDA-9F37-F4FCE81EAAA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7" name="テキスト ボックス 616">
          <a:extLst>
            <a:ext uri="{FF2B5EF4-FFF2-40B4-BE49-F238E27FC236}">
              <a16:creationId xmlns:a16="http://schemas.microsoft.com/office/drawing/2014/main" id="{2CD6BDF8-0BD2-415E-877A-6FEC764DFE4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8" name="直線コネクタ 617">
          <a:extLst>
            <a:ext uri="{FF2B5EF4-FFF2-40B4-BE49-F238E27FC236}">
              <a16:creationId xmlns:a16="http://schemas.microsoft.com/office/drawing/2014/main" id="{C06643F2-DEC3-428C-98C9-26AD12378B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9" name="テキスト ボックス 618">
          <a:extLst>
            <a:ext uri="{FF2B5EF4-FFF2-40B4-BE49-F238E27FC236}">
              <a16:creationId xmlns:a16="http://schemas.microsoft.com/office/drawing/2014/main" id="{C215CD6F-8B2A-4EC9-BBDC-365A3DBC039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0" name="直線コネクタ 619">
          <a:extLst>
            <a:ext uri="{FF2B5EF4-FFF2-40B4-BE49-F238E27FC236}">
              <a16:creationId xmlns:a16="http://schemas.microsoft.com/office/drawing/2014/main" id="{B699521D-4F95-4AD5-A7F7-8B78BF3E575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1" name="テキスト ボックス 620">
          <a:extLst>
            <a:ext uri="{FF2B5EF4-FFF2-40B4-BE49-F238E27FC236}">
              <a16:creationId xmlns:a16="http://schemas.microsoft.com/office/drawing/2014/main" id="{4823A766-E85A-4A54-845D-6F5DDE16982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2" name="直線コネクタ 621">
          <a:extLst>
            <a:ext uri="{FF2B5EF4-FFF2-40B4-BE49-F238E27FC236}">
              <a16:creationId xmlns:a16="http://schemas.microsoft.com/office/drawing/2014/main" id="{BD9F7F47-D75A-42C2-8877-8AA2762F9BE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3" name="テキスト ボックス 622">
          <a:extLst>
            <a:ext uri="{FF2B5EF4-FFF2-40B4-BE49-F238E27FC236}">
              <a16:creationId xmlns:a16="http://schemas.microsoft.com/office/drawing/2014/main" id="{72FA785B-958F-46B8-99EC-1D6AF0F4681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4" name="直線コネクタ 623">
          <a:extLst>
            <a:ext uri="{FF2B5EF4-FFF2-40B4-BE49-F238E27FC236}">
              <a16:creationId xmlns:a16="http://schemas.microsoft.com/office/drawing/2014/main" id="{ECCB8459-C16B-4022-9DC3-78A3CFE41CA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5" name="テキスト ボックス 624">
          <a:extLst>
            <a:ext uri="{FF2B5EF4-FFF2-40B4-BE49-F238E27FC236}">
              <a16:creationId xmlns:a16="http://schemas.microsoft.com/office/drawing/2014/main" id="{B0F2B0BF-1FA0-47A9-8D81-37231AB8EABA}"/>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FD4C6080-8D3A-4EA7-94E8-1C9B81358B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CCDBC53C-01C0-42C5-B801-20CC0D95538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学校施設】&#10;有形固定資産減価償却率グラフ枠">
          <a:extLst>
            <a:ext uri="{FF2B5EF4-FFF2-40B4-BE49-F238E27FC236}">
              <a16:creationId xmlns:a16="http://schemas.microsoft.com/office/drawing/2014/main" id="{6543A359-7669-4E3F-B2B9-430321F341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629" name="直線コネクタ 628">
          <a:extLst>
            <a:ext uri="{FF2B5EF4-FFF2-40B4-BE49-F238E27FC236}">
              <a16:creationId xmlns:a16="http://schemas.microsoft.com/office/drawing/2014/main" id="{4E83A3B9-39B2-46C0-B34E-51B684E1530C}"/>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630" name="【学校施設】&#10;有形固定資産減価償却率最小値テキスト">
          <a:extLst>
            <a:ext uri="{FF2B5EF4-FFF2-40B4-BE49-F238E27FC236}">
              <a16:creationId xmlns:a16="http://schemas.microsoft.com/office/drawing/2014/main" id="{B14AD718-4EF9-4A55-A2D0-D6CFDA422C41}"/>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631" name="直線コネクタ 630">
          <a:extLst>
            <a:ext uri="{FF2B5EF4-FFF2-40B4-BE49-F238E27FC236}">
              <a16:creationId xmlns:a16="http://schemas.microsoft.com/office/drawing/2014/main" id="{DAFD226B-8C0B-4486-8D31-0B71A0BEBB52}"/>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632" name="【学校施設】&#10;有形固定資産減価償却率最大値テキスト">
          <a:extLst>
            <a:ext uri="{FF2B5EF4-FFF2-40B4-BE49-F238E27FC236}">
              <a16:creationId xmlns:a16="http://schemas.microsoft.com/office/drawing/2014/main" id="{8A25E6B6-3511-4AFC-BE84-EE6011B3113A}"/>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633" name="直線コネクタ 632">
          <a:extLst>
            <a:ext uri="{FF2B5EF4-FFF2-40B4-BE49-F238E27FC236}">
              <a16:creationId xmlns:a16="http://schemas.microsoft.com/office/drawing/2014/main" id="{8BD6595F-8292-4217-B61E-C138EB369A66}"/>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634" name="【学校施設】&#10;有形固定資産減価償却率平均値テキスト">
          <a:extLst>
            <a:ext uri="{FF2B5EF4-FFF2-40B4-BE49-F238E27FC236}">
              <a16:creationId xmlns:a16="http://schemas.microsoft.com/office/drawing/2014/main" id="{FB5571A1-ABC1-466B-A845-BD06606DC5CF}"/>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635" name="フローチャート: 判断 634">
          <a:extLst>
            <a:ext uri="{FF2B5EF4-FFF2-40B4-BE49-F238E27FC236}">
              <a16:creationId xmlns:a16="http://schemas.microsoft.com/office/drawing/2014/main" id="{5E209E46-4006-43D4-85BE-890FD4CAFA88}"/>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636" name="フローチャート: 判断 635">
          <a:extLst>
            <a:ext uri="{FF2B5EF4-FFF2-40B4-BE49-F238E27FC236}">
              <a16:creationId xmlns:a16="http://schemas.microsoft.com/office/drawing/2014/main" id="{91E9EA4C-E020-435F-901E-BB94200008EF}"/>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37" name="フローチャート: 判断 636">
          <a:extLst>
            <a:ext uri="{FF2B5EF4-FFF2-40B4-BE49-F238E27FC236}">
              <a16:creationId xmlns:a16="http://schemas.microsoft.com/office/drawing/2014/main" id="{3A345405-E188-471F-A5C1-DD0CE5B40711}"/>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38" name="フローチャート: 判断 637">
          <a:extLst>
            <a:ext uri="{FF2B5EF4-FFF2-40B4-BE49-F238E27FC236}">
              <a16:creationId xmlns:a16="http://schemas.microsoft.com/office/drawing/2014/main" id="{8E925387-358F-4A21-9A88-F7524A00A63F}"/>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639" name="フローチャート: 判断 638">
          <a:extLst>
            <a:ext uri="{FF2B5EF4-FFF2-40B4-BE49-F238E27FC236}">
              <a16:creationId xmlns:a16="http://schemas.microsoft.com/office/drawing/2014/main" id="{2CADD915-50A3-4DA8-BC0D-A67996F7F74A}"/>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37B1711-45A5-4AB3-A400-EEC2D13EE4F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152B75B-43DB-43F0-84B8-91296AF218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7387CF9-9998-4EC2-B350-99221DA8B7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BB02FB44-DCB2-44CF-9772-9F0E60E2BF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35D8A45-6042-4AAB-B063-6760E40E56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19413</xdr:rowOff>
    </xdr:from>
    <xdr:to>
      <xdr:col>85</xdr:col>
      <xdr:colOff>177800</xdr:colOff>
      <xdr:row>59</xdr:row>
      <xdr:rowOff>121013</xdr:rowOff>
    </xdr:to>
    <xdr:sp macro="" textlink="">
      <xdr:nvSpPr>
        <xdr:cNvPr id="645" name="楕円 644">
          <a:extLst>
            <a:ext uri="{FF2B5EF4-FFF2-40B4-BE49-F238E27FC236}">
              <a16:creationId xmlns:a16="http://schemas.microsoft.com/office/drawing/2014/main" id="{796F5359-2882-4E0B-B4B1-149F1AEC1F02}"/>
            </a:ext>
          </a:extLst>
        </xdr:cNvPr>
        <xdr:cNvSpPr/>
      </xdr:nvSpPr>
      <xdr:spPr>
        <a:xfrm>
          <a:off x="162687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42290</xdr:rowOff>
    </xdr:from>
    <xdr:ext cx="405111" cy="259045"/>
    <xdr:sp macro="" textlink="">
      <xdr:nvSpPr>
        <xdr:cNvPr id="646" name="【学校施設】&#10;有形固定資産減価償却率該当値テキスト">
          <a:extLst>
            <a:ext uri="{FF2B5EF4-FFF2-40B4-BE49-F238E27FC236}">
              <a16:creationId xmlns:a16="http://schemas.microsoft.com/office/drawing/2014/main" id="{27BA144A-5BAE-40F5-86EC-62F3471DE443}"/>
            </a:ext>
          </a:extLst>
        </xdr:cNvPr>
        <xdr:cNvSpPr txBox="1"/>
      </xdr:nvSpPr>
      <xdr:spPr>
        <a:xfrm>
          <a:off x="16357600" y="998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102688</xdr:rowOff>
    </xdr:from>
    <xdr:to>
      <xdr:col>81</xdr:col>
      <xdr:colOff>101600</xdr:colOff>
      <xdr:row>59</xdr:row>
      <xdr:rowOff>32838</xdr:rowOff>
    </xdr:to>
    <xdr:sp macro="" textlink="">
      <xdr:nvSpPr>
        <xdr:cNvPr id="647" name="楕円 646">
          <a:extLst>
            <a:ext uri="{FF2B5EF4-FFF2-40B4-BE49-F238E27FC236}">
              <a16:creationId xmlns:a16="http://schemas.microsoft.com/office/drawing/2014/main" id="{FC1DCA14-2033-4B4E-8107-191864B88381}"/>
            </a:ext>
          </a:extLst>
        </xdr:cNvPr>
        <xdr:cNvSpPr/>
      </xdr:nvSpPr>
      <xdr:spPr>
        <a:xfrm>
          <a:off x="15430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70213</xdr:rowOff>
    </xdr:to>
    <xdr:cxnSp macro="">
      <xdr:nvCxnSpPr>
        <xdr:cNvPr id="648" name="直線コネクタ 647">
          <a:extLst>
            <a:ext uri="{FF2B5EF4-FFF2-40B4-BE49-F238E27FC236}">
              <a16:creationId xmlns:a16="http://schemas.microsoft.com/office/drawing/2014/main" id="{5EB92ED2-E2F2-41FF-9666-9CEC057F45D9}"/>
            </a:ext>
          </a:extLst>
        </xdr:cNvPr>
        <xdr:cNvCxnSpPr/>
      </xdr:nvCxnSpPr>
      <xdr:spPr>
        <a:xfrm>
          <a:off x="15481300" y="10097588"/>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49" name="楕円 648">
          <a:extLst>
            <a:ext uri="{FF2B5EF4-FFF2-40B4-BE49-F238E27FC236}">
              <a16:creationId xmlns:a16="http://schemas.microsoft.com/office/drawing/2014/main" id="{DC53C193-3968-4163-8D9D-19C794826434}"/>
            </a:ext>
          </a:extLst>
        </xdr:cNvPr>
        <xdr:cNvSpPr/>
      </xdr:nvSpPr>
      <xdr:spPr>
        <a:xfrm>
          <a:off x="14541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91440</xdr:rowOff>
    </xdr:from>
    <xdr:to>
      <xdr:col>81</xdr:col>
      <xdr:colOff>50800</xdr:colOff>
      <xdr:row>58</xdr:row>
      <xdr:rowOff>153488</xdr:rowOff>
    </xdr:to>
    <xdr:cxnSp macro="">
      <xdr:nvCxnSpPr>
        <xdr:cNvPr id="650" name="直線コネクタ 649">
          <a:extLst>
            <a:ext uri="{FF2B5EF4-FFF2-40B4-BE49-F238E27FC236}">
              <a16:creationId xmlns:a16="http://schemas.microsoft.com/office/drawing/2014/main" id="{A23F79F5-187F-4865-8CAF-96E30A3819D8}"/>
            </a:ext>
          </a:extLst>
        </xdr:cNvPr>
        <xdr:cNvCxnSpPr/>
      </xdr:nvCxnSpPr>
      <xdr:spPr>
        <a:xfrm>
          <a:off x="14592300" y="10035540"/>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65133</xdr:rowOff>
    </xdr:from>
    <xdr:to>
      <xdr:col>72</xdr:col>
      <xdr:colOff>38100</xdr:colOff>
      <xdr:row>59</xdr:row>
      <xdr:rowOff>166733</xdr:rowOff>
    </xdr:to>
    <xdr:sp macro="" textlink="">
      <xdr:nvSpPr>
        <xdr:cNvPr id="651" name="楕円 650">
          <a:extLst>
            <a:ext uri="{FF2B5EF4-FFF2-40B4-BE49-F238E27FC236}">
              <a16:creationId xmlns:a16="http://schemas.microsoft.com/office/drawing/2014/main" id="{C2906895-8349-4918-9381-87C346739884}"/>
            </a:ext>
          </a:extLst>
        </xdr:cNvPr>
        <xdr:cNvSpPr/>
      </xdr:nvSpPr>
      <xdr:spPr>
        <a:xfrm>
          <a:off x="13652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91440</xdr:rowOff>
    </xdr:from>
    <xdr:to>
      <xdr:col>76</xdr:col>
      <xdr:colOff>114300</xdr:colOff>
      <xdr:row>59</xdr:row>
      <xdr:rowOff>115933</xdr:rowOff>
    </xdr:to>
    <xdr:cxnSp macro="">
      <xdr:nvCxnSpPr>
        <xdr:cNvPr id="652" name="直線コネクタ 651">
          <a:extLst>
            <a:ext uri="{FF2B5EF4-FFF2-40B4-BE49-F238E27FC236}">
              <a16:creationId xmlns:a16="http://schemas.microsoft.com/office/drawing/2014/main" id="{C9A4F9E2-8F69-4DFE-BA51-382DA9F8E733}"/>
            </a:ext>
          </a:extLst>
        </xdr:cNvPr>
        <xdr:cNvCxnSpPr/>
      </xdr:nvCxnSpPr>
      <xdr:spPr>
        <a:xfrm flipV="1">
          <a:off x="13703300" y="1003554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135346</xdr:rowOff>
    </xdr:from>
    <xdr:to>
      <xdr:col>67</xdr:col>
      <xdr:colOff>101600</xdr:colOff>
      <xdr:row>59</xdr:row>
      <xdr:rowOff>65496</xdr:rowOff>
    </xdr:to>
    <xdr:sp macro="" textlink="">
      <xdr:nvSpPr>
        <xdr:cNvPr id="653" name="楕円 652">
          <a:extLst>
            <a:ext uri="{FF2B5EF4-FFF2-40B4-BE49-F238E27FC236}">
              <a16:creationId xmlns:a16="http://schemas.microsoft.com/office/drawing/2014/main" id="{8640CFBE-DA20-47D8-AD02-F63AD66B93CE}"/>
            </a:ext>
          </a:extLst>
        </xdr:cNvPr>
        <xdr:cNvSpPr/>
      </xdr:nvSpPr>
      <xdr:spPr>
        <a:xfrm>
          <a:off x="12763500" y="100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14696</xdr:rowOff>
    </xdr:from>
    <xdr:to>
      <xdr:col>71</xdr:col>
      <xdr:colOff>177800</xdr:colOff>
      <xdr:row>59</xdr:row>
      <xdr:rowOff>115933</xdr:rowOff>
    </xdr:to>
    <xdr:cxnSp macro="">
      <xdr:nvCxnSpPr>
        <xdr:cNvPr id="654" name="直線コネクタ 653">
          <a:extLst>
            <a:ext uri="{FF2B5EF4-FFF2-40B4-BE49-F238E27FC236}">
              <a16:creationId xmlns:a16="http://schemas.microsoft.com/office/drawing/2014/main" id="{CD786A69-C1E7-45B8-A384-8E325BE013C5}"/>
            </a:ext>
          </a:extLst>
        </xdr:cNvPr>
        <xdr:cNvCxnSpPr/>
      </xdr:nvCxnSpPr>
      <xdr:spPr>
        <a:xfrm>
          <a:off x="12814300" y="10130246"/>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655" name="n_1aveValue【学校施設】&#10;有形固定資産減価償却率">
          <a:extLst>
            <a:ext uri="{FF2B5EF4-FFF2-40B4-BE49-F238E27FC236}">
              <a16:creationId xmlns:a16="http://schemas.microsoft.com/office/drawing/2014/main" id="{53161AC5-6471-4B45-AEE4-98FA72487EFE}"/>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656" name="n_2aveValue【学校施設】&#10;有形固定資産減価償却率">
          <a:extLst>
            <a:ext uri="{FF2B5EF4-FFF2-40B4-BE49-F238E27FC236}">
              <a16:creationId xmlns:a16="http://schemas.microsoft.com/office/drawing/2014/main" id="{24F982B4-3BE8-482E-A7D3-917A5CB9E64F}"/>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657" name="n_3aveValue【学校施設】&#10;有形固定資産減価償却率">
          <a:extLst>
            <a:ext uri="{FF2B5EF4-FFF2-40B4-BE49-F238E27FC236}">
              <a16:creationId xmlns:a16="http://schemas.microsoft.com/office/drawing/2014/main" id="{0DCD138C-00B6-4268-93F2-8AEC765E00A2}"/>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658" name="n_4aveValue【学校施設】&#10;有形固定資産減価償却率">
          <a:extLst>
            <a:ext uri="{FF2B5EF4-FFF2-40B4-BE49-F238E27FC236}">
              <a16:creationId xmlns:a16="http://schemas.microsoft.com/office/drawing/2014/main" id="{263C90EA-2285-4236-9855-11A8F49B340C}"/>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49365</xdr:rowOff>
    </xdr:from>
    <xdr:ext cx="405111" cy="259045"/>
    <xdr:sp macro="" textlink="">
      <xdr:nvSpPr>
        <xdr:cNvPr id="659" name="n_1mainValue【学校施設】&#10;有形固定資産減価償却率">
          <a:extLst>
            <a:ext uri="{FF2B5EF4-FFF2-40B4-BE49-F238E27FC236}">
              <a16:creationId xmlns:a16="http://schemas.microsoft.com/office/drawing/2014/main" id="{CE4B08A9-8E88-4FD6-B6E9-1D82A7C7348E}"/>
            </a:ext>
          </a:extLst>
        </xdr:cNvPr>
        <xdr:cNvSpPr txBox="1"/>
      </xdr:nvSpPr>
      <xdr:spPr>
        <a:xfrm>
          <a:off x="152660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660" name="n_2mainValue【学校施設】&#10;有形固定資産減価償却率">
          <a:extLst>
            <a:ext uri="{FF2B5EF4-FFF2-40B4-BE49-F238E27FC236}">
              <a16:creationId xmlns:a16="http://schemas.microsoft.com/office/drawing/2014/main" id="{02AAB873-CAED-4C11-99F1-A8F3325B834D}"/>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661" name="n_3mainValue【学校施設】&#10;有形固定資産減価償却率">
          <a:extLst>
            <a:ext uri="{FF2B5EF4-FFF2-40B4-BE49-F238E27FC236}">
              <a16:creationId xmlns:a16="http://schemas.microsoft.com/office/drawing/2014/main" id="{B38F3008-8607-4B58-8F15-5C610D0B6BD6}"/>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662" name="n_4mainValue【学校施設】&#10;有形固定資産減価償却率">
          <a:extLst>
            <a:ext uri="{FF2B5EF4-FFF2-40B4-BE49-F238E27FC236}">
              <a16:creationId xmlns:a16="http://schemas.microsoft.com/office/drawing/2014/main" id="{C7735E1C-FBF6-4A20-8667-7C7EB6072979}"/>
            </a:ext>
          </a:extLst>
        </xdr:cNvPr>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4F854DB5-88DB-4884-8250-A4716C20FA3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4894F588-0C53-4575-B012-3F7CE013D0B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3805926B-D33C-4294-9D79-C09D47D3C1E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B98C1418-6369-404B-AFEA-6D000E5F070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22B5315-D734-439B-BC59-58C56975909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B09D3A8-6C47-4BA4-BF4C-444CDCF73A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10B1E617-EB5E-4767-A6D3-4E172D2E8D9D}"/>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F2E42D86-9D9C-433D-8222-BFF067DD6FE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8E94946B-FC5E-48BC-B40D-3F2377A2A33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2712FE3F-5737-419B-87F9-7864BB22409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45453AA4-FEF4-41A6-B874-935FADBEC96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3AEE438-1E27-4587-B1C6-BC70B7F78F3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4F81BB3B-DCFB-4588-BB58-7129AC0F635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D9F44B0E-3D0E-436A-9B99-32D5092345E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B5EC4C26-BAD4-4BA8-9BD2-E3D6C9E3911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8" name="テキスト ボックス 677">
          <a:extLst>
            <a:ext uri="{FF2B5EF4-FFF2-40B4-BE49-F238E27FC236}">
              <a16:creationId xmlns:a16="http://schemas.microsoft.com/office/drawing/2014/main" id="{64DC517A-9381-4DC2-9845-F33EF6F625A4}"/>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A28DC29D-BA44-4899-A64E-8B7A7381452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0" name="テキスト ボックス 679">
          <a:extLst>
            <a:ext uri="{FF2B5EF4-FFF2-40B4-BE49-F238E27FC236}">
              <a16:creationId xmlns:a16="http://schemas.microsoft.com/office/drawing/2014/main" id="{3E201092-06CA-4B8D-841F-720140CA2B3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BFFE96AF-6C26-474B-9221-F276D3FFAC3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2" name="テキスト ボックス 681">
          <a:extLst>
            <a:ext uri="{FF2B5EF4-FFF2-40B4-BE49-F238E27FC236}">
              <a16:creationId xmlns:a16="http://schemas.microsoft.com/office/drawing/2014/main" id="{A5DEF080-AD90-4309-8955-02FE7445AACE}"/>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E8D226E6-C658-404A-99DE-13F1C182C3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4" name="テキスト ボックス 683">
          <a:extLst>
            <a:ext uri="{FF2B5EF4-FFF2-40B4-BE49-F238E27FC236}">
              <a16:creationId xmlns:a16="http://schemas.microsoft.com/office/drawing/2014/main" id="{4E24376D-6CC0-41AD-B5AA-160BCFAE3D7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163D2B06-206D-4018-8555-38ADB35873D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686" name="直線コネクタ 685">
          <a:extLst>
            <a:ext uri="{FF2B5EF4-FFF2-40B4-BE49-F238E27FC236}">
              <a16:creationId xmlns:a16="http://schemas.microsoft.com/office/drawing/2014/main" id="{51DE4062-DBF1-4DE7-83DE-63E36F1DB9CA}"/>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687" name="【学校施設】&#10;一人当たり面積最小値テキスト">
          <a:extLst>
            <a:ext uri="{FF2B5EF4-FFF2-40B4-BE49-F238E27FC236}">
              <a16:creationId xmlns:a16="http://schemas.microsoft.com/office/drawing/2014/main" id="{F74C6625-C7C8-4E89-9291-5C4E7FAE1112}"/>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688" name="直線コネクタ 687">
          <a:extLst>
            <a:ext uri="{FF2B5EF4-FFF2-40B4-BE49-F238E27FC236}">
              <a16:creationId xmlns:a16="http://schemas.microsoft.com/office/drawing/2014/main" id="{6C4F2465-132F-407D-A217-993D90D0F94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689" name="【学校施設】&#10;一人当たり面積最大値テキスト">
          <a:extLst>
            <a:ext uri="{FF2B5EF4-FFF2-40B4-BE49-F238E27FC236}">
              <a16:creationId xmlns:a16="http://schemas.microsoft.com/office/drawing/2014/main" id="{1F0FD4DE-DB04-477A-904D-E419F2B2956C}"/>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690" name="直線コネクタ 689">
          <a:extLst>
            <a:ext uri="{FF2B5EF4-FFF2-40B4-BE49-F238E27FC236}">
              <a16:creationId xmlns:a16="http://schemas.microsoft.com/office/drawing/2014/main" id="{D15DB981-A80F-4AF4-B267-95597541AFC1}"/>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691" name="【学校施設】&#10;一人当たり面積平均値テキスト">
          <a:extLst>
            <a:ext uri="{FF2B5EF4-FFF2-40B4-BE49-F238E27FC236}">
              <a16:creationId xmlns:a16="http://schemas.microsoft.com/office/drawing/2014/main" id="{781AD99E-3865-4E31-9E30-E7896972AC36}"/>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692" name="フローチャート: 判断 691">
          <a:extLst>
            <a:ext uri="{FF2B5EF4-FFF2-40B4-BE49-F238E27FC236}">
              <a16:creationId xmlns:a16="http://schemas.microsoft.com/office/drawing/2014/main" id="{6D9CB292-0FEF-4CCC-B4BF-2D6AD70C30DA}"/>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693" name="フローチャート: 判断 692">
          <a:extLst>
            <a:ext uri="{FF2B5EF4-FFF2-40B4-BE49-F238E27FC236}">
              <a16:creationId xmlns:a16="http://schemas.microsoft.com/office/drawing/2014/main" id="{95A8B45D-4790-4D54-ADEF-2982CAF6E59F}"/>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694" name="フローチャート: 判断 693">
          <a:extLst>
            <a:ext uri="{FF2B5EF4-FFF2-40B4-BE49-F238E27FC236}">
              <a16:creationId xmlns:a16="http://schemas.microsoft.com/office/drawing/2014/main" id="{2AA5DCAA-F6CB-4D60-943B-07BCA89F897C}"/>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695" name="フローチャート: 判断 694">
          <a:extLst>
            <a:ext uri="{FF2B5EF4-FFF2-40B4-BE49-F238E27FC236}">
              <a16:creationId xmlns:a16="http://schemas.microsoft.com/office/drawing/2014/main" id="{FDBA459C-E4B7-4D4E-98DA-FE9BBEE948B1}"/>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696" name="フローチャート: 判断 695">
          <a:extLst>
            <a:ext uri="{FF2B5EF4-FFF2-40B4-BE49-F238E27FC236}">
              <a16:creationId xmlns:a16="http://schemas.microsoft.com/office/drawing/2014/main" id="{81F48BD3-89B6-4ACF-A672-5B331EFFBE5E}"/>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AF145A7E-E01D-48A0-8BFB-60EDED6C2A1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6BA78732-8A38-4590-B086-94C64CEDB13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D35B1299-8D9B-4660-9B90-5DC0D8CD037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AA87AFF8-6D97-430D-BD04-31262C518F6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C77B6DDD-7507-45D5-B236-6A8105B6473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33325</xdr:rowOff>
    </xdr:from>
    <xdr:to>
      <xdr:col>116</xdr:col>
      <xdr:colOff>114300</xdr:colOff>
      <xdr:row>63</xdr:row>
      <xdr:rowOff>134925</xdr:rowOff>
    </xdr:to>
    <xdr:sp macro="" textlink="">
      <xdr:nvSpPr>
        <xdr:cNvPr id="702" name="楕円 701">
          <a:extLst>
            <a:ext uri="{FF2B5EF4-FFF2-40B4-BE49-F238E27FC236}">
              <a16:creationId xmlns:a16="http://schemas.microsoft.com/office/drawing/2014/main" id="{8509A4A2-2C71-434B-8551-DBDC47645124}"/>
            </a:ext>
          </a:extLst>
        </xdr:cNvPr>
        <xdr:cNvSpPr/>
      </xdr:nvSpPr>
      <xdr:spPr>
        <a:xfrm>
          <a:off x="22110700" y="108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164152</xdr:rowOff>
    </xdr:from>
    <xdr:ext cx="469744" cy="259045"/>
    <xdr:sp macro="" textlink="">
      <xdr:nvSpPr>
        <xdr:cNvPr id="703" name="【学校施設】&#10;一人当たり面積該当値テキスト">
          <a:extLst>
            <a:ext uri="{FF2B5EF4-FFF2-40B4-BE49-F238E27FC236}">
              <a16:creationId xmlns:a16="http://schemas.microsoft.com/office/drawing/2014/main" id="{2027B078-C232-4646-A461-F4736BF50365}"/>
            </a:ext>
          </a:extLst>
        </xdr:cNvPr>
        <xdr:cNvSpPr txBox="1"/>
      </xdr:nvSpPr>
      <xdr:spPr>
        <a:xfrm>
          <a:off x="22199600" y="1062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35001</xdr:rowOff>
    </xdr:from>
    <xdr:to>
      <xdr:col>112</xdr:col>
      <xdr:colOff>38100</xdr:colOff>
      <xdr:row>63</xdr:row>
      <xdr:rowOff>136601</xdr:rowOff>
    </xdr:to>
    <xdr:sp macro="" textlink="">
      <xdr:nvSpPr>
        <xdr:cNvPr id="704" name="楕円 703">
          <a:extLst>
            <a:ext uri="{FF2B5EF4-FFF2-40B4-BE49-F238E27FC236}">
              <a16:creationId xmlns:a16="http://schemas.microsoft.com/office/drawing/2014/main" id="{46D90D43-FFB9-4407-9751-EF4C2ECA0820}"/>
            </a:ext>
          </a:extLst>
        </xdr:cNvPr>
        <xdr:cNvSpPr/>
      </xdr:nvSpPr>
      <xdr:spPr>
        <a:xfrm>
          <a:off x="21272500" y="108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84125</xdr:rowOff>
    </xdr:from>
    <xdr:to>
      <xdr:col>116</xdr:col>
      <xdr:colOff>63500</xdr:colOff>
      <xdr:row>63</xdr:row>
      <xdr:rowOff>85801</xdr:rowOff>
    </xdr:to>
    <xdr:cxnSp macro="">
      <xdr:nvCxnSpPr>
        <xdr:cNvPr id="705" name="直線コネクタ 704">
          <a:extLst>
            <a:ext uri="{FF2B5EF4-FFF2-40B4-BE49-F238E27FC236}">
              <a16:creationId xmlns:a16="http://schemas.microsoft.com/office/drawing/2014/main" id="{90FDA4B0-C5EE-4C8D-B811-1D681D157D13}"/>
            </a:ext>
          </a:extLst>
        </xdr:cNvPr>
        <xdr:cNvCxnSpPr/>
      </xdr:nvCxnSpPr>
      <xdr:spPr>
        <a:xfrm flipV="1">
          <a:off x="21323300" y="10885475"/>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35382</xdr:rowOff>
    </xdr:from>
    <xdr:to>
      <xdr:col>107</xdr:col>
      <xdr:colOff>101600</xdr:colOff>
      <xdr:row>63</xdr:row>
      <xdr:rowOff>136982</xdr:rowOff>
    </xdr:to>
    <xdr:sp macro="" textlink="">
      <xdr:nvSpPr>
        <xdr:cNvPr id="706" name="楕円 705">
          <a:extLst>
            <a:ext uri="{FF2B5EF4-FFF2-40B4-BE49-F238E27FC236}">
              <a16:creationId xmlns:a16="http://schemas.microsoft.com/office/drawing/2014/main" id="{6E41D9D7-1D97-49F7-8317-2A8A00AB75ED}"/>
            </a:ext>
          </a:extLst>
        </xdr:cNvPr>
        <xdr:cNvSpPr/>
      </xdr:nvSpPr>
      <xdr:spPr>
        <a:xfrm>
          <a:off x="20383500" y="1083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85801</xdr:rowOff>
    </xdr:from>
    <xdr:to>
      <xdr:col>111</xdr:col>
      <xdr:colOff>177800</xdr:colOff>
      <xdr:row>63</xdr:row>
      <xdr:rowOff>86182</xdr:rowOff>
    </xdr:to>
    <xdr:cxnSp macro="">
      <xdr:nvCxnSpPr>
        <xdr:cNvPr id="707" name="直線コネクタ 706">
          <a:extLst>
            <a:ext uri="{FF2B5EF4-FFF2-40B4-BE49-F238E27FC236}">
              <a16:creationId xmlns:a16="http://schemas.microsoft.com/office/drawing/2014/main" id="{D47F0F8B-24CD-410B-B8DA-124068596E8E}"/>
            </a:ext>
          </a:extLst>
        </xdr:cNvPr>
        <xdr:cNvCxnSpPr/>
      </xdr:nvCxnSpPr>
      <xdr:spPr>
        <a:xfrm flipV="1">
          <a:off x="20434300" y="1088715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42773</xdr:rowOff>
    </xdr:from>
    <xdr:to>
      <xdr:col>102</xdr:col>
      <xdr:colOff>165100</xdr:colOff>
      <xdr:row>63</xdr:row>
      <xdr:rowOff>144373</xdr:rowOff>
    </xdr:to>
    <xdr:sp macro="" textlink="">
      <xdr:nvSpPr>
        <xdr:cNvPr id="708" name="楕円 707">
          <a:extLst>
            <a:ext uri="{FF2B5EF4-FFF2-40B4-BE49-F238E27FC236}">
              <a16:creationId xmlns:a16="http://schemas.microsoft.com/office/drawing/2014/main" id="{E20D5C8C-2051-4E9F-BD83-DDA372721374}"/>
            </a:ext>
          </a:extLst>
        </xdr:cNvPr>
        <xdr:cNvSpPr/>
      </xdr:nvSpPr>
      <xdr:spPr>
        <a:xfrm>
          <a:off x="19494500" y="1084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86182</xdr:rowOff>
    </xdr:from>
    <xdr:to>
      <xdr:col>107</xdr:col>
      <xdr:colOff>50800</xdr:colOff>
      <xdr:row>63</xdr:row>
      <xdr:rowOff>93573</xdr:rowOff>
    </xdr:to>
    <xdr:cxnSp macro="">
      <xdr:nvCxnSpPr>
        <xdr:cNvPr id="709" name="直線コネクタ 708">
          <a:extLst>
            <a:ext uri="{FF2B5EF4-FFF2-40B4-BE49-F238E27FC236}">
              <a16:creationId xmlns:a16="http://schemas.microsoft.com/office/drawing/2014/main" id="{D221ECB3-0AED-491A-B407-61A907BD2EAF}"/>
            </a:ext>
          </a:extLst>
        </xdr:cNvPr>
        <xdr:cNvCxnSpPr/>
      </xdr:nvCxnSpPr>
      <xdr:spPr>
        <a:xfrm flipV="1">
          <a:off x="19545300" y="10887532"/>
          <a:ext cx="889000" cy="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31496</xdr:rowOff>
    </xdr:from>
    <xdr:to>
      <xdr:col>98</xdr:col>
      <xdr:colOff>38100</xdr:colOff>
      <xdr:row>63</xdr:row>
      <xdr:rowOff>133096</xdr:rowOff>
    </xdr:to>
    <xdr:sp macro="" textlink="">
      <xdr:nvSpPr>
        <xdr:cNvPr id="710" name="楕円 709">
          <a:extLst>
            <a:ext uri="{FF2B5EF4-FFF2-40B4-BE49-F238E27FC236}">
              <a16:creationId xmlns:a16="http://schemas.microsoft.com/office/drawing/2014/main" id="{428D5BE3-8112-4D4C-8860-52AE9F87CC24}"/>
            </a:ext>
          </a:extLst>
        </xdr:cNvPr>
        <xdr:cNvSpPr/>
      </xdr:nvSpPr>
      <xdr:spPr>
        <a:xfrm>
          <a:off x="18605500" y="1083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82296</xdr:rowOff>
    </xdr:from>
    <xdr:to>
      <xdr:col>102</xdr:col>
      <xdr:colOff>114300</xdr:colOff>
      <xdr:row>63</xdr:row>
      <xdr:rowOff>93573</xdr:rowOff>
    </xdr:to>
    <xdr:cxnSp macro="">
      <xdr:nvCxnSpPr>
        <xdr:cNvPr id="711" name="直線コネクタ 710">
          <a:extLst>
            <a:ext uri="{FF2B5EF4-FFF2-40B4-BE49-F238E27FC236}">
              <a16:creationId xmlns:a16="http://schemas.microsoft.com/office/drawing/2014/main" id="{0F5334FC-783C-46BF-A2FC-C00189B39710}"/>
            </a:ext>
          </a:extLst>
        </xdr:cNvPr>
        <xdr:cNvCxnSpPr/>
      </xdr:nvCxnSpPr>
      <xdr:spPr>
        <a:xfrm>
          <a:off x="18656300" y="10883646"/>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712" name="n_1aveValue【学校施設】&#10;一人当たり面積">
          <a:extLst>
            <a:ext uri="{FF2B5EF4-FFF2-40B4-BE49-F238E27FC236}">
              <a16:creationId xmlns:a16="http://schemas.microsoft.com/office/drawing/2014/main" id="{57004EC1-1EDC-4C2A-9E63-496209E10F18}"/>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713" name="n_2aveValue【学校施設】&#10;一人当たり面積">
          <a:extLst>
            <a:ext uri="{FF2B5EF4-FFF2-40B4-BE49-F238E27FC236}">
              <a16:creationId xmlns:a16="http://schemas.microsoft.com/office/drawing/2014/main" id="{9FCCE16C-09E1-4A73-B692-E8CD80925993}"/>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714" name="n_3aveValue【学校施設】&#10;一人当たり面積">
          <a:extLst>
            <a:ext uri="{FF2B5EF4-FFF2-40B4-BE49-F238E27FC236}">
              <a16:creationId xmlns:a16="http://schemas.microsoft.com/office/drawing/2014/main" id="{7EDE4DFA-4C7A-4D3E-B3FF-3A1CC0673CC7}"/>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715" name="n_4aveValue【学校施設】&#10;一人当たり面積">
          <a:extLst>
            <a:ext uri="{FF2B5EF4-FFF2-40B4-BE49-F238E27FC236}">
              <a16:creationId xmlns:a16="http://schemas.microsoft.com/office/drawing/2014/main" id="{74FDDC5C-D65C-4818-9CD4-BC2CD9337402}"/>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153128</xdr:rowOff>
    </xdr:from>
    <xdr:ext cx="469744" cy="259045"/>
    <xdr:sp macro="" textlink="">
      <xdr:nvSpPr>
        <xdr:cNvPr id="716" name="n_1mainValue【学校施設】&#10;一人当たり面積">
          <a:extLst>
            <a:ext uri="{FF2B5EF4-FFF2-40B4-BE49-F238E27FC236}">
              <a16:creationId xmlns:a16="http://schemas.microsoft.com/office/drawing/2014/main" id="{5EA6F745-BD8C-4A56-B2B6-4CD7445D2329}"/>
            </a:ext>
          </a:extLst>
        </xdr:cNvPr>
        <xdr:cNvSpPr txBox="1"/>
      </xdr:nvSpPr>
      <xdr:spPr>
        <a:xfrm>
          <a:off x="21075727" y="106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153509</xdr:rowOff>
    </xdr:from>
    <xdr:ext cx="469744" cy="259045"/>
    <xdr:sp macro="" textlink="">
      <xdr:nvSpPr>
        <xdr:cNvPr id="717" name="n_2mainValue【学校施設】&#10;一人当たり面積">
          <a:extLst>
            <a:ext uri="{FF2B5EF4-FFF2-40B4-BE49-F238E27FC236}">
              <a16:creationId xmlns:a16="http://schemas.microsoft.com/office/drawing/2014/main" id="{A1165D4A-72C0-4198-9C47-B0666F56166E}"/>
            </a:ext>
          </a:extLst>
        </xdr:cNvPr>
        <xdr:cNvSpPr txBox="1"/>
      </xdr:nvSpPr>
      <xdr:spPr>
        <a:xfrm>
          <a:off x="20199427" y="1061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160900</xdr:rowOff>
    </xdr:from>
    <xdr:ext cx="469744" cy="259045"/>
    <xdr:sp macro="" textlink="">
      <xdr:nvSpPr>
        <xdr:cNvPr id="718" name="n_3mainValue【学校施設】&#10;一人当たり面積">
          <a:extLst>
            <a:ext uri="{FF2B5EF4-FFF2-40B4-BE49-F238E27FC236}">
              <a16:creationId xmlns:a16="http://schemas.microsoft.com/office/drawing/2014/main" id="{B1314547-689C-4E05-9A2A-D12C79E1C9BD}"/>
            </a:ext>
          </a:extLst>
        </xdr:cNvPr>
        <xdr:cNvSpPr txBox="1"/>
      </xdr:nvSpPr>
      <xdr:spPr>
        <a:xfrm>
          <a:off x="19310427" y="1061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149623</xdr:rowOff>
    </xdr:from>
    <xdr:ext cx="469744" cy="259045"/>
    <xdr:sp macro="" textlink="">
      <xdr:nvSpPr>
        <xdr:cNvPr id="719" name="n_4mainValue【学校施設】&#10;一人当たり面積">
          <a:extLst>
            <a:ext uri="{FF2B5EF4-FFF2-40B4-BE49-F238E27FC236}">
              <a16:creationId xmlns:a16="http://schemas.microsoft.com/office/drawing/2014/main" id="{0E4CE79A-4400-49A1-BF0C-E411778463BF}"/>
            </a:ext>
          </a:extLst>
        </xdr:cNvPr>
        <xdr:cNvSpPr txBox="1"/>
      </xdr:nvSpPr>
      <xdr:spPr>
        <a:xfrm>
          <a:off x="18421427" y="106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4E81FED4-C8F9-4219-88DA-F9240C9C17C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F1282349-AB25-4C6E-85BB-D45726D56F1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63F11A4A-B536-4081-A62C-0ED7AFD5B36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FA297370-766C-4ADC-A619-D0E4A9EECA2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B8E345FA-92BA-4FB3-8E48-9F453F401C6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30A3D4E5-8C87-44CC-A051-FC1E4DCECF9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CE2D413C-B44D-4C77-A38A-714074C081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D784BCD6-9EEC-4FE8-9936-1D40BEBDDC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78F1BCA4-22CC-4060-9E19-45D21BD7D91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15CFCB5D-6551-441E-888D-2B09AF23A79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1A1F0C52-3935-4234-BEE6-A3BB943B3F2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9E0BA7C4-5372-4C2B-85FB-97F389F732F8}"/>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43BF1AE6-BD1D-43AC-A814-C965D88B789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641512D5-0A5A-4069-9ACC-5BE3FD9A25F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A3E8F766-619C-44FA-B759-D3B8FF868F7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C07703A-FEBB-4DB0-93DA-1ECAB6F5A4B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B2CF0290-FFC9-41FA-B025-B39391E332B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5C5EFB9C-55C7-40DE-8BDC-638605BE452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FCB16950-975D-4733-B173-772E8A6F626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C357B01D-DA41-4B57-AA26-0CB822470B98}"/>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C0AEB176-6EDB-4CD1-917B-57BECD35905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92309DFE-C9B5-4E1F-BCC0-46E83E3F1D7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E8897112-F4C8-43CF-838E-F59E88B9F43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児童館】&#10;有形固定資産減価償却率グラフ枠">
          <a:extLst>
            <a:ext uri="{FF2B5EF4-FFF2-40B4-BE49-F238E27FC236}">
              <a16:creationId xmlns:a16="http://schemas.microsoft.com/office/drawing/2014/main" id="{1BC77333-5EFF-4EB6-9605-008C5736C3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744" name="直線コネクタ 743">
          <a:extLst>
            <a:ext uri="{FF2B5EF4-FFF2-40B4-BE49-F238E27FC236}">
              <a16:creationId xmlns:a16="http://schemas.microsoft.com/office/drawing/2014/main" id="{FEEEB539-59C2-461A-B5B6-F25894564B2A}"/>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5" name="【児童館】&#10;有形固定資産減価償却率最小値テキスト">
          <a:extLst>
            <a:ext uri="{FF2B5EF4-FFF2-40B4-BE49-F238E27FC236}">
              <a16:creationId xmlns:a16="http://schemas.microsoft.com/office/drawing/2014/main" id="{FF7192F8-8503-433E-A504-05A7CA169DCD}"/>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6" name="直線コネクタ 745">
          <a:extLst>
            <a:ext uri="{FF2B5EF4-FFF2-40B4-BE49-F238E27FC236}">
              <a16:creationId xmlns:a16="http://schemas.microsoft.com/office/drawing/2014/main" id="{214A6612-ACB1-48F6-99D0-38F12425F692}"/>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747" name="【児童館】&#10;有形固定資産減価償却率最大値テキスト">
          <a:extLst>
            <a:ext uri="{FF2B5EF4-FFF2-40B4-BE49-F238E27FC236}">
              <a16:creationId xmlns:a16="http://schemas.microsoft.com/office/drawing/2014/main" id="{C78B06D6-EFF5-4AEC-A1B1-E1F25E3F8B83}"/>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748" name="直線コネクタ 747">
          <a:extLst>
            <a:ext uri="{FF2B5EF4-FFF2-40B4-BE49-F238E27FC236}">
              <a16:creationId xmlns:a16="http://schemas.microsoft.com/office/drawing/2014/main" id="{1E1BD4F9-5156-4987-A36F-3FDDBB583494}"/>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76216</xdr:rowOff>
    </xdr:from>
    <xdr:ext cx="405111" cy="259045"/>
    <xdr:sp macro="" textlink="">
      <xdr:nvSpPr>
        <xdr:cNvPr id="749" name="【児童館】&#10;有形固定資産減価償却率平均値テキスト">
          <a:extLst>
            <a:ext uri="{FF2B5EF4-FFF2-40B4-BE49-F238E27FC236}">
              <a16:creationId xmlns:a16="http://schemas.microsoft.com/office/drawing/2014/main" id="{82278BAF-68D0-4F07-A86D-A72A3774B3A4}"/>
            </a:ext>
          </a:extLst>
        </xdr:cNvPr>
        <xdr:cNvSpPr txBox="1"/>
      </xdr:nvSpPr>
      <xdr:spPr>
        <a:xfrm>
          <a:off x="16357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750" name="フローチャート: 判断 749">
          <a:extLst>
            <a:ext uri="{FF2B5EF4-FFF2-40B4-BE49-F238E27FC236}">
              <a16:creationId xmlns:a16="http://schemas.microsoft.com/office/drawing/2014/main" id="{7BE74ADD-24D6-40A8-88BA-C6381117F971}"/>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751" name="フローチャート: 判断 750">
          <a:extLst>
            <a:ext uri="{FF2B5EF4-FFF2-40B4-BE49-F238E27FC236}">
              <a16:creationId xmlns:a16="http://schemas.microsoft.com/office/drawing/2014/main" id="{13E66BA0-77BB-466A-A7F8-70A7939926D1}"/>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752" name="フローチャート: 判断 751">
          <a:extLst>
            <a:ext uri="{FF2B5EF4-FFF2-40B4-BE49-F238E27FC236}">
              <a16:creationId xmlns:a16="http://schemas.microsoft.com/office/drawing/2014/main" id="{C40912DA-4869-49C3-88CF-B8CB695C1AB3}"/>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753" name="フローチャート: 判断 752">
          <a:extLst>
            <a:ext uri="{FF2B5EF4-FFF2-40B4-BE49-F238E27FC236}">
              <a16:creationId xmlns:a16="http://schemas.microsoft.com/office/drawing/2014/main" id="{06A1B6C5-1812-41DD-96D7-84FE9B20C443}"/>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754" name="フローチャート: 判断 753">
          <a:extLst>
            <a:ext uri="{FF2B5EF4-FFF2-40B4-BE49-F238E27FC236}">
              <a16:creationId xmlns:a16="http://schemas.microsoft.com/office/drawing/2014/main" id="{2D4F9924-D817-4CB4-883E-4BB32B557672}"/>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26C27303-CF8D-4DA3-AFCF-A8689FA4B89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78ABB811-67FA-4A7B-898D-E948E50193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D4F68C8A-9949-40FD-A8F1-8D094BAD96B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FC6FF69E-0D87-4935-BCBA-9FB87F14865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8C5A461-3FAA-42CC-899E-BC3F1D8EF37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124461</xdr:rowOff>
    </xdr:from>
    <xdr:to>
      <xdr:col>72</xdr:col>
      <xdr:colOff>38100</xdr:colOff>
      <xdr:row>81</xdr:row>
      <xdr:rowOff>54611</xdr:rowOff>
    </xdr:to>
    <xdr:sp macro="" textlink="">
      <xdr:nvSpPr>
        <xdr:cNvPr id="760" name="楕円 759">
          <a:extLst>
            <a:ext uri="{FF2B5EF4-FFF2-40B4-BE49-F238E27FC236}">
              <a16:creationId xmlns:a16="http://schemas.microsoft.com/office/drawing/2014/main" id="{942AD7C0-79C5-4A06-990F-A082351018FA}"/>
            </a:ext>
          </a:extLst>
        </xdr:cNvPr>
        <xdr:cNvSpPr/>
      </xdr:nvSpPr>
      <xdr:spPr>
        <a:xfrm>
          <a:off x="1365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164464</xdr:rowOff>
    </xdr:from>
    <xdr:to>
      <xdr:col>67</xdr:col>
      <xdr:colOff>101600</xdr:colOff>
      <xdr:row>80</xdr:row>
      <xdr:rowOff>94614</xdr:rowOff>
    </xdr:to>
    <xdr:sp macro="" textlink="">
      <xdr:nvSpPr>
        <xdr:cNvPr id="761" name="楕円 760">
          <a:extLst>
            <a:ext uri="{FF2B5EF4-FFF2-40B4-BE49-F238E27FC236}">
              <a16:creationId xmlns:a16="http://schemas.microsoft.com/office/drawing/2014/main" id="{11B78695-BE9A-4121-A40D-4B582878F07F}"/>
            </a:ext>
          </a:extLst>
        </xdr:cNvPr>
        <xdr:cNvSpPr/>
      </xdr:nvSpPr>
      <xdr:spPr>
        <a:xfrm>
          <a:off x="12763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43814</xdr:rowOff>
    </xdr:from>
    <xdr:to>
      <xdr:col>71</xdr:col>
      <xdr:colOff>177800</xdr:colOff>
      <xdr:row>81</xdr:row>
      <xdr:rowOff>3811</xdr:rowOff>
    </xdr:to>
    <xdr:cxnSp macro="">
      <xdr:nvCxnSpPr>
        <xdr:cNvPr id="762" name="直線コネクタ 761">
          <a:extLst>
            <a:ext uri="{FF2B5EF4-FFF2-40B4-BE49-F238E27FC236}">
              <a16:creationId xmlns:a16="http://schemas.microsoft.com/office/drawing/2014/main" id="{4AE9B2B5-BBFA-4063-BB5C-8EE278D6B592}"/>
            </a:ext>
          </a:extLst>
        </xdr:cNvPr>
        <xdr:cNvCxnSpPr/>
      </xdr:nvCxnSpPr>
      <xdr:spPr>
        <a:xfrm>
          <a:off x="12814300" y="13759814"/>
          <a:ext cx="889000" cy="13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763" name="n_1aveValue【児童館】&#10;有形固定資産減価償却率">
          <a:extLst>
            <a:ext uri="{FF2B5EF4-FFF2-40B4-BE49-F238E27FC236}">
              <a16:creationId xmlns:a16="http://schemas.microsoft.com/office/drawing/2014/main" id="{81EBF09F-47A3-4DB8-8E0C-6B1D48558DF8}"/>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64" name="n_2aveValue【児童館】&#10;有形固定資産減価償却率">
          <a:extLst>
            <a:ext uri="{FF2B5EF4-FFF2-40B4-BE49-F238E27FC236}">
              <a16:creationId xmlns:a16="http://schemas.microsoft.com/office/drawing/2014/main" id="{C0CAE7A1-6103-46CA-9340-DAEEE1D6ED77}"/>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123841</xdr:rowOff>
    </xdr:from>
    <xdr:ext cx="405111" cy="259045"/>
    <xdr:sp macro="" textlink="">
      <xdr:nvSpPr>
        <xdr:cNvPr id="765" name="n_3aveValue【児童館】&#10;有形固定資産減価償却率">
          <a:extLst>
            <a:ext uri="{FF2B5EF4-FFF2-40B4-BE49-F238E27FC236}">
              <a16:creationId xmlns:a16="http://schemas.microsoft.com/office/drawing/2014/main" id="{45BFF073-D280-4A5C-B244-7E6AD6D66656}"/>
            </a:ext>
          </a:extLst>
        </xdr:cNvPr>
        <xdr:cNvSpPr txBox="1"/>
      </xdr:nvSpPr>
      <xdr:spPr>
        <a:xfrm>
          <a:off x="13500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99077</xdr:rowOff>
    </xdr:from>
    <xdr:ext cx="405111" cy="259045"/>
    <xdr:sp macro="" textlink="">
      <xdr:nvSpPr>
        <xdr:cNvPr id="766" name="n_4aveValue【児童館】&#10;有形固定資産減価償却率">
          <a:extLst>
            <a:ext uri="{FF2B5EF4-FFF2-40B4-BE49-F238E27FC236}">
              <a16:creationId xmlns:a16="http://schemas.microsoft.com/office/drawing/2014/main" id="{A2AE3CBC-BA4B-4421-89DF-7E6786F01DCB}"/>
            </a:ext>
          </a:extLst>
        </xdr:cNvPr>
        <xdr:cNvSpPr txBox="1"/>
      </xdr:nvSpPr>
      <xdr:spPr>
        <a:xfrm>
          <a:off x="12611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767" name="n_3mainValue【児童館】&#10;有形固定資産減価償却率">
          <a:extLst>
            <a:ext uri="{FF2B5EF4-FFF2-40B4-BE49-F238E27FC236}">
              <a16:creationId xmlns:a16="http://schemas.microsoft.com/office/drawing/2014/main" id="{83FE6A75-AECA-4F05-95DA-5AC531112E3D}"/>
            </a:ext>
          </a:extLst>
        </xdr:cNvPr>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111141</xdr:rowOff>
    </xdr:from>
    <xdr:ext cx="405111" cy="259045"/>
    <xdr:sp macro="" textlink="">
      <xdr:nvSpPr>
        <xdr:cNvPr id="768" name="n_4mainValue【児童館】&#10;有形固定資産減価償却率">
          <a:extLst>
            <a:ext uri="{FF2B5EF4-FFF2-40B4-BE49-F238E27FC236}">
              <a16:creationId xmlns:a16="http://schemas.microsoft.com/office/drawing/2014/main" id="{56032744-749A-4590-8CEB-BE2AC457322B}"/>
            </a:ext>
          </a:extLst>
        </xdr:cNvPr>
        <xdr:cNvSpPr txBox="1"/>
      </xdr:nvSpPr>
      <xdr:spPr>
        <a:xfrm>
          <a:off x="12611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9" name="正方形/長方形 768">
          <a:extLst>
            <a:ext uri="{FF2B5EF4-FFF2-40B4-BE49-F238E27FC236}">
              <a16:creationId xmlns:a16="http://schemas.microsoft.com/office/drawing/2014/main" id="{6F639E89-5321-4BDB-B390-3E3761E023D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0" name="正方形/長方形 769">
          <a:extLst>
            <a:ext uri="{FF2B5EF4-FFF2-40B4-BE49-F238E27FC236}">
              <a16:creationId xmlns:a16="http://schemas.microsoft.com/office/drawing/2014/main" id="{6F3A883E-19A6-43C2-9973-B47BADE80E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1" name="正方形/長方形 770">
          <a:extLst>
            <a:ext uri="{FF2B5EF4-FFF2-40B4-BE49-F238E27FC236}">
              <a16:creationId xmlns:a16="http://schemas.microsoft.com/office/drawing/2014/main" id="{D70D11F9-1D85-4928-83C0-92136B4760D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2" name="正方形/長方形 771">
          <a:extLst>
            <a:ext uri="{FF2B5EF4-FFF2-40B4-BE49-F238E27FC236}">
              <a16:creationId xmlns:a16="http://schemas.microsoft.com/office/drawing/2014/main" id="{D3FCA155-8976-4AFE-863D-E6D9E882337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3" name="正方形/長方形 772">
          <a:extLst>
            <a:ext uri="{FF2B5EF4-FFF2-40B4-BE49-F238E27FC236}">
              <a16:creationId xmlns:a16="http://schemas.microsoft.com/office/drawing/2014/main" id="{5924C402-4C8C-4135-A94E-A6181E3E463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4" name="正方形/長方形 773">
          <a:extLst>
            <a:ext uri="{FF2B5EF4-FFF2-40B4-BE49-F238E27FC236}">
              <a16:creationId xmlns:a16="http://schemas.microsoft.com/office/drawing/2014/main" id="{81CD8F73-8E18-4EDF-BC46-7B050D85A04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5" name="正方形/長方形 774">
          <a:extLst>
            <a:ext uri="{FF2B5EF4-FFF2-40B4-BE49-F238E27FC236}">
              <a16:creationId xmlns:a16="http://schemas.microsoft.com/office/drawing/2014/main" id="{07EB26E6-50FC-4913-853F-25FD4DF92B2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6" name="正方形/長方形 775">
          <a:extLst>
            <a:ext uri="{FF2B5EF4-FFF2-40B4-BE49-F238E27FC236}">
              <a16:creationId xmlns:a16="http://schemas.microsoft.com/office/drawing/2014/main" id="{20467DBA-244B-4635-B228-178F90CC130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7" name="テキスト ボックス 776">
          <a:extLst>
            <a:ext uri="{FF2B5EF4-FFF2-40B4-BE49-F238E27FC236}">
              <a16:creationId xmlns:a16="http://schemas.microsoft.com/office/drawing/2014/main" id="{DD95062C-AA95-4CDD-90E1-D36F0B7EAB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8" name="直線コネクタ 777">
          <a:extLst>
            <a:ext uri="{FF2B5EF4-FFF2-40B4-BE49-F238E27FC236}">
              <a16:creationId xmlns:a16="http://schemas.microsoft.com/office/drawing/2014/main" id="{988D3A4A-A521-4353-98F1-8A960CA51A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9" name="直線コネクタ 778">
          <a:extLst>
            <a:ext uri="{FF2B5EF4-FFF2-40B4-BE49-F238E27FC236}">
              <a16:creationId xmlns:a16="http://schemas.microsoft.com/office/drawing/2014/main" id="{AA3B295F-8BA9-4D2B-914C-48D5627973E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0" name="テキスト ボックス 779">
          <a:extLst>
            <a:ext uri="{FF2B5EF4-FFF2-40B4-BE49-F238E27FC236}">
              <a16:creationId xmlns:a16="http://schemas.microsoft.com/office/drawing/2014/main" id="{821EE77C-0E50-468F-BD27-C75965CEB51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1" name="直線コネクタ 780">
          <a:extLst>
            <a:ext uri="{FF2B5EF4-FFF2-40B4-BE49-F238E27FC236}">
              <a16:creationId xmlns:a16="http://schemas.microsoft.com/office/drawing/2014/main" id="{B179B671-D12B-47D4-B03D-55B508BEAF2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2" name="テキスト ボックス 781">
          <a:extLst>
            <a:ext uri="{FF2B5EF4-FFF2-40B4-BE49-F238E27FC236}">
              <a16:creationId xmlns:a16="http://schemas.microsoft.com/office/drawing/2014/main" id="{A90D5C15-55C9-4DAA-894A-254CDFA411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3" name="直線コネクタ 782">
          <a:extLst>
            <a:ext uri="{FF2B5EF4-FFF2-40B4-BE49-F238E27FC236}">
              <a16:creationId xmlns:a16="http://schemas.microsoft.com/office/drawing/2014/main" id="{759580D2-1D88-4ACF-9820-6C5656829BD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4" name="テキスト ボックス 783">
          <a:extLst>
            <a:ext uri="{FF2B5EF4-FFF2-40B4-BE49-F238E27FC236}">
              <a16:creationId xmlns:a16="http://schemas.microsoft.com/office/drawing/2014/main" id="{EF743B39-1A57-4D63-92F3-75D495DE57FC}"/>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5" name="直線コネクタ 784">
          <a:extLst>
            <a:ext uri="{FF2B5EF4-FFF2-40B4-BE49-F238E27FC236}">
              <a16:creationId xmlns:a16="http://schemas.microsoft.com/office/drawing/2014/main" id="{9EFD2250-867A-451B-832A-25139E8CAF8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6" name="テキスト ボックス 785">
          <a:extLst>
            <a:ext uri="{FF2B5EF4-FFF2-40B4-BE49-F238E27FC236}">
              <a16:creationId xmlns:a16="http://schemas.microsoft.com/office/drawing/2014/main" id="{14150F03-DBA6-4FB1-8AB2-EAF80FBDA5A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7" name="直線コネクタ 786">
          <a:extLst>
            <a:ext uri="{FF2B5EF4-FFF2-40B4-BE49-F238E27FC236}">
              <a16:creationId xmlns:a16="http://schemas.microsoft.com/office/drawing/2014/main" id="{B9B2A459-E6D3-4EB6-B3DC-9C3884EFE1E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8" name="テキスト ボックス 787">
          <a:extLst>
            <a:ext uri="{FF2B5EF4-FFF2-40B4-BE49-F238E27FC236}">
              <a16:creationId xmlns:a16="http://schemas.microsoft.com/office/drawing/2014/main" id="{DFDA4753-BCB9-4895-BCE9-B7024CF086D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9" name="直線コネクタ 788">
          <a:extLst>
            <a:ext uri="{FF2B5EF4-FFF2-40B4-BE49-F238E27FC236}">
              <a16:creationId xmlns:a16="http://schemas.microsoft.com/office/drawing/2014/main" id="{4EC7FAA5-483D-4254-A64C-694856ECF79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0" name="テキスト ボックス 789">
          <a:extLst>
            <a:ext uri="{FF2B5EF4-FFF2-40B4-BE49-F238E27FC236}">
              <a16:creationId xmlns:a16="http://schemas.microsoft.com/office/drawing/2014/main" id="{D86DA3F9-E0B6-4D8B-84B9-B3E47357476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1" name="【児童館】&#10;一人当たり面積グラフ枠">
          <a:extLst>
            <a:ext uri="{FF2B5EF4-FFF2-40B4-BE49-F238E27FC236}">
              <a16:creationId xmlns:a16="http://schemas.microsoft.com/office/drawing/2014/main" id="{4DF86012-8927-4669-B9B9-CCA70CFDCC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92" name="直線コネクタ 791">
          <a:extLst>
            <a:ext uri="{FF2B5EF4-FFF2-40B4-BE49-F238E27FC236}">
              <a16:creationId xmlns:a16="http://schemas.microsoft.com/office/drawing/2014/main" id="{6A513841-F47C-4B4E-B1CF-616B0DBCE8CD}"/>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93" name="【児童館】&#10;一人当たり面積最小値テキスト">
          <a:extLst>
            <a:ext uri="{FF2B5EF4-FFF2-40B4-BE49-F238E27FC236}">
              <a16:creationId xmlns:a16="http://schemas.microsoft.com/office/drawing/2014/main" id="{00F7089E-B80B-455D-AB7F-A70E143481EA}"/>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94" name="直線コネクタ 793">
          <a:extLst>
            <a:ext uri="{FF2B5EF4-FFF2-40B4-BE49-F238E27FC236}">
              <a16:creationId xmlns:a16="http://schemas.microsoft.com/office/drawing/2014/main" id="{759C9E16-8A0A-44EF-8A3B-A3BD7AD3C814}"/>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95" name="【児童館】&#10;一人当たり面積最大値テキスト">
          <a:extLst>
            <a:ext uri="{FF2B5EF4-FFF2-40B4-BE49-F238E27FC236}">
              <a16:creationId xmlns:a16="http://schemas.microsoft.com/office/drawing/2014/main" id="{35B6BFD7-C5C1-4454-88DC-F6D4C78248D3}"/>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96" name="直線コネクタ 795">
          <a:extLst>
            <a:ext uri="{FF2B5EF4-FFF2-40B4-BE49-F238E27FC236}">
              <a16:creationId xmlns:a16="http://schemas.microsoft.com/office/drawing/2014/main" id="{6A01300A-00CF-496B-BE8C-97EEDB18E636}"/>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97" name="【児童館】&#10;一人当たり面積平均値テキスト">
          <a:extLst>
            <a:ext uri="{FF2B5EF4-FFF2-40B4-BE49-F238E27FC236}">
              <a16:creationId xmlns:a16="http://schemas.microsoft.com/office/drawing/2014/main" id="{F5E3E1AE-D8DA-48DF-9EC8-4D86355A822A}"/>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98" name="フローチャート: 判断 797">
          <a:extLst>
            <a:ext uri="{FF2B5EF4-FFF2-40B4-BE49-F238E27FC236}">
              <a16:creationId xmlns:a16="http://schemas.microsoft.com/office/drawing/2014/main" id="{B0EA8E5A-6EFF-4CF2-AE34-062DFA9D9F6E}"/>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99" name="フローチャート: 判断 798">
          <a:extLst>
            <a:ext uri="{FF2B5EF4-FFF2-40B4-BE49-F238E27FC236}">
              <a16:creationId xmlns:a16="http://schemas.microsoft.com/office/drawing/2014/main" id="{6D7A6DDC-D225-411C-AE07-5C19EE8D977C}"/>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800" name="フローチャート: 判断 799">
          <a:extLst>
            <a:ext uri="{FF2B5EF4-FFF2-40B4-BE49-F238E27FC236}">
              <a16:creationId xmlns:a16="http://schemas.microsoft.com/office/drawing/2014/main" id="{E9EC0D20-CE48-47A6-AF79-5225D88C93C7}"/>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801" name="フローチャート: 判断 800">
          <a:extLst>
            <a:ext uri="{FF2B5EF4-FFF2-40B4-BE49-F238E27FC236}">
              <a16:creationId xmlns:a16="http://schemas.microsoft.com/office/drawing/2014/main" id="{CF74ACD0-1EFD-4D93-913C-28ADD8D4EF0F}"/>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02" name="フローチャート: 判断 801">
          <a:extLst>
            <a:ext uri="{FF2B5EF4-FFF2-40B4-BE49-F238E27FC236}">
              <a16:creationId xmlns:a16="http://schemas.microsoft.com/office/drawing/2014/main" id="{9E2EE047-BF64-4626-A8C7-3193920A0D63}"/>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A1651EEA-476A-41DF-A229-E62EBAD0A5D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ED5B5C92-8041-4EB6-98EE-18C48F073FB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E711006E-2589-472F-9B92-0FE5920571D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42AF6476-02AF-4FB9-B2B7-139AD85FE6B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68DDE89-4248-4750-86AC-AFA947DC289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82550</xdr:rowOff>
    </xdr:from>
    <xdr:to>
      <xdr:col>102</xdr:col>
      <xdr:colOff>165100</xdr:colOff>
      <xdr:row>86</xdr:row>
      <xdr:rowOff>12700</xdr:rowOff>
    </xdr:to>
    <xdr:sp macro="" textlink="">
      <xdr:nvSpPr>
        <xdr:cNvPr id="808" name="楕円 807">
          <a:extLst>
            <a:ext uri="{FF2B5EF4-FFF2-40B4-BE49-F238E27FC236}">
              <a16:creationId xmlns:a16="http://schemas.microsoft.com/office/drawing/2014/main" id="{C8F705B4-D422-4625-9A4D-4E99BF6E0F42}"/>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82550</xdr:rowOff>
    </xdr:from>
    <xdr:to>
      <xdr:col>98</xdr:col>
      <xdr:colOff>38100</xdr:colOff>
      <xdr:row>86</xdr:row>
      <xdr:rowOff>12700</xdr:rowOff>
    </xdr:to>
    <xdr:sp macro="" textlink="">
      <xdr:nvSpPr>
        <xdr:cNvPr id="809" name="楕円 808">
          <a:extLst>
            <a:ext uri="{FF2B5EF4-FFF2-40B4-BE49-F238E27FC236}">
              <a16:creationId xmlns:a16="http://schemas.microsoft.com/office/drawing/2014/main" id="{AF1BC94E-613B-481A-AAAF-B9601A7ACF24}"/>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10" name="直線コネクタ 809">
          <a:extLst>
            <a:ext uri="{FF2B5EF4-FFF2-40B4-BE49-F238E27FC236}">
              <a16:creationId xmlns:a16="http://schemas.microsoft.com/office/drawing/2014/main" id="{1F4282D3-4663-4C07-9F1C-E2B60BFF1D25}"/>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11" name="n_1aveValue【児童館】&#10;一人当たり面積">
          <a:extLst>
            <a:ext uri="{FF2B5EF4-FFF2-40B4-BE49-F238E27FC236}">
              <a16:creationId xmlns:a16="http://schemas.microsoft.com/office/drawing/2014/main" id="{ED4D1652-6E72-4E85-9D95-1F9C76123638}"/>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812" name="n_2aveValue【児童館】&#10;一人当たり面積">
          <a:extLst>
            <a:ext uri="{FF2B5EF4-FFF2-40B4-BE49-F238E27FC236}">
              <a16:creationId xmlns:a16="http://schemas.microsoft.com/office/drawing/2014/main" id="{83926AD6-F8E0-408E-9C07-8FCA32853001}"/>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813" name="n_3aveValue【児童館】&#10;一人当たり面積">
          <a:extLst>
            <a:ext uri="{FF2B5EF4-FFF2-40B4-BE49-F238E27FC236}">
              <a16:creationId xmlns:a16="http://schemas.microsoft.com/office/drawing/2014/main" id="{A8BA1E7F-FA19-4C77-84AC-7A7482BF0B4C}"/>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814" name="n_4aveValue【児童館】&#10;一人当たり面積">
          <a:extLst>
            <a:ext uri="{FF2B5EF4-FFF2-40B4-BE49-F238E27FC236}">
              <a16:creationId xmlns:a16="http://schemas.microsoft.com/office/drawing/2014/main" id="{2B28C382-EB0F-4B15-97AC-0AE0FA619809}"/>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15" name="n_3mainValue【児童館】&#10;一人当たり面積">
          <a:extLst>
            <a:ext uri="{FF2B5EF4-FFF2-40B4-BE49-F238E27FC236}">
              <a16:creationId xmlns:a16="http://schemas.microsoft.com/office/drawing/2014/main" id="{E6232A5A-5F4C-4997-ACC6-A0720C034E3F}"/>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16" name="n_4mainValue【児童館】&#10;一人当たり面積">
          <a:extLst>
            <a:ext uri="{FF2B5EF4-FFF2-40B4-BE49-F238E27FC236}">
              <a16:creationId xmlns:a16="http://schemas.microsoft.com/office/drawing/2014/main" id="{16ADFD92-F55F-4CF7-ADCD-FFB0F3461A96}"/>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7" name="正方形/長方形 816">
          <a:extLst>
            <a:ext uri="{FF2B5EF4-FFF2-40B4-BE49-F238E27FC236}">
              <a16:creationId xmlns:a16="http://schemas.microsoft.com/office/drawing/2014/main" id="{5B8703CE-0E4A-47B0-9D80-EAD7CAA502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8" name="正方形/長方形 817">
          <a:extLst>
            <a:ext uri="{FF2B5EF4-FFF2-40B4-BE49-F238E27FC236}">
              <a16:creationId xmlns:a16="http://schemas.microsoft.com/office/drawing/2014/main" id="{D6FA3FB9-18D4-4C82-9136-02C831BF48B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9" name="正方形/長方形 818">
          <a:extLst>
            <a:ext uri="{FF2B5EF4-FFF2-40B4-BE49-F238E27FC236}">
              <a16:creationId xmlns:a16="http://schemas.microsoft.com/office/drawing/2014/main" id="{9296B311-9257-4022-9C0E-E5379633FB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0" name="正方形/長方形 819">
          <a:extLst>
            <a:ext uri="{FF2B5EF4-FFF2-40B4-BE49-F238E27FC236}">
              <a16:creationId xmlns:a16="http://schemas.microsoft.com/office/drawing/2014/main" id="{C6C643CE-18DF-492F-9152-CB27F2220AE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1" name="正方形/長方形 820">
          <a:extLst>
            <a:ext uri="{FF2B5EF4-FFF2-40B4-BE49-F238E27FC236}">
              <a16:creationId xmlns:a16="http://schemas.microsoft.com/office/drawing/2014/main" id="{25052031-98B1-485A-8DBA-8508D49BE2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2" name="正方形/長方形 821">
          <a:extLst>
            <a:ext uri="{FF2B5EF4-FFF2-40B4-BE49-F238E27FC236}">
              <a16:creationId xmlns:a16="http://schemas.microsoft.com/office/drawing/2014/main" id="{8B95A1F0-3827-4C48-9355-20743BF615C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3" name="正方形/長方形 822">
          <a:extLst>
            <a:ext uri="{FF2B5EF4-FFF2-40B4-BE49-F238E27FC236}">
              <a16:creationId xmlns:a16="http://schemas.microsoft.com/office/drawing/2014/main" id="{6F2C4D95-5330-4003-958C-9B0B8216DEF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正方形/長方形 823">
          <a:extLst>
            <a:ext uri="{FF2B5EF4-FFF2-40B4-BE49-F238E27FC236}">
              <a16:creationId xmlns:a16="http://schemas.microsoft.com/office/drawing/2014/main" id="{A9E3BCF0-752B-45AC-A475-9AC75803C0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5" name="テキスト ボックス 824">
          <a:extLst>
            <a:ext uri="{FF2B5EF4-FFF2-40B4-BE49-F238E27FC236}">
              <a16:creationId xmlns:a16="http://schemas.microsoft.com/office/drawing/2014/main" id="{30DACF76-2472-4CCF-A8EB-9CF23F772E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6" name="直線コネクタ 825">
          <a:extLst>
            <a:ext uri="{FF2B5EF4-FFF2-40B4-BE49-F238E27FC236}">
              <a16:creationId xmlns:a16="http://schemas.microsoft.com/office/drawing/2014/main" id="{2AE5FC81-67C9-4690-B74F-A9ADB031082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7" name="テキスト ボックス 826">
          <a:extLst>
            <a:ext uri="{FF2B5EF4-FFF2-40B4-BE49-F238E27FC236}">
              <a16:creationId xmlns:a16="http://schemas.microsoft.com/office/drawing/2014/main" id="{F5A73344-4FE5-45F8-AFCB-214CA35EEBA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28" name="直線コネクタ 827">
          <a:extLst>
            <a:ext uri="{FF2B5EF4-FFF2-40B4-BE49-F238E27FC236}">
              <a16:creationId xmlns:a16="http://schemas.microsoft.com/office/drawing/2014/main" id="{1577EC20-DA21-42DE-8D3D-70B4E9107CD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3DF6F98D-9E0B-435E-BB5A-92DC7FD5772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30" name="直線コネクタ 829">
          <a:extLst>
            <a:ext uri="{FF2B5EF4-FFF2-40B4-BE49-F238E27FC236}">
              <a16:creationId xmlns:a16="http://schemas.microsoft.com/office/drawing/2014/main" id="{FCC0168E-39D4-4A1B-9F3C-01C519E108F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31" name="テキスト ボックス 830">
          <a:extLst>
            <a:ext uri="{FF2B5EF4-FFF2-40B4-BE49-F238E27FC236}">
              <a16:creationId xmlns:a16="http://schemas.microsoft.com/office/drawing/2014/main" id="{43C98AF4-3B61-41A3-9B15-16A84255227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32" name="直線コネクタ 831">
          <a:extLst>
            <a:ext uri="{FF2B5EF4-FFF2-40B4-BE49-F238E27FC236}">
              <a16:creationId xmlns:a16="http://schemas.microsoft.com/office/drawing/2014/main" id="{92FB9F5F-F605-4ED7-90E6-C4EF5C76ABA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33" name="テキスト ボックス 832">
          <a:extLst>
            <a:ext uri="{FF2B5EF4-FFF2-40B4-BE49-F238E27FC236}">
              <a16:creationId xmlns:a16="http://schemas.microsoft.com/office/drawing/2014/main" id="{9FACE67C-C453-4F4D-98B8-DE14E2822D2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34" name="直線コネクタ 833">
          <a:extLst>
            <a:ext uri="{FF2B5EF4-FFF2-40B4-BE49-F238E27FC236}">
              <a16:creationId xmlns:a16="http://schemas.microsoft.com/office/drawing/2014/main" id="{1EF067DD-E283-4D62-ABCC-BD372E7564A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35" name="テキスト ボックス 834">
          <a:extLst>
            <a:ext uri="{FF2B5EF4-FFF2-40B4-BE49-F238E27FC236}">
              <a16:creationId xmlns:a16="http://schemas.microsoft.com/office/drawing/2014/main" id="{CB1DDE8B-32B3-4129-A0DF-968586B472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36" name="直線コネクタ 835">
          <a:extLst>
            <a:ext uri="{FF2B5EF4-FFF2-40B4-BE49-F238E27FC236}">
              <a16:creationId xmlns:a16="http://schemas.microsoft.com/office/drawing/2014/main" id="{8A32AC16-39C6-4A41-B2E0-2B1CBDB7DE0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37" name="テキスト ボックス 836">
          <a:extLst>
            <a:ext uri="{FF2B5EF4-FFF2-40B4-BE49-F238E27FC236}">
              <a16:creationId xmlns:a16="http://schemas.microsoft.com/office/drawing/2014/main" id="{DFCDAF36-D93A-4047-B6C5-751C590C8BF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a16="http://schemas.microsoft.com/office/drawing/2014/main" id="{27C23F7C-C115-48CE-9455-DB9011E0BB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39" name="テキスト ボックス 838">
          <a:extLst>
            <a:ext uri="{FF2B5EF4-FFF2-40B4-BE49-F238E27FC236}">
              <a16:creationId xmlns:a16="http://schemas.microsoft.com/office/drawing/2014/main" id="{AAE91E37-C70B-44D9-97E7-FA03B42DB42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40" name="【公民館】&#10;有形固定資産減価償却率グラフ枠">
          <a:extLst>
            <a:ext uri="{FF2B5EF4-FFF2-40B4-BE49-F238E27FC236}">
              <a16:creationId xmlns:a16="http://schemas.microsoft.com/office/drawing/2014/main" id="{395EC31B-96C5-4C0B-B350-1E8FF0A465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841" name="直線コネクタ 840">
          <a:extLst>
            <a:ext uri="{FF2B5EF4-FFF2-40B4-BE49-F238E27FC236}">
              <a16:creationId xmlns:a16="http://schemas.microsoft.com/office/drawing/2014/main" id="{94AFC6C2-2A7A-4CAC-A5BA-3390BE1BE735}"/>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842" name="【公民館】&#10;有形固定資産減価償却率最小値テキスト">
          <a:extLst>
            <a:ext uri="{FF2B5EF4-FFF2-40B4-BE49-F238E27FC236}">
              <a16:creationId xmlns:a16="http://schemas.microsoft.com/office/drawing/2014/main" id="{1423F988-8E72-4466-B46D-E1C7108B512F}"/>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843" name="直線コネクタ 842">
          <a:extLst>
            <a:ext uri="{FF2B5EF4-FFF2-40B4-BE49-F238E27FC236}">
              <a16:creationId xmlns:a16="http://schemas.microsoft.com/office/drawing/2014/main" id="{50FD470D-8C72-4687-9587-F8C5C1DB0451}"/>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44" name="【公民館】&#10;有形固定資産減価償却率最大値テキスト">
          <a:extLst>
            <a:ext uri="{FF2B5EF4-FFF2-40B4-BE49-F238E27FC236}">
              <a16:creationId xmlns:a16="http://schemas.microsoft.com/office/drawing/2014/main" id="{50D42613-18CA-47DE-AE15-1EF5A609F114}"/>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45" name="直線コネクタ 844">
          <a:extLst>
            <a:ext uri="{FF2B5EF4-FFF2-40B4-BE49-F238E27FC236}">
              <a16:creationId xmlns:a16="http://schemas.microsoft.com/office/drawing/2014/main" id="{BAD6B4C7-4C8C-4E16-9D77-C30F9897811C}"/>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846" name="【公民館】&#10;有形固定資産減価償却率平均値テキスト">
          <a:extLst>
            <a:ext uri="{FF2B5EF4-FFF2-40B4-BE49-F238E27FC236}">
              <a16:creationId xmlns:a16="http://schemas.microsoft.com/office/drawing/2014/main" id="{451024DA-5848-4C5D-8CA3-84DC465B6777}"/>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847" name="フローチャート: 判断 846">
          <a:extLst>
            <a:ext uri="{FF2B5EF4-FFF2-40B4-BE49-F238E27FC236}">
              <a16:creationId xmlns:a16="http://schemas.microsoft.com/office/drawing/2014/main" id="{D2AF4636-13E2-45C6-B127-DA11F71A0079}"/>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848" name="フローチャート: 判断 847">
          <a:extLst>
            <a:ext uri="{FF2B5EF4-FFF2-40B4-BE49-F238E27FC236}">
              <a16:creationId xmlns:a16="http://schemas.microsoft.com/office/drawing/2014/main" id="{79B5502C-1C7E-4056-A5C9-6D969ECB1FF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849" name="フローチャート: 判断 848">
          <a:extLst>
            <a:ext uri="{FF2B5EF4-FFF2-40B4-BE49-F238E27FC236}">
              <a16:creationId xmlns:a16="http://schemas.microsoft.com/office/drawing/2014/main" id="{D5DAE1F9-DC0D-47BB-8F50-0E94D0FF9AC6}"/>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850" name="フローチャート: 判断 849">
          <a:extLst>
            <a:ext uri="{FF2B5EF4-FFF2-40B4-BE49-F238E27FC236}">
              <a16:creationId xmlns:a16="http://schemas.microsoft.com/office/drawing/2014/main" id="{E21EFE9E-ED7E-4356-B7CC-8679779345BA}"/>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851" name="フローチャート: 判断 850">
          <a:extLst>
            <a:ext uri="{FF2B5EF4-FFF2-40B4-BE49-F238E27FC236}">
              <a16:creationId xmlns:a16="http://schemas.microsoft.com/office/drawing/2014/main" id="{8DC80FD8-CDB9-40E8-9FD4-834372FB50D9}"/>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6526265E-9F43-4B97-A94E-EED05BDA93A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6EE2F973-92F6-40D4-A03E-566B70000DF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A677F563-8FD7-458F-8AE5-074D3BCE15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2A13F914-29F0-4CFF-8D9C-5A21595EE8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6" name="テキスト ボックス 855">
          <a:extLst>
            <a:ext uri="{FF2B5EF4-FFF2-40B4-BE49-F238E27FC236}">
              <a16:creationId xmlns:a16="http://schemas.microsoft.com/office/drawing/2014/main" id="{E507E600-25C9-4FF2-A715-E103360F084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17780</xdr:rowOff>
    </xdr:from>
    <xdr:to>
      <xdr:col>85</xdr:col>
      <xdr:colOff>177800</xdr:colOff>
      <xdr:row>103</xdr:row>
      <xdr:rowOff>119380</xdr:rowOff>
    </xdr:to>
    <xdr:sp macro="" textlink="">
      <xdr:nvSpPr>
        <xdr:cNvPr id="857" name="楕円 856">
          <a:extLst>
            <a:ext uri="{FF2B5EF4-FFF2-40B4-BE49-F238E27FC236}">
              <a16:creationId xmlns:a16="http://schemas.microsoft.com/office/drawing/2014/main" id="{2C24C63C-3083-4476-96A9-EEDBA6EAFECA}"/>
            </a:ext>
          </a:extLst>
        </xdr:cNvPr>
        <xdr:cNvSpPr/>
      </xdr:nvSpPr>
      <xdr:spPr>
        <a:xfrm>
          <a:off x="16268700" y="1767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40657</xdr:rowOff>
    </xdr:from>
    <xdr:ext cx="405111" cy="259045"/>
    <xdr:sp macro="" textlink="">
      <xdr:nvSpPr>
        <xdr:cNvPr id="858" name="【公民館】&#10;有形固定資産減価償却率該当値テキスト">
          <a:extLst>
            <a:ext uri="{FF2B5EF4-FFF2-40B4-BE49-F238E27FC236}">
              <a16:creationId xmlns:a16="http://schemas.microsoft.com/office/drawing/2014/main" id="{CA9F9301-1E7B-43EE-8B5C-8C5D86F45BD1}"/>
            </a:ext>
          </a:extLst>
        </xdr:cNvPr>
        <xdr:cNvSpPr txBox="1"/>
      </xdr:nvSpPr>
      <xdr:spPr>
        <a:xfrm>
          <a:off x="16357600"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859" name="楕円 858">
          <a:extLst>
            <a:ext uri="{FF2B5EF4-FFF2-40B4-BE49-F238E27FC236}">
              <a16:creationId xmlns:a16="http://schemas.microsoft.com/office/drawing/2014/main" id="{049BF7A7-EB26-43D8-B49A-D273CF288D52}"/>
            </a:ext>
          </a:extLst>
        </xdr:cNvPr>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68580</xdr:rowOff>
    </xdr:to>
    <xdr:cxnSp macro="">
      <xdr:nvCxnSpPr>
        <xdr:cNvPr id="860" name="直線コネクタ 859">
          <a:extLst>
            <a:ext uri="{FF2B5EF4-FFF2-40B4-BE49-F238E27FC236}">
              <a16:creationId xmlns:a16="http://schemas.microsoft.com/office/drawing/2014/main" id="{F0FC29A7-3CBE-4A78-BC31-E56F79E553A1}"/>
            </a:ext>
          </a:extLst>
        </xdr:cNvPr>
        <xdr:cNvCxnSpPr/>
      </xdr:nvCxnSpPr>
      <xdr:spPr>
        <a:xfrm>
          <a:off x="15481300" y="17655539"/>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52070</xdr:rowOff>
    </xdr:from>
    <xdr:to>
      <xdr:col>76</xdr:col>
      <xdr:colOff>165100</xdr:colOff>
      <xdr:row>102</xdr:row>
      <xdr:rowOff>153670</xdr:rowOff>
    </xdr:to>
    <xdr:sp macro="" textlink="">
      <xdr:nvSpPr>
        <xdr:cNvPr id="861" name="楕円 860">
          <a:extLst>
            <a:ext uri="{FF2B5EF4-FFF2-40B4-BE49-F238E27FC236}">
              <a16:creationId xmlns:a16="http://schemas.microsoft.com/office/drawing/2014/main" id="{898D189B-62ED-4240-8C0C-8F81C038680B}"/>
            </a:ext>
          </a:extLst>
        </xdr:cNvPr>
        <xdr:cNvSpPr/>
      </xdr:nvSpPr>
      <xdr:spPr>
        <a:xfrm>
          <a:off x="145415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102870</xdr:rowOff>
    </xdr:from>
    <xdr:to>
      <xdr:col>81</xdr:col>
      <xdr:colOff>50800</xdr:colOff>
      <xdr:row>102</xdr:row>
      <xdr:rowOff>167639</xdr:rowOff>
    </xdr:to>
    <xdr:cxnSp macro="">
      <xdr:nvCxnSpPr>
        <xdr:cNvPr id="862" name="直線コネクタ 861">
          <a:extLst>
            <a:ext uri="{FF2B5EF4-FFF2-40B4-BE49-F238E27FC236}">
              <a16:creationId xmlns:a16="http://schemas.microsoft.com/office/drawing/2014/main" id="{79016293-54BD-4F5B-9442-D18FE7108F4D}"/>
            </a:ext>
          </a:extLst>
        </xdr:cNvPr>
        <xdr:cNvCxnSpPr/>
      </xdr:nvCxnSpPr>
      <xdr:spPr>
        <a:xfrm>
          <a:off x="14592300" y="175907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80645</xdr:rowOff>
    </xdr:from>
    <xdr:to>
      <xdr:col>72</xdr:col>
      <xdr:colOff>38100</xdr:colOff>
      <xdr:row>102</xdr:row>
      <xdr:rowOff>10795</xdr:rowOff>
    </xdr:to>
    <xdr:sp macro="" textlink="">
      <xdr:nvSpPr>
        <xdr:cNvPr id="863" name="楕円 862">
          <a:extLst>
            <a:ext uri="{FF2B5EF4-FFF2-40B4-BE49-F238E27FC236}">
              <a16:creationId xmlns:a16="http://schemas.microsoft.com/office/drawing/2014/main" id="{50B8CD41-AE50-4B34-B3A4-AD6C0EC7F8C9}"/>
            </a:ext>
          </a:extLst>
        </xdr:cNvPr>
        <xdr:cNvSpPr/>
      </xdr:nvSpPr>
      <xdr:spPr>
        <a:xfrm>
          <a:off x="13652500" y="1739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131445</xdr:rowOff>
    </xdr:from>
    <xdr:to>
      <xdr:col>76</xdr:col>
      <xdr:colOff>114300</xdr:colOff>
      <xdr:row>102</xdr:row>
      <xdr:rowOff>102870</xdr:rowOff>
    </xdr:to>
    <xdr:cxnSp macro="">
      <xdr:nvCxnSpPr>
        <xdr:cNvPr id="864" name="直線コネクタ 863">
          <a:extLst>
            <a:ext uri="{FF2B5EF4-FFF2-40B4-BE49-F238E27FC236}">
              <a16:creationId xmlns:a16="http://schemas.microsoft.com/office/drawing/2014/main" id="{08736DA2-CEF3-4653-8AD4-D18E91D46ED8}"/>
            </a:ext>
          </a:extLst>
        </xdr:cNvPr>
        <xdr:cNvCxnSpPr/>
      </xdr:nvCxnSpPr>
      <xdr:spPr>
        <a:xfrm>
          <a:off x="13703300" y="17447895"/>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8255</xdr:rowOff>
    </xdr:from>
    <xdr:to>
      <xdr:col>67</xdr:col>
      <xdr:colOff>101600</xdr:colOff>
      <xdr:row>101</xdr:row>
      <xdr:rowOff>109855</xdr:rowOff>
    </xdr:to>
    <xdr:sp macro="" textlink="">
      <xdr:nvSpPr>
        <xdr:cNvPr id="865" name="楕円 864">
          <a:extLst>
            <a:ext uri="{FF2B5EF4-FFF2-40B4-BE49-F238E27FC236}">
              <a16:creationId xmlns:a16="http://schemas.microsoft.com/office/drawing/2014/main" id="{751760CC-2FB0-4341-AD87-A1BF5133EB67}"/>
            </a:ext>
          </a:extLst>
        </xdr:cNvPr>
        <xdr:cNvSpPr/>
      </xdr:nvSpPr>
      <xdr:spPr>
        <a:xfrm>
          <a:off x="12763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59055</xdr:rowOff>
    </xdr:from>
    <xdr:to>
      <xdr:col>71</xdr:col>
      <xdr:colOff>177800</xdr:colOff>
      <xdr:row>101</xdr:row>
      <xdr:rowOff>131445</xdr:rowOff>
    </xdr:to>
    <xdr:cxnSp macro="">
      <xdr:nvCxnSpPr>
        <xdr:cNvPr id="866" name="直線コネクタ 865">
          <a:extLst>
            <a:ext uri="{FF2B5EF4-FFF2-40B4-BE49-F238E27FC236}">
              <a16:creationId xmlns:a16="http://schemas.microsoft.com/office/drawing/2014/main" id="{DAD2B3F8-EAF0-4AFD-ACF6-11B7E8E21EA0}"/>
            </a:ext>
          </a:extLst>
        </xdr:cNvPr>
        <xdr:cNvCxnSpPr/>
      </xdr:nvCxnSpPr>
      <xdr:spPr>
        <a:xfrm>
          <a:off x="12814300" y="173755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867" name="n_1aveValue【公民館】&#10;有形固定資産減価償却率">
          <a:extLst>
            <a:ext uri="{FF2B5EF4-FFF2-40B4-BE49-F238E27FC236}">
              <a16:creationId xmlns:a16="http://schemas.microsoft.com/office/drawing/2014/main" id="{67362A77-6654-4315-8C04-4600A9F3122A}"/>
            </a:ext>
          </a:extLst>
        </xdr:cNvPr>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868" name="n_2aveValue【公民館】&#10;有形固定資産減価償却率">
          <a:extLst>
            <a:ext uri="{FF2B5EF4-FFF2-40B4-BE49-F238E27FC236}">
              <a16:creationId xmlns:a16="http://schemas.microsoft.com/office/drawing/2014/main" id="{DD0282E5-5A62-40C9-8516-F6144E1D4FCA}"/>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869" name="n_3aveValue【公民館】&#10;有形固定資産減価償却率">
          <a:extLst>
            <a:ext uri="{FF2B5EF4-FFF2-40B4-BE49-F238E27FC236}">
              <a16:creationId xmlns:a16="http://schemas.microsoft.com/office/drawing/2014/main" id="{BDF1F0A9-C3D1-48E9-8F5F-80AF68A39CB7}"/>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870" name="n_4aveValue【公民館】&#10;有形固定資産減価償却率">
          <a:extLst>
            <a:ext uri="{FF2B5EF4-FFF2-40B4-BE49-F238E27FC236}">
              <a16:creationId xmlns:a16="http://schemas.microsoft.com/office/drawing/2014/main" id="{7C84CA75-AA4E-4DC4-900C-60983AD1A33E}"/>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871" name="n_1mainValue【公民館】&#10;有形固定資産減価償却率">
          <a:extLst>
            <a:ext uri="{FF2B5EF4-FFF2-40B4-BE49-F238E27FC236}">
              <a16:creationId xmlns:a16="http://schemas.microsoft.com/office/drawing/2014/main" id="{EF58011A-B2CC-4ADF-A55C-A58063D9336F}"/>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170197</xdr:rowOff>
    </xdr:from>
    <xdr:ext cx="405111" cy="259045"/>
    <xdr:sp macro="" textlink="">
      <xdr:nvSpPr>
        <xdr:cNvPr id="872" name="n_2mainValue【公民館】&#10;有形固定資産減価償却率">
          <a:extLst>
            <a:ext uri="{FF2B5EF4-FFF2-40B4-BE49-F238E27FC236}">
              <a16:creationId xmlns:a16="http://schemas.microsoft.com/office/drawing/2014/main" id="{57BE288F-66DA-4DDF-9772-838850E9B0C1}"/>
            </a:ext>
          </a:extLst>
        </xdr:cNvPr>
        <xdr:cNvSpPr txBox="1"/>
      </xdr:nvSpPr>
      <xdr:spPr>
        <a:xfrm>
          <a:off x="14389744" y="1731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27322</xdr:rowOff>
    </xdr:from>
    <xdr:ext cx="405111" cy="259045"/>
    <xdr:sp macro="" textlink="">
      <xdr:nvSpPr>
        <xdr:cNvPr id="873" name="n_3mainValue【公民館】&#10;有形固定資産減価償却率">
          <a:extLst>
            <a:ext uri="{FF2B5EF4-FFF2-40B4-BE49-F238E27FC236}">
              <a16:creationId xmlns:a16="http://schemas.microsoft.com/office/drawing/2014/main" id="{96FBED00-3F33-4AF9-BE89-52A5ADB61212}"/>
            </a:ext>
          </a:extLst>
        </xdr:cNvPr>
        <xdr:cNvSpPr txBox="1"/>
      </xdr:nvSpPr>
      <xdr:spPr>
        <a:xfrm>
          <a:off x="13500744" y="1717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126382</xdr:rowOff>
    </xdr:from>
    <xdr:ext cx="405111" cy="259045"/>
    <xdr:sp macro="" textlink="">
      <xdr:nvSpPr>
        <xdr:cNvPr id="874" name="n_4mainValue【公民館】&#10;有形固定資産減価償却率">
          <a:extLst>
            <a:ext uri="{FF2B5EF4-FFF2-40B4-BE49-F238E27FC236}">
              <a16:creationId xmlns:a16="http://schemas.microsoft.com/office/drawing/2014/main" id="{F9F89A4A-03AC-4A08-AE95-934E4DA2EC03}"/>
            </a:ext>
          </a:extLst>
        </xdr:cNvPr>
        <xdr:cNvSpPr txBox="1"/>
      </xdr:nvSpPr>
      <xdr:spPr>
        <a:xfrm>
          <a:off x="12611744" y="1709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5" name="正方形/長方形 874">
          <a:extLst>
            <a:ext uri="{FF2B5EF4-FFF2-40B4-BE49-F238E27FC236}">
              <a16:creationId xmlns:a16="http://schemas.microsoft.com/office/drawing/2014/main" id="{64DF5D5C-5D43-43A0-8494-64B8124F30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6" name="正方形/長方形 875">
          <a:extLst>
            <a:ext uri="{FF2B5EF4-FFF2-40B4-BE49-F238E27FC236}">
              <a16:creationId xmlns:a16="http://schemas.microsoft.com/office/drawing/2014/main" id="{AFCE1B8F-88E4-4148-8089-F2C68E53EC8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7" name="正方形/長方形 876">
          <a:extLst>
            <a:ext uri="{FF2B5EF4-FFF2-40B4-BE49-F238E27FC236}">
              <a16:creationId xmlns:a16="http://schemas.microsoft.com/office/drawing/2014/main" id="{AFC80FF8-8337-4D30-9B04-1966FA0A34A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8" name="正方形/長方形 877">
          <a:extLst>
            <a:ext uri="{FF2B5EF4-FFF2-40B4-BE49-F238E27FC236}">
              <a16:creationId xmlns:a16="http://schemas.microsoft.com/office/drawing/2014/main" id="{6998F951-0693-45A4-9018-225BCBEB183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9" name="正方形/長方形 878">
          <a:extLst>
            <a:ext uri="{FF2B5EF4-FFF2-40B4-BE49-F238E27FC236}">
              <a16:creationId xmlns:a16="http://schemas.microsoft.com/office/drawing/2014/main" id="{967D29FB-CE1F-4DB4-913E-800AA923F43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0" name="正方形/長方形 879">
          <a:extLst>
            <a:ext uri="{FF2B5EF4-FFF2-40B4-BE49-F238E27FC236}">
              <a16:creationId xmlns:a16="http://schemas.microsoft.com/office/drawing/2014/main" id="{B2DA9E96-584C-4356-A90F-6DFCFB2317C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1" name="正方形/長方形 880">
          <a:extLst>
            <a:ext uri="{FF2B5EF4-FFF2-40B4-BE49-F238E27FC236}">
              <a16:creationId xmlns:a16="http://schemas.microsoft.com/office/drawing/2014/main" id="{877EF948-6408-4399-A6D1-AC2420AE9D1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2" name="正方形/長方形 881">
          <a:extLst>
            <a:ext uri="{FF2B5EF4-FFF2-40B4-BE49-F238E27FC236}">
              <a16:creationId xmlns:a16="http://schemas.microsoft.com/office/drawing/2014/main" id="{7AAB4515-7C68-4E29-A7DA-71DCC5C006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3" name="テキスト ボックス 882">
          <a:extLst>
            <a:ext uri="{FF2B5EF4-FFF2-40B4-BE49-F238E27FC236}">
              <a16:creationId xmlns:a16="http://schemas.microsoft.com/office/drawing/2014/main" id="{A9B7BC03-6851-4E2E-A21C-31556697BE1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4" name="直線コネクタ 883">
          <a:extLst>
            <a:ext uri="{FF2B5EF4-FFF2-40B4-BE49-F238E27FC236}">
              <a16:creationId xmlns:a16="http://schemas.microsoft.com/office/drawing/2014/main" id="{E59477A3-EEFD-4A58-839A-2803362DBCF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5" name="直線コネクタ 884">
          <a:extLst>
            <a:ext uri="{FF2B5EF4-FFF2-40B4-BE49-F238E27FC236}">
              <a16:creationId xmlns:a16="http://schemas.microsoft.com/office/drawing/2014/main" id="{D41CD50A-9888-4060-AD0E-E05158942D18}"/>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6" name="テキスト ボックス 885">
          <a:extLst>
            <a:ext uri="{FF2B5EF4-FFF2-40B4-BE49-F238E27FC236}">
              <a16:creationId xmlns:a16="http://schemas.microsoft.com/office/drawing/2014/main" id="{59A6CC49-F7B3-4680-B347-0B97F37570F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7" name="直線コネクタ 886">
          <a:extLst>
            <a:ext uri="{FF2B5EF4-FFF2-40B4-BE49-F238E27FC236}">
              <a16:creationId xmlns:a16="http://schemas.microsoft.com/office/drawing/2014/main" id="{60BD1890-3316-4B75-B1F9-22D65527C56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8" name="テキスト ボックス 887">
          <a:extLst>
            <a:ext uri="{FF2B5EF4-FFF2-40B4-BE49-F238E27FC236}">
              <a16:creationId xmlns:a16="http://schemas.microsoft.com/office/drawing/2014/main" id="{B43E24B4-3A8D-447C-87A6-FBC2B1C21364}"/>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9" name="直線コネクタ 888">
          <a:extLst>
            <a:ext uri="{FF2B5EF4-FFF2-40B4-BE49-F238E27FC236}">
              <a16:creationId xmlns:a16="http://schemas.microsoft.com/office/drawing/2014/main" id="{2DC58B6A-CF0C-41A2-8565-93064AD347F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0" name="テキスト ボックス 889">
          <a:extLst>
            <a:ext uri="{FF2B5EF4-FFF2-40B4-BE49-F238E27FC236}">
              <a16:creationId xmlns:a16="http://schemas.microsoft.com/office/drawing/2014/main" id="{8C199107-7A5F-4732-905A-A505D647709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1" name="直線コネクタ 890">
          <a:extLst>
            <a:ext uri="{FF2B5EF4-FFF2-40B4-BE49-F238E27FC236}">
              <a16:creationId xmlns:a16="http://schemas.microsoft.com/office/drawing/2014/main" id="{EF480F20-9CE8-4390-9131-BF479CEDE2C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2" name="テキスト ボックス 891">
          <a:extLst>
            <a:ext uri="{FF2B5EF4-FFF2-40B4-BE49-F238E27FC236}">
              <a16:creationId xmlns:a16="http://schemas.microsoft.com/office/drawing/2014/main" id="{DF255985-B985-428D-A614-2A149F588A8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3" name="直線コネクタ 892">
          <a:extLst>
            <a:ext uri="{FF2B5EF4-FFF2-40B4-BE49-F238E27FC236}">
              <a16:creationId xmlns:a16="http://schemas.microsoft.com/office/drawing/2014/main" id="{C427FB80-7F40-4F73-98C9-D494249AFA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4" name="テキスト ボックス 893">
          <a:extLst>
            <a:ext uri="{FF2B5EF4-FFF2-40B4-BE49-F238E27FC236}">
              <a16:creationId xmlns:a16="http://schemas.microsoft.com/office/drawing/2014/main" id="{8BBC2FE8-7BB1-482B-82A0-420A1BDD43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5" name="【公民館】&#10;一人当たり面積グラフ枠">
          <a:extLst>
            <a:ext uri="{FF2B5EF4-FFF2-40B4-BE49-F238E27FC236}">
              <a16:creationId xmlns:a16="http://schemas.microsoft.com/office/drawing/2014/main" id="{E08ECE79-EE18-497F-892F-42FDC5A430C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96" name="直線コネクタ 895">
          <a:extLst>
            <a:ext uri="{FF2B5EF4-FFF2-40B4-BE49-F238E27FC236}">
              <a16:creationId xmlns:a16="http://schemas.microsoft.com/office/drawing/2014/main" id="{412D65AB-A2AC-41C9-95FF-C14CACA707FA}"/>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97" name="【公民館】&#10;一人当たり面積最小値テキスト">
          <a:extLst>
            <a:ext uri="{FF2B5EF4-FFF2-40B4-BE49-F238E27FC236}">
              <a16:creationId xmlns:a16="http://schemas.microsoft.com/office/drawing/2014/main" id="{E919FFA0-AE19-40D4-8C78-1467C62BD697}"/>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98" name="直線コネクタ 897">
          <a:extLst>
            <a:ext uri="{FF2B5EF4-FFF2-40B4-BE49-F238E27FC236}">
              <a16:creationId xmlns:a16="http://schemas.microsoft.com/office/drawing/2014/main" id="{8BF0FC3F-95D2-49AB-86A7-D959CD63F7E5}"/>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99" name="【公民館】&#10;一人当たり面積最大値テキスト">
          <a:extLst>
            <a:ext uri="{FF2B5EF4-FFF2-40B4-BE49-F238E27FC236}">
              <a16:creationId xmlns:a16="http://schemas.microsoft.com/office/drawing/2014/main" id="{E9622B6B-5EC8-43AD-8989-144C8EA548CA}"/>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900" name="直線コネクタ 899">
          <a:extLst>
            <a:ext uri="{FF2B5EF4-FFF2-40B4-BE49-F238E27FC236}">
              <a16:creationId xmlns:a16="http://schemas.microsoft.com/office/drawing/2014/main" id="{4957896D-99E4-4802-BBFC-40F8C8257DEC}"/>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901" name="【公民館】&#10;一人当たり面積平均値テキスト">
          <a:extLst>
            <a:ext uri="{FF2B5EF4-FFF2-40B4-BE49-F238E27FC236}">
              <a16:creationId xmlns:a16="http://schemas.microsoft.com/office/drawing/2014/main" id="{A9BEAF2E-B4F1-4DA6-A67E-DACA622539C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902" name="フローチャート: 判断 901">
          <a:extLst>
            <a:ext uri="{FF2B5EF4-FFF2-40B4-BE49-F238E27FC236}">
              <a16:creationId xmlns:a16="http://schemas.microsoft.com/office/drawing/2014/main" id="{6D067A6E-60A9-4B17-99EE-11B89949B678}"/>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903" name="フローチャート: 判断 902">
          <a:extLst>
            <a:ext uri="{FF2B5EF4-FFF2-40B4-BE49-F238E27FC236}">
              <a16:creationId xmlns:a16="http://schemas.microsoft.com/office/drawing/2014/main" id="{FABBE463-16EA-4932-87FF-A920801FC405}"/>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904" name="フローチャート: 判断 903">
          <a:extLst>
            <a:ext uri="{FF2B5EF4-FFF2-40B4-BE49-F238E27FC236}">
              <a16:creationId xmlns:a16="http://schemas.microsoft.com/office/drawing/2014/main" id="{35CBCB44-65C0-4E68-B3BD-746E343B23E7}"/>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905" name="フローチャート: 判断 904">
          <a:extLst>
            <a:ext uri="{FF2B5EF4-FFF2-40B4-BE49-F238E27FC236}">
              <a16:creationId xmlns:a16="http://schemas.microsoft.com/office/drawing/2014/main" id="{CFD540CE-AC4C-4BEC-B5BD-70A4C4728257}"/>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906" name="フローチャート: 判断 905">
          <a:extLst>
            <a:ext uri="{FF2B5EF4-FFF2-40B4-BE49-F238E27FC236}">
              <a16:creationId xmlns:a16="http://schemas.microsoft.com/office/drawing/2014/main" id="{03A49456-B420-4052-9F4B-6048E1611EEC}"/>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7" name="テキスト ボックス 906">
          <a:extLst>
            <a:ext uri="{FF2B5EF4-FFF2-40B4-BE49-F238E27FC236}">
              <a16:creationId xmlns:a16="http://schemas.microsoft.com/office/drawing/2014/main" id="{8A603C32-A909-4506-B5AA-BE8F6823864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8" name="テキスト ボックス 907">
          <a:extLst>
            <a:ext uri="{FF2B5EF4-FFF2-40B4-BE49-F238E27FC236}">
              <a16:creationId xmlns:a16="http://schemas.microsoft.com/office/drawing/2014/main" id="{752AA253-70E8-4203-8481-0AADF93B10A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9" name="テキスト ボックス 908">
          <a:extLst>
            <a:ext uri="{FF2B5EF4-FFF2-40B4-BE49-F238E27FC236}">
              <a16:creationId xmlns:a16="http://schemas.microsoft.com/office/drawing/2014/main" id="{FEB28947-5C2E-459B-A648-019E459B95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0" name="テキスト ボックス 909">
          <a:extLst>
            <a:ext uri="{FF2B5EF4-FFF2-40B4-BE49-F238E27FC236}">
              <a16:creationId xmlns:a16="http://schemas.microsoft.com/office/drawing/2014/main" id="{8AD21567-44E4-4A44-AD2D-73BC7B24B5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1" name="テキスト ボックス 910">
          <a:extLst>
            <a:ext uri="{FF2B5EF4-FFF2-40B4-BE49-F238E27FC236}">
              <a16:creationId xmlns:a16="http://schemas.microsoft.com/office/drawing/2014/main" id="{D4194C86-7EB2-4CEF-B7D3-50CCBF72CFF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157987</xdr:rowOff>
    </xdr:from>
    <xdr:to>
      <xdr:col>116</xdr:col>
      <xdr:colOff>114300</xdr:colOff>
      <xdr:row>104</xdr:row>
      <xdr:rowOff>88137</xdr:rowOff>
    </xdr:to>
    <xdr:sp macro="" textlink="">
      <xdr:nvSpPr>
        <xdr:cNvPr id="912" name="楕円 911">
          <a:extLst>
            <a:ext uri="{FF2B5EF4-FFF2-40B4-BE49-F238E27FC236}">
              <a16:creationId xmlns:a16="http://schemas.microsoft.com/office/drawing/2014/main" id="{9640884F-D256-495B-A275-885C07BADAB2}"/>
            </a:ext>
          </a:extLst>
        </xdr:cNvPr>
        <xdr:cNvSpPr/>
      </xdr:nvSpPr>
      <xdr:spPr>
        <a:xfrm>
          <a:off x="22110700" y="1781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9414</xdr:rowOff>
    </xdr:from>
    <xdr:ext cx="469744" cy="259045"/>
    <xdr:sp macro="" textlink="">
      <xdr:nvSpPr>
        <xdr:cNvPr id="913" name="【公民館】&#10;一人当たり面積該当値テキスト">
          <a:extLst>
            <a:ext uri="{FF2B5EF4-FFF2-40B4-BE49-F238E27FC236}">
              <a16:creationId xmlns:a16="http://schemas.microsoft.com/office/drawing/2014/main" id="{F5C19B34-3D87-45DA-B36F-AE36521D4BBB}"/>
            </a:ext>
          </a:extLst>
        </xdr:cNvPr>
        <xdr:cNvSpPr txBox="1"/>
      </xdr:nvSpPr>
      <xdr:spPr>
        <a:xfrm>
          <a:off x="22199600" y="1766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914" name="楕円 913">
          <a:extLst>
            <a:ext uri="{FF2B5EF4-FFF2-40B4-BE49-F238E27FC236}">
              <a16:creationId xmlns:a16="http://schemas.microsoft.com/office/drawing/2014/main" id="{9EE9DD34-DDB4-40C1-B62D-3DCFA3FA8638}"/>
            </a:ext>
          </a:extLst>
        </xdr:cNvPr>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37337</xdr:rowOff>
    </xdr:from>
    <xdr:to>
      <xdr:col>116</xdr:col>
      <xdr:colOff>63500</xdr:colOff>
      <xdr:row>104</xdr:row>
      <xdr:rowOff>39624</xdr:rowOff>
    </xdr:to>
    <xdr:cxnSp macro="">
      <xdr:nvCxnSpPr>
        <xdr:cNvPr id="915" name="直線コネクタ 914">
          <a:extLst>
            <a:ext uri="{FF2B5EF4-FFF2-40B4-BE49-F238E27FC236}">
              <a16:creationId xmlns:a16="http://schemas.microsoft.com/office/drawing/2014/main" id="{5F6418B7-4CD4-413C-8C18-12B8A90095CA}"/>
            </a:ext>
          </a:extLst>
        </xdr:cNvPr>
        <xdr:cNvCxnSpPr/>
      </xdr:nvCxnSpPr>
      <xdr:spPr>
        <a:xfrm flipV="1">
          <a:off x="21323300" y="1786813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167132</xdr:rowOff>
    </xdr:from>
    <xdr:to>
      <xdr:col>107</xdr:col>
      <xdr:colOff>101600</xdr:colOff>
      <xdr:row>104</xdr:row>
      <xdr:rowOff>97282</xdr:rowOff>
    </xdr:to>
    <xdr:sp macro="" textlink="">
      <xdr:nvSpPr>
        <xdr:cNvPr id="916" name="楕円 915">
          <a:extLst>
            <a:ext uri="{FF2B5EF4-FFF2-40B4-BE49-F238E27FC236}">
              <a16:creationId xmlns:a16="http://schemas.microsoft.com/office/drawing/2014/main" id="{CD7CBABC-7B42-43F1-8107-21BEDC4D9172}"/>
            </a:ext>
          </a:extLst>
        </xdr:cNvPr>
        <xdr:cNvSpPr/>
      </xdr:nvSpPr>
      <xdr:spPr>
        <a:xfrm>
          <a:off x="20383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39624</xdr:rowOff>
    </xdr:from>
    <xdr:to>
      <xdr:col>111</xdr:col>
      <xdr:colOff>177800</xdr:colOff>
      <xdr:row>104</xdr:row>
      <xdr:rowOff>46482</xdr:rowOff>
    </xdr:to>
    <xdr:cxnSp macro="">
      <xdr:nvCxnSpPr>
        <xdr:cNvPr id="917" name="直線コネクタ 916">
          <a:extLst>
            <a:ext uri="{FF2B5EF4-FFF2-40B4-BE49-F238E27FC236}">
              <a16:creationId xmlns:a16="http://schemas.microsoft.com/office/drawing/2014/main" id="{5ABCFEBE-4CB8-4AD6-94F5-786A79707C9D}"/>
            </a:ext>
          </a:extLst>
        </xdr:cNvPr>
        <xdr:cNvCxnSpPr/>
      </xdr:nvCxnSpPr>
      <xdr:spPr>
        <a:xfrm flipV="1">
          <a:off x="20434300" y="178704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2539</xdr:rowOff>
    </xdr:from>
    <xdr:to>
      <xdr:col>102</xdr:col>
      <xdr:colOff>165100</xdr:colOff>
      <xdr:row>104</xdr:row>
      <xdr:rowOff>104139</xdr:rowOff>
    </xdr:to>
    <xdr:sp macro="" textlink="">
      <xdr:nvSpPr>
        <xdr:cNvPr id="918" name="楕円 917">
          <a:extLst>
            <a:ext uri="{FF2B5EF4-FFF2-40B4-BE49-F238E27FC236}">
              <a16:creationId xmlns:a16="http://schemas.microsoft.com/office/drawing/2014/main" id="{585B63A3-A9BF-4A3E-A183-2BEB5849E9BF}"/>
            </a:ext>
          </a:extLst>
        </xdr:cNvPr>
        <xdr:cNvSpPr/>
      </xdr:nvSpPr>
      <xdr:spPr>
        <a:xfrm>
          <a:off x="19494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46482</xdr:rowOff>
    </xdr:from>
    <xdr:to>
      <xdr:col>107</xdr:col>
      <xdr:colOff>50800</xdr:colOff>
      <xdr:row>104</xdr:row>
      <xdr:rowOff>53339</xdr:rowOff>
    </xdr:to>
    <xdr:cxnSp macro="">
      <xdr:nvCxnSpPr>
        <xdr:cNvPr id="919" name="直線コネクタ 918">
          <a:extLst>
            <a:ext uri="{FF2B5EF4-FFF2-40B4-BE49-F238E27FC236}">
              <a16:creationId xmlns:a16="http://schemas.microsoft.com/office/drawing/2014/main" id="{69DD289F-A6DC-44CB-AECB-AD71D548022C}"/>
            </a:ext>
          </a:extLst>
        </xdr:cNvPr>
        <xdr:cNvCxnSpPr/>
      </xdr:nvCxnSpPr>
      <xdr:spPr>
        <a:xfrm flipV="1">
          <a:off x="19545300" y="178772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7113</xdr:rowOff>
    </xdr:from>
    <xdr:to>
      <xdr:col>98</xdr:col>
      <xdr:colOff>38100</xdr:colOff>
      <xdr:row>104</xdr:row>
      <xdr:rowOff>108713</xdr:rowOff>
    </xdr:to>
    <xdr:sp macro="" textlink="">
      <xdr:nvSpPr>
        <xdr:cNvPr id="920" name="楕円 919">
          <a:extLst>
            <a:ext uri="{FF2B5EF4-FFF2-40B4-BE49-F238E27FC236}">
              <a16:creationId xmlns:a16="http://schemas.microsoft.com/office/drawing/2014/main" id="{D0958087-E029-43E3-B0CB-3FB4477714A1}"/>
            </a:ext>
          </a:extLst>
        </xdr:cNvPr>
        <xdr:cNvSpPr/>
      </xdr:nvSpPr>
      <xdr:spPr>
        <a:xfrm>
          <a:off x="18605500" y="1783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104</xdr:row>
      <xdr:rowOff>57913</xdr:rowOff>
    </xdr:to>
    <xdr:cxnSp macro="">
      <xdr:nvCxnSpPr>
        <xdr:cNvPr id="921" name="直線コネクタ 920">
          <a:extLst>
            <a:ext uri="{FF2B5EF4-FFF2-40B4-BE49-F238E27FC236}">
              <a16:creationId xmlns:a16="http://schemas.microsoft.com/office/drawing/2014/main" id="{625E7AE4-A7FF-47C8-8645-09184A2FCA30}"/>
            </a:ext>
          </a:extLst>
        </xdr:cNvPr>
        <xdr:cNvCxnSpPr/>
      </xdr:nvCxnSpPr>
      <xdr:spPr>
        <a:xfrm flipV="1">
          <a:off x="18656300" y="178841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922" name="n_1aveValue【公民館】&#10;一人当たり面積">
          <a:extLst>
            <a:ext uri="{FF2B5EF4-FFF2-40B4-BE49-F238E27FC236}">
              <a16:creationId xmlns:a16="http://schemas.microsoft.com/office/drawing/2014/main" id="{AB3DAA28-D392-4943-A113-F885C42A1C16}"/>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923" name="n_2aveValue【公民館】&#10;一人当たり面積">
          <a:extLst>
            <a:ext uri="{FF2B5EF4-FFF2-40B4-BE49-F238E27FC236}">
              <a16:creationId xmlns:a16="http://schemas.microsoft.com/office/drawing/2014/main" id="{4BE3C0CD-5BBE-4BEA-8A9A-84B0753E44CD}"/>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924" name="n_3aveValue【公民館】&#10;一人当たり面積">
          <a:extLst>
            <a:ext uri="{FF2B5EF4-FFF2-40B4-BE49-F238E27FC236}">
              <a16:creationId xmlns:a16="http://schemas.microsoft.com/office/drawing/2014/main" id="{D968A77A-07A9-4F76-BD9F-78E7C951BD41}"/>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925" name="n_4aveValue【公民館】&#10;一人当たり面積">
          <a:extLst>
            <a:ext uri="{FF2B5EF4-FFF2-40B4-BE49-F238E27FC236}">
              <a16:creationId xmlns:a16="http://schemas.microsoft.com/office/drawing/2014/main" id="{64098419-5FBD-420A-95FB-D20D5AB940D5}"/>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926" name="n_1mainValue【公民館】&#10;一人当たり面積">
          <a:extLst>
            <a:ext uri="{FF2B5EF4-FFF2-40B4-BE49-F238E27FC236}">
              <a16:creationId xmlns:a16="http://schemas.microsoft.com/office/drawing/2014/main" id="{E7D45391-9F65-4349-B733-5740937936DA}"/>
            </a:ext>
          </a:extLst>
        </xdr:cNvPr>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113809</xdr:rowOff>
    </xdr:from>
    <xdr:ext cx="469744" cy="259045"/>
    <xdr:sp macro="" textlink="">
      <xdr:nvSpPr>
        <xdr:cNvPr id="927" name="n_2mainValue【公民館】&#10;一人当たり面積">
          <a:extLst>
            <a:ext uri="{FF2B5EF4-FFF2-40B4-BE49-F238E27FC236}">
              <a16:creationId xmlns:a16="http://schemas.microsoft.com/office/drawing/2014/main" id="{E18B17D6-FF9C-4155-9213-C70763D74E2A}"/>
            </a:ext>
          </a:extLst>
        </xdr:cNvPr>
        <xdr:cNvSpPr txBox="1"/>
      </xdr:nvSpPr>
      <xdr:spPr>
        <a:xfrm>
          <a:off x="20199427" y="17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120666</xdr:rowOff>
    </xdr:from>
    <xdr:ext cx="469744" cy="259045"/>
    <xdr:sp macro="" textlink="">
      <xdr:nvSpPr>
        <xdr:cNvPr id="928" name="n_3mainValue【公民館】&#10;一人当たり面積">
          <a:extLst>
            <a:ext uri="{FF2B5EF4-FFF2-40B4-BE49-F238E27FC236}">
              <a16:creationId xmlns:a16="http://schemas.microsoft.com/office/drawing/2014/main" id="{2BAAEE63-3CE6-425A-B3BC-E31A783DEFEB}"/>
            </a:ext>
          </a:extLst>
        </xdr:cNvPr>
        <xdr:cNvSpPr txBox="1"/>
      </xdr:nvSpPr>
      <xdr:spPr>
        <a:xfrm>
          <a:off x="19310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125240</xdr:rowOff>
    </xdr:from>
    <xdr:ext cx="469744" cy="259045"/>
    <xdr:sp macro="" textlink="">
      <xdr:nvSpPr>
        <xdr:cNvPr id="929" name="n_4mainValue【公民館】&#10;一人当たり面積">
          <a:extLst>
            <a:ext uri="{FF2B5EF4-FFF2-40B4-BE49-F238E27FC236}">
              <a16:creationId xmlns:a16="http://schemas.microsoft.com/office/drawing/2014/main" id="{783FD1D0-387E-4ED5-88F5-DACC79F08415}"/>
            </a:ext>
          </a:extLst>
        </xdr:cNvPr>
        <xdr:cNvSpPr txBox="1"/>
      </xdr:nvSpPr>
      <xdr:spPr>
        <a:xfrm>
          <a:off x="18421427" y="17613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0" name="正方形/長方形 929">
          <a:extLst>
            <a:ext uri="{FF2B5EF4-FFF2-40B4-BE49-F238E27FC236}">
              <a16:creationId xmlns:a16="http://schemas.microsoft.com/office/drawing/2014/main" id="{ADC79F40-B138-4D71-8B18-BA2CC549F2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1" name="正方形/長方形 930">
          <a:extLst>
            <a:ext uri="{FF2B5EF4-FFF2-40B4-BE49-F238E27FC236}">
              <a16:creationId xmlns:a16="http://schemas.microsoft.com/office/drawing/2014/main" id="{2F14A12D-6667-4977-81D2-1452DAF427D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2" name="テキスト ボックス 931">
          <a:extLst>
            <a:ext uri="{FF2B5EF4-FFF2-40B4-BE49-F238E27FC236}">
              <a16:creationId xmlns:a16="http://schemas.microsoft.com/office/drawing/2014/main" id="{8C88CA64-4DDB-4D1D-B5E4-9F4CF97330D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全ての施設が、前年よりも有形固定資産減価償却率が増加した。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ほとんどの施設で有形固定資産減価償却率は類似団体平均を下回っているが、道路及び港湾・漁港については類似団体平均を上回っている。特に道路においては類似団体平均を１３．５ポイント上回っている。高度経済成長期に整備したものが大半であり維持管理経費の増大が見込まれるが生活の基盤であり数量を削減することはできない。公共施設等総合管理計画に基づき計画的な長寿命化の推進によるライフサイクルコストの縮減及び施設管理の効率化によるコスト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4A6107E-7929-4E12-A216-877B88E8A1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7417196-DC7F-4D8E-8765-C743A8701A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460084F-87B3-47B8-87CA-5E2EEFE2E49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866E20-AC57-4504-B1F3-EE9B8213DE7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B34F2C6-E606-4649-ADF1-6DA29BE97F5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F1CB58-A354-4CB4-875F-38AED406E47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8ED57D3-907B-4D8F-A956-BC917263281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B1976ED-5B74-437A-9339-D09232274CF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CD3A76-164C-4CD6-99DB-303D2A5773E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21E97A4-0F17-42C9-85EE-EB953EAA19A2}"/>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93,581
93,043
682.92
70,457,000
67,315,471
2,173,878
28,370,968
38,179,274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3A266E7-1277-418E-A690-638C3E1FBA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3ED4971-EF68-4E81-B453-1200C666A7C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472A4D7-15A9-4B90-896F-9F909F8841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DD176E2-BF00-4629-8645-D3DB5B04FD2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B2E35F-4B3A-4C77-A83A-DED0206F258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41D1359-CFFB-4B1B-9A06-50482F8DF57A}"/>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D4D069-456C-4534-B158-CE41FAF7A6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9847385-FFAF-4977-809A-67B85EE98FA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6B28013-2ED3-4D46-A724-859D18D5AF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8D3FD5-7102-48BE-AC34-DB287B8C8C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6CDADE-B1BC-4D0E-9A0D-1FA6AD5746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8B08A82-DD9B-489A-85C7-2512491C810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A75991D-FFBC-4F51-B99B-F8F81B4D21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2A89C9-BF94-441F-B11B-7C465BA0517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6F76EA-EF85-4E96-B6B3-D6B701FA237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8877674-0D6E-463A-8E29-14697F78C5B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ADAE93-683B-4E07-A2BF-7B9A9FB7585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30D0DCD-BB41-4E43-B367-393084F3EF7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1BAFB4-5F0C-43CC-8B63-DE3427FB90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2715A1-A2E0-4B18-8BCD-B810B88F54C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AE72FEAE-7C86-4505-A64F-EF17B96C4D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25709A-B437-456D-9A15-4EE538D591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8478CE2-F7FD-41AC-8A63-AA4561BECBE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B68631-ADDF-416F-9DB6-FE40434BC4F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4E6AB13-E4C8-4E7F-896D-8031AE7967B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8CADE0C-5727-488B-BC91-14C707FA036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4EA9EE-510B-4C2A-A134-C02B3C32D37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E491EE1-3A4A-46C6-B30F-8C5F6106501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D638096-834D-41D7-AFBC-DBA3B6F458A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942667-2446-44B5-B189-CF97EDDBD51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D90551D-7EF6-4F82-8F08-754DF85FA9F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FAE213F-F714-4301-87F8-839D9D055D2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CD53027-9DCB-4746-BC99-8FB74DBEFC6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23FB834-813F-4857-BE4B-5EF57DEFBE3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CAFA86B-99DD-4AB9-B4A6-6A4B8066726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779C2A7-35FE-471E-A543-AD5D6BA2342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6D6A806-CCC6-4AFD-AB18-0C9EC3566F1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E7A07EC-0B97-4528-960D-5869957F2B8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F92F83EE-738A-44FC-994E-3D64B6640C6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1FC8A7C-1D84-4914-9A98-CDB6B4512B9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4BCD281-1E0A-47B1-A4BA-3B1D2B5F244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5173FF8-2003-4AED-A721-2BDE671ED69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0C5D62E-A3F0-4799-B026-BA375B998F1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437437A-95B5-404C-9A94-155F2579116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D8C6BAF-7E73-4B0C-8A3C-93BE9764C03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0271256-3AB8-4796-A44C-2A512D251E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3532FAA-FA65-486D-AD84-88ED952C8D08}"/>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FC2D9A3B-E051-4A62-9A13-A3D0B02B12A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34ED058-2334-4AC1-8A00-9B133C9B632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87332EB2-24F5-4587-A2C3-DACC9C6978F5}"/>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F916BA68-7983-4A6E-8194-02D7001A6D5D}"/>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BE55880A-AE4E-4138-8F69-748EFE3C89F1}"/>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43F142F7-70DD-4E9A-BA2C-2A22D3F9864A}"/>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79800653-F39A-40D6-B2AD-27C2240B3A77}"/>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1A09047D-8B8A-4E96-9CA2-B1B3CCB8DBAE}"/>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5B4F847D-69D9-4817-8067-DDDD66B2B741}"/>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6EDEAC8B-E223-42D4-8C6B-FE264A088326}"/>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6CBA091-AA91-45FC-B454-D6F80885611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C526E4-9A36-4DE8-8A83-684DA7DD01C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75F7CB-4CFD-4818-88EF-7055622DF39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39745FD-548C-45D8-B11C-34C000E188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CD9021B-DA35-49A8-B28B-B3FE66E6CE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105410</xdr:rowOff>
    </xdr:from>
    <xdr:to>
      <xdr:col>24</xdr:col>
      <xdr:colOff>114300</xdr:colOff>
      <xdr:row>39</xdr:row>
      <xdr:rowOff>35560</xdr:rowOff>
    </xdr:to>
    <xdr:sp macro="" textlink="">
      <xdr:nvSpPr>
        <xdr:cNvPr id="74" name="楕円 73">
          <a:extLst>
            <a:ext uri="{FF2B5EF4-FFF2-40B4-BE49-F238E27FC236}">
              <a16:creationId xmlns:a16="http://schemas.microsoft.com/office/drawing/2014/main" id="{AD75B835-D29B-421A-90C7-FD9AC34CC547}"/>
            </a:ext>
          </a:extLst>
        </xdr:cNvPr>
        <xdr:cNvSpPr/>
      </xdr:nvSpPr>
      <xdr:spPr>
        <a:xfrm>
          <a:off x="4584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83837</xdr:rowOff>
    </xdr:from>
    <xdr:ext cx="405111" cy="259045"/>
    <xdr:sp macro="" textlink="">
      <xdr:nvSpPr>
        <xdr:cNvPr id="75" name="【図書館】&#10;有形固定資産減価償却率該当値テキスト">
          <a:extLst>
            <a:ext uri="{FF2B5EF4-FFF2-40B4-BE49-F238E27FC236}">
              <a16:creationId xmlns:a16="http://schemas.microsoft.com/office/drawing/2014/main" id="{9956DB6C-6AF0-43E8-972A-CF39B73D37B6}"/>
            </a:ext>
          </a:extLst>
        </xdr:cNvPr>
        <xdr:cNvSpPr txBox="1"/>
      </xdr:nvSpPr>
      <xdr:spPr>
        <a:xfrm>
          <a:off x="4673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a:extLst>
            <a:ext uri="{FF2B5EF4-FFF2-40B4-BE49-F238E27FC236}">
              <a16:creationId xmlns:a16="http://schemas.microsoft.com/office/drawing/2014/main" id="{F485A617-3925-402E-BE69-2BF8B1117999}"/>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156210</xdr:rowOff>
    </xdr:to>
    <xdr:cxnSp macro="">
      <xdr:nvCxnSpPr>
        <xdr:cNvPr id="77" name="直線コネクタ 76">
          <a:extLst>
            <a:ext uri="{FF2B5EF4-FFF2-40B4-BE49-F238E27FC236}">
              <a16:creationId xmlns:a16="http://schemas.microsoft.com/office/drawing/2014/main" id="{D48ABD28-F1D6-4030-8222-57829AE64083}"/>
            </a:ext>
          </a:extLst>
        </xdr:cNvPr>
        <xdr:cNvCxnSpPr/>
      </xdr:nvCxnSpPr>
      <xdr:spPr>
        <a:xfrm>
          <a:off x="3797300" y="652272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49893</xdr:rowOff>
    </xdr:from>
    <xdr:to>
      <xdr:col>15</xdr:col>
      <xdr:colOff>101600</xdr:colOff>
      <xdr:row>37</xdr:row>
      <xdr:rowOff>151493</xdr:rowOff>
    </xdr:to>
    <xdr:sp macro="" textlink="">
      <xdr:nvSpPr>
        <xdr:cNvPr id="78" name="楕円 77">
          <a:extLst>
            <a:ext uri="{FF2B5EF4-FFF2-40B4-BE49-F238E27FC236}">
              <a16:creationId xmlns:a16="http://schemas.microsoft.com/office/drawing/2014/main" id="{FA644076-BB82-41B5-97ED-871ECE8933EE}"/>
            </a:ext>
          </a:extLst>
        </xdr:cNvPr>
        <xdr:cNvSpPr/>
      </xdr:nvSpPr>
      <xdr:spPr>
        <a:xfrm>
          <a:off x="2857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100693</xdr:rowOff>
    </xdr:from>
    <xdr:to>
      <xdr:col>19</xdr:col>
      <xdr:colOff>177800</xdr:colOff>
      <xdr:row>38</xdr:row>
      <xdr:rowOff>7620</xdr:rowOff>
    </xdr:to>
    <xdr:cxnSp macro="">
      <xdr:nvCxnSpPr>
        <xdr:cNvPr id="79" name="直線コネクタ 78">
          <a:extLst>
            <a:ext uri="{FF2B5EF4-FFF2-40B4-BE49-F238E27FC236}">
              <a16:creationId xmlns:a16="http://schemas.microsoft.com/office/drawing/2014/main" id="{0302C3D8-E88C-4CDB-91BA-B080B15C283D}"/>
            </a:ext>
          </a:extLst>
        </xdr:cNvPr>
        <xdr:cNvCxnSpPr/>
      </xdr:nvCxnSpPr>
      <xdr:spPr>
        <a:xfrm>
          <a:off x="2908300" y="644434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a:extLst>
            <a:ext uri="{FF2B5EF4-FFF2-40B4-BE49-F238E27FC236}">
              <a16:creationId xmlns:a16="http://schemas.microsoft.com/office/drawing/2014/main" id="{AE8DFDF2-A09E-44ED-B764-A225AF6D4856}"/>
            </a:ext>
          </a:extLst>
        </xdr:cNvPr>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100693</xdr:rowOff>
    </xdr:to>
    <xdr:cxnSp macro="">
      <xdr:nvCxnSpPr>
        <xdr:cNvPr id="81" name="直線コネクタ 80">
          <a:extLst>
            <a:ext uri="{FF2B5EF4-FFF2-40B4-BE49-F238E27FC236}">
              <a16:creationId xmlns:a16="http://schemas.microsoft.com/office/drawing/2014/main" id="{AACBE656-0A86-491E-AC4E-223CA5A5DE28}"/>
            </a:ext>
          </a:extLst>
        </xdr:cNvPr>
        <xdr:cNvCxnSpPr/>
      </xdr:nvCxnSpPr>
      <xdr:spPr>
        <a:xfrm>
          <a:off x="2019300" y="636596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64589</xdr:rowOff>
    </xdr:from>
    <xdr:to>
      <xdr:col>6</xdr:col>
      <xdr:colOff>38100</xdr:colOff>
      <xdr:row>36</xdr:row>
      <xdr:rowOff>166189</xdr:rowOff>
    </xdr:to>
    <xdr:sp macro="" textlink="">
      <xdr:nvSpPr>
        <xdr:cNvPr id="82" name="楕円 81">
          <a:extLst>
            <a:ext uri="{FF2B5EF4-FFF2-40B4-BE49-F238E27FC236}">
              <a16:creationId xmlns:a16="http://schemas.microsoft.com/office/drawing/2014/main" id="{4C000F47-522E-40A2-8138-C823C55705E3}"/>
            </a:ext>
          </a:extLst>
        </xdr:cNvPr>
        <xdr:cNvSpPr/>
      </xdr:nvSpPr>
      <xdr:spPr>
        <a:xfrm>
          <a:off x="1079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115389</xdr:rowOff>
    </xdr:from>
    <xdr:to>
      <xdr:col>10</xdr:col>
      <xdr:colOff>114300</xdr:colOff>
      <xdr:row>37</xdr:row>
      <xdr:rowOff>22316</xdr:rowOff>
    </xdr:to>
    <xdr:cxnSp macro="">
      <xdr:nvCxnSpPr>
        <xdr:cNvPr id="83" name="直線コネクタ 82">
          <a:extLst>
            <a:ext uri="{FF2B5EF4-FFF2-40B4-BE49-F238E27FC236}">
              <a16:creationId xmlns:a16="http://schemas.microsoft.com/office/drawing/2014/main" id="{FB276744-4479-4DC8-B57E-4C723F1D28E9}"/>
            </a:ext>
          </a:extLst>
        </xdr:cNvPr>
        <xdr:cNvCxnSpPr/>
      </xdr:nvCxnSpPr>
      <xdr:spPr>
        <a:xfrm>
          <a:off x="1130300" y="6287589"/>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1E09D04B-652A-4739-8202-51E80D8B0F65}"/>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4DCCEB7-D5F5-4D9B-918A-58856E0CFAE2}"/>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DABAD3D4-96C1-4389-8192-1A8890BDB9A6}"/>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E4C29A69-AFC7-4599-B756-0C71730FC408}"/>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FFCF2B4A-0C02-464C-9282-51AA6E850A1A}"/>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9" name="n_2mainValue【図書館】&#10;有形固定資産減価償却率">
          <a:extLst>
            <a:ext uri="{FF2B5EF4-FFF2-40B4-BE49-F238E27FC236}">
              <a16:creationId xmlns:a16="http://schemas.microsoft.com/office/drawing/2014/main" id="{4ACA1C34-FFDC-47C0-9034-9E4371197A27}"/>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64243</xdr:rowOff>
    </xdr:from>
    <xdr:ext cx="405111" cy="259045"/>
    <xdr:sp macro="" textlink="">
      <xdr:nvSpPr>
        <xdr:cNvPr id="90" name="n_3mainValue【図書館】&#10;有形固定資産減価償却率">
          <a:extLst>
            <a:ext uri="{FF2B5EF4-FFF2-40B4-BE49-F238E27FC236}">
              <a16:creationId xmlns:a16="http://schemas.microsoft.com/office/drawing/2014/main" id="{F0910414-4BD9-4F0B-B7A5-1E4B080ED849}"/>
            </a:ext>
          </a:extLst>
        </xdr:cNvPr>
        <xdr:cNvSpPr txBox="1"/>
      </xdr:nvSpPr>
      <xdr:spPr>
        <a:xfrm>
          <a:off x="1816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11266</xdr:rowOff>
    </xdr:from>
    <xdr:ext cx="405111" cy="259045"/>
    <xdr:sp macro="" textlink="">
      <xdr:nvSpPr>
        <xdr:cNvPr id="91" name="n_4mainValue【図書館】&#10;有形固定資産減価償却率">
          <a:extLst>
            <a:ext uri="{FF2B5EF4-FFF2-40B4-BE49-F238E27FC236}">
              <a16:creationId xmlns:a16="http://schemas.microsoft.com/office/drawing/2014/main" id="{D2F6C1DB-6188-427C-B39E-3160322F5FEC}"/>
            </a:ext>
          </a:extLst>
        </xdr:cNvPr>
        <xdr:cNvSpPr txBox="1"/>
      </xdr:nvSpPr>
      <xdr:spPr>
        <a:xfrm>
          <a:off x="927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4E270D5-8917-469E-8760-E50CD13C068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F16F569-A39C-42EB-91D9-B4DE2F5977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CC8F28F-D4A8-45B6-BF67-CFBF68C527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7A1D757-0BF4-4DE3-AC1E-7D987BED72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D862997-67A7-4DB1-A1FA-2A5F1D42037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2CF64D94-7B40-4A29-9E64-4522258CE07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F151F7F-5E10-42B4-9B0F-D86B355330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A688292-AC4F-4689-9BEC-C1F863833C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8E9AEC3-70CE-466F-87DF-1ED2433085D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B96EFF0-1E8F-4321-B7DA-2F353B1325E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1DABAEBE-0ECF-4E9F-9989-3BCDFEBA706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64824506-7CA6-4418-9E14-655AC85C6A3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DD142DF-CE2F-4944-8D60-F9D2BE4101A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F859E723-5827-4360-BF54-813DF686EEC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3E05CCF-DF1D-4ADD-BB1C-76071B88F0E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61A9C018-AE0B-4C50-A2B3-95E85347EA4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7E51855-F914-40A6-BB5A-680F049CF0A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BC1572E-7537-416D-A5EF-26FC2AF2A38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1FE5BCF1-31D3-477E-BA62-FD9E74065E6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61AA3254-FC11-47F9-BB55-D28C53AB0505}"/>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BDC9AA80-FC07-46C4-BB35-9053328FC1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03ACDA0-6469-43E7-93B1-571FD733462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EEDC0F3C-6848-41C1-A593-9C5F14203F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90C47AD0-7C70-4B78-B385-FCCF0FBBFE6F}"/>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5C835CD3-B08A-4AE9-BE6A-C8B31D04DEC9}"/>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8D779C0A-7B83-4EBA-8893-F2E1BDEE54F1}"/>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7DB1CF50-EC0E-4522-9C75-46F6D75B7DA8}"/>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92D78168-7A2D-41F5-BDC3-0828436FDE74}"/>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E701E9E2-F1D5-4049-B01A-16CFB4D237DB}"/>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80A9CE61-456C-4592-8731-E07CCBE336C4}"/>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FC442EDF-3F54-4C20-A9D6-16C27FEE1D4A}"/>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A1BBD49B-B883-4EB8-B228-42C9320CEFA4}"/>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6AC255C7-537C-4D2E-9998-5F690599255A}"/>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1C7C0C15-F6B7-418E-A6FC-45A2DF8C535F}"/>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BE4B06-B0C8-4C61-9211-507B2465225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91A4636-4B2C-457E-A22F-D038E0A48E7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B3300D9-9F30-4C85-8E28-9E9E56B994B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FCF4E8E-778B-4296-AFD4-E9FC3EE72D9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7164B57-6543-4532-9BF6-4C07765339F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a:extLst>
            <a:ext uri="{FF2B5EF4-FFF2-40B4-BE49-F238E27FC236}">
              <a16:creationId xmlns:a16="http://schemas.microsoft.com/office/drawing/2014/main" id="{937AED3F-86E0-4009-8B53-CD11057B358A}"/>
            </a:ext>
          </a:extLst>
        </xdr:cNvPr>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80027</xdr:rowOff>
    </xdr:from>
    <xdr:ext cx="469744" cy="259045"/>
    <xdr:sp macro="" textlink="">
      <xdr:nvSpPr>
        <xdr:cNvPr id="132" name="【図書館】&#10;一人当たり面積該当値テキスト">
          <a:extLst>
            <a:ext uri="{FF2B5EF4-FFF2-40B4-BE49-F238E27FC236}">
              <a16:creationId xmlns:a16="http://schemas.microsoft.com/office/drawing/2014/main" id="{047D776F-AF36-401D-BAC8-03584934DA93}"/>
            </a:ext>
          </a:extLst>
        </xdr:cNvPr>
        <xdr:cNvSpPr txBox="1"/>
      </xdr:nvSpPr>
      <xdr:spPr>
        <a:xfrm>
          <a:off x="105156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114300</xdr:rowOff>
    </xdr:from>
    <xdr:to>
      <xdr:col>50</xdr:col>
      <xdr:colOff>165100</xdr:colOff>
      <xdr:row>41</xdr:row>
      <xdr:rowOff>44450</xdr:rowOff>
    </xdr:to>
    <xdr:sp macro="" textlink="">
      <xdr:nvSpPr>
        <xdr:cNvPr id="133" name="楕円 132">
          <a:extLst>
            <a:ext uri="{FF2B5EF4-FFF2-40B4-BE49-F238E27FC236}">
              <a16:creationId xmlns:a16="http://schemas.microsoft.com/office/drawing/2014/main" id="{A6AF04BB-E0FF-4B04-8389-E48B2D9E6384}"/>
            </a:ext>
          </a:extLst>
        </xdr:cNvPr>
        <xdr:cNvSpPr/>
      </xdr:nvSpPr>
      <xdr:spPr>
        <a:xfrm>
          <a:off x="9588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165100</xdr:rowOff>
    </xdr:to>
    <xdr:cxnSp macro="">
      <xdr:nvCxnSpPr>
        <xdr:cNvPr id="134" name="直線コネクタ 133">
          <a:extLst>
            <a:ext uri="{FF2B5EF4-FFF2-40B4-BE49-F238E27FC236}">
              <a16:creationId xmlns:a16="http://schemas.microsoft.com/office/drawing/2014/main" id="{13B2681F-4A0B-4128-94A6-B732B2AC9BC9}"/>
            </a:ext>
          </a:extLst>
        </xdr:cNvPr>
        <xdr:cNvCxnSpPr/>
      </xdr:nvCxnSpPr>
      <xdr:spPr>
        <a:xfrm flipV="1">
          <a:off x="9639300" y="7010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114300</xdr:rowOff>
    </xdr:from>
    <xdr:to>
      <xdr:col>46</xdr:col>
      <xdr:colOff>38100</xdr:colOff>
      <xdr:row>41</xdr:row>
      <xdr:rowOff>44450</xdr:rowOff>
    </xdr:to>
    <xdr:sp macro="" textlink="">
      <xdr:nvSpPr>
        <xdr:cNvPr id="135" name="楕円 134">
          <a:extLst>
            <a:ext uri="{FF2B5EF4-FFF2-40B4-BE49-F238E27FC236}">
              <a16:creationId xmlns:a16="http://schemas.microsoft.com/office/drawing/2014/main" id="{937B515E-C0D2-44A9-A671-8994EA1AA8BF}"/>
            </a:ext>
          </a:extLst>
        </xdr:cNvPr>
        <xdr:cNvSpPr/>
      </xdr:nvSpPr>
      <xdr:spPr>
        <a:xfrm>
          <a:off x="86995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165100</xdr:rowOff>
    </xdr:from>
    <xdr:to>
      <xdr:col>50</xdr:col>
      <xdr:colOff>114300</xdr:colOff>
      <xdr:row>40</xdr:row>
      <xdr:rowOff>165100</xdr:rowOff>
    </xdr:to>
    <xdr:cxnSp macro="">
      <xdr:nvCxnSpPr>
        <xdr:cNvPr id="136" name="直線コネクタ 135">
          <a:extLst>
            <a:ext uri="{FF2B5EF4-FFF2-40B4-BE49-F238E27FC236}">
              <a16:creationId xmlns:a16="http://schemas.microsoft.com/office/drawing/2014/main" id="{ADD7E1A6-2B91-4E4E-AD08-F2BD82FE0A67}"/>
            </a:ext>
          </a:extLst>
        </xdr:cNvPr>
        <xdr:cNvCxnSpPr/>
      </xdr:nvCxnSpPr>
      <xdr:spPr>
        <a:xfrm>
          <a:off x="8750300" y="702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127000</xdr:rowOff>
    </xdr:from>
    <xdr:to>
      <xdr:col>41</xdr:col>
      <xdr:colOff>101600</xdr:colOff>
      <xdr:row>41</xdr:row>
      <xdr:rowOff>57150</xdr:rowOff>
    </xdr:to>
    <xdr:sp macro="" textlink="">
      <xdr:nvSpPr>
        <xdr:cNvPr id="137" name="楕円 136">
          <a:extLst>
            <a:ext uri="{FF2B5EF4-FFF2-40B4-BE49-F238E27FC236}">
              <a16:creationId xmlns:a16="http://schemas.microsoft.com/office/drawing/2014/main" id="{3F1E1524-E1A4-4EEB-A3E3-C1A0B16CACC1}"/>
            </a:ext>
          </a:extLst>
        </xdr:cNvPr>
        <xdr:cNvSpPr/>
      </xdr:nvSpPr>
      <xdr:spPr>
        <a:xfrm>
          <a:off x="7810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165100</xdr:rowOff>
    </xdr:from>
    <xdr:to>
      <xdr:col>45</xdr:col>
      <xdr:colOff>177800</xdr:colOff>
      <xdr:row>41</xdr:row>
      <xdr:rowOff>6350</xdr:rowOff>
    </xdr:to>
    <xdr:cxnSp macro="">
      <xdr:nvCxnSpPr>
        <xdr:cNvPr id="138" name="直線コネクタ 137">
          <a:extLst>
            <a:ext uri="{FF2B5EF4-FFF2-40B4-BE49-F238E27FC236}">
              <a16:creationId xmlns:a16="http://schemas.microsoft.com/office/drawing/2014/main" id="{76F5004A-1B31-4A37-A92B-0AD22A7EB2C8}"/>
            </a:ext>
          </a:extLst>
        </xdr:cNvPr>
        <xdr:cNvCxnSpPr/>
      </xdr:nvCxnSpPr>
      <xdr:spPr>
        <a:xfrm flipV="1">
          <a:off x="7861300" y="7023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127000</xdr:rowOff>
    </xdr:from>
    <xdr:to>
      <xdr:col>36</xdr:col>
      <xdr:colOff>165100</xdr:colOff>
      <xdr:row>41</xdr:row>
      <xdr:rowOff>57150</xdr:rowOff>
    </xdr:to>
    <xdr:sp macro="" textlink="">
      <xdr:nvSpPr>
        <xdr:cNvPr id="139" name="楕円 138">
          <a:extLst>
            <a:ext uri="{FF2B5EF4-FFF2-40B4-BE49-F238E27FC236}">
              <a16:creationId xmlns:a16="http://schemas.microsoft.com/office/drawing/2014/main" id="{011CCBF2-E98E-4A23-8711-DF8E9F6426C9}"/>
            </a:ext>
          </a:extLst>
        </xdr:cNvPr>
        <xdr:cNvSpPr/>
      </xdr:nvSpPr>
      <xdr:spPr>
        <a:xfrm>
          <a:off x="6921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6350</xdr:rowOff>
    </xdr:from>
    <xdr:to>
      <xdr:col>41</xdr:col>
      <xdr:colOff>50800</xdr:colOff>
      <xdr:row>41</xdr:row>
      <xdr:rowOff>6350</xdr:rowOff>
    </xdr:to>
    <xdr:cxnSp macro="">
      <xdr:nvCxnSpPr>
        <xdr:cNvPr id="140" name="直線コネクタ 139">
          <a:extLst>
            <a:ext uri="{FF2B5EF4-FFF2-40B4-BE49-F238E27FC236}">
              <a16:creationId xmlns:a16="http://schemas.microsoft.com/office/drawing/2014/main" id="{0EC89DE5-AEA1-44A7-ADDB-B4A5499478D4}"/>
            </a:ext>
          </a:extLst>
        </xdr:cNvPr>
        <xdr:cNvCxnSpPr/>
      </xdr:nvCxnSpPr>
      <xdr:spPr>
        <a:xfrm>
          <a:off x="6972300" y="703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C479D07F-2BC3-4A94-9FCA-0F8632C7877A}"/>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FB07A9AE-A8CD-4D6C-AA17-890596B051D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2E5FA5F4-8E84-43DF-B85E-93D217559A23}"/>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892A9EED-C7A7-4C37-8ECD-D5B430BEC113}"/>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35577</xdr:rowOff>
    </xdr:from>
    <xdr:ext cx="469744" cy="259045"/>
    <xdr:sp macro="" textlink="">
      <xdr:nvSpPr>
        <xdr:cNvPr id="145" name="n_1mainValue【図書館】&#10;一人当たり面積">
          <a:extLst>
            <a:ext uri="{FF2B5EF4-FFF2-40B4-BE49-F238E27FC236}">
              <a16:creationId xmlns:a16="http://schemas.microsoft.com/office/drawing/2014/main" id="{B058EDF8-A054-4B82-B949-137BF49E8B7C}"/>
            </a:ext>
          </a:extLst>
        </xdr:cNvPr>
        <xdr:cNvSpPr txBox="1"/>
      </xdr:nvSpPr>
      <xdr:spPr>
        <a:xfrm>
          <a:off x="93917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35577</xdr:rowOff>
    </xdr:from>
    <xdr:ext cx="469744" cy="259045"/>
    <xdr:sp macro="" textlink="">
      <xdr:nvSpPr>
        <xdr:cNvPr id="146" name="n_2mainValue【図書館】&#10;一人当たり面積">
          <a:extLst>
            <a:ext uri="{FF2B5EF4-FFF2-40B4-BE49-F238E27FC236}">
              <a16:creationId xmlns:a16="http://schemas.microsoft.com/office/drawing/2014/main" id="{24A76AEC-E800-4B4A-A825-734D01073DEE}"/>
            </a:ext>
          </a:extLst>
        </xdr:cNvPr>
        <xdr:cNvSpPr txBox="1"/>
      </xdr:nvSpPr>
      <xdr:spPr>
        <a:xfrm>
          <a:off x="8515427" y="70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48277</xdr:rowOff>
    </xdr:from>
    <xdr:ext cx="469744" cy="259045"/>
    <xdr:sp macro="" textlink="">
      <xdr:nvSpPr>
        <xdr:cNvPr id="147" name="n_3mainValue【図書館】&#10;一人当たり面積">
          <a:extLst>
            <a:ext uri="{FF2B5EF4-FFF2-40B4-BE49-F238E27FC236}">
              <a16:creationId xmlns:a16="http://schemas.microsoft.com/office/drawing/2014/main" id="{63892418-1BDC-4850-8495-55DBD623D334}"/>
            </a:ext>
          </a:extLst>
        </xdr:cNvPr>
        <xdr:cNvSpPr txBox="1"/>
      </xdr:nvSpPr>
      <xdr:spPr>
        <a:xfrm>
          <a:off x="7626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48277</xdr:rowOff>
    </xdr:from>
    <xdr:ext cx="469744" cy="259045"/>
    <xdr:sp macro="" textlink="">
      <xdr:nvSpPr>
        <xdr:cNvPr id="148" name="n_4mainValue【図書館】&#10;一人当たり面積">
          <a:extLst>
            <a:ext uri="{FF2B5EF4-FFF2-40B4-BE49-F238E27FC236}">
              <a16:creationId xmlns:a16="http://schemas.microsoft.com/office/drawing/2014/main" id="{6E5F6B02-9296-46CA-9353-0A92A9C05696}"/>
            </a:ext>
          </a:extLst>
        </xdr:cNvPr>
        <xdr:cNvSpPr txBox="1"/>
      </xdr:nvSpPr>
      <xdr:spPr>
        <a:xfrm>
          <a:off x="67374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CC00249-FF53-46B2-8930-71A97956055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DA4E0D90-0131-4C30-8F2A-F2367A28B10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DEFCF2E-8EDC-4852-A471-1B22C4006B7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CA04B94-9E90-45B6-B834-00B9E0BF6A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95CD058-F769-41EE-825F-0F3B651DFEF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5594049-DC5C-454D-8C27-2040FB30A8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EFBCA2DD-86A0-48E4-813E-CC1DF581D7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CF28F9B-98E4-43C4-8AE1-B5459C2C6B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A88BA0D6-A6AA-485B-ABB0-02D7A0CD508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654999F-54A7-4436-8B5F-DABB4E7178D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BDCC39D5-A4C2-4AD8-AF73-72B02F855E3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BD1B9D59-7015-479F-9B57-3470682B7D3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3143E0B-13D9-487A-8757-D5C5F64FCD8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A6EE02F1-2BC7-420A-B7FC-6563ED0F952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AC88B35C-1025-415F-9759-33A3CA608C8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5ED4D55-F7C2-440F-9222-4DB4DF621C7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E32386E-3D18-4133-8AAB-E6FA186A0C0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A9DFAB6-7F63-47BF-AA2D-9ABCF2378977}"/>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45F945F-4196-4D63-BAA1-DAA3CE8C141A}"/>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9A8AE2-1ADB-4D7F-BBC2-A9DEA3E5D23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489C5EC9-06F3-4BA8-8CCA-5731B585DED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4B25C87-18FD-4A0F-9620-7221B43C5CC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B4D1ED1-0261-4AB4-A927-BCEDEE6B2C1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75FEA05-640A-4066-AE8C-22A26868CF9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ED5484DE-3462-4435-894F-0C9053CD47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A08D1971-5CEF-43FF-A54E-62C2F2A0B42E}"/>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59C442EB-915C-4CFC-BD08-73915C809BD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A358F555-D3CD-4C2D-8D70-55060393CF43}"/>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DD92295A-1A94-4003-9C6B-9880035689E2}"/>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C6849E88-1D89-4B17-9760-23AD1F12DDDA}"/>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2BCF34F8-756C-4CBE-BD16-7D2DAA68F61C}"/>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F3F7BDE7-83DD-4116-A5CB-3D83A694C382}"/>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790883A1-83D6-4A56-AFBD-239C7C98FC12}"/>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7F40DA4D-21E7-41FF-B672-D36BC39FF025}"/>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1A62853E-E477-428B-8726-7D39FE6481DA}"/>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88B7BEF-5631-47BC-9E4A-4A78A8C46D04}"/>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E1BC87D-547C-41D9-B548-A8C518C5DB5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0C3AB67-4AC8-46A5-9AE6-48A464056E1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F8BF1DA-ABDD-47C7-96B8-27325409499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E8FDC4A-FCB1-4CAE-A8FA-953236984AB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B4B23BB-987F-4A8F-A27E-AB0C5C06875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90" name="楕円 189">
          <a:extLst>
            <a:ext uri="{FF2B5EF4-FFF2-40B4-BE49-F238E27FC236}">
              <a16:creationId xmlns:a16="http://schemas.microsoft.com/office/drawing/2014/main" id="{D8702619-65C5-4DA3-8B15-C04E5F14B9CE}"/>
            </a:ext>
          </a:extLst>
        </xdr:cNvPr>
        <xdr:cNvSpPr/>
      </xdr:nvSpPr>
      <xdr:spPr>
        <a:xfrm>
          <a:off x="45847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141894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FCD4C81B-B3D1-4843-8EC6-362514729940}"/>
            </a:ext>
          </a:extLst>
        </xdr:cNvPr>
        <xdr:cNvSpPr txBox="1"/>
      </xdr:nvSpPr>
      <xdr:spPr>
        <a:xfrm>
          <a:off x="4673600" y="10257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2" name="楕円 191">
          <a:extLst>
            <a:ext uri="{FF2B5EF4-FFF2-40B4-BE49-F238E27FC236}">
              <a16:creationId xmlns:a16="http://schemas.microsoft.com/office/drawing/2014/main" id="{B5546DD2-A32C-47AB-9691-EF93E1D24BEC}"/>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169817</xdr:rowOff>
    </xdr:to>
    <xdr:cxnSp macro="">
      <xdr:nvCxnSpPr>
        <xdr:cNvPr id="193" name="直線コネクタ 192">
          <a:extLst>
            <a:ext uri="{FF2B5EF4-FFF2-40B4-BE49-F238E27FC236}">
              <a16:creationId xmlns:a16="http://schemas.microsoft.com/office/drawing/2014/main" id="{F1CA641F-B21A-4BCA-B15C-9B261C28F8E1}"/>
            </a:ext>
          </a:extLst>
        </xdr:cNvPr>
        <xdr:cNvCxnSpPr/>
      </xdr:nvCxnSpPr>
      <xdr:spPr>
        <a:xfrm>
          <a:off x="3797300" y="10393135"/>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194" name="楕円 193">
          <a:extLst>
            <a:ext uri="{FF2B5EF4-FFF2-40B4-BE49-F238E27FC236}">
              <a16:creationId xmlns:a16="http://schemas.microsoft.com/office/drawing/2014/main" id="{2797632B-1AB6-4F83-921C-197CE2FC0ECD}"/>
            </a:ext>
          </a:extLst>
        </xdr:cNvPr>
        <xdr:cNvSpPr/>
      </xdr:nvSpPr>
      <xdr:spPr>
        <a:xfrm>
          <a:off x="28575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106135</xdr:rowOff>
    </xdr:to>
    <xdr:cxnSp macro="">
      <xdr:nvCxnSpPr>
        <xdr:cNvPr id="195" name="直線コネクタ 194">
          <a:extLst>
            <a:ext uri="{FF2B5EF4-FFF2-40B4-BE49-F238E27FC236}">
              <a16:creationId xmlns:a16="http://schemas.microsoft.com/office/drawing/2014/main" id="{974F8BD0-7515-4D63-AF9A-7FA537A99FC2}"/>
            </a:ext>
          </a:extLst>
        </xdr:cNvPr>
        <xdr:cNvCxnSpPr/>
      </xdr:nvCxnSpPr>
      <xdr:spPr>
        <a:xfrm>
          <a:off x="2908300" y="1034578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107587</xdr:rowOff>
    </xdr:from>
    <xdr:to>
      <xdr:col>10</xdr:col>
      <xdr:colOff>165100</xdr:colOff>
      <xdr:row>60</xdr:row>
      <xdr:rowOff>37737</xdr:rowOff>
    </xdr:to>
    <xdr:sp macro="" textlink="">
      <xdr:nvSpPr>
        <xdr:cNvPr id="196" name="楕円 195">
          <a:extLst>
            <a:ext uri="{FF2B5EF4-FFF2-40B4-BE49-F238E27FC236}">
              <a16:creationId xmlns:a16="http://schemas.microsoft.com/office/drawing/2014/main" id="{50C51751-0F3C-4FA0-9AC2-F0E850B39E53}"/>
            </a:ext>
          </a:extLst>
        </xdr:cNvPr>
        <xdr:cNvSpPr/>
      </xdr:nvSpPr>
      <xdr:spPr>
        <a:xfrm>
          <a:off x="1968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158387</xdr:rowOff>
    </xdr:from>
    <xdr:to>
      <xdr:col>15</xdr:col>
      <xdr:colOff>50800</xdr:colOff>
      <xdr:row>60</xdr:row>
      <xdr:rowOff>58783</xdr:rowOff>
    </xdr:to>
    <xdr:cxnSp macro="">
      <xdr:nvCxnSpPr>
        <xdr:cNvPr id="197" name="直線コネクタ 196">
          <a:extLst>
            <a:ext uri="{FF2B5EF4-FFF2-40B4-BE49-F238E27FC236}">
              <a16:creationId xmlns:a16="http://schemas.microsoft.com/office/drawing/2014/main" id="{E8B552B6-E5E2-409D-AF62-EB0A1F107192}"/>
            </a:ext>
          </a:extLst>
        </xdr:cNvPr>
        <xdr:cNvCxnSpPr/>
      </xdr:nvCxnSpPr>
      <xdr:spPr>
        <a:xfrm>
          <a:off x="2019300" y="102739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56969</xdr:rowOff>
    </xdr:from>
    <xdr:to>
      <xdr:col>6</xdr:col>
      <xdr:colOff>38100</xdr:colOff>
      <xdr:row>59</xdr:row>
      <xdr:rowOff>158569</xdr:rowOff>
    </xdr:to>
    <xdr:sp macro="" textlink="">
      <xdr:nvSpPr>
        <xdr:cNvPr id="198" name="楕円 197">
          <a:extLst>
            <a:ext uri="{FF2B5EF4-FFF2-40B4-BE49-F238E27FC236}">
              <a16:creationId xmlns:a16="http://schemas.microsoft.com/office/drawing/2014/main" id="{3300C9C3-4F88-4595-AB1E-33098C42A202}"/>
            </a:ext>
          </a:extLst>
        </xdr:cNvPr>
        <xdr:cNvSpPr/>
      </xdr:nvSpPr>
      <xdr:spPr>
        <a:xfrm>
          <a:off x="1079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107769</xdr:rowOff>
    </xdr:from>
    <xdr:to>
      <xdr:col>10</xdr:col>
      <xdr:colOff>114300</xdr:colOff>
      <xdr:row>59</xdr:row>
      <xdr:rowOff>158387</xdr:rowOff>
    </xdr:to>
    <xdr:cxnSp macro="">
      <xdr:nvCxnSpPr>
        <xdr:cNvPr id="199" name="直線コネクタ 198">
          <a:extLst>
            <a:ext uri="{FF2B5EF4-FFF2-40B4-BE49-F238E27FC236}">
              <a16:creationId xmlns:a16="http://schemas.microsoft.com/office/drawing/2014/main" id="{AEF03690-3550-439F-9F07-1F85B92210E5}"/>
            </a:ext>
          </a:extLst>
        </xdr:cNvPr>
        <xdr:cNvCxnSpPr/>
      </xdr:nvCxnSpPr>
      <xdr:spPr>
        <a:xfrm>
          <a:off x="1130300" y="1022331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FC91755A-7092-49E6-8615-8A227F01FF43}"/>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311E9F88-447D-476D-80A0-2FB5F6A9B9E3}"/>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1E16D796-A9CD-45AF-8D7C-6F7655F2C1EC}"/>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36D885B2-7664-4CE5-9F6A-9097F2A8595B}"/>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4" name="n_1mainValue【体育館・プール】&#10;有形固定資産減価償却率">
          <a:extLst>
            <a:ext uri="{FF2B5EF4-FFF2-40B4-BE49-F238E27FC236}">
              <a16:creationId xmlns:a16="http://schemas.microsoft.com/office/drawing/2014/main" id="{D5299E5E-97E1-4890-AEBB-BF40F133F5E7}"/>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126110</xdr:rowOff>
    </xdr:from>
    <xdr:ext cx="405111" cy="259045"/>
    <xdr:sp macro="" textlink="">
      <xdr:nvSpPr>
        <xdr:cNvPr id="205" name="n_2mainValue【体育館・プール】&#10;有形固定資産減価償却率">
          <a:extLst>
            <a:ext uri="{FF2B5EF4-FFF2-40B4-BE49-F238E27FC236}">
              <a16:creationId xmlns:a16="http://schemas.microsoft.com/office/drawing/2014/main" id="{9B3E0D2C-77B9-4902-B465-A9A859425356}"/>
            </a:ext>
          </a:extLst>
        </xdr:cNvPr>
        <xdr:cNvSpPr txBox="1"/>
      </xdr:nvSpPr>
      <xdr:spPr>
        <a:xfrm>
          <a:off x="27057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54264</xdr:rowOff>
    </xdr:from>
    <xdr:ext cx="405111" cy="259045"/>
    <xdr:sp macro="" textlink="">
      <xdr:nvSpPr>
        <xdr:cNvPr id="206" name="n_3mainValue【体育館・プール】&#10;有形固定資産減価償却率">
          <a:extLst>
            <a:ext uri="{FF2B5EF4-FFF2-40B4-BE49-F238E27FC236}">
              <a16:creationId xmlns:a16="http://schemas.microsoft.com/office/drawing/2014/main" id="{44DDC9B8-9502-46F6-B94C-C021F6AADCA7}"/>
            </a:ext>
          </a:extLst>
        </xdr:cNvPr>
        <xdr:cNvSpPr txBox="1"/>
      </xdr:nvSpPr>
      <xdr:spPr>
        <a:xfrm>
          <a:off x="18167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3646</xdr:rowOff>
    </xdr:from>
    <xdr:ext cx="405111" cy="259045"/>
    <xdr:sp macro="" textlink="">
      <xdr:nvSpPr>
        <xdr:cNvPr id="207" name="n_4mainValue【体育館・プール】&#10;有形固定資産減価償却率">
          <a:extLst>
            <a:ext uri="{FF2B5EF4-FFF2-40B4-BE49-F238E27FC236}">
              <a16:creationId xmlns:a16="http://schemas.microsoft.com/office/drawing/2014/main" id="{AC7250E3-B664-4F58-8BAE-8225333A94A6}"/>
            </a:ext>
          </a:extLst>
        </xdr:cNvPr>
        <xdr:cNvSpPr txBox="1"/>
      </xdr:nvSpPr>
      <xdr:spPr>
        <a:xfrm>
          <a:off x="927744" y="994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9B808EC-C66D-4625-A824-FC30722F14E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95653CF-C088-45D0-8C81-2D19CC41C85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58A7674-E23B-4E84-87BB-F6935B7E37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846CC03E-A3EB-463D-83F7-019469AF52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B511459-472D-4C5A-AE4B-ABC310A29E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CF29CB8-153C-4F2F-A180-524223FDAD1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FDDE5F0C-0755-468D-9921-27D6071D61F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BA6E3012-32DF-400B-8451-63700A42E21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F2C1132-963D-45C2-84FC-90BD9742661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FBDD9B4-9D29-43EE-8295-0D51901CBBD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DE975C11-3F3F-40F7-9A78-7E88CA5618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CE79938-D385-4BAA-820A-1B0C77344A5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9234996-563E-422B-805D-A150798F80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460A353-DBF9-4866-A4B7-195C4B9380C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5AFF48DC-126D-400E-9AB4-1452D873622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42D8810F-BDCC-48EA-8C08-84D061FC321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6934355D-8020-4A53-BB45-A4D0B949F6E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7C8466E5-3F72-4048-AA43-99747FA4A63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8735659-D4E2-4180-BFE0-61CA54EABEB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44C1264E-6854-4D8E-9452-AD022CC7ECA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E219146-4680-4165-9422-753431C8F0E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14735B54-8D1A-4C66-9E51-B599AB9661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7E77B8F-5B0E-4D60-B61D-30A29049251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8B2ED150-30C5-4E7E-92FD-5AE1FC6970C8}"/>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191F4F0E-7A02-4283-9D6C-B6EA833DD9BE}"/>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F93F6CA7-E8B4-41D9-A92D-DEAE79E00BCA}"/>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BD21FA3C-9A96-4CD6-8CA4-138ACF7D04B5}"/>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726D0FB6-3D44-4FD9-B9AF-FD078A9C202B}"/>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B29905FB-4F8E-4E43-B72F-EBBB64E07FB4}"/>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AA5D6149-8B70-4D89-B612-7DD49F62FC5B}"/>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41196ACE-80A2-44A6-9659-1B8619E696C7}"/>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B36B020B-CF89-4649-98EA-B1D5F068C8A8}"/>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BD598CD3-8EC4-4997-8B7E-C1B5A1FB1D9E}"/>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BDCCF209-2F74-4722-B272-481EB36AA0E8}"/>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23CC942-1CE5-4EC4-A431-E755B8AB45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1C3201B-D4E0-4604-A88C-5174FB203C6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9574888-43A6-46F0-8058-D9B9A55CF7C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AD90463-3F85-4F0A-9B02-85454B2B81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A6D95A6-58F8-41DA-92FE-383BCC79779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137795</xdr:rowOff>
    </xdr:from>
    <xdr:to>
      <xdr:col>55</xdr:col>
      <xdr:colOff>50800</xdr:colOff>
      <xdr:row>60</xdr:row>
      <xdr:rowOff>67945</xdr:rowOff>
    </xdr:to>
    <xdr:sp macro="" textlink="">
      <xdr:nvSpPr>
        <xdr:cNvPr id="247" name="楕円 246">
          <a:extLst>
            <a:ext uri="{FF2B5EF4-FFF2-40B4-BE49-F238E27FC236}">
              <a16:creationId xmlns:a16="http://schemas.microsoft.com/office/drawing/2014/main" id="{023EA725-995D-4324-8E0B-BA23A3D611E5}"/>
            </a:ext>
          </a:extLst>
        </xdr:cNvPr>
        <xdr:cNvSpPr/>
      </xdr:nvSpPr>
      <xdr:spPr>
        <a:xfrm>
          <a:off x="104267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160672</xdr:rowOff>
    </xdr:from>
    <xdr:ext cx="469744" cy="259045"/>
    <xdr:sp macro="" textlink="">
      <xdr:nvSpPr>
        <xdr:cNvPr id="248" name="【体育館・プール】&#10;一人当たり面積該当値テキスト">
          <a:extLst>
            <a:ext uri="{FF2B5EF4-FFF2-40B4-BE49-F238E27FC236}">
              <a16:creationId xmlns:a16="http://schemas.microsoft.com/office/drawing/2014/main" id="{AA179583-6738-4DFE-8724-89B78CA17AA7}"/>
            </a:ext>
          </a:extLst>
        </xdr:cNvPr>
        <xdr:cNvSpPr txBox="1"/>
      </xdr:nvSpPr>
      <xdr:spPr>
        <a:xfrm>
          <a:off x="105156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145415</xdr:rowOff>
    </xdr:from>
    <xdr:to>
      <xdr:col>50</xdr:col>
      <xdr:colOff>165100</xdr:colOff>
      <xdr:row>60</xdr:row>
      <xdr:rowOff>75565</xdr:rowOff>
    </xdr:to>
    <xdr:sp macro="" textlink="">
      <xdr:nvSpPr>
        <xdr:cNvPr id="249" name="楕円 248">
          <a:extLst>
            <a:ext uri="{FF2B5EF4-FFF2-40B4-BE49-F238E27FC236}">
              <a16:creationId xmlns:a16="http://schemas.microsoft.com/office/drawing/2014/main" id="{E297BB8D-9561-4F1C-8819-17378A1E0F3E}"/>
            </a:ext>
          </a:extLst>
        </xdr:cNvPr>
        <xdr:cNvSpPr/>
      </xdr:nvSpPr>
      <xdr:spPr>
        <a:xfrm>
          <a:off x="9588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17145</xdr:rowOff>
    </xdr:from>
    <xdr:to>
      <xdr:col>55</xdr:col>
      <xdr:colOff>0</xdr:colOff>
      <xdr:row>60</xdr:row>
      <xdr:rowOff>24765</xdr:rowOff>
    </xdr:to>
    <xdr:cxnSp macro="">
      <xdr:nvCxnSpPr>
        <xdr:cNvPr id="250" name="直線コネクタ 249">
          <a:extLst>
            <a:ext uri="{FF2B5EF4-FFF2-40B4-BE49-F238E27FC236}">
              <a16:creationId xmlns:a16="http://schemas.microsoft.com/office/drawing/2014/main" id="{86A148C8-9698-4E53-811E-D13DDC898E2F}"/>
            </a:ext>
          </a:extLst>
        </xdr:cNvPr>
        <xdr:cNvCxnSpPr/>
      </xdr:nvCxnSpPr>
      <xdr:spPr>
        <a:xfrm flipV="1">
          <a:off x="9639300" y="103041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154940</xdr:rowOff>
    </xdr:from>
    <xdr:to>
      <xdr:col>46</xdr:col>
      <xdr:colOff>38100</xdr:colOff>
      <xdr:row>60</xdr:row>
      <xdr:rowOff>85090</xdr:rowOff>
    </xdr:to>
    <xdr:sp macro="" textlink="">
      <xdr:nvSpPr>
        <xdr:cNvPr id="251" name="楕円 250">
          <a:extLst>
            <a:ext uri="{FF2B5EF4-FFF2-40B4-BE49-F238E27FC236}">
              <a16:creationId xmlns:a16="http://schemas.microsoft.com/office/drawing/2014/main" id="{F322EEC2-2A81-4050-8239-4D71107B8532}"/>
            </a:ext>
          </a:extLst>
        </xdr:cNvPr>
        <xdr:cNvSpPr/>
      </xdr:nvSpPr>
      <xdr:spPr>
        <a:xfrm>
          <a:off x="869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24765</xdr:rowOff>
    </xdr:from>
    <xdr:to>
      <xdr:col>50</xdr:col>
      <xdr:colOff>114300</xdr:colOff>
      <xdr:row>60</xdr:row>
      <xdr:rowOff>34290</xdr:rowOff>
    </xdr:to>
    <xdr:cxnSp macro="">
      <xdr:nvCxnSpPr>
        <xdr:cNvPr id="252" name="直線コネクタ 251">
          <a:extLst>
            <a:ext uri="{FF2B5EF4-FFF2-40B4-BE49-F238E27FC236}">
              <a16:creationId xmlns:a16="http://schemas.microsoft.com/office/drawing/2014/main" id="{CB04CADB-8ED2-4FAF-B439-8067B605B648}"/>
            </a:ext>
          </a:extLst>
        </xdr:cNvPr>
        <xdr:cNvCxnSpPr/>
      </xdr:nvCxnSpPr>
      <xdr:spPr>
        <a:xfrm flipV="1">
          <a:off x="8750300" y="103117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160655</xdr:rowOff>
    </xdr:from>
    <xdr:to>
      <xdr:col>41</xdr:col>
      <xdr:colOff>101600</xdr:colOff>
      <xdr:row>60</xdr:row>
      <xdr:rowOff>90805</xdr:rowOff>
    </xdr:to>
    <xdr:sp macro="" textlink="">
      <xdr:nvSpPr>
        <xdr:cNvPr id="253" name="楕円 252">
          <a:extLst>
            <a:ext uri="{FF2B5EF4-FFF2-40B4-BE49-F238E27FC236}">
              <a16:creationId xmlns:a16="http://schemas.microsoft.com/office/drawing/2014/main" id="{BC2F094E-D08E-42F8-983A-405FA7041CD6}"/>
            </a:ext>
          </a:extLst>
        </xdr:cNvPr>
        <xdr:cNvSpPr/>
      </xdr:nvSpPr>
      <xdr:spPr>
        <a:xfrm>
          <a:off x="7810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34290</xdr:rowOff>
    </xdr:from>
    <xdr:to>
      <xdr:col>45</xdr:col>
      <xdr:colOff>177800</xdr:colOff>
      <xdr:row>60</xdr:row>
      <xdr:rowOff>40005</xdr:rowOff>
    </xdr:to>
    <xdr:cxnSp macro="">
      <xdr:nvCxnSpPr>
        <xdr:cNvPr id="254" name="直線コネクタ 253">
          <a:extLst>
            <a:ext uri="{FF2B5EF4-FFF2-40B4-BE49-F238E27FC236}">
              <a16:creationId xmlns:a16="http://schemas.microsoft.com/office/drawing/2014/main" id="{F0FD0DE8-D314-4C45-B5C4-F813BAB816B8}"/>
            </a:ext>
          </a:extLst>
        </xdr:cNvPr>
        <xdr:cNvCxnSpPr/>
      </xdr:nvCxnSpPr>
      <xdr:spPr>
        <a:xfrm flipV="1">
          <a:off x="7861300" y="10321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166370</xdr:rowOff>
    </xdr:from>
    <xdr:to>
      <xdr:col>36</xdr:col>
      <xdr:colOff>165100</xdr:colOff>
      <xdr:row>60</xdr:row>
      <xdr:rowOff>96520</xdr:rowOff>
    </xdr:to>
    <xdr:sp macro="" textlink="">
      <xdr:nvSpPr>
        <xdr:cNvPr id="255" name="楕円 254">
          <a:extLst>
            <a:ext uri="{FF2B5EF4-FFF2-40B4-BE49-F238E27FC236}">
              <a16:creationId xmlns:a16="http://schemas.microsoft.com/office/drawing/2014/main" id="{37FB710F-BB63-43EF-825E-82BD0B4799F1}"/>
            </a:ext>
          </a:extLst>
        </xdr:cNvPr>
        <xdr:cNvSpPr/>
      </xdr:nvSpPr>
      <xdr:spPr>
        <a:xfrm>
          <a:off x="692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40005</xdr:rowOff>
    </xdr:from>
    <xdr:to>
      <xdr:col>41</xdr:col>
      <xdr:colOff>50800</xdr:colOff>
      <xdr:row>60</xdr:row>
      <xdr:rowOff>45720</xdr:rowOff>
    </xdr:to>
    <xdr:cxnSp macro="">
      <xdr:nvCxnSpPr>
        <xdr:cNvPr id="256" name="直線コネクタ 255">
          <a:extLst>
            <a:ext uri="{FF2B5EF4-FFF2-40B4-BE49-F238E27FC236}">
              <a16:creationId xmlns:a16="http://schemas.microsoft.com/office/drawing/2014/main" id="{265062DB-CAE4-4234-B91A-623B85952F4E}"/>
            </a:ext>
          </a:extLst>
        </xdr:cNvPr>
        <xdr:cNvCxnSpPr/>
      </xdr:nvCxnSpPr>
      <xdr:spPr>
        <a:xfrm flipV="1">
          <a:off x="6972300" y="103270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F9BB1A14-B075-471F-91E2-D4B79A4F2C19}"/>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a:extLst>
            <a:ext uri="{FF2B5EF4-FFF2-40B4-BE49-F238E27FC236}">
              <a16:creationId xmlns:a16="http://schemas.microsoft.com/office/drawing/2014/main" id="{4BB66313-737E-4246-9D75-E7B9EF9BF19C}"/>
            </a:ext>
          </a:extLst>
        </xdr:cNvPr>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EE9E63E2-F9D3-46D9-8AE5-FC4BBD4C5D25}"/>
            </a:ext>
          </a:extLst>
        </xdr:cNvPr>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78DE2D10-B182-44A9-A1F0-F8627188BC9A}"/>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92092</xdr:rowOff>
    </xdr:from>
    <xdr:ext cx="469744" cy="259045"/>
    <xdr:sp macro="" textlink="">
      <xdr:nvSpPr>
        <xdr:cNvPr id="261" name="n_1mainValue【体育館・プール】&#10;一人当たり面積">
          <a:extLst>
            <a:ext uri="{FF2B5EF4-FFF2-40B4-BE49-F238E27FC236}">
              <a16:creationId xmlns:a16="http://schemas.microsoft.com/office/drawing/2014/main" id="{E3DFAC49-88FD-4BAE-85CE-71903A8A9CF3}"/>
            </a:ext>
          </a:extLst>
        </xdr:cNvPr>
        <xdr:cNvSpPr txBox="1"/>
      </xdr:nvSpPr>
      <xdr:spPr>
        <a:xfrm>
          <a:off x="93917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262" name="n_2mainValue【体育館・プール】&#10;一人当たり面積">
          <a:extLst>
            <a:ext uri="{FF2B5EF4-FFF2-40B4-BE49-F238E27FC236}">
              <a16:creationId xmlns:a16="http://schemas.microsoft.com/office/drawing/2014/main" id="{391BAB2B-C657-4680-B108-F999D00F6C0B}"/>
            </a:ext>
          </a:extLst>
        </xdr:cNvPr>
        <xdr:cNvSpPr txBox="1"/>
      </xdr:nvSpPr>
      <xdr:spPr>
        <a:xfrm>
          <a:off x="8515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107332</xdr:rowOff>
    </xdr:from>
    <xdr:ext cx="469744" cy="259045"/>
    <xdr:sp macro="" textlink="">
      <xdr:nvSpPr>
        <xdr:cNvPr id="263" name="n_3mainValue【体育館・プール】&#10;一人当たり面積">
          <a:extLst>
            <a:ext uri="{FF2B5EF4-FFF2-40B4-BE49-F238E27FC236}">
              <a16:creationId xmlns:a16="http://schemas.microsoft.com/office/drawing/2014/main" id="{DA8AAAB6-A3A6-4932-BE73-120F10FA2659}"/>
            </a:ext>
          </a:extLst>
        </xdr:cNvPr>
        <xdr:cNvSpPr txBox="1"/>
      </xdr:nvSpPr>
      <xdr:spPr>
        <a:xfrm>
          <a:off x="7626427" y="1005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113047</xdr:rowOff>
    </xdr:from>
    <xdr:ext cx="469744" cy="259045"/>
    <xdr:sp macro="" textlink="">
      <xdr:nvSpPr>
        <xdr:cNvPr id="264" name="n_4mainValue【体育館・プール】&#10;一人当たり面積">
          <a:extLst>
            <a:ext uri="{FF2B5EF4-FFF2-40B4-BE49-F238E27FC236}">
              <a16:creationId xmlns:a16="http://schemas.microsoft.com/office/drawing/2014/main" id="{4E547B52-A73D-4289-BBF3-2096EDD60FED}"/>
            </a:ext>
          </a:extLst>
        </xdr:cNvPr>
        <xdr:cNvSpPr txBox="1"/>
      </xdr:nvSpPr>
      <xdr:spPr>
        <a:xfrm>
          <a:off x="6737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4EF6F57C-8A67-4860-9835-26030900EC9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24E26AAA-91CE-439D-A5F0-0D97EB7C3D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BF7BDB25-D34C-4892-A7C3-C0E1459AD4F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F698E5A9-A68C-4FF5-A5B8-68C0710CC03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68D0200-A890-48DD-9D41-E90BB5D72A5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566CCAE-0701-4DCB-8CE0-F0AE743BC9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529392C-E12C-4C6E-A2A1-B9744841FC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1A3D03D-003B-453B-B06E-08CAABD423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E54D0F9-1137-4AF2-B216-EF09DCE74D6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0F920AF-7209-43F9-8B25-E8E6B61F508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7F417288-4336-4802-B0D5-48F7F3C828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C7DDDA8-A457-487B-99A2-F6FC6570F21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A228690D-1CE2-4879-BCB3-F8142F14C6C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4C5B2178-3AB3-4CEC-A42C-41F9BC2CB22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2F3E554B-3C13-4FCE-87CD-44EE600E697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8B48DB6-D1A7-4D70-A64B-7ED893FABAF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594D436E-B552-4D5C-BF85-F0316EFF651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F3EBD158-5F6A-4BB3-BF2C-D55D22C35D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CB35CD5C-FC18-4D67-9FE7-9446045767C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62A2BDC1-85BE-44A9-8F3C-8D99B106454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9757AEB-FF87-4D3A-A1BC-76749C2ED9C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828E9EC-56D5-47F7-80B1-E25EE585A4D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69C492B2-E07A-4103-B522-30CE46412A0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56D6BCB6-BED5-4FC3-BBB1-37D88F1AD81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8F288B52-27B4-4B1D-9196-59E285EB22E3}"/>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167658EB-3CAD-470B-BB92-F8A236547FC5}"/>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7A7B2074-D792-4122-8C01-9A6DF472E98A}"/>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4336C712-79E5-4DF3-962A-BFAB8E0F63B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7747C044-F35A-4803-A73A-EB900227E66F}"/>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A13474B-F9C9-462A-92F5-3E12D74F7FE3}"/>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FC77C3B6-58EA-42CF-B40A-276BD5BE6563}"/>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37B26988-AA0E-4CA2-981B-AA619E71BF3F}"/>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C83670FD-EA22-4870-98FE-80BCEF70AE89}"/>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D7C45290-B696-4E66-A10D-238735B24FF9}"/>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4DE017F-7F42-4DC4-8764-E9B28A8A5EE5}"/>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01B7035-1351-4047-A975-DFB2CE31C3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B77E495B-00E2-4C60-B9C8-2727E579770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2EE008A-C8EF-4D05-9080-89F398682A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87EE809-D9D5-46DF-8512-1A3D4321B91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E28B2F09-89D4-49FA-82DA-9C20067B0CB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305" name="楕円 304">
          <a:extLst>
            <a:ext uri="{FF2B5EF4-FFF2-40B4-BE49-F238E27FC236}">
              <a16:creationId xmlns:a16="http://schemas.microsoft.com/office/drawing/2014/main" id="{2089B599-D4D5-484A-B367-134DAE0368B4}"/>
            </a:ext>
          </a:extLst>
        </xdr:cNvPr>
        <xdr:cNvSpPr/>
      </xdr:nvSpPr>
      <xdr:spPr>
        <a:xfrm>
          <a:off x="45847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42EDFD91-F817-474F-A37D-241E4F4954C5}"/>
            </a:ext>
          </a:extLst>
        </xdr:cNvPr>
        <xdr:cNvSpPr txBox="1"/>
      </xdr:nvSpPr>
      <xdr:spPr>
        <a:xfrm>
          <a:off x="4673600"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307" name="楕円 306">
          <a:extLst>
            <a:ext uri="{FF2B5EF4-FFF2-40B4-BE49-F238E27FC236}">
              <a16:creationId xmlns:a16="http://schemas.microsoft.com/office/drawing/2014/main" id="{354EF155-7F25-4A45-B73F-7589BA5EE9F1}"/>
            </a:ext>
          </a:extLst>
        </xdr:cNvPr>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120014</xdr:rowOff>
    </xdr:from>
    <xdr:to>
      <xdr:col>24</xdr:col>
      <xdr:colOff>63500</xdr:colOff>
      <xdr:row>81</xdr:row>
      <xdr:rowOff>7620</xdr:rowOff>
    </xdr:to>
    <xdr:cxnSp macro="">
      <xdr:nvCxnSpPr>
        <xdr:cNvPr id="308" name="直線コネクタ 307">
          <a:extLst>
            <a:ext uri="{FF2B5EF4-FFF2-40B4-BE49-F238E27FC236}">
              <a16:creationId xmlns:a16="http://schemas.microsoft.com/office/drawing/2014/main" id="{4B0BD9A1-8504-44C5-8089-4A4A6717123F}"/>
            </a:ext>
          </a:extLst>
        </xdr:cNvPr>
        <xdr:cNvCxnSpPr/>
      </xdr:nvCxnSpPr>
      <xdr:spPr>
        <a:xfrm>
          <a:off x="3797300" y="1383601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xdr:rowOff>
    </xdr:from>
    <xdr:to>
      <xdr:col>15</xdr:col>
      <xdr:colOff>101600</xdr:colOff>
      <xdr:row>80</xdr:row>
      <xdr:rowOff>107950</xdr:rowOff>
    </xdr:to>
    <xdr:sp macro="" textlink="">
      <xdr:nvSpPr>
        <xdr:cNvPr id="309" name="楕円 308">
          <a:extLst>
            <a:ext uri="{FF2B5EF4-FFF2-40B4-BE49-F238E27FC236}">
              <a16:creationId xmlns:a16="http://schemas.microsoft.com/office/drawing/2014/main" id="{6C5DEC0A-829C-43D1-98D7-7F19AABD2BDF}"/>
            </a:ext>
          </a:extLst>
        </xdr:cNvPr>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80</xdr:row>
      <xdr:rowOff>120014</xdr:rowOff>
    </xdr:to>
    <xdr:cxnSp macro="">
      <xdr:nvCxnSpPr>
        <xdr:cNvPr id="310" name="直線コネクタ 309">
          <a:extLst>
            <a:ext uri="{FF2B5EF4-FFF2-40B4-BE49-F238E27FC236}">
              <a16:creationId xmlns:a16="http://schemas.microsoft.com/office/drawing/2014/main" id="{380AB925-6F78-4034-A087-C4DA6DDB89DC}"/>
            </a:ext>
          </a:extLst>
        </xdr:cNvPr>
        <xdr:cNvCxnSpPr/>
      </xdr:nvCxnSpPr>
      <xdr:spPr>
        <a:xfrm>
          <a:off x="2908300" y="137731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114936</xdr:rowOff>
    </xdr:from>
    <xdr:to>
      <xdr:col>10</xdr:col>
      <xdr:colOff>165100</xdr:colOff>
      <xdr:row>80</xdr:row>
      <xdr:rowOff>45086</xdr:rowOff>
    </xdr:to>
    <xdr:sp macro="" textlink="">
      <xdr:nvSpPr>
        <xdr:cNvPr id="311" name="楕円 310">
          <a:extLst>
            <a:ext uri="{FF2B5EF4-FFF2-40B4-BE49-F238E27FC236}">
              <a16:creationId xmlns:a16="http://schemas.microsoft.com/office/drawing/2014/main" id="{8C0FCE95-34F7-4538-98D1-D55E4C10BD95}"/>
            </a:ext>
          </a:extLst>
        </xdr:cNvPr>
        <xdr:cNvSpPr/>
      </xdr:nvSpPr>
      <xdr:spPr>
        <a:xfrm>
          <a:off x="1968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165736</xdr:rowOff>
    </xdr:from>
    <xdr:to>
      <xdr:col>15</xdr:col>
      <xdr:colOff>50800</xdr:colOff>
      <xdr:row>80</xdr:row>
      <xdr:rowOff>57150</xdr:rowOff>
    </xdr:to>
    <xdr:cxnSp macro="">
      <xdr:nvCxnSpPr>
        <xdr:cNvPr id="312" name="直線コネクタ 311">
          <a:extLst>
            <a:ext uri="{FF2B5EF4-FFF2-40B4-BE49-F238E27FC236}">
              <a16:creationId xmlns:a16="http://schemas.microsoft.com/office/drawing/2014/main" id="{4CCBAF54-6607-4083-8693-6E11E29CCBED}"/>
            </a:ext>
          </a:extLst>
        </xdr:cNvPr>
        <xdr:cNvCxnSpPr/>
      </xdr:nvCxnSpPr>
      <xdr:spPr>
        <a:xfrm>
          <a:off x="2019300" y="13710286"/>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52070</xdr:rowOff>
    </xdr:from>
    <xdr:to>
      <xdr:col>6</xdr:col>
      <xdr:colOff>38100</xdr:colOff>
      <xdr:row>79</xdr:row>
      <xdr:rowOff>153670</xdr:rowOff>
    </xdr:to>
    <xdr:sp macro="" textlink="">
      <xdr:nvSpPr>
        <xdr:cNvPr id="313" name="楕円 312">
          <a:extLst>
            <a:ext uri="{FF2B5EF4-FFF2-40B4-BE49-F238E27FC236}">
              <a16:creationId xmlns:a16="http://schemas.microsoft.com/office/drawing/2014/main" id="{289DFC07-52D7-42D9-B522-2DB2582BE2C9}"/>
            </a:ext>
          </a:extLst>
        </xdr:cNvPr>
        <xdr:cNvSpPr/>
      </xdr:nvSpPr>
      <xdr:spPr>
        <a:xfrm>
          <a:off x="1079500" y="1359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102870</xdr:rowOff>
    </xdr:from>
    <xdr:to>
      <xdr:col>10</xdr:col>
      <xdr:colOff>114300</xdr:colOff>
      <xdr:row>79</xdr:row>
      <xdr:rowOff>165736</xdr:rowOff>
    </xdr:to>
    <xdr:cxnSp macro="">
      <xdr:nvCxnSpPr>
        <xdr:cNvPr id="314" name="直線コネクタ 313">
          <a:extLst>
            <a:ext uri="{FF2B5EF4-FFF2-40B4-BE49-F238E27FC236}">
              <a16:creationId xmlns:a16="http://schemas.microsoft.com/office/drawing/2014/main" id="{44FC0678-B637-4C9D-922F-80404E05EFC5}"/>
            </a:ext>
          </a:extLst>
        </xdr:cNvPr>
        <xdr:cNvCxnSpPr/>
      </xdr:nvCxnSpPr>
      <xdr:spPr>
        <a:xfrm>
          <a:off x="1130300" y="136474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C249C498-663E-41F1-9986-822BE3DF34EC}"/>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a:extLst>
            <a:ext uri="{FF2B5EF4-FFF2-40B4-BE49-F238E27FC236}">
              <a16:creationId xmlns:a16="http://schemas.microsoft.com/office/drawing/2014/main" id="{3CDEB1D7-0061-4552-924C-E264E010D7AB}"/>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a:extLst>
            <a:ext uri="{FF2B5EF4-FFF2-40B4-BE49-F238E27FC236}">
              <a16:creationId xmlns:a16="http://schemas.microsoft.com/office/drawing/2014/main" id="{3782B1CC-055C-4693-8C20-0323B11E3EE3}"/>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a:extLst>
            <a:ext uri="{FF2B5EF4-FFF2-40B4-BE49-F238E27FC236}">
              <a16:creationId xmlns:a16="http://schemas.microsoft.com/office/drawing/2014/main" id="{D269443F-89A4-4BC0-8C1C-6AF8114ECFC9}"/>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319" name="n_1mainValue【福祉施設】&#10;有形固定資産減価償却率">
          <a:extLst>
            <a:ext uri="{FF2B5EF4-FFF2-40B4-BE49-F238E27FC236}">
              <a16:creationId xmlns:a16="http://schemas.microsoft.com/office/drawing/2014/main" id="{985ECCF3-4AD4-4E34-925C-5B79DBAC90C0}"/>
            </a:ext>
          </a:extLst>
        </xdr:cNvPr>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320" name="n_2mainValue【福祉施設】&#10;有形固定資産減価償却率">
          <a:extLst>
            <a:ext uri="{FF2B5EF4-FFF2-40B4-BE49-F238E27FC236}">
              <a16:creationId xmlns:a16="http://schemas.microsoft.com/office/drawing/2014/main" id="{2F4A5AD6-393B-4DDA-971C-8C32A90200DA}"/>
            </a:ext>
          </a:extLst>
        </xdr:cNvPr>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61613</xdr:rowOff>
    </xdr:from>
    <xdr:ext cx="405111" cy="259045"/>
    <xdr:sp macro="" textlink="">
      <xdr:nvSpPr>
        <xdr:cNvPr id="321" name="n_3mainValue【福祉施設】&#10;有形固定資産減価償却率">
          <a:extLst>
            <a:ext uri="{FF2B5EF4-FFF2-40B4-BE49-F238E27FC236}">
              <a16:creationId xmlns:a16="http://schemas.microsoft.com/office/drawing/2014/main" id="{EBE6441F-6742-4015-A895-9AF35D4222EE}"/>
            </a:ext>
          </a:extLst>
        </xdr:cNvPr>
        <xdr:cNvSpPr txBox="1"/>
      </xdr:nvSpPr>
      <xdr:spPr>
        <a:xfrm>
          <a:off x="1816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170197</xdr:rowOff>
    </xdr:from>
    <xdr:ext cx="405111" cy="259045"/>
    <xdr:sp macro="" textlink="">
      <xdr:nvSpPr>
        <xdr:cNvPr id="322" name="n_4mainValue【福祉施設】&#10;有形固定資産減価償却率">
          <a:extLst>
            <a:ext uri="{FF2B5EF4-FFF2-40B4-BE49-F238E27FC236}">
              <a16:creationId xmlns:a16="http://schemas.microsoft.com/office/drawing/2014/main" id="{02E5AA83-AD6D-467C-BF31-546B47EB90F7}"/>
            </a:ext>
          </a:extLst>
        </xdr:cNvPr>
        <xdr:cNvSpPr txBox="1"/>
      </xdr:nvSpPr>
      <xdr:spPr>
        <a:xfrm>
          <a:off x="927744" y="1337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C7EC953D-B116-481C-8626-0315780D29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1E4EFF20-5DF8-4202-8624-620F1BF8765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1283913-3BE0-48B2-8906-28B44F5316E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7EBB876B-FD86-479A-B699-D6D7459DD80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91692003-50A1-446B-A243-8FF7B1155D4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37216E3-EA86-499E-90ED-274BAE42A9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9AB34F15-EC7E-4790-8199-8CF2C896BC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8A0E0667-65C0-4BB9-BCE7-49820890615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27D7AFDA-CB6B-4DDB-870D-412E9393A4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A57233A-DC7F-486D-B127-FAC2D085574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9596E2-C3A2-4153-A273-E510585C3F2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BD57BB43-401E-406E-A198-0E8EC841D6C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DBF19D7C-EB97-4C1E-B289-F5A00970511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8B78EFA6-1B6E-4DD1-BD52-1072357893C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4F1875D6-E027-42A1-8096-E85153DB883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E6351EDB-6A74-4715-BD1E-73620B6D5CF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19DEE255-4759-4C29-9388-C0384E1132E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5E9F917A-A7EF-4C40-A0CD-48D0CC069A5C}"/>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4A138EE6-4AEF-47DD-8285-30AEEEA280E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70BD92D8-D63A-4DB5-B93E-FA960AD7822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4BE93B79-AC90-401A-B51F-9E059D5BF79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E985B63E-3F38-4090-8E1C-7D4362E4855B}"/>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C9DAC57B-BEB9-477C-B12A-9F036568DA43}"/>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4B82AF7F-BF7D-4269-8671-34E66202A7C9}"/>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1C899D17-ECD5-48CD-AEA5-CEB68546B20C}"/>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EE2C2DEC-D05F-423A-A9AE-6C98B6444943}"/>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ABDB7EE3-7F0F-46F5-BF4A-4BDF4AF727F6}"/>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916B1A1D-6370-4AE6-AD19-50367AB745BD}"/>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21008A9-2B71-4F83-B372-1518BB24FE59}"/>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D4BE40CF-7459-4FCA-8EDC-7D6AE3A0288F}"/>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CEA0E0ED-5523-490D-97B8-DF72420B7F8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55782808-925E-438C-9722-DEA55C39CC8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C30ABF9D-B201-4726-A14F-7A588B9496E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6128CB7-6094-45E5-9633-025B4B4D109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835BD00-C70E-407D-B349-8C075BECD8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3664714-03E7-44CB-BB32-26B00DC7E7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35A1B84-59D1-41BF-A599-2CEF19FB1F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17018</xdr:rowOff>
    </xdr:from>
    <xdr:to>
      <xdr:col>55</xdr:col>
      <xdr:colOff>50800</xdr:colOff>
      <xdr:row>81</xdr:row>
      <xdr:rowOff>118618</xdr:rowOff>
    </xdr:to>
    <xdr:sp macro="" textlink="">
      <xdr:nvSpPr>
        <xdr:cNvPr id="360" name="楕円 359">
          <a:extLst>
            <a:ext uri="{FF2B5EF4-FFF2-40B4-BE49-F238E27FC236}">
              <a16:creationId xmlns:a16="http://schemas.microsoft.com/office/drawing/2014/main" id="{DD1C1487-0FB3-43AC-9484-1E6A82BEBC68}"/>
            </a:ext>
          </a:extLst>
        </xdr:cNvPr>
        <xdr:cNvSpPr/>
      </xdr:nvSpPr>
      <xdr:spPr>
        <a:xfrm>
          <a:off x="10426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39895</xdr:rowOff>
    </xdr:from>
    <xdr:ext cx="469744" cy="259045"/>
    <xdr:sp macro="" textlink="">
      <xdr:nvSpPr>
        <xdr:cNvPr id="361" name="【福祉施設】&#10;一人当たり面積該当値テキスト">
          <a:extLst>
            <a:ext uri="{FF2B5EF4-FFF2-40B4-BE49-F238E27FC236}">
              <a16:creationId xmlns:a16="http://schemas.microsoft.com/office/drawing/2014/main" id="{D473C115-ACF4-48D5-BA01-4CE929DFA944}"/>
            </a:ext>
          </a:extLst>
        </xdr:cNvPr>
        <xdr:cNvSpPr txBox="1"/>
      </xdr:nvSpPr>
      <xdr:spPr>
        <a:xfrm>
          <a:off x="10515600" y="137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21589</xdr:rowOff>
    </xdr:from>
    <xdr:to>
      <xdr:col>50</xdr:col>
      <xdr:colOff>165100</xdr:colOff>
      <xdr:row>81</xdr:row>
      <xdr:rowOff>123189</xdr:rowOff>
    </xdr:to>
    <xdr:sp macro="" textlink="">
      <xdr:nvSpPr>
        <xdr:cNvPr id="362" name="楕円 361">
          <a:extLst>
            <a:ext uri="{FF2B5EF4-FFF2-40B4-BE49-F238E27FC236}">
              <a16:creationId xmlns:a16="http://schemas.microsoft.com/office/drawing/2014/main" id="{58F40E71-0545-4EAC-9EED-23D84722B11C}"/>
            </a:ext>
          </a:extLst>
        </xdr:cNvPr>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67818</xdr:rowOff>
    </xdr:from>
    <xdr:to>
      <xdr:col>55</xdr:col>
      <xdr:colOff>0</xdr:colOff>
      <xdr:row>81</xdr:row>
      <xdr:rowOff>72389</xdr:rowOff>
    </xdr:to>
    <xdr:cxnSp macro="">
      <xdr:nvCxnSpPr>
        <xdr:cNvPr id="363" name="直線コネクタ 362">
          <a:extLst>
            <a:ext uri="{FF2B5EF4-FFF2-40B4-BE49-F238E27FC236}">
              <a16:creationId xmlns:a16="http://schemas.microsoft.com/office/drawing/2014/main" id="{EE8C6922-64D3-45AE-847A-DC20A6FBE371}"/>
            </a:ext>
          </a:extLst>
        </xdr:cNvPr>
        <xdr:cNvCxnSpPr/>
      </xdr:nvCxnSpPr>
      <xdr:spPr>
        <a:xfrm flipV="1">
          <a:off x="9639300" y="139552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26163</xdr:rowOff>
    </xdr:from>
    <xdr:to>
      <xdr:col>46</xdr:col>
      <xdr:colOff>38100</xdr:colOff>
      <xdr:row>81</xdr:row>
      <xdr:rowOff>127763</xdr:rowOff>
    </xdr:to>
    <xdr:sp macro="" textlink="">
      <xdr:nvSpPr>
        <xdr:cNvPr id="364" name="楕円 363">
          <a:extLst>
            <a:ext uri="{FF2B5EF4-FFF2-40B4-BE49-F238E27FC236}">
              <a16:creationId xmlns:a16="http://schemas.microsoft.com/office/drawing/2014/main" id="{31C3DE70-9C05-4431-9980-09092BDBE2E0}"/>
            </a:ext>
          </a:extLst>
        </xdr:cNvPr>
        <xdr:cNvSpPr/>
      </xdr:nvSpPr>
      <xdr:spPr>
        <a:xfrm>
          <a:off x="8699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72389</xdr:rowOff>
    </xdr:from>
    <xdr:to>
      <xdr:col>50</xdr:col>
      <xdr:colOff>114300</xdr:colOff>
      <xdr:row>81</xdr:row>
      <xdr:rowOff>76963</xdr:rowOff>
    </xdr:to>
    <xdr:cxnSp macro="">
      <xdr:nvCxnSpPr>
        <xdr:cNvPr id="365" name="直線コネクタ 364">
          <a:extLst>
            <a:ext uri="{FF2B5EF4-FFF2-40B4-BE49-F238E27FC236}">
              <a16:creationId xmlns:a16="http://schemas.microsoft.com/office/drawing/2014/main" id="{F8D2268E-6282-4638-BD0A-7E8C982861AB}"/>
            </a:ext>
          </a:extLst>
        </xdr:cNvPr>
        <xdr:cNvCxnSpPr/>
      </xdr:nvCxnSpPr>
      <xdr:spPr>
        <a:xfrm flipV="1">
          <a:off x="8750300" y="139598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35306</xdr:rowOff>
    </xdr:from>
    <xdr:to>
      <xdr:col>41</xdr:col>
      <xdr:colOff>101600</xdr:colOff>
      <xdr:row>81</xdr:row>
      <xdr:rowOff>136906</xdr:rowOff>
    </xdr:to>
    <xdr:sp macro="" textlink="">
      <xdr:nvSpPr>
        <xdr:cNvPr id="366" name="楕円 365">
          <a:extLst>
            <a:ext uri="{FF2B5EF4-FFF2-40B4-BE49-F238E27FC236}">
              <a16:creationId xmlns:a16="http://schemas.microsoft.com/office/drawing/2014/main" id="{FD5EE014-2324-4D4F-A047-01F9367C498B}"/>
            </a:ext>
          </a:extLst>
        </xdr:cNvPr>
        <xdr:cNvSpPr/>
      </xdr:nvSpPr>
      <xdr:spPr>
        <a:xfrm>
          <a:off x="7810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76963</xdr:rowOff>
    </xdr:from>
    <xdr:to>
      <xdr:col>45</xdr:col>
      <xdr:colOff>177800</xdr:colOff>
      <xdr:row>81</xdr:row>
      <xdr:rowOff>86106</xdr:rowOff>
    </xdr:to>
    <xdr:cxnSp macro="">
      <xdr:nvCxnSpPr>
        <xdr:cNvPr id="367" name="直線コネクタ 366">
          <a:extLst>
            <a:ext uri="{FF2B5EF4-FFF2-40B4-BE49-F238E27FC236}">
              <a16:creationId xmlns:a16="http://schemas.microsoft.com/office/drawing/2014/main" id="{D89E9FF1-61B6-40E3-9262-9DE61AE7843B}"/>
            </a:ext>
          </a:extLst>
        </xdr:cNvPr>
        <xdr:cNvCxnSpPr/>
      </xdr:nvCxnSpPr>
      <xdr:spPr>
        <a:xfrm flipV="1">
          <a:off x="7861300" y="139644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39878</xdr:rowOff>
    </xdr:from>
    <xdr:to>
      <xdr:col>36</xdr:col>
      <xdr:colOff>165100</xdr:colOff>
      <xdr:row>81</xdr:row>
      <xdr:rowOff>141478</xdr:rowOff>
    </xdr:to>
    <xdr:sp macro="" textlink="">
      <xdr:nvSpPr>
        <xdr:cNvPr id="368" name="楕円 367">
          <a:extLst>
            <a:ext uri="{FF2B5EF4-FFF2-40B4-BE49-F238E27FC236}">
              <a16:creationId xmlns:a16="http://schemas.microsoft.com/office/drawing/2014/main" id="{BFE48549-BF48-4FA7-9044-B7360B025EC0}"/>
            </a:ext>
          </a:extLst>
        </xdr:cNvPr>
        <xdr:cNvSpPr/>
      </xdr:nvSpPr>
      <xdr:spPr>
        <a:xfrm>
          <a:off x="6921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86106</xdr:rowOff>
    </xdr:from>
    <xdr:to>
      <xdr:col>41</xdr:col>
      <xdr:colOff>50800</xdr:colOff>
      <xdr:row>81</xdr:row>
      <xdr:rowOff>90678</xdr:rowOff>
    </xdr:to>
    <xdr:cxnSp macro="">
      <xdr:nvCxnSpPr>
        <xdr:cNvPr id="369" name="直線コネクタ 368">
          <a:extLst>
            <a:ext uri="{FF2B5EF4-FFF2-40B4-BE49-F238E27FC236}">
              <a16:creationId xmlns:a16="http://schemas.microsoft.com/office/drawing/2014/main" id="{078E5408-6ABE-4F1D-8991-21EB9015A52E}"/>
            </a:ext>
          </a:extLst>
        </xdr:cNvPr>
        <xdr:cNvCxnSpPr/>
      </xdr:nvCxnSpPr>
      <xdr:spPr>
        <a:xfrm flipV="1">
          <a:off x="6972300" y="139735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a:extLst>
            <a:ext uri="{FF2B5EF4-FFF2-40B4-BE49-F238E27FC236}">
              <a16:creationId xmlns:a16="http://schemas.microsoft.com/office/drawing/2014/main" id="{D73C47F1-4121-4D87-98C3-8EE2747BD1D5}"/>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a:extLst>
            <a:ext uri="{FF2B5EF4-FFF2-40B4-BE49-F238E27FC236}">
              <a16:creationId xmlns:a16="http://schemas.microsoft.com/office/drawing/2014/main" id="{82D49069-E258-47E0-97D8-EE6F8EA7E094}"/>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a16="http://schemas.microsoft.com/office/drawing/2014/main" id="{9A1066C7-970B-4BD7-9C68-A3518CF21BDD}"/>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43987A44-8DFE-4052-AEBC-B5CFFC244B98}"/>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139716</xdr:rowOff>
    </xdr:from>
    <xdr:ext cx="469744" cy="259045"/>
    <xdr:sp macro="" textlink="">
      <xdr:nvSpPr>
        <xdr:cNvPr id="374" name="n_1mainValue【福祉施設】&#10;一人当たり面積">
          <a:extLst>
            <a:ext uri="{FF2B5EF4-FFF2-40B4-BE49-F238E27FC236}">
              <a16:creationId xmlns:a16="http://schemas.microsoft.com/office/drawing/2014/main" id="{DB5B7213-4C67-4406-AC6B-F3C8538A676A}"/>
            </a:ext>
          </a:extLst>
        </xdr:cNvPr>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144290</xdr:rowOff>
    </xdr:from>
    <xdr:ext cx="469744" cy="259045"/>
    <xdr:sp macro="" textlink="">
      <xdr:nvSpPr>
        <xdr:cNvPr id="375" name="n_2mainValue【福祉施設】&#10;一人当たり面積">
          <a:extLst>
            <a:ext uri="{FF2B5EF4-FFF2-40B4-BE49-F238E27FC236}">
              <a16:creationId xmlns:a16="http://schemas.microsoft.com/office/drawing/2014/main" id="{2FD0A26E-68EC-48BD-AF72-0A079223207F}"/>
            </a:ext>
          </a:extLst>
        </xdr:cNvPr>
        <xdr:cNvSpPr txBox="1"/>
      </xdr:nvSpPr>
      <xdr:spPr>
        <a:xfrm>
          <a:off x="8515427" y="1368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153433</xdr:rowOff>
    </xdr:from>
    <xdr:ext cx="469744" cy="259045"/>
    <xdr:sp macro="" textlink="">
      <xdr:nvSpPr>
        <xdr:cNvPr id="376" name="n_3mainValue【福祉施設】&#10;一人当たり面積">
          <a:extLst>
            <a:ext uri="{FF2B5EF4-FFF2-40B4-BE49-F238E27FC236}">
              <a16:creationId xmlns:a16="http://schemas.microsoft.com/office/drawing/2014/main" id="{9EF9B197-88F8-46DB-96B6-4F9046939069}"/>
            </a:ext>
          </a:extLst>
        </xdr:cNvPr>
        <xdr:cNvSpPr txBox="1"/>
      </xdr:nvSpPr>
      <xdr:spPr>
        <a:xfrm>
          <a:off x="7626427"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158005</xdr:rowOff>
    </xdr:from>
    <xdr:ext cx="469744" cy="259045"/>
    <xdr:sp macro="" textlink="">
      <xdr:nvSpPr>
        <xdr:cNvPr id="377" name="n_4mainValue【福祉施設】&#10;一人当たり面積">
          <a:extLst>
            <a:ext uri="{FF2B5EF4-FFF2-40B4-BE49-F238E27FC236}">
              <a16:creationId xmlns:a16="http://schemas.microsoft.com/office/drawing/2014/main" id="{EBEB7DD3-609F-40B9-837C-8A1EB2889C17}"/>
            </a:ext>
          </a:extLst>
        </xdr:cNvPr>
        <xdr:cNvSpPr txBox="1"/>
      </xdr:nvSpPr>
      <xdr:spPr>
        <a:xfrm>
          <a:off x="6737427" y="137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98C0319B-9D0D-4570-9555-74860B88FF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C0BBB75E-E51C-49FC-81EB-AFC2CAA3E5D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84BE448C-1A57-49FA-ACB2-C6E74C0176C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87A6132F-AF5B-4561-B761-3D541E8866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C1B40681-334A-4F8F-8A35-42B86D943A8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F9ED3F4E-64DD-4AE9-8943-80F745DB713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C6EEE7CC-30A0-4606-8DF7-A712F885DD6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5D03BBD8-A040-45C9-A261-45B2D5BED45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83A1A692-6934-4B57-8040-CB5512DAD70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BD335837-5991-4A50-9DB8-4978006C36B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B7B7E327-F934-4C4D-9A72-F2C5F01CCA2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20EF0D98-C15F-49D0-8361-7531DB25BD51}"/>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1B488864-16CF-4931-B7D8-7DF5D7F3A3AC}"/>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6C505034-B015-4FB0-A5CD-4D8EFA9753E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9FEB733C-903C-4751-95E2-B8FAB094174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E6DDCBF5-BA04-41FE-8AAC-D9608DB177A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BEE558CE-E8FA-4D6B-8227-665EF416B41A}"/>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9CEB8D23-137A-46A4-BEA7-C7B013A9408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9F4D6212-7911-457D-9E62-CAC3D21ECB2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63B1802B-0886-4AF3-86C3-5525F5C9DFF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D9C140B4-5C18-425F-B2BF-5D67C73979B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40EF15AF-E29C-4EC4-9D68-BBB0DD4A32C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B6EF3C1C-C7AC-4851-85BC-75DB0C45868C}"/>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FAA4E8DD-D0F7-48E0-AB1D-4434001EDF5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898116CD-37F7-4CAB-98F3-2A23204FC8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74A5B60-6107-4589-BB8C-968045425A0E}"/>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26026C3B-79A9-4F2D-B4DC-602CF3D94715}"/>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4589632A-8831-4DD8-83EB-3FA0EC82DC9F}"/>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372C90B9-145B-4E37-9C2C-A85A8B6D252D}"/>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D17AEFE-D230-4658-865B-7AD832E1ACD3}"/>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2F6C299B-5A04-44E5-8A53-8F9881C1BC12}"/>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27412325-9C76-4D95-BF8B-AF4C2F451CB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9A7148A2-9694-462D-96F8-541E959C3954}"/>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74BF115B-37B0-4353-9B1A-A2D7F5DAC7FE}"/>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943BD6B6-C118-496A-A145-E4C852285C3C}"/>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3842C698-2ED0-413B-BF0B-C3A23D8D30F6}"/>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55BCDD8-655A-4C29-B85B-C1113A1CF72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B34C2C81-D50A-48C0-8D46-B545D382A4C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793C69-9F0B-42F8-8623-1A4FB4E0E07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892085B-80C0-4B61-8744-2EED6D34719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83B6783-9302-412D-B22D-9C9F6ADE85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128270</xdr:rowOff>
    </xdr:from>
    <xdr:to>
      <xdr:col>24</xdr:col>
      <xdr:colOff>114300</xdr:colOff>
      <xdr:row>102</xdr:row>
      <xdr:rowOff>58420</xdr:rowOff>
    </xdr:to>
    <xdr:sp macro="" textlink="">
      <xdr:nvSpPr>
        <xdr:cNvPr id="419" name="楕円 418">
          <a:extLst>
            <a:ext uri="{FF2B5EF4-FFF2-40B4-BE49-F238E27FC236}">
              <a16:creationId xmlns:a16="http://schemas.microsoft.com/office/drawing/2014/main" id="{B516DAEE-39FF-4A0F-996D-48F7103E39D3}"/>
            </a:ext>
          </a:extLst>
        </xdr:cNvPr>
        <xdr:cNvSpPr/>
      </xdr:nvSpPr>
      <xdr:spPr>
        <a:xfrm>
          <a:off x="4584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151147</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9834CB0C-6B2B-4F4F-9975-EF734541CC7D}"/>
            </a:ext>
          </a:extLst>
        </xdr:cNvPr>
        <xdr:cNvSpPr txBox="1"/>
      </xdr:nvSpPr>
      <xdr:spPr>
        <a:xfrm>
          <a:off x="4673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133169</xdr:rowOff>
    </xdr:from>
    <xdr:to>
      <xdr:col>20</xdr:col>
      <xdr:colOff>38100</xdr:colOff>
      <xdr:row>103</xdr:row>
      <xdr:rowOff>63319</xdr:rowOff>
    </xdr:to>
    <xdr:sp macro="" textlink="">
      <xdr:nvSpPr>
        <xdr:cNvPr id="421" name="楕円 420">
          <a:extLst>
            <a:ext uri="{FF2B5EF4-FFF2-40B4-BE49-F238E27FC236}">
              <a16:creationId xmlns:a16="http://schemas.microsoft.com/office/drawing/2014/main" id="{701279B5-B437-404E-84E4-17BA5650C25B}"/>
            </a:ext>
          </a:extLst>
        </xdr:cNvPr>
        <xdr:cNvSpPr/>
      </xdr:nvSpPr>
      <xdr:spPr>
        <a:xfrm>
          <a:off x="3746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7620</xdr:rowOff>
    </xdr:from>
    <xdr:to>
      <xdr:col>24</xdr:col>
      <xdr:colOff>63500</xdr:colOff>
      <xdr:row>103</xdr:row>
      <xdr:rowOff>12519</xdr:rowOff>
    </xdr:to>
    <xdr:cxnSp macro="">
      <xdr:nvCxnSpPr>
        <xdr:cNvPr id="422" name="直線コネクタ 421">
          <a:extLst>
            <a:ext uri="{FF2B5EF4-FFF2-40B4-BE49-F238E27FC236}">
              <a16:creationId xmlns:a16="http://schemas.microsoft.com/office/drawing/2014/main" id="{9C4604DB-3937-47EE-90F5-847242C2ED26}"/>
            </a:ext>
          </a:extLst>
        </xdr:cNvPr>
        <xdr:cNvCxnSpPr/>
      </xdr:nvCxnSpPr>
      <xdr:spPr>
        <a:xfrm flipV="1">
          <a:off x="3797300" y="17495520"/>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80918</xdr:rowOff>
    </xdr:from>
    <xdr:to>
      <xdr:col>15</xdr:col>
      <xdr:colOff>101600</xdr:colOff>
      <xdr:row>103</xdr:row>
      <xdr:rowOff>11068</xdr:rowOff>
    </xdr:to>
    <xdr:sp macro="" textlink="">
      <xdr:nvSpPr>
        <xdr:cNvPr id="423" name="楕円 422">
          <a:extLst>
            <a:ext uri="{FF2B5EF4-FFF2-40B4-BE49-F238E27FC236}">
              <a16:creationId xmlns:a16="http://schemas.microsoft.com/office/drawing/2014/main" id="{5A395F15-9E42-474D-96BC-411568275DC9}"/>
            </a:ext>
          </a:extLst>
        </xdr:cNvPr>
        <xdr:cNvSpPr/>
      </xdr:nvSpPr>
      <xdr:spPr>
        <a:xfrm>
          <a:off x="2857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131718</xdr:rowOff>
    </xdr:from>
    <xdr:to>
      <xdr:col>19</xdr:col>
      <xdr:colOff>177800</xdr:colOff>
      <xdr:row>103</xdr:row>
      <xdr:rowOff>12519</xdr:rowOff>
    </xdr:to>
    <xdr:cxnSp macro="">
      <xdr:nvCxnSpPr>
        <xdr:cNvPr id="424" name="直線コネクタ 423">
          <a:extLst>
            <a:ext uri="{FF2B5EF4-FFF2-40B4-BE49-F238E27FC236}">
              <a16:creationId xmlns:a16="http://schemas.microsoft.com/office/drawing/2014/main" id="{379C6787-5BF8-4841-B60B-1026DFF643A1}"/>
            </a:ext>
          </a:extLst>
        </xdr:cNvPr>
        <xdr:cNvCxnSpPr/>
      </xdr:nvCxnSpPr>
      <xdr:spPr>
        <a:xfrm>
          <a:off x="2908300" y="17619618"/>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28666</xdr:rowOff>
    </xdr:from>
    <xdr:to>
      <xdr:col>10</xdr:col>
      <xdr:colOff>165100</xdr:colOff>
      <xdr:row>102</xdr:row>
      <xdr:rowOff>130266</xdr:rowOff>
    </xdr:to>
    <xdr:sp macro="" textlink="">
      <xdr:nvSpPr>
        <xdr:cNvPr id="425" name="楕円 424">
          <a:extLst>
            <a:ext uri="{FF2B5EF4-FFF2-40B4-BE49-F238E27FC236}">
              <a16:creationId xmlns:a16="http://schemas.microsoft.com/office/drawing/2014/main" id="{AA0D0CA8-72DD-45E8-82FF-5CAA98B0BB3C}"/>
            </a:ext>
          </a:extLst>
        </xdr:cNvPr>
        <xdr:cNvSpPr/>
      </xdr:nvSpPr>
      <xdr:spPr>
        <a:xfrm>
          <a:off x="1968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79466</xdr:rowOff>
    </xdr:from>
    <xdr:to>
      <xdr:col>15</xdr:col>
      <xdr:colOff>50800</xdr:colOff>
      <xdr:row>102</xdr:row>
      <xdr:rowOff>131718</xdr:rowOff>
    </xdr:to>
    <xdr:cxnSp macro="">
      <xdr:nvCxnSpPr>
        <xdr:cNvPr id="426" name="直線コネクタ 425">
          <a:extLst>
            <a:ext uri="{FF2B5EF4-FFF2-40B4-BE49-F238E27FC236}">
              <a16:creationId xmlns:a16="http://schemas.microsoft.com/office/drawing/2014/main" id="{E966894B-1D78-41BE-AEB4-2B654BF353E0}"/>
            </a:ext>
          </a:extLst>
        </xdr:cNvPr>
        <xdr:cNvCxnSpPr/>
      </xdr:nvCxnSpPr>
      <xdr:spPr>
        <a:xfrm>
          <a:off x="2019300" y="17567366"/>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142966</xdr:rowOff>
    </xdr:from>
    <xdr:to>
      <xdr:col>6</xdr:col>
      <xdr:colOff>38100</xdr:colOff>
      <xdr:row>102</xdr:row>
      <xdr:rowOff>73116</xdr:rowOff>
    </xdr:to>
    <xdr:sp macro="" textlink="">
      <xdr:nvSpPr>
        <xdr:cNvPr id="427" name="楕円 426">
          <a:extLst>
            <a:ext uri="{FF2B5EF4-FFF2-40B4-BE49-F238E27FC236}">
              <a16:creationId xmlns:a16="http://schemas.microsoft.com/office/drawing/2014/main" id="{76623076-EF17-44AE-9E6E-FB55F047A6EB}"/>
            </a:ext>
          </a:extLst>
        </xdr:cNvPr>
        <xdr:cNvSpPr/>
      </xdr:nvSpPr>
      <xdr:spPr>
        <a:xfrm>
          <a:off x="1079500" y="174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22316</xdr:rowOff>
    </xdr:from>
    <xdr:to>
      <xdr:col>10</xdr:col>
      <xdr:colOff>114300</xdr:colOff>
      <xdr:row>102</xdr:row>
      <xdr:rowOff>79466</xdr:rowOff>
    </xdr:to>
    <xdr:cxnSp macro="">
      <xdr:nvCxnSpPr>
        <xdr:cNvPr id="428" name="直線コネクタ 427">
          <a:extLst>
            <a:ext uri="{FF2B5EF4-FFF2-40B4-BE49-F238E27FC236}">
              <a16:creationId xmlns:a16="http://schemas.microsoft.com/office/drawing/2014/main" id="{92A19C50-A8BB-42AB-82FA-F2BFB104A1DC}"/>
            </a:ext>
          </a:extLst>
        </xdr:cNvPr>
        <xdr:cNvCxnSpPr/>
      </xdr:nvCxnSpPr>
      <xdr:spPr>
        <a:xfrm>
          <a:off x="1130300" y="1751021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26DD2E2F-B184-4F82-BD2A-C78D7B0282AA}"/>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CEAAB7D4-9556-4395-A9D5-023C1A030413}"/>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6D63C23-48B1-42FF-9597-3C7D9EA0B7CF}"/>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57782756-051C-4D1F-B650-43A4F65FEBD1}"/>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79846</xdr:rowOff>
    </xdr:from>
    <xdr:ext cx="405111" cy="259045"/>
    <xdr:sp macro="" textlink="">
      <xdr:nvSpPr>
        <xdr:cNvPr id="433" name="n_1mainValue【市民会館】&#10;有形固定資産減価償却率">
          <a:extLst>
            <a:ext uri="{FF2B5EF4-FFF2-40B4-BE49-F238E27FC236}">
              <a16:creationId xmlns:a16="http://schemas.microsoft.com/office/drawing/2014/main" id="{C0E18AA7-20F3-4631-A982-ADB57879A1E2}"/>
            </a:ext>
          </a:extLst>
        </xdr:cNvPr>
        <xdr:cNvSpPr txBox="1"/>
      </xdr:nvSpPr>
      <xdr:spPr>
        <a:xfrm>
          <a:off x="3582044" y="1739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27595</xdr:rowOff>
    </xdr:from>
    <xdr:ext cx="405111" cy="259045"/>
    <xdr:sp macro="" textlink="">
      <xdr:nvSpPr>
        <xdr:cNvPr id="434" name="n_2mainValue【市民会館】&#10;有形固定資産減価償却率">
          <a:extLst>
            <a:ext uri="{FF2B5EF4-FFF2-40B4-BE49-F238E27FC236}">
              <a16:creationId xmlns:a16="http://schemas.microsoft.com/office/drawing/2014/main" id="{39D46F81-092A-4FF7-87A2-37A213BB74DF}"/>
            </a:ext>
          </a:extLst>
        </xdr:cNvPr>
        <xdr:cNvSpPr txBox="1"/>
      </xdr:nvSpPr>
      <xdr:spPr>
        <a:xfrm>
          <a:off x="2705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146793</xdr:rowOff>
    </xdr:from>
    <xdr:ext cx="405111" cy="259045"/>
    <xdr:sp macro="" textlink="">
      <xdr:nvSpPr>
        <xdr:cNvPr id="435" name="n_3mainValue【市民会館】&#10;有形固定資産減価償却率">
          <a:extLst>
            <a:ext uri="{FF2B5EF4-FFF2-40B4-BE49-F238E27FC236}">
              <a16:creationId xmlns:a16="http://schemas.microsoft.com/office/drawing/2014/main" id="{A0724F83-0C99-491A-947C-A856E7416F91}"/>
            </a:ext>
          </a:extLst>
        </xdr:cNvPr>
        <xdr:cNvSpPr txBox="1"/>
      </xdr:nvSpPr>
      <xdr:spPr>
        <a:xfrm>
          <a:off x="1816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89643</xdr:rowOff>
    </xdr:from>
    <xdr:ext cx="405111" cy="259045"/>
    <xdr:sp macro="" textlink="">
      <xdr:nvSpPr>
        <xdr:cNvPr id="436" name="n_4mainValue【市民会館】&#10;有形固定資産減価償却率">
          <a:extLst>
            <a:ext uri="{FF2B5EF4-FFF2-40B4-BE49-F238E27FC236}">
              <a16:creationId xmlns:a16="http://schemas.microsoft.com/office/drawing/2014/main" id="{A1653C4A-4A8B-478C-B86D-F1AAD40B248F}"/>
            </a:ext>
          </a:extLst>
        </xdr:cNvPr>
        <xdr:cNvSpPr txBox="1"/>
      </xdr:nvSpPr>
      <xdr:spPr>
        <a:xfrm>
          <a:off x="927744" y="1723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3072341B-C698-4F56-9178-F5E26AE448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B3655574-82C0-455C-B3A0-AC17EE7D1D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53A0C914-8620-4BC6-86E2-080D58821D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6A44EF13-D097-477F-864D-E85051CEE2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15555060-D273-4EFB-BA21-9A7B5F74F08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CBB1EBF6-447B-4896-9530-5B58E611B97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54DC431F-3AE1-4D18-81B7-D1A074BA930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A580E710-1B00-469D-8939-B860968D54F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6B280C5A-C13A-485F-8CA6-92F649F1C9A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F62240C2-C008-46DD-9798-B99C5DC445B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A9F9FA54-EFE3-4DF0-812A-8ECB2DD36756}"/>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F8EC1B95-8E1C-418A-8E3E-DB9215079AF9}"/>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C745AA07-0AAB-42F9-8F9F-F0096C81F83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593E8EBD-2610-4E2C-B5F7-692463E62A4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5D6A60CC-0E5D-40F5-97CF-34227C4FB066}"/>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195A3E13-34DE-4398-A4AE-46B75FB8F82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1A8C29D9-710A-40A0-83F5-8407FA9CF3FF}"/>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BA9C0B5A-73B7-4D92-86F4-6F5846314B5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79AE45C1-55A8-4D85-BB10-225A31B9B1F1}"/>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1E85B697-F666-4C8F-A63B-ECEB7D0853F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9560EEEE-EFAB-4E72-B581-D5A1078B6E69}"/>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E1ACCB1A-64BF-4758-98AC-6492A8B0593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6A03D065-6310-4C50-89A2-98AC85931FF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E0D8448C-7485-487E-B558-68309437212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2DFC2208-26B3-4169-B079-9DEE77B5043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A9FA2A0F-F4D6-4391-A997-44C9F70D3ED6}"/>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F40E812B-E396-4FBB-A2DD-FD57BA62B0F6}"/>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DA9178E8-D2C1-4BB8-AB4B-B3D533B71694}"/>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7C906C73-328D-48C2-A4AE-8B60F5FE92BF}"/>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FFE5F9CF-B2D1-4DC1-BB8E-724AA4676E37}"/>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F99ADB0F-6B72-4B21-AED1-C9F743364BB4}"/>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5ED8764A-0503-4724-BAAC-58321D44C343}"/>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14368A04-4C82-44F3-9DC9-231DDB4EA63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FF41D313-8020-4651-BEE9-63E45321FDA7}"/>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C64D3EA0-25BA-42F6-91EC-C9AACB44608C}"/>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69182D08-5C37-4BA3-84AC-FB2132F2C5C6}"/>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581F014-64BD-4E57-9B73-C427ECC1B6D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2531EE4E-02C9-4CEF-8962-2C6D67BE9EA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91DB9C06-8BD5-4807-A3F9-F42C534F1B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43A57AD5-872E-4909-9B98-75CFFC7B7F4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1EBA8864-37EE-401B-AF02-2F7D738F0E2E}"/>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478" name="楕円 477">
          <a:extLst>
            <a:ext uri="{FF2B5EF4-FFF2-40B4-BE49-F238E27FC236}">
              <a16:creationId xmlns:a16="http://schemas.microsoft.com/office/drawing/2014/main" id="{6A792391-A2BA-4A27-B0F3-589406775B7E}"/>
            </a:ext>
          </a:extLst>
        </xdr:cNvPr>
        <xdr:cNvSpPr/>
      </xdr:nvSpPr>
      <xdr:spPr>
        <a:xfrm>
          <a:off x="10426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74403</xdr:rowOff>
    </xdr:from>
    <xdr:ext cx="469744" cy="259045"/>
    <xdr:sp macro="" textlink="">
      <xdr:nvSpPr>
        <xdr:cNvPr id="479" name="【市民会館】&#10;一人当たり面積該当値テキスト">
          <a:extLst>
            <a:ext uri="{FF2B5EF4-FFF2-40B4-BE49-F238E27FC236}">
              <a16:creationId xmlns:a16="http://schemas.microsoft.com/office/drawing/2014/main" id="{E16DA09E-9181-4532-A2BF-71A1B1A78368}"/>
            </a:ext>
          </a:extLst>
        </xdr:cNvPr>
        <xdr:cNvSpPr txBox="1"/>
      </xdr:nvSpPr>
      <xdr:spPr>
        <a:xfrm>
          <a:off x="10515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102144</xdr:rowOff>
    </xdr:from>
    <xdr:to>
      <xdr:col>50</xdr:col>
      <xdr:colOff>165100</xdr:colOff>
      <xdr:row>108</xdr:row>
      <xdr:rowOff>32294</xdr:rowOff>
    </xdr:to>
    <xdr:sp macro="" textlink="">
      <xdr:nvSpPr>
        <xdr:cNvPr id="480" name="楕円 479">
          <a:extLst>
            <a:ext uri="{FF2B5EF4-FFF2-40B4-BE49-F238E27FC236}">
              <a16:creationId xmlns:a16="http://schemas.microsoft.com/office/drawing/2014/main" id="{00B7D5B1-00BF-4D2E-BF34-D728D74A07EF}"/>
            </a:ext>
          </a:extLst>
        </xdr:cNvPr>
        <xdr:cNvSpPr/>
      </xdr:nvSpPr>
      <xdr:spPr>
        <a:xfrm>
          <a:off x="9588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102326</xdr:rowOff>
    </xdr:from>
    <xdr:to>
      <xdr:col>55</xdr:col>
      <xdr:colOff>0</xdr:colOff>
      <xdr:row>107</xdr:row>
      <xdr:rowOff>152944</xdr:rowOff>
    </xdr:to>
    <xdr:cxnSp macro="">
      <xdr:nvCxnSpPr>
        <xdr:cNvPr id="481" name="直線コネクタ 480">
          <a:extLst>
            <a:ext uri="{FF2B5EF4-FFF2-40B4-BE49-F238E27FC236}">
              <a16:creationId xmlns:a16="http://schemas.microsoft.com/office/drawing/2014/main" id="{2D3BC31B-FE49-4C22-9A19-E77B34638DEB}"/>
            </a:ext>
          </a:extLst>
        </xdr:cNvPr>
        <xdr:cNvCxnSpPr/>
      </xdr:nvCxnSpPr>
      <xdr:spPr>
        <a:xfrm flipV="1">
          <a:off x="9639300" y="18276026"/>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102144</xdr:rowOff>
    </xdr:from>
    <xdr:to>
      <xdr:col>46</xdr:col>
      <xdr:colOff>38100</xdr:colOff>
      <xdr:row>108</xdr:row>
      <xdr:rowOff>32294</xdr:rowOff>
    </xdr:to>
    <xdr:sp macro="" textlink="">
      <xdr:nvSpPr>
        <xdr:cNvPr id="482" name="楕円 481">
          <a:extLst>
            <a:ext uri="{FF2B5EF4-FFF2-40B4-BE49-F238E27FC236}">
              <a16:creationId xmlns:a16="http://schemas.microsoft.com/office/drawing/2014/main" id="{CCE5FAF2-A711-47CF-9591-3A7E97B0E5C9}"/>
            </a:ext>
          </a:extLst>
        </xdr:cNvPr>
        <xdr:cNvSpPr/>
      </xdr:nvSpPr>
      <xdr:spPr>
        <a:xfrm>
          <a:off x="8699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152944</xdr:rowOff>
    </xdr:from>
    <xdr:to>
      <xdr:col>50</xdr:col>
      <xdr:colOff>114300</xdr:colOff>
      <xdr:row>107</xdr:row>
      <xdr:rowOff>152944</xdr:rowOff>
    </xdr:to>
    <xdr:cxnSp macro="">
      <xdr:nvCxnSpPr>
        <xdr:cNvPr id="483" name="直線コネクタ 482">
          <a:extLst>
            <a:ext uri="{FF2B5EF4-FFF2-40B4-BE49-F238E27FC236}">
              <a16:creationId xmlns:a16="http://schemas.microsoft.com/office/drawing/2014/main" id="{F0DDEFD0-367A-4ED6-8695-4502E16FC82E}"/>
            </a:ext>
          </a:extLst>
        </xdr:cNvPr>
        <xdr:cNvCxnSpPr/>
      </xdr:nvCxnSpPr>
      <xdr:spPr>
        <a:xfrm>
          <a:off x="8750300" y="18498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105411</xdr:rowOff>
    </xdr:from>
    <xdr:to>
      <xdr:col>41</xdr:col>
      <xdr:colOff>101600</xdr:colOff>
      <xdr:row>108</xdr:row>
      <xdr:rowOff>35561</xdr:rowOff>
    </xdr:to>
    <xdr:sp macro="" textlink="">
      <xdr:nvSpPr>
        <xdr:cNvPr id="484" name="楕円 483">
          <a:extLst>
            <a:ext uri="{FF2B5EF4-FFF2-40B4-BE49-F238E27FC236}">
              <a16:creationId xmlns:a16="http://schemas.microsoft.com/office/drawing/2014/main" id="{90C7A034-7112-442C-9E43-1023BB103144}"/>
            </a:ext>
          </a:extLst>
        </xdr:cNvPr>
        <xdr:cNvSpPr/>
      </xdr:nvSpPr>
      <xdr:spPr>
        <a:xfrm>
          <a:off x="7810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152944</xdr:rowOff>
    </xdr:from>
    <xdr:to>
      <xdr:col>45</xdr:col>
      <xdr:colOff>177800</xdr:colOff>
      <xdr:row>107</xdr:row>
      <xdr:rowOff>156211</xdr:rowOff>
    </xdr:to>
    <xdr:cxnSp macro="">
      <xdr:nvCxnSpPr>
        <xdr:cNvPr id="485" name="直線コネクタ 484">
          <a:extLst>
            <a:ext uri="{FF2B5EF4-FFF2-40B4-BE49-F238E27FC236}">
              <a16:creationId xmlns:a16="http://schemas.microsoft.com/office/drawing/2014/main" id="{D06A7340-2CA5-4A38-BCFB-4ED69BE7929D}"/>
            </a:ext>
          </a:extLst>
        </xdr:cNvPr>
        <xdr:cNvCxnSpPr/>
      </xdr:nvCxnSpPr>
      <xdr:spPr>
        <a:xfrm flipV="1">
          <a:off x="7861300" y="184980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128270</xdr:rowOff>
    </xdr:from>
    <xdr:to>
      <xdr:col>36</xdr:col>
      <xdr:colOff>165100</xdr:colOff>
      <xdr:row>108</xdr:row>
      <xdr:rowOff>58420</xdr:rowOff>
    </xdr:to>
    <xdr:sp macro="" textlink="">
      <xdr:nvSpPr>
        <xdr:cNvPr id="486" name="楕円 485">
          <a:extLst>
            <a:ext uri="{FF2B5EF4-FFF2-40B4-BE49-F238E27FC236}">
              <a16:creationId xmlns:a16="http://schemas.microsoft.com/office/drawing/2014/main" id="{7444E09D-EF86-4686-BBFA-156A6B292255}"/>
            </a:ext>
          </a:extLst>
        </xdr:cNvPr>
        <xdr:cNvSpPr/>
      </xdr:nvSpPr>
      <xdr:spPr>
        <a:xfrm>
          <a:off x="6921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156211</xdr:rowOff>
    </xdr:from>
    <xdr:to>
      <xdr:col>41</xdr:col>
      <xdr:colOff>50800</xdr:colOff>
      <xdr:row>108</xdr:row>
      <xdr:rowOff>7620</xdr:rowOff>
    </xdr:to>
    <xdr:cxnSp macro="">
      <xdr:nvCxnSpPr>
        <xdr:cNvPr id="487" name="直線コネクタ 486">
          <a:extLst>
            <a:ext uri="{FF2B5EF4-FFF2-40B4-BE49-F238E27FC236}">
              <a16:creationId xmlns:a16="http://schemas.microsoft.com/office/drawing/2014/main" id="{8958729A-7114-4B9D-BA21-FBAD395E3FD0}"/>
            </a:ext>
          </a:extLst>
        </xdr:cNvPr>
        <xdr:cNvCxnSpPr/>
      </xdr:nvCxnSpPr>
      <xdr:spPr>
        <a:xfrm flipV="1">
          <a:off x="6972300" y="18501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a:extLst>
            <a:ext uri="{FF2B5EF4-FFF2-40B4-BE49-F238E27FC236}">
              <a16:creationId xmlns:a16="http://schemas.microsoft.com/office/drawing/2014/main" id="{CFA11F33-3D4D-41D0-B54C-DD2FBE2C8F24}"/>
            </a:ext>
          </a:extLst>
        </xdr:cNvPr>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a:extLst>
            <a:ext uri="{FF2B5EF4-FFF2-40B4-BE49-F238E27FC236}">
              <a16:creationId xmlns:a16="http://schemas.microsoft.com/office/drawing/2014/main" id="{5A4CEDB9-039D-4B01-929E-B01F82052685}"/>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a:extLst>
            <a:ext uri="{FF2B5EF4-FFF2-40B4-BE49-F238E27FC236}">
              <a16:creationId xmlns:a16="http://schemas.microsoft.com/office/drawing/2014/main" id="{F4DA27BB-3C62-492C-BDC6-E9C2EAB9A4EB}"/>
            </a:ext>
          </a:extLst>
        </xdr:cNvPr>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a:extLst>
            <a:ext uri="{FF2B5EF4-FFF2-40B4-BE49-F238E27FC236}">
              <a16:creationId xmlns:a16="http://schemas.microsoft.com/office/drawing/2014/main" id="{4EDCC0D4-29EA-47F7-9A33-A7A532CFDE88}"/>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23421</xdr:rowOff>
    </xdr:from>
    <xdr:ext cx="469744" cy="259045"/>
    <xdr:sp macro="" textlink="">
      <xdr:nvSpPr>
        <xdr:cNvPr id="492" name="n_1mainValue【市民会館】&#10;一人当たり面積">
          <a:extLst>
            <a:ext uri="{FF2B5EF4-FFF2-40B4-BE49-F238E27FC236}">
              <a16:creationId xmlns:a16="http://schemas.microsoft.com/office/drawing/2014/main" id="{7C47E938-A172-4B18-B83C-5799ABBB1CD3}"/>
            </a:ext>
          </a:extLst>
        </xdr:cNvPr>
        <xdr:cNvSpPr txBox="1"/>
      </xdr:nvSpPr>
      <xdr:spPr>
        <a:xfrm>
          <a:off x="93917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23421</xdr:rowOff>
    </xdr:from>
    <xdr:ext cx="469744" cy="259045"/>
    <xdr:sp macro="" textlink="">
      <xdr:nvSpPr>
        <xdr:cNvPr id="493" name="n_2mainValue【市民会館】&#10;一人当たり面積">
          <a:extLst>
            <a:ext uri="{FF2B5EF4-FFF2-40B4-BE49-F238E27FC236}">
              <a16:creationId xmlns:a16="http://schemas.microsoft.com/office/drawing/2014/main" id="{BA4250BA-4C23-44BD-965A-00F1DE99A23D}"/>
            </a:ext>
          </a:extLst>
        </xdr:cNvPr>
        <xdr:cNvSpPr txBox="1"/>
      </xdr:nvSpPr>
      <xdr:spPr>
        <a:xfrm>
          <a:off x="8515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26688</xdr:rowOff>
    </xdr:from>
    <xdr:ext cx="469744" cy="259045"/>
    <xdr:sp macro="" textlink="">
      <xdr:nvSpPr>
        <xdr:cNvPr id="494" name="n_3mainValue【市民会館】&#10;一人当たり面積">
          <a:extLst>
            <a:ext uri="{FF2B5EF4-FFF2-40B4-BE49-F238E27FC236}">
              <a16:creationId xmlns:a16="http://schemas.microsoft.com/office/drawing/2014/main" id="{74E0078A-56EB-42C6-8B8F-F50F8F94F96E}"/>
            </a:ext>
          </a:extLst>
        </xdr:cNvPr>
        <xdr:cNvSpPr txBox="1"/>
      </xdr:nvSpPr>
      <xdr:spPr>
        <a:xfrm>
          <a:off x="7626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49547</xdr:rowOff>
    </xdr:from>
    <xdr:ext cx="469744" cy="259045"/>
    <xdr:sp macro="" textlink="">
      <xdr:nvSpPr>
        <xdr:cNvPr id="495" name="n_4mainValue【市民会館】&#10;一人当たり面積">
          <a:extLst>
            <a:ext uri="{FF2B5EF4-FFF2-40B4-BE49-F238E27FC236}">
              <a16:creationId xmlns:a16="http://schemas.microsoft.com/office/drawing/2014/main" id="{97C195D2-0F6D-4783-9A01-35F114F2F89E}"/>
            </a:ext>
          </a:extLst>
        </xdr:cNvPr>
        <xdr:cNvSpPr txBox="1"/>
      </xdr:nvSpPr>
      <xdr:spPr>
        <a:xfrm>
          <a:off x="6737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9AC6F827-0116-410C-AA85-7DB6D416C68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282C0772-3A20-49FD-A3F7-14411EE7101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F9F47DD6-51BE-4EDB-A7C9-7B7BC6AC0C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9A7D4196-54B4-486C-AB16-07B0A137AFC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4C9AC9BF-9858-4A3E-BDD8-60C3DE6212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A5E82C70-D21C-47DB-9F79-4E96CAD2CB1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4A72C74C-6D9F-41AC-993E-DA089362084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F674ADBB-FF4B-4002-9DEC-BCA2733DEF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32C6569E-9180-4B39-9D3E-4D28004590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E4371E04-303D-4C73-8D36-9621817394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E2983C8D-EBA3-4DE4-BA91-3D74F8B30A7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58838C26-48FF-4223-BB43-5FCC52A1BD8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CBB3E404-681E-4047-AF29-7E82C8A409B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6EBC65A8-4C38-431C-825F-CF972EB8FEF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DD828615-2230-4B7E-8F6D-46B2AAE6F6E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E8E555AE-F656-4057-8040-CBCDF5E757E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89A44876-28F1-4DDC-9EC7-F53C73A9BD6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5048D906-FB88-4C85-8BE8-FDBEF0D9FAF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64BF61B4-F738-4902-AA5D-AB75BD5AAFE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91008A4C-B064-4EFE-91B4-FD9216D4F10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BF7C56EE-C163-4DC2-8827-E863980CEC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F83EBC9B-CAC6-4215-9EE5-D0C4D3E2477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DAC4972C-8FA3-4C1D-B767-0656CC0C344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B841693E-E14E-4709-BA1C-7A4CEF6C2F4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A683A6A4-0DE5-4C90-BB49-2434DBF5244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1125C980-FE61-4BF0-8A2A-3F1EBDC63FC5}"/>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94134681-58EF-4E9E-A575-0C79C0C98E93}"/>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62018E11-3ACE-4302-A48B-9012D3FFAA64}"/>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AF4AC4F5-D14A-47CB-A6C4-5986F2082D71}"/>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5F30FC01-2452-4D6E-A1DB-B5B695A243E5}"/>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7088B3C3-B6F2-4E4B-A57C-27F9708CA1AC}"/>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FB27407A-7739-4A66-B03A-4475F40DEF3F}"/>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E1592CD0-3393-4B5A-ABB9-B40385B9CD84}"/>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935BC96C-9E12-46EE-91C0-80ACBA9CFA41}"/>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20C1952C-8F49-4FB8-8577-0A29FA885312}"/>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805B92FD-B79A-4900-941C-1A8B283AF0EC}"/>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47B55FFC-A8C6-44A8-BBD9-6D127644603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6D94B3C-4B98-4A22-80BA-422E5A511B3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BD69FD9-8F47-46BC-906B-415F7E4B35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1204A886-A5DF-4B45-BE7A-125BA61A410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31F1025-C8DE-45DF-8AD9-99A0375711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121739</xdr:rowOff>
    </xdr:from>
    <xdr:to>
      <xdr:col>85</xdr:col>
      <xdr:colOff>177800</xdr:colOff>
      <xdr:row>37</xdr:row>
      <xdr:rowOff>51889</xdr:rowOff>
    </xdr:to>
    <xdr:sp macro="" textlink="">
      <xdr:nvSpPr>
        <xdr:cNvPr id="537" name="楕円 536">
          <a:extLst>
            <a:ext uri="{FF2B5EF4-FFF2-40B4-BE49-F238E27FC236}">
              <a16:creationId xmlns:a16="http://schemas.microsoft.com/office/drawing/2014/main" id="{3DD66E67-A194-4303-9DC5-A651F0E76DA0}"/>
            </a:ext>
          </a:extLst>
        </xdr:cNvPr>
        <xdr:cNvSpPr/>
      </xdr:nvSpPr>
      <xdr:spPr>
        <a:xfrm>
          <a:off x="16268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144616</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53ABC40D-0D3C-4B8D-B0A0-9EE588ED0F3C}"/>
            </a:ext>
          </a:extLst>
        </xdr:cNvPr>
        <xdr:cNvSpPr txBox="1"/>
      </xdr:nvSpPr>
      <xdr:spPr>
        <a:xfrm>
          <a:off x="16357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56424</xdr:rowOff>
    </xdr:from>
    <xdr:to>
      <xdr:col>81</xdr:col>
      <xdr:colOff>101600</xdr:colOff>
      <xdr:row>36</xdr:row>
      <xdr:rowOff>158024</xdr:rowOff>
    </xdr:to>
    <xdr:sp macro="" textlink="">
      <xdr:nvSpPr>
        <xdr:cNvPr id="539" name="楕円 538">
          <a:extLst>
            <a:ext uri="{FF2B5EF4-FFF2-40B4-BE49-F238E27FC236}">
              <a16:creationId xmlns:a16="http://schemas.microsoft.com/office/drawing/2014/main" id="{5BE9F8C1-7000-4EA9-81CC-6CE57952993B}"/>
            </a:ext>
          </a:extLst>
        </xdr:cNvPr>
        <xdr:cNvSpPr/>
      </xdr:nvSpPr>
      <xdr:spPr>
        <a:xfrm>
          <a:off x="15430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107224</xdr:rowOff>
    </xdr:from>
    <xdr:to>
      <xdr:col>85</xdr:col>
      <xdr:colOff>127000</xdr:colOff>
      <xdr:row>37</xdr:row>
      <xdr:rowOff>1089</xdr:rowOff>
    </xdr:to>
    <xdr:cxnSp macro="">
      <xdr:nvCxnSpPr>
        <xdr:cNvPr id="540" name="直線コネクタ 539">
          <a:extLst>
            <a:ext uri="{FF2B5EF4-FFF2-40B4-BE49-F238E27FC236}">
              <a16:creationId xmlns:a16="http://schemas.microsoft.com/office/drawing/2014/main" id="{10E0935F-27ED-4453-8A9A-1B702E11FB6C}"/>
            </a:ext>
          </a:extLst>
        </xdr:cNvPr>
        <xdr:cNvCxnSpPr/>
      </xdr:nvCxnSpPr>
      <xdr:spPr>
        <a:xfrm>
          <a:off x="15481300" y="627942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165826</xdr:rowOff>
    </xdr:from>
    <xdr:to>
      <xdr:col>76</xdr:col>
      <xdr:colOff>165100</xdr:colOff>
      <xdr:row>36</xdr:row>
      <xdr:rowOff>95976</xdr:rowOff>
    </xdr:to>
    <xdr:sp macro="" textlink="">
      <xdr:nvSpPr>
        <xdr:cNvPr id="541" name="楕円 540">
          <a:extLst>
            <a:ext uri="{FF2B5EF4-FFF2-40B4-BE49-F238E27FC236}">
              <a16:creationId xmlns:a16="http://schemas.microsoft.com/office/drawing/2014/main" id="{9AB06189-8223-4432-9101-44B223A7A71F}"/>
            </a:ext>
          </a:extLst>
        </xdr:cNvPr>
        <xdr:cNvSpPr/>
      </xdr:nvSpPr>
      <xdr:spPr>
        <a:xfrm>
          <a:off x="14541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45176</xdr:rowOff>
    </xdr:from>
    <xdr:to>
      <xdr:col>81</xdr:col>
      <xdr:colOff>50800</xdr:colOff>
      <xdr:row>36</xdr:row>
      <xdr:rowOff>107224</xdr:rowOff>
    </xdr:to>
    <xdr:cxnSp macro="">
      <xdr:nvCxnSpPr>
        <xdr:cNvPr id="542" name="直線コネクタ 541">
          <a:extLst>
            <a:ext uri="{FF2B5EF4-FFF2-40B4-BE49-F238E27FC236}">
              <a16:creationId xmlns:a16="http://schemas.microsoft.com/office/drawing/2014/main" id="{A2F36B19-4F31-4220-B1B3-C29F90ED5A68}"/>
            </a:ext>
          </a:extLst>
        </xdr:cNvPr>
        <xdr:cNvCxnSpPr/>
      </xdr:nvCxnSpPr>
      <xdr:spPr>
        <a:xfrm>
          <a:off x="14592300" y="621737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103777</xdr:rowOff>
    </xdr:from>
    <xdr:to>
      <xdr:col>72</xdr:col>
      <xdr:colOff>38100</xdr:colOff>
      <xdr:row>36</xdr:row>
      <xdr:rowOff>33927</xdr:rowOff>
    </xdr:to>
    <xdr:sp macro="" textlink="">
      <xdr:nvSpPr>
        <xdr:cNvPr id="543" name="楕円 542">
          <a:extLst>
            <a:ext uri="{FF2B5EF4-FFF2-40B4-BE49-F238E27FC236}">
              <a16:creationId xmlns:a16="http://schemas.microsoft.com/office/drawing/2014/main" id="{F21FCC30-3F5C-4843-8973-4D4FCA4FEE71}"/>
            </a:ext>
          </a:extLst>
        </xdr:cNvPr>
        <xdr:cNvSpPr/>
      </xdr:nvSpPr>
      <xdr:spPr>
        <a:xfrm>
          <a:off x="13652500" y="610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154577</xdr:rowOff>
    </xdr:from>
    <xdr:to>
      <xdr:col>76</xdr:col>
      <xdr:colOff>114300</xdr:colOff>
      <xdr:row>36</xdr:row>
      <xdr:rowOff>45176</xdr:rowOff>
    </xdr:to>
    <xdr:cxnSp macro="">
      <xdr:nvCxnSpPr>
        <xdr:cNvPr id="544" name="直線コネクタ 543">
          <a:extLst>
            <a:ext uri="{FF2B5EF4-FFF2-40B4-BE49-F238E27FC236}">
              <a16:creationId xmlns:a16="http://schemas.microsoft.com/office/drawing/2014/main" id="{C7ACDC4E-E676-4A8A-8E4C-3AF921EE2471}"/>
            </a:ext>
          </a:extLst>
        </xdr:cNvPr>
        <xdr:cNvCxnSpPr/>
      </xdr:nvCxnSpPr>
      <xdr:spPr>
        <a:xfrm>
          <a:off x="13703300" y="615532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35197</xdr:rowOff>
    </xdr:from>
    <xdr:to>
      <xdr:col>67</xdr:col>
      <xdr:colOff>101600</xdr:colOff>
      <xdr:row>35</xdr:row>
      <xdr:rowOff>136797</xdr:rowOff>
    </xdr:to>
    <xdr:sp macro="" textlink="">
      <xdr:nvSpPr>
        <xdr:cNvPr id="545" name="楕円 544">
          <a:extLst>
            <a:ext uri="{FF2B5EF4-FFF2-40B4-BE49-F238E27FC236}">
              <a16:creationId xmlns:a16="http://schemas.microsoft.com/office/drawing/2014/main" id="{B2766D6A-D08B-4047-B0A1-229C6B528DAC}"/>
            </a:ext>
          </a:extLst>
        </xdr:cNvPr>
        <xdr:cNvSpPr/>
      </xdr:nvSpPr>
      <xdr:spPr>
        <a:xfrm>
          <a:off x="1276350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85997</xdr:rowOff>
    </xdr:from>
    <xdr:to>
      <xdr:col>71</xdr:col>
      <xdr:colOff>177800</xdr:colOff>
      <xdr:row>35</xdr:row>
      <xdr:rowOff>154577</xdr:rowOff>
    </xdr:to>
    <xdr:cxnSp macro="">
      <xdr:nvCxnSpPr>
        <xdr:cNvPr id="546" name="直線コネクタ 545">
          <a:extLst>
            <a:ext uri="{FF2B5EF4-FFF2-40B4-BE49-F238E27FC236}">
              <a16:creationId xmlns:a16="http://schemas.microsoft.com/office/drawing/2014/main" id="{396AF735-8C39-4458-997D-C9BBFEE21F52}"/>
            </a:ext>
          </a:extLst>
        </xdr:cNvPr>
        <xdr:cNvCxnSpPr/>
      </xdr:nvCxnSpPr>
      <xdr:spPr>
        <a:xfrm>
          <a:off x="12814300" y="608674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B752B639-D753-4A0D-9C3B-D0167E7A6ABF}"/>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9AF48BAC-95F7-4977-97B6-66C7804D110F}"/>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64CAA823-25EB-4D2C-956C-B8380DA71147}"/>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91D98A52-3898-4838-BBE9-B89FE560606E}"/>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3101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ECF6E4D8-379A-4E86-ACC9-C037827CD651}"/>
            </a:ext>
          </a:extLst>
        </xdr:cNvPr>
        <xdr:cNvSpPr txBox="1"/>
      </xdr:nvSpPr>
      <xdr:spPr>
        <a:xfrm>
          <a:off x="152660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112503</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35D90BF8-DACE-4020-B906-EAB586F14BB0}"/>
            </a:ext>
          </a:extLst>
        </xdr:cNvPr>
        <xdr:cNvSpPr txBox="1"/>
      </xdr:nvSpPr>
      <xdr:spPr>
        <a:xfrm>
          <a:off x="14389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50454</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43C56282-B42F-4AE6-AB71-F89FF406FD99}"/>
            </a:ext>
          </a:extLst>
        </xdr:cNvPr>
        <xdr:cNvSpPr txBox="1"/>
      </xdr:nvSpPr>
      <xdr:spPr>
        <a:xfrm>
          <a:off x="13500744" y="587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153324</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31EB9E63-F5F5-4A88-92A7-83CC4A6BE28D}"/>
            </a:ext>
          </a:extLst>
        </xdr:cNvPr>
        <xdr:cNvSpPr txBox="1"/>
      </xdr:nvSpPr>
      <xdr:spPr>
        <a:xfrm>
          <a:off x="12611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D27E9428-1977-47A7-896D-753A8C563BC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309268E0-5DCE-42F9-887E-D950B34CA09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21873316-381F-4AB1-8C4C-6BA4521EFD9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3CAF0A58-7855-48DF-B2AB-2C57AD04F46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42D3FAD4-7202-4EA2-A2C2-5B1DE945B5D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60FEC12-F4E4-419A-BD38-D3F9052C38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43780566-5FA1-4BC8-A286-437D5E626B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AB8447DF-A88C-4611-97AD-D7D80FE2949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7912A4E7-55F8-43B7-AE1D-6C89A1A8FA2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E24D687E-2579-4143-9045-97940BF974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6757E70D-6577-44D7-82F6-4014878E4F4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FB60F7D8-7945-423A-9698-1CA99D09A19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6E74EABE-0EFA-4A2B-8862-9820D2B88832}"/>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20F00ED7-0A0A-4E87-BA7C-4E969A9250F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98674FFD-EBC7-4B3B-95E8-4FCC34BF24E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81E2DD2A-AA9F-4D21-A66C-0F141693770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199D5BEE-95B4-4BD6-A2A0-62DEE0FE4A9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99918172-96A5-43E4-87E4-AF15E8E7EA2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439A8BAB-6785-459F-9C0A-2034298823A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E02B3F38-C9B7-4453-B13F-47EF73C76FB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BF00AAEE-39DD-4B20-BD33-1F020A498F0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BD3D930C-7327-40DE-9A57-AB3930F02DD8}"/>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C30AA03F-DA15-403E-942B-4CE04B017F99}"/>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FCD8AE5E-2C11-4432-8F77-87DC9F97ED7E}"/>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4EDE3C0C-C754-46AF-BA6C-762ACC136CA7}"/>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420457CC-147A-4E42-8204-4B837AC2A175}"/>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49DEB713-F5C3-4032-BF91-28F7D28A44A7}"/>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11347E58-3583-447F-A1AF-0EDEB56A35F9}"/>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BEDC43AD-08EA-4CE8-9676-94006D022DFF}"/>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72091BFC-8A82-4651-B22E-A3C229505F31}"/>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807AF623-80C5-4416-8EF2-EB07FEA81498}"/>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14D57ED9-E8B1-4616-BAC6-2EF7D01DFF7E}"/>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28E6F424-E6E1-440D-A36B-7EBE589A98E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6DF7CF42-083E-4E90-A499-3EA06FE9731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0571683-A801-478F-9667-C4EC4EA78B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28A4CE26-A6B1-4ABC-BC6A-8C0DEB24864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E0C5655-08EF-426B-9041-F05E9AF8E9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13243</xdr:rowOff>
    </xdr:from>
    <xdr:to>
      <xdr:col>116</xdr:col>
      <xdr:colOff>114300</xdr:colOff>
      <xdr:row>40</xdr:row>
      <xdr:rowOff>114843</xdr:rowOff>
    </xdr:to>
    <xdr:sp macro="" textlink="">
      <xdr:nvSpPr>
        <xdr:cNvPr id="592" name="楕円 591">
          <a:extLst>
            <a:ext uri="{FF2B5EF4-FFF2-40B4-BE49-F238E27FC236}">
              <a16:creationId xmlns:a16="http://schemas.microsoft.com/office/drawing/2014/main" id="{B9DF4E35-3F92-4E14-9832-CC998C6EE77A}"/>
            </a:ext>
          </a:extLst>
        </xdr:cNvPr>
        <xdr:cNvSpPr/>
      </xdr:nvSpPr>
      <xdr:spPr>
        <a:xfrm>
          <a:off x="22110700" y="68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36120</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F4E847CA-049A-4C5A-9251-A5E7CA448084}"/>
            </a:ext>
          </a:extLst>
        </xdr:cNvPr>
        <xdr:cNvSpPr txBox="1"/>
      </xdr:nvSpPr>
      <xdr:spPr>
        <a:xfrm>
          <a:off x="22199600" y="672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167820</xdr:rowOff>
    </xdr:from>
    <xdr:to>
      <xdr:col>112</xdr:col>
      <xdr:colOff>38100</xdr:colOff>
      <xdr:row>40</xdr:row>
      <xdr:rowOff>97970</xdr:rowOff>
    </xdr:to>
    <xdr:sp macro="" textlink="">
      <xdr:nvSpPr>
        <xdr:cNvPr id="594" name="楕円 593">
          <a:extLst>
            <a:ext uri="{FF2B5EF4-FFF2-40B4-BE49-F238E27FC236}">
              <a16:creationId xmlns:a16="http://schemas.microsoft.com/office/drawing/2014/main" id="{C5E31F1E-B6C8-4293-8468-C20E0FEF1883}"/>
            </a:ext>
          </a:extLst>
        </xdr:cNvPr>
        <xdr:cNvSpPr/>
      </xdr:nvSpPr>
      <xdr:spPr>
        <a:xfrm>
          <a:off x="21272500" y="68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47170</xdr:rowOff>
    </xdr:from>
    <xdr:to>
      <xdr:col>116</xdr:col>
      <xdr:colOff>63500</xdr:colOff>
      <xdr:row>40</xdr:row>
      <xdr:rowOff>64043</xdr:rowOff>
    </xdr:to>
    <xdr:cxnSp macro="">
      <xdr:nvCxnSpPr>
        <xdr:cNvPr id="595" name="直線コネクタ 594">
          <a:extLst>
            <a:ext uri="{FF2B5EF4-FFF2-40B4-BE49-F238E27FC236}">
              <a16:creationId xmlns:a16="http://schemas.microsoft.com/office/drawing/2014/main" id="{EED9983C-8EF9-47ED-860C-E97EA179879B}"/>
            </a:ext>
          </a:extLst>
        </xdr:cNvPr>
        <xdr:cNvCxnSpPr/>
      </xdr:nvCxnSpPr>
      <xdr:spPr>
        <a:xfrm>
          <a:off x="21323300" y="6905170"/>
          <a:ext cx="83820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170442</xdr:rowOff>
    </xdr:from>
    <xdr:to>
      <xdr:col>107</xdr:col>
      <xdr:colOff>101600</xdr:colOff>
      <xdr:row>40</xdr:row>
      <xdr:rowOff>100592</xdr:rowOff>
    </xdr:to>
    <xdr:sp macro="" textlink="">
      <xdr:nvSpPr>
        <xdr:cNvPr id="596" name="楕円 595">
          <a:extLst>
            <a:ext uri="{FF2B5EF4-FFF2-40B4-BE49-F238E27FC236}">
              <a16:creationId xmlns:a16="http://schemas.microsoft.com/office/drawing/2014/main" id="{58096E8A-0792-4770-9EB7-2835BA7DA5ED}"/>
            </a:ext>
          </a:extLst>
        </xdr:cNvPr>
        <xdr:cNvSpPr/>
      </xdr:nvSpPr>
      <xdr:spPr>
        <a:xfrm>
          <a:off x="20383500" y="68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47170</xdr:rowOff>
    </xdr:from>
    <xdr:to>
      <xdr:col>111</xdr:col>
      <xdr:colOff>177800</xdr:colOff>
      <xdr:row>40</xdr:row>
      <xdr:rowOff>49792</xdr:rowOff>
    </xdr:to>
    <xdr:cxnSp macro="">
      <xdr:nvCxnSpPr>
        <xdr:cNvPr id="597" name="直線コネクタ 596">
          <a:extLst>
            <a:ext uri="{FF2B5EF4-FFF2-40B4-BE49-F238E27FC236}">
              <a16:creationId xmlns:a16="http://schemas.microsoft.com/office/drawing/2014/main" id="{8BBFB45A-F926-4EB7-98A3-F9954FFE60AB}"/>
            </a:ext>
          </a:extLst>
        </xdr:cNvPr>
        <xdr:cNvCxnSpPr/>
      </xdr:nvCxnSpPr>
      <xdr:spPr>
        <a:xfrm flipV="1">
          <a:off x="20434300" y="6905170"/>
          <a:ext cx="8890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1191</xdr:rowOff>
    </xdr:from>
    <xdr:to>
      <xdr:col>102</xdr:col>
      <xdr:colOff>165100</xdr:colOff>
      <xdr:row>40</xdr:row>
      <xdr:rowOff>102791</xdr:rowOff>
    </xdr:to>
    <xdr:sp macro="" textlink="">
      <xdr:nvSpPr>
        <xdr:cNvPr id="598" name="楕円 597">
          <a:extLst>
            <a:ext uri="{FF2B5EF4-FFF2-40B4-BE49-F238E27FC236}">
              <a16:creationId xmlns:a16="http://schemas.microsoft.com/office/drawing/2014/main" id="{E1C9C735-F1F0-4463-AFA0-D353DCF4F139}"/>
            </a:ext>
          </a:extLst>
        </xdr:cNvPr>
        <xdr:cNvSpPr/>
      </xdr:nvSpPr>
      <xdr:spPr>
        <a:xfrm>
          <a:off x="19494500" y="685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49792</xdr:rowOff>
    </xdr:from>
    <xdr:to>
      <xdr:col>107</xdr:col>
      <xdr:colOff>50800</xdr:colOff>
      <xdr:row>40</xdr:row>
      <xdr:rowOff>51991</xdr:rowOff>
    </xdr:to>
    <xdr:cxnSp macro="">
      <xdr:nvCxnSpPr>
        <xdr:cNvPr id="599" name="直線コネクタ 598">
          <a:extLst>
            <a:ext uri="{FF2B5EF4-FFF2-40B4-BE49-F238E27FC236}">
              <a16:creationId xmlns:a16="http://schemas.microsoft.com/office/drawing/2014/main" id="{DA8CCA25-4570-4105-9E0B-7C62B7946D26}"/>
            </a:ext>
          </a:extLst>
        </xdr:cNvPr>
        <xdr:cNvCxnSpPr/>
      </xdr:nvCxnSpPr>
      <xdr:spPr>
        <a:xfrm flipV="1">
          <a:off x="19545300" y="6907792"/>
          <a:ext cx="889000" cy="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115983</xdr:rowOff>
    </xdr:from>
    <xdr:to>
      <xdr:col>98</xdr:col>
      <xdr:colOff>38100</xdr:colOff>
      <xdr:row>40</xdr:row>
      <xdr:rowOff>46133</xdr:rowOff>
    </xdr:to>
    <xdr:sp macro="" textlink="">
      <xdr:nvSpPr>
        <xdr:cNvPr id="600" name="楕円 599">
          <a:extLst>
            <a:ext uri="{FF2B5EF4-FFF2-40B4-BE49-F238E27FC236}">
              <a16:creationId xmlns:a16="http://schemas.microsoft.com/office/drawing/2014/main" id="{3559973D-8151-4916-B9B1-DB19AC9E6567}"/>
            </a:ext>
          </a:extLst>
        </xdr:cNvPr>
        <xdr:cNvSpPr/>
      </xdr:nvSpPr>
      <xdr:spPr>
        <a:xfrm>
          <a:off x="18605500" y="680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166783</xdr:rowOff>
    </xdr:from>
    <xdr:to>
      <xdr:col>102</xdr:col>
      <xdr:colOff>114300</xdr:colOff>
      <xdr:row>40</xdr:row>
      <xdr:rowOff>51991</xdr:rowOff>
    </xdr:to>
    <xdr:cxnSp macro="">
      <xdr:nvCxnSpPr>
        <xdr:cNvPr id="601" name="直線コネクタ 600">
          <a:extLst>
            <a:ext uri="{FF2B5EF4-FFF2-40B4-BE49-F238E27FC236}">
              <a16:creationId xmlns:a16="http://schemas.microsoft.com/office/drawing/2014/main" id="{2CF3D1D0-6796-4384-8983-7AE400D80FAF}"/>
            </a:ext>
          </a:extLst>
        </xdr:cNvPr>
        <xdr:cNvCxnSpPr/>
      </xdr:nvCxnSpPr>
      <xdr:spPr>
        <a:xfrm>
          <a:off x="18656300" y="6853333"/>
          <a:ext cx="889000" cy="5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2BE3CEE9-571E-45F1-9FE1-C1B39124FA2E}"/>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6E0FFE06-E80C-4DA2-A7A5-5C296A9AF4AF}"/>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9125D343-272A-47CB-9601-D672E68A1B37}"/>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47012AA0-434D-4283-9F71-9F73E9F294B8}"/>
            </a:ext>
          </a:extLst>
        </xdr:cNvPr>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114497</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F8A573E7-C6A2-48DF-8543-3E3AFCBA61EE}"/>
            </a:ext>
          </a:extLst>
        </xdr:cNvPr>
        <xdr:cNvSpPr txBox="1"/>
      </xdr:nvSpPr>
      <xdr:spPr>
        <a:xfrm>
          <a:off x="21011095" y="662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117119</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4A6AB419-5F34-4102-B65A-C1198B115957}"/>
            </a:ext>
          </a:extLst>
        </xdr:cNvPr>
        <xdr:cNvSpPr txBox="1"/>
      </xdr:nvSpPr>
      <xdr:spPr>
        <a:xfrm>
          <a:off x="20134795" y="66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119318</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5AB90B09-C48C-4DA8-BEFB-CDEB5754881C}"/>
            </a:ext>
          </a:extLst>
        </xdr:cNvPr>
        <xdr:cNvSpPr txBox="1"/>
      </xdr:nvSpPr>
      <xdr:spPr>
        <a:xfrm>
          <a:off x="19245795" y="663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62660</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F43D8213-7017-44BC-89A1-955202468FBC}"/>
            </a:ext>
          </a:extLst>
        </xdr:cNvPr>
        <xdr:cNvSpPr txBox="1"/>
      </xdr:nvSpPr>
      <xdr:spPr>
        <a:xfrm>
          <a:off x="18356795" y="6577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69E2A158-C1F0-4A22-8855-3A44C42A094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BF60B014-510A-48BB-A5B1-E5E74BE62D4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EF0B1B3E-5017-4797-AD21-088C4633E3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44FF5D78-AD8F-4F70-81B2-8130C356D66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48D3D90-01ED-436C-8F4C-034F179B693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E758E919-1F1F-4BDA-BBE4-87AB4B5679A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48422FEE-FCD4-42EC-960A-E06E8560CB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CE835A88-D5AA-49C4-9D7E-B32901A99FE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A25CAA3D-9DDF-458E-8FBA-1CE89F73FE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2DC4F868-B546-407B-B02C-7520690709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E0E09894-8910-47D1-98C3-D1637F5020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58446D04-5646-4750-B838-970F8C8C503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C8D754EA-D9DE-4A5B-965E-A3EF70986735}"/>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884DC5C2-2914-425E-98C3-98DB7C2D601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AD1CAF3-CDF7-4E50-91A8-338E220352F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83166144-9180-4B8A-82C5-BDA2E8A83D3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9B0176BF-08F7-4860-A3B3-D046D569840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A276C546-8C9F-4A5F-84BA-3988FE8B4E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8C3CEC0A-76BB-4C44-B0F4-0952E8CA2C4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C6CB8F85-1733-472E-84C4-AC7A27F45D6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F97A6610-CB3C-4E19-8195-557FD2E1286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22F55B36-37BC-4142-A9C5-6821747611D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43140895-BFE7-4A20-9089-FC81F6EA33C4}"/>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2B62CF47-906B-4EBF-83DD-B67A9462C6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5BDDC37B-0320-44EA-9435-EC8690DBF25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1364EC5C-7946-4734-A11A-96A19C4A6BB2}"/>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CB976780-7023-49B8-A3D7-12A92498034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ABCD81E7-7831-4044-BE07-7C9B96D9E7E2}"/>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BC44B29-7ABD-45B6-914A-4129C902556D}"/>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14271CDA-3662-4623-8678-4E73911C7344}"/>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FE5B2495-1ADB-4BA5-9F8B-72817509CDBF}"/>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696CD76F-D13D-4A34-ABE0-7A056DB8FEC7}"/>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1730F674-D0D6-4FD0-A084-73E10FE7E865}"/>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85EB0203-BB1A-4CD0-9F12-532A97FCDFEC}"/>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CC08ABE0-7E3E-4F57-AD5F-1AF7341BD636}"/>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A1E30BDA-23C0-4886-92C8-7017D26D1646}"/>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7426987A-539E-4CD1-B498-36C4D74B8FC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A4915948-29AC-495A-A0E1-B10EB14014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F3140CA7-EC4D-4862-BAE3-B6D07DCFD6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BBC508D-FC66-4C0F-A86C-1224DD0C83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784B022-1B8D-47F2-94A9-CE4DF7FFBFC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91259</xdr:rowOff>
    </xdr:from>
    <xdr:to>
      <xdr:col>85</xdr:col>
      <xdr:colOff>177800</xdr:colOff>
      <xdr:row>59</xdr:row>
      <xdr:rowOff>21409</xdr:rowOff>
    </xdr:to>
    <xdr:sp macro="" textlink="">
      <xdr:nvSpPr>
        <xdr:cNvPr id="651" name="楕円 650">
          <a:extLst>
            <a:ext uri="{FF2B5EF4-FFF2-40B4-BE49-F238E27FC236}">
              <a16:creationId xmlns:a16="http://schemas.microsoft.com/office/drawing/2014/main" id="{853E7597-D722-4BE3-A7FE-2045C6334A50}"/>
            </a:ext>
          </a:extLst>
        </xdr:cNvPr>
        <xdr:cNvSpPr/>
      </xdr:nvSpPr>
      <xdr:spPr>
        <a:xfrm>
          <a:off x="162687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114136</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B50CD2FC-ED67-4FFF-90AC-D7DF57383AE9}"/>
            </a:ext>
          </a:extLst>
        </xdr:cNvPr>
        <xdr:cNvSpPr txBox="1"/>
      </xdr:nvSpPr>
      <xdr:spPr>
        <a:xfrm>
          <a:off x="16357600" y="9886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45538</xdr:rowOff>
    </xdr:from>
    <xdr:to>
      <xdr:col>81</xdr:col>
      <xdr:colOff>101600</xdr:colOff>
      <xdr:row>58</xdr:row>
      <xdr:rowOff>147138</xdr:rowOff>
    </xdr:to>
    <xdr:sp macro="" textlink="">
      <xdr:nvSpPr>
        <xdr:cNvPr id="653" name="楕円 652">
          <a:extLst>
            <a:ext uri="{FF2B5EF4-FFF2-40B4-BE49-F238E27FC236}">
              <a16:creationId xmlns:a16="http://schemas.microsoft.com/office/drawing/2014/main" id="{FA202AB1-FBB8-4AE6-AFBA-DD30A45BD722}"/>
            </a:ext>
          </a:extLst>
        </xdr:cNvPr>
        <xdr:cNvSpPr/>
      </xdr:nvSpPr>
      <xdr:spPr>
        <a:xfrm>
          <a:off x="15430500" y="99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96338</xdr:rowOff>
    </xdr:from>
    <xdr:to>
      <xdr:col>85</xdr:col>
      <xdr:colOff>127000</xdr:colOff>
      <xdr:row>58</xdr:row>
      <xdr:rowOff>142059</xdr:rowOff>
    </xdr:to>
    <xdr:cxnSp macro="">
      <xdr:nvCxnSpPr>
        <xdr:cNvPr id="654" name="直線コネクタ 653">
          <a:extLst>
            <a:ext uri="{FF2B5EF4-FFF2-40B4-BE49-F238E27FC236}">
              <a16:creationId xmlns:a16="http://schemas.microsoft.com/office/drawing/2014/main" id="{30869C38-41D7-4C03-96CB-3515B63BF29F}"/>
            </a:ext>
          </a:extLst>
        </xdr:cNvPr>
        <xdr:cNvCxnSpPr/>
      </xdr:nvCxnSpPr>
      <xdr:spPr>
        <a:xfrm>
          <a:off x="15481300" y="10040438"/>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4717</xdr:rowOff>
    </xdr:from>
    <xdr:to>
      <xdr:col>76</xdr:col>
      <xdr:colOff>165100</xdr:colOff>
      <xdr:row>58</xdr:row>
      <xdr:rowOff>106317</xdr:rowOff>
    </xdr:to>
    <xdr:sp macro="" textlink="">
      <xdr:nvSpPr>
        <xdr:cNvPr id="655" name="楕円 654">
          <a:extLst>
            <a:ext uri="{FF2B5EF4-FFF2-40B4-BE49-F238E27FC236}">
              <a16:creationId xmlns:a16="http://schemas.microsoft.com/office/drawing/2014/main" id="{2E7265BE-DA0D-4992-BA55-C2127A60E1ED}"/>
            </a:ext>
          </a:extLst>
        </xdr:cNvPr>
        <xdr:cNvSpPr/>
      </xdr:nvSpPr>
      <xdr:spPr>
        <a:xfrm>
          <a:off x="1454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96338</xdr:rowOff>
    </xdr:to>
    <xdr:cxnSp macro="">
      <xdr:nvCxnSpPr>
        <xdr:cNvPr id="656" name="直線コネクタ 655">
          <a:extLst>
            <a:ext uri="{FF2B5EF4-FFF2-40B4-BE49-F238E27FC236}">
              <a16:creationId xmlns:a16="http://schemas.microsoft.com/office/drawing/2014/main" id="{5CB4E4E5-1521-46EF-B71E-7DACE465133B}"/>
            </a:ext>
          </a:extLst>
        </xdr:cNvPr>
        <xdr:cNvCxnSpPr/>
      </xdr:nvCxnSpPr>
      <xdr:spPr>
        <a:xfrm>
          <a:off x="14592300" y="999961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119017</xdr:rowOff>
    </xdr:from>
    <xdr:to>
      <xdr:col>72</xdr:col>
      <xdr:colOff>38100</xdr:colOff>
      <xdr:row>58</xdr:row>
      <xdr:rowOff>49167</xdr:rowOff>
    </xdr:to>
    <xdr:sp macro="" textlink="">
      <xdr:nvSpPr>
        <xdr:cNvPr id="657" name="楕円 656">
          <a:extLst>
            <a:ext uri="{FF2B5EF4-FFF2-40B4-BE49-F238E27FC236}">
              <a16:creationId xmlns:a16="http://schemas.microsoft.com/office/drawing/2014/main" id="{B5FF0C01-9D1A-4A72-A0D2-E1CDE960E0DE}"/>
            </a:ext>
          </a:extLst>
        </xdr:cNvPr>
        <xdr:cNvSpPr/>
      </xdr:nvSpPr>
      <xdr:spPr>
        <a:xfrm>
          <a:off x="13652500" y="98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169817</xdr:rowOff>
    </xdr:from>
    <xdr:to>
      <xdr:col>76</xdr:col>
      <xdr:colOff>114300</xdr:colOff>
      <xdr:row>58</xdr:row>
      <xdr:rowOff>55517</xdr:rowOff>
    </xdr:to>
    <xdr:cxnSp macro="">
      <xdr:nvCxnSpPr>
        <xdr:cNvPr id="658" name="直線コネクタ 657">
          <a:extLst>
            <a:ext uri="{FF2B5EF4-FFF2-40B4-BE49-F238E27FC236}">
              <a16:creationId xmlns:a16="http://schemas.microsoft.com/office/drawing/2014/main" id="{DE5814F3-6C05-49D2-8639-F7496D108D6F}"/>
            </a:ext>
          </a:extLst>
        </xdr:cNvPr>
        <xdr:cNvCxnSpPr/>
      </xdr:nvCxnSpPr>
      <xdr:spPr>
        <a:xfrm>
          <a:off x="13703300" y="994246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68399</xdr:rowOff>
    </xdr:from>
    <xdr:to>
      <xdr:col>67</xdr:col>
      <xdr:colOff>101600</xdr:colOff>
      <xdr:row>57</xdr:row>
      <xdr:rowOff>169999</xdr:rowOff>
    </xdr:to>
    <xdr:sp macro="" textlink="">
      <xdr:nvSpPr>
        <xdr:cNvPr id="659" name="楕円 658">
          <a:extLst>
            <a:ext uri="{FF2B5EF4-FFF2-40B4-BE49-F238E27FC236}">
              <a16:creationId xmlns:a16="http://schemas.microsoft.com/office/drawing/2014/main" id="{B3F8A599-7E82-43BB-AA28-4C998F078E33}"/>
            </a:ext>
          </a:extLst>
        </xdr:cNvPr>
        <xdr:cNvSpPr/>
      </xdr:nvSpPr>
      <xdr:spPr>
        <a:xfrm>
          <a:off x="127635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119199</xdr:rowOff>
    </xdr:from>
    <xdr:to>
      <xdr:col>71</xdr:col>
      <xdr:colOff>177800</xdr:colOff>
      <xdr:row>57</xdr:row>
      <xdr:rowOff>169817</xdr:rowOff>
    </xdr:to>
    <xdr:cxnSp macro="">
      <xdr:nvCxnSpPr>
        <xdr:cNvPr id="660" name="直線コネクタ 659">
          <a:extLst>
            <a:ext uri="{FF2B5EF4-FFF2-40B4-BE49-F238E27FC236}">
              <a16:creationId xmlns:a16="http://schemas.microsoft.com/office/drawing/2014/main" id="{51EA3EAD-53DA-4393-B189-CBCB4D6C29B7}"/>
            </a:ext>
          </a:extLst>
        </xdr:cNvPr>
        <xdr:cNvCxnSpPr/>
      </xdr:nvCxnSpPr>
      <xdr:spPr>
        <a:xfrm>
          <a:off x="12814300" y="989184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BAA62D52-774D-4BCD-A564-D4DD076ED51F}"/>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49575E37-A61E-4258-95B3-9A976253EB37}"/>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AC6947C-0F32-4762-BB5A-116A69B5D70A}"/>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F2F6B4D5-4954-4094-A141-B8909A3EB524}"/>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163665</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5E59A223-9CE3-46CE-A450-89B921F25DF7}"/>
            </a:ext>
          </a:extLst>
        </xdr:cNvPr>
        <xdr:cNvSpPr txBox="1"/>
      </xdr:nvSpPr>
      <xdr:spPr>
        <a:xfrm>
          <a:off x="15266044" y="976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122844</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F57C5B1E-0A0E-4653-92E7-78277E6D0EF1}"/>
            </a:ext>
          </a:extLst>
        </xdr:cNvPr>
        <xdr:cNvSpPr txBox="1"/>
      </xdr:nvSpPr>
      <xdr:spPr>
        <a:xfrm>
          <a:off x="14389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65694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C6E55E2A-7D22-440E-9083-D0AD894481AE}"/>
            </a:ext>
          </a:extLst>
        </xdr:cNvPr>
        <xdr:cNvSpPr txBox="1"/>
      </xdr:nvSpPr>
      <xdr:spPr>
        <a:xfrm>
          <a:off x="13500744" y="9666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15076</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4BEFADC8-92C4-4471-8583-A4716BF2821F}"/>
            </a:ext>
          </a:extLst>
        </xdr:cNvPr>
        <xdr:cNvSpPr txBox="1"/>
      </xdr:nvSpPr>
      <xdr:spPr>
        <a:xfrm>
          <a:off x="12611744" y="961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97FEB889-9617-426C-928E-7C6935AAA88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27B35965-6A49-4EA7-A926-902351A6922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BF780DE0-1974-400D-9878-64B1A8C8F1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7E792630-E9AD-44C7-B35E-C0555E9952A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B4C4EDBA-6265-4C88-82FF-DB9A4856D2E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CF7FCBCD-4013-4688-847F-440FA6DE873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23F8ECC6-CD13-48BC-87C1-D701F375672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AA082DB-4624-4652-BAE9-81B45A85EBE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7FA9B613-ABAA-4E42-A333-96B9BDF47C5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D1CC99C4-6160-46D0-AE10-97D1CDF1BA9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2115FBAA-B6CD-47F0-B95B-3CC3EBFA611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B44B71B8-2355-4506-A2D2-0F92695CD2B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CFB6C9D4-F675-4D3D-90C4-4592D45A7A7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55829C32-54F9-49DD-BCDD-B908F8270BB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A2D7B16E-03FC-4F8E-B38E-8F54B37456B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7B0B1BDD-CD87-4E1D-9295-3E80CDA748A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2E556ED5-3BF8-4A73-B348-51E62AB0480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B495AC7E-E6E6-4C77-B81F-89107CFA980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7D71CB7-5C7A-40EA-8947-D4B46A60D90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802C4AFE-C4AE-464E-AFD3-A63CDB8F5CD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9348E187-F633-4FA1-A6FD-5F96482A2B0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DF1B0E23-FEFF-4175-9EC9-079A75DD5FA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2C5C6BF6-D06D-4BAD-8919-1296ACDEA04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B7AB69F0-0C09-4B35-8E70-89A1CA5425D6}"/>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1ADDBDD-A5F7-4217-956A-80C1CCEA85ED}"/>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4D9176A6-2140-4DFE-A265-5FF160E23E7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9B245D12-4EBF-45B2-9F92-2007AAA4AEA5}"/>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1CAA13F8-CDB7-421E-899F-A16E738E097A}"/>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7E4EA945-9D36-4B46-B4B3-BE8628D902D3}"/>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B5CCD6B7-D0A1-4068-B0DE-B987A9FACB5B}"/>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91973BBE-FBB6-4EDF-AD36-AAFE51146F34}"/>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B4DD57A2-6226-4775-9C89-44A914D02B49}"/>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D016CB84-054D-4D02-A717-CE27C4FE6AA3}"/>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AC9294AE-E1D2-4D2E-AE97-F21D15DB8335}"/>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9085AC8E-8572-4D79-B8EE-C0AD0C2B9BA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5A6175E3-C63C-4DC8-AFDE-371AD9589F2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322BBDA3-6DE3-4315-8586-727CA3A440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FC2257D-64FB-49E8-A102-DF47F3778BE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EE7A1BA-45DE-4849-8B78-17F5F940DDC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76200</xdr:rowOff>
    </xdr:from>
    <xdr:to>
      <xdr:col>116</xdr:col>
      <xdr:colOff>114300</xdr:colOff>
      <xdr:row>59</xdr:row>
      <xdr:rowOff>6350</xdr:rowOff>
    </xdr:to>
    <xdr:sp macro="" textlink="">
      <xdr:nvSpPr>
        <xdr:cNvPr id="708" name="楕円 707">
          <a:extLst>
            <a:ext uri="{FF2B5EF4-FFF2-40B4-BE49-F238E27FC236}">
              <a16:creationId xmlns:a16="http://schemas.microsoft.com/office/drawing/2014/main" id="{3D025B74-7450-4082-915E-DE23F8BF497A}"/>
            </a:ext>
          </a:extLst>
        </xdr:cNvPr>
        <xdr:cNvSpPr/>
      </xdr:nvSpPr>
      <xdr:spPr>
        <a:xfrm>
          <a:off x="221107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99077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84D2AB98-4424-41CA-BBDA-A80F57C79896}"/>
            </a:ext>
          </a:extLst>
        </xdr:cNvPr>
        <xdr:cNvSpPr txBox="1"/>
      </xdr:nvSpPr>
      <xdr:spPr>
        <a:xfrm>
          <a:off x="22199600"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76200</xdr:rowOff>
    </xdr:from>
    <xdr:to>
      <xdr:col>112</xdr:col>
      <xdr:colOff>38100</xdr:colOff>
      <xdr:row>59</xdr:row>
      <xdr:rowOff>6350</xdr:rowOff>
    </xdr:to>
    <xdr:sp macro="" textlink="">
      <xdr:nvSpPr>
        <xdr:cNvPr id="710" name="楕円 709">
          <a:extLst>
            <a:ext uri="{FF2B5EF4-FFF2-40B4-BE49-F238E27FC236}">
              <a16:creationId xmlns:a16="http://schemas.microsoft.com/office/drawing/2014/main" id="{3D99903E-A0B4-4C8D-A549-AC8149910AE7}"/>
            </a:ext>
          </a:extLst>
        </xdr:cNvPr>
        <xdr:cNvSpPr/>
      </xdr:nvSpPr>
      <xdr:spPr>
        <a:xfrm>
          <a:off x="21272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127000</xdr:rowOff>
    </xdr:from>
    <xdr:to>
      <xdr:col>116</xdr:col>
      <xdr:colOff>63500</xdr:colOff>
      <xdr:row>58</xdr:row>
      <xdr:rowOff>127000</xdr:rowOff>
    </xdr:to>
    <xdr:cxnSp macro="">
      <xdr:nvCxnSpPr>
        <xdr:cNvPr id="711" name="直線コネクタ 710">
          <a:extLst>
            <a:ext uri="{FF2B5EF4-FFF2-40B4-BE49-F238E27FC236}">
              <a16:creationId xmlns:a16="http://schemas.microsoft.com/office/drawing/2014/main" id="{28139855-26C0-4BC5-998E-76D4B65B9949}"/>
            </a:ext>
          </a:extLst>
        </xdr:cNvPr>
        <xdr:cNvCxnSpPr/>
      </xdr:nvCxnSpPr>
      <xdr:spPr>
        <a:xfrm>
          <a:off x="21323300" y="1007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12" name="楕円 711">
          <a:extLst>
            <a:ext uri="{FF2B5EF4-FFF2-40B4-BE49-F238E27FC236}">
              <a16:creationId xmlns:a16="http://schemas.microsoft.com/office/drawing/2014/main" id="{83D633A9-5D01-4424-8271-3C056A79EFC4}"/>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127000</xdr:rowOff>
    </xdr:from>
    <xdr:to>
      <xdr:col>111</xdr:col>
      <xdr:colOff>177800</xdr:colOff>
      <xdr:row>58</xdr:row>
      <xdr:rowOff>139700</xdr:rowOff>
    </xdr:to>
    <xdr:cxnSp macro="">
      <xdr:nvCxnSpPr>
        <xdr:cNvPr id="713" name="直線コネクタ 712">
          <a:extLst>
            <a:ext uri="{FF2B5EF4-FFF2-40B4-BE49-F238E27FC236}">
              <a16:creationId xmlns:a16="http://schemas.microsoft.com/office/drawing/2014/main" id="{CAF7B448-A0F1-4AC6-902E-ED2D0C8DFAA2}"/>
            </a:ext>
          </a:extLst>
        </xdr:cNvPr>
        <xdr:cNvCxnSpPr/>
      </xdr:nvCxnSpPr>
      <xdr:spPr>
        <a:xfrm flipV="1">
          <a:off x="20434300" y="10071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101600</xdr:rowOff>
    </xdr:from>
    <xdr:to>
      <xdr:col>102</xdr:col>
      <xdr:colOff>165100</xdr:colOff>
      <xdr:row>59</xdr:row>
      <xdr:rowOff>31750</xdr:rowOff>
    </xdr:to>
    <xdr:sp macro="" textlink="">
      <xdr:nvSpPr>
        <xdr:cNvPr id="714" name="楕円 713">
          <a:extLst>
            <a:ext uri="{FF2B5EF4-FFF2-40B4-BE49-F238E27FC236}">
              <a16:creationId xmlns:a16="http://schemas.microsoft.com/office/drawing/2014/main" id="{2DF5A43B-48ED-4427-9D46-41E23EE33678}"/>
            </a:ext>
          </a:extLst>
        </xdr:cNvPr>
        <xdr:cNvSpPr/>
      </xdr:nvSpPr>
      <xdr:spPr>
        <a:xfrm>
          <a:off x="19494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139700</xdr:rowOff>
    </xdr:from>
    <xdr:to>
      <xdr:col>107</xdr:col>
      <xdr:colOff>50800</xdr:colOff>
      <xdr:row>58</xdr:row>
      <xdr:rowOff>152400</xdr:rowOff>
    </xdr:to>
    <xdr:cxnSp macro="">
      <xdr:nvCxnSpPr>
        <xdr:cNvPr id="715" name="直線コネクタ 714">
          <a:extLst>
            <a:ext uri="{FF2B5EF4-FFF2-40B4-BE49-F238E27FC236}">
              <a16:creationId xmlns:a16="http://schemas.microsoft.com/office/drawing/2014/main" id="{D31CA3C6-A261-48DC-BF4F-A33E9BDFF69C}"/>
            </a:ext>
          </a:extLst>
        </xdr:cNvPr>
        <xdr:cNvCxnSpPr/>
      </xdr:nvCxnSpPr>
      <xdr:spPr>
        <a:xfrm flipV="1">
          <a:off x="195453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101600</xdr:rowOff>
    </xdr:from>
    <xdr:to>
      <xdr:col>98</xdr:col>
      <xdr:colOff>38100</xdr:colOff>
      <xdr:row>59</xdr:row>
      <xdr:rowOff>31750</xdr:rowOff>
    </xdr:to>
    <xdr:sp macro="" textlink="">
      <xdr:nvSpPr>
        <xdr:cNvPr id="716" name="楕円 715">
          <a:extLst>
            <a:ext uri="{FF2B5EF4-FFF2-40B4-BE49-F238E27FC236}">
              <a16:creationId xmlns:a16="http://schemas.microsoft.com/office/drawing/2014/main" id="{4926DC2A-54CE-4F63-8590-79586B49A5D1}"/>
            </a:ext>
          </a:extLst>
        </xdr:cNvPr>
        <xdr:cNvSpPr/>
      </xdr:nvSpPr>
      <xdr:spPr>
        <a:xfrm>
          <a:off x="18605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152400</xdr:rowOff>
    </xdr:from>
    <xdr:to>
      <xdr:col>102</xdr:col>
      <xdr:colOff>114300</xdr:colOff>
      <xdr:row>58</xdr:row>
      <xdr:rowOff>152400</xdr:rowOff>
    </xdr:to>
    <xdr:cxnSp macro="">
      <xdr:nvCxnSpPr>
        <xdr:cNvPr id="717" name="直線コネクタ 716">
          <a:extLst>
            <a:ext uri="{FF2B5EF4-FFF2-40B4-BE49-F238E27FC236}">
              <a16:creationId xmlns:a16="http://schemas.microsoft.com/office/drawing/2014/main" id="{9D0BE472-C658-4F49-85BF-0E2AB6DB54F3}"/>
            </a:ext>
          </a:extLst>
        </xdr:cNvPr>
        <xdr:cNvCxnSpPr/>
      </xdr:nvCxnSpPr>
      <xdr:spPr>
        <a:xfrm>
          <a:off x="18656300" y="1009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18B39392-AA5F-498E-8CD2-C91802B33343}"/>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B9F53B89-2761-4BEC-9894-8A6528F93806}"/>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a:extLst>
            <a:ext uri="{FF2B5EF4-FFF2-40B4-BE49-F238E27FC236}">
              <a16:creationId xmlns:a16="http://schemas.microsoft.com/office/drawing/2014/main" id="{A9145E0E-B91E-4779-B650-46BA6A2A54ED}"/>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a:extLst>
            <a:ext uri="{FF2B5EF4-FFF2-40B4-BE49-F238E27FC236}">
              <a16:creationId xmlns:a16="http://schemas.microsoft.com/office/drawing/2014/main" id="{E56F544F-D140-4E4D-AFB2-FCB759F79F4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22877</xdr:rowOff>
    </xdr:from>
    <xdr:ext cx="469744" cy="259045"/>
    <xdr:sp macro="" textlink="">
      <xdr:nvSpPr>
        <xdr:cNvPr id="722" name="n_1mainValue【保健センター・保健所】&#10;一人当たり面積">
          <a:extLst>
            <a:ext uri="{FF2B5EF4-FFF2-40B4-BE49-F238E27FC236}">
              <a16:creationId xmlns:a16="http://schemas.microsoft.com/office/drawing/2014/main" id="{82C9A0A1-9D32-420E-89CD-B76561B80110}"/>
            </a:ext>
          </a:extLst>
        </xdr:cNvPr>
        <xdr:cNvSpPr txBox="1"/>
      </xdr:nvSpPr>
      <xdr:spPr>
        <a:xfrm>
          <a:off x="2107572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35577</xdr:rowOff>
    </xdr:from>
    <xdr:ext cx="469744" cy="259045"/>
    <xdr:sp macro="" textlink="">
      <xdr:nvSpPr>
        <xdr:cNvPr id="723" name="n_2mainValue【保健センター・保健所】&#10;一人当たり面積">
          <a:extLst>
            <a:ext uri="{FF2B5EF4-FFF2-40B4-BE49-F238E27FC236}">
              <a16:creationId xmlns:a16="http://schemas.microsoft.com/office/drawing/2014/main" id="{77E67FBF-060F-41BC-B508-E503B8A954D9}"/>
            </a:ext>
          </a:extLst>
        </xdr:cNvPr>
        <xdr:cNvSpPr txBox="1"/>
      </xdr:nvSpPr>
      <xdr:spPr>
        <a:xfrm>
          <a:off x="20199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48277</xdr:rowOff>
    </xdr:from>
    <xdr:ext cx="469744" cy="259045"/>
    <xdr:sp macro="" textlink="">
      <xdr:nvSpPr>
        <xdr:cNvPr id="724" name="n_3mainValue【保健センター・保健所】&#10;一人当たり面積">
          <a:extLst>
            <a:ext uri="{FF2B5EF4-FFF2-40B4-BE49-F238E27FC236}">
              <a16:creationId xmlns:a16="http://schemas.microsoft.com/office/drawing/2014/main" id="{9CD43E71-35E3-461D-8C12-ADC6D646A5B4}"/>
            </a:ext>
          </a:extLst>
        </xdr:cNvPr>
        <xdr:cNvSpPr txBox="1"/>
      </xdr:nvSpPr>
      <xdr:spPr>
        <a:xfrm>
          <a:off x="19310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48277</xdr:rowOff>
    </xdr:from>
    <xdr:ext cx="469744" cy="259045"/>
    <xdr:sp macro="" textlink="">
      <xdr:nvSpPr>
        <xdr:cNvPr id="725" name="n_4mainValue【保健センター・保健所】&#10;一人当たり面積">
          <a:extLst>
            <a:ext uri="{FF2B5EF4-FFF2-40B4-BE49-F238E27FC236}">
              <a16:creationId xmlns:a16="http://schemas.microsoft.com/office/drawing/2014/main" id="{D5E85419-7F61-4DEE-AD32-7FE8D52D5965}"/>
            </a:ext>
          </a:extLst>
        </xdr:cNvPr>
        <xdr:cNvSpPr txBox="1"/>
      </xdr:nvSpPr>
      <xdr:spPr>
        <a:xfrm>
          <a:off x="18421427" y="982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F41DCC46-3964-42E7-814A-86D5FE45933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56AFA0E6-DEC9-4D69-859D-E99A6BAE6D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4E871EB5-814B-4449-952E-A807C787C72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B52D7926-76E4-46FA-96BE-F7D737E606F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B73487D1-C852-4DBF-8302-F6B5E0A181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F5ADC535-03B3-441A-8B7D-EA2E0DEDF40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3EBE2CB4-0A9F-422F-9866-8A29A23C30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FE66CD07-F8AF-498E-A4F6-BB67080489C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C11A5EE8-5214-4287-AAF8-3182635E84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B5919E6D-D6EC-4862-8D43-3B6BB5BB762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E129C46D-51B6-48DF-A68F-846D6211380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403F434A-FB20-4646-80A1-8D98145D25F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759D3963-A3DD-49A5-ACD2-FEEF6591BA0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B930F6CD-2A33-43B8-B34B-4B740402089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5D35F9A6-7C4A-4FB1-A4D5-C10E2A0517F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988AB960-99E4-440E-9D64-47C37AF0C64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F5DCE182-E538-4793-A0B0-4309F377D70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DD15A2C7-EFE6-4B61-81F9-D9BB1934DF4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6AE1817E-2177-4103-9FD5-4BA075D4F79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B12DBF43-7A94-4008-89B8-2952BB171D8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9456B03E-FCA5-4D0C-93C5-DC11A37E351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3E3105EB-7F19-43A3-A0EF-CA28D68391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8E353804-C97D-4340-B661-7FFC2149BE5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FB8D1F3-AA30-4E3F-AA0E-502E041331C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B0E08FD3-A59A-48F9-9CC5-84560D4041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252DB1D8-6319-44AE-A4B9-131E61CDA236}"/>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BB4AEDD3-AC3A-46D9-840E-92839BB63301}"/>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CD15E2E9-2FB2-4E1B-93BC-4A77E7D54738}"/>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B12A84BD-BD4D-408E-AAB3-AB6D0F6E8479}"/>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26F89DF1-4B96-4433-A949-0D596593DF8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F8562D24-4B0A-4739-81B0-3C0FD9D6BD48}"/>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1D2E4FFA-78D7-4F2F-ADDF-A1D9F03A485E}"/>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16B2E3F4-F4A9-48D9-AF45-DD807BB62B14}"/>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F7A937F5-83AE-4ED3-897F-67609E108989}"/>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CC50077B-AEC6-478F-8415-7702B4018743}"/>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71963410-7E75-4332-A3D9-E16F325AC266}"/>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7A42A713-7B5F-4B3E-ACB1-1FB8E138356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E6378612-9C93-4222-BD48-50E8F26538D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FE9EF215-06E4-4FC0-85C4-C5F505A614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74B56566-3BBF-4691-B00D-AA7E9F6EDDC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DED48FD5-4B6A-4BD4-BC33-2913945F9A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137523</xdr:rowOff>
    </xdr:from>
    <xdr:to>
      <xdr:col>85</xdr:col>
      <xdr:colOff>177800</xdr:colOff>
      <xdr:row>80</xdr:row>
      <xdr:rowOff>67673</xdr:rowOff>
    </xdr:to>
    <xdr:sp macro="" textlink="">
      <xdr:nvSpPr>
        <xdr:cNvPr id="767" name="楕円 766">
          <a:extLst>
            <a:ext uri="{FF2B5EF4-FFF2-40B4-BE49-F238E27FC236}">
              <a16:creationId xmlns:a16="http://schemas.microsoft.com/office/drawing/2014/main" id="{28CB8BCC-67BF-4BD5-8404-D1CF47F5A715}"/>
            </a:ext>
          </a:extLst>
        </xdr:cNvPr>
        <xdr:cNvSpPr/>
      </xdr:nvSpPr>
      <xdr:spPr>
        <a:xfrm>
          <a:off x="162687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160400</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1F190C07-9F0C-4B21-A475-BF4846DCF9EC}"/>
            </a:ext>
          </a:extLst>
        </xdr:cNvPr>
        <xdr:cNvSpPr txBox="1"/>
      </xdr:nvSpPr>
      <xdr:spPr>
        <a:xfrm>
          <a:off x="16357600" y="1353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77107</xdr:rowOff>
    </xdr:from>
    <xdr:to>
      <xdr:col>81</xdr:col>
      <xdr:colOff>101600</xdr:colOff>
      <xdr:row>80</xdr:row>
      <xdr:rowOff>7257</xdr:rowOff>
    </xdr:to>
    <xdr:sp macro="" textlink="">
      <xdr:nvSpPr>
        <xdr:cNvPr id="769" name="楕円 768">
          <a:extLst>
            <a:ext uri="{FF2B5EF4-FFF2-40B4-BE49-F238E27FC236}">
              <a16:creationId xmlns:a16="http://schemas.microsoft.com/office/drawing/2014/main" id="{73737033-56BF-4588-9510-A0A11FAEDC97}"/>
            </a:ext>
          </a:extLst>
        </xdr:cNvPr>
        <xdr:cNvSpPr/>
      </xdr:nvSpPr>
      <xdr:spPr>
        <a:xfrm>
          <a:off x="15430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127907</xdr:rowOff>
    </xdr:from>
    <xdr:to>
      <xdr:col>85</xdr:col>
      <xdr:colOff>127000</xdr:colOff>
      <xdr:row>80</xdr:row>
      <xdr:rowOff>16873</xdr:rowOff>
    </xdr:to>
    <xdr:cxnSp macro="">
      <xdr:nvCxnSpPr>
        <xdr:cNvPr id="770" name="直線コネクタ 769">
          <a:extLst>
            <a:ext uri="{FF2B5EF4-FFF2-40B4-BE49-F238E27FC236}">
              <a16:creationId xmlns:a16="http://schemas.microsoft.com/office/drawing/2014/main" id="{E009D5E6-ACC2-4DC1-BC54-A8FE97F64D13}"/>
            </a:ext>
          </a:extLst>
        </xdr:cNvPr>
        <xdr:cNvCxnSpPr/>
      </xdr:nvCxnSpPr>
      <xdr:spPr>
        <a:xfrm>
          <a:off x="15481300" y="1367245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29755</xdr:rowOff>
    </xdr:from>
    <xdr:to>
      <xdr:col>76</xdr:col>
      <xdr:colOff>165100</xdr:colOff>
      <xdr:row>79</xdr:row>
      <xdr:rowOff>131355</xdr:rowOff>
    </xdr:to>
    <xdr:sp macro="" textlink="">
      <xdr:nvSpPr>
        <xdr:cNvPr id="771" name="楕円 770">
          <a:extLst>
            <a:ext uri="{FF2B5EF4-FFF2-40B4-BE49-F238E27FC236}">
              <a16:creationId xmlns:a16="http://schemas.microsoft.com/office/drawing/2014/main" id="{596B42A1-1902-4957-9363-0604377CCC63}"/>
            </a:ext>
          </a:extLst>
        </xdr:cNvPr>
        <xdr:cNvSpPr/>
      </xdr:nvSpPr>
      <xdr:spPr>
        <a:xfrm>
          <a:off x="14541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80555</xdr:rowOff>
    </xdr:from>
    <xdr:to>
      <xdr:col>81</xdr:col>
      <xdr:colOff>50800</xdr:colOff>
      <xdr:row>79</xdr:row>
      <xdr:rowOff>127907</xdr:rowOff>
    </xdr:to>
    <xdr:cxnSp macro="">
      <xdr:nvCxnSpPr>
        <xdr:cNvPr id="772" name="直線コネクタ 771">
          <a:extLst>
            <a:ext uri="{FF2B5EF4-FFF2-40B4-BE49-F238E27FC236}">
              <a16:creationId xmlns:a16="http://schemas.microsoft.com/office/drawing/2014/main" id="{FC6BBBC5-D3C1-459C-B5D5-FC7C679D893F}"/>
            </a:ext>
          </a:extLst>
        </xdr:cNvPr>
        <xdr:cNvCxnSpPr/>
      </xdr:nvCxnSpPr>
      <xdr:spPr>
        <a:xfrm>
          <a:off x="14592300" y="13625105"/>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26488</xdr:rowOff>
    </xdr:from>
    <xdr:to>
      <xdr:col>72</xdr:col>
      <xdr:colOff>38100</xdr:colOff>
      <xdr:row>79</xdr:row>
      <xdr:rowOff>128088</xdr:rowOff>
    </xdr:to>
    <xdr:sp macro="" textlink="">
      <xdr:nvSpPr>
        <xdr:cNvPr id="773" name="楕円 772">
          <a:extLst>
            <a:ext uri="{FF2B5EF4-FFF2-40B4-BE49-F238E27FC236}">
              <a16:creationId xmlns:a16="http://schemas.microsoft.com/office/drawing/2014/main" id="{DE2D53D9-415E-4173-AC81-713B84E41A9B}"/>
            </a:ext>
          </a:extLst>
        </xdr:cNvPr>
        <xdr:cNvSpPr/>
      </xdr:nvSpPr>
      <xdr:spPr>
        <a:xfrm>
          <a:off x="13652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77288</xdr:rowOff>
    </xdr:from>
    <xdr:to>
      <xdr:col>76</xdr:col>
      <xdr:colOff>114300</xdr:colOff>
      <xdr:row>79</xdr:row>
      <xdr:rowOff>80555</xdr:rowOff>
    </xdr:to>
    <xdr:cxnSp macro="">
      <xdr:nvCxnSpPr>
        <xdr:cNvPr id="774" name="直線コネクタ 773">
          <a:extLst>
            <a:ext uri="{FF2B5EF4-FFF2-40B4-BE49-F238E27FC236}">
              <a16:creationId xmlns:a16="http://schemas.microsoft.com/office/drawing/2014/main" id="{E37EAE5A-5185-4191-B404-667A2BA427A2}"/>
            </a:ext>
          </a:extLst>
        </xdr:cNvPr>
        <xdr:cNvCxnSpPr/>
      </xdr:nvCxnSpPr>
      <xdr:spPr>
        <a:xfrm>
          <a:off x="13703300" y="136218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162016</xdr:rowOff>
    </xdr:from>
    <xdr:to>
      <xdr:col>67</xdr:col>
      <xdr:colOff>101600</xdr:colOff>
      <xdr:row>79</xdr:row>
      <xdr:rowOff>92166</xdr:rowOff>
    </xdr:to>
    <xdr:sp macro="" textlink="">
      <xdr:nvSpPr>
        <xdr:cNvPr id="775" name="楕円 774">
          <a:extLst>
            <a:ext uri="{FF2B5EF4-FFF2-40B4-BE49-F238E27FC236}">
              <a16:creationId xmlns:a16="http://schemas.microsoft.com/office/drawing/2014/main" id="{CF2BDD70-81EA-479A-B66F-D8CFCB2DCCFE}"/>
            </a:ext>
          </a:extLst>
        </xdr:cNvPr>
        <xdr:cNvSpPr/>
      </xdr:nvSpPr>
      <xdr:spPr>
        <a:xfrm>
          <a:off x="12763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41366</xdr:rowOff>
    </xdr:from>
    <xdr:to>
      <xdr:col>71</xdr:col>
      <xdr:colOff>177800</xdr:colOff>
      <xdr:row>79</xdr:row>
      <xdr:rowOff>77288</xdr:rowOff>
    </xdr:to>
    <xdr:cxnSp macro="">
      <xdr:nvCxnSpPr>
        <xdr:cNvPr id="776" name="直線コネクタ 775">
          <a:extLst>
            <a:ext uri="{FF2B5EF4-FFF2-40B4-BE49-F238E27FC236}">
              <a16:creationId xmlns:a16="http://schemas.microsoft.com/office/drawing/2014/main" id="{CB3CBC61-F68F-4676-ABA3-0829088E0979}"/>
            </a:ext>
          </a:extLst>
        </xdr:cNvPr>
        <xdr:cNvCxnSpPr/>
      </xdr:nvCxnSpPr>
      <xdr:spPr>
        <a:xfrm>
          <a:off x="12814300" y="135859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F5753025-51A3-4C2D-99F9-92500D6D9B0F}"/>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FB04338C-6936-4A01-9305-3B96BA0C0C68}"/>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100BD3DB-4F28-4008-9086-05BC8418D369}"/>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1455E9DE-EECD-4D8F-800D-B8103FC708D9}"/>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23784</xdr:rowOff>
    </xdr:from>
    <xdr:ext cx="405111" cy="259045"/>
    <xdr:sp macro="" textlink="">
      <xdr:nvSpPr>
        <xdr:cNvPr id="781" name="n_1mainValue【消防施設】&#10;有形固定資産減価償却率">
          <a:extLst>
            <a:ext uri="{FF2B5EF4-FFF2-40B4-BE49-F238E27FC236}">
              <a16:creationId xmlns:a16="http://schemas.microsoft.com/office/drawing/2014/main" id="{474C626B-59D6-4D37-8D95-701CB8E0F239}"/>
            </a:ext>
          </a:extLst>
        </xdr:cNvPr>
        <xdr:cNvSpPr txBox="1"/>
      </xdr:nvSpPr>
      <xdr:spPr>
        <a:xfrm>
          <a:off x="15266044" y="1339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147882</xdr:rowOff>
    </xdr:from>
    <xdr:ext cx="405111" cy="259045"/>
    <xdr:sp macro="" textlink="">
      <xdr:nvSpPr>
        <xdr:cNvPr id="782" name="n_2mainValue【消防施設】&#10;有形固定資産減価償却率">
          <a:extLst>
            <a:ext uri="{FF2B5EF4-FFF2-40B4-BE49-F238E27FC236}">
              <a16:creationId xmlns:a16="http://schemas.microsoft.com/office/drawing/2014/main" id="{795755EB-BEAF-45A6-A849-50583306B186}"/>
            </a:ext>
          </a:extLst>
        </xdr:cNvPr>
        <xdr:cNvSpPr txBox="1"/>
      </xdr:nvSpPr>
      <xdr:spPr>
        <a:xfrm>
          <a:off x="14389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144615</xdr:rowOff>
    </xdr:from>
    <xdr:ext cx="405111" cy="259045"/>
    <xdr:sp macro="" textlink="">
      <xdr:nvSpPr>
        <xdr:cNvPr id="783" name="n_3mainValue【消防施設】&#10;有形固定資産減価償却率">
          <a:extLst>
            <a:ext uri="{FF2B5EF4-FFF2-40B4-BE49-F238E27FC236}">
              <a16:creationId xmlns:a16="http://schemas.microsoft.com/office/drawing/2014/main" id="{6945A541-D921-468A-92A3-E4EB71E9BDEE}"/>
            </a:ext>
          </a:extLst>
        </xdr:cNvPr>
        <xdr:cNvSpPr txBox="1"/>
      </xdr:nvSpPr>
      <xdr:spPr>
        <a:xfrm>
          <a:off x="135007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108693</xdr:rowOff>
    </xdr:from>
    <xdr:ext cx="405111" cy="259045"/>
    <xdr:sp macro="" textlink="">
      <xdr:nvSpPr>
        <xdr:cNvPr id="784" name="n_4mainValue【消防施設】&#10;有形固定資産減価償却率">
          <a:extLst>
            <a:ext uri="{FF2B5EF4-FFF2-40B4-BE49-F238E27FC236}">
              <a16:creationId xmlns:a16="http://schemas.microsoft.com/office/drawing/2014/main" id="{3E2EA829-56C2-4A5F-AC49-BA7AF6D79258}"/>
            </a:ext>
          </a:extLst>
        </xdr:cNvPr>
        <xdr:cNvSpPr txBox="1"/>
      </xdr:nvSpPr>
      <xdr:spPr>
        <a:xfrm>
          <a:off x="126117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F1F27DE4-0C45-4700-AFDF-3F5BE1AB33F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ADA7E87F-89CC-4E76-A669-C6596112270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1E6112A0-76DB-46B0-88E4-77999FC92A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9388354D-0117-4C3D-98B7-BA35B475065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5B3911EF-9723-4043-8889-97CAC9A18C8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6CD34AC7-5BFE-4EBF-888C-F1163939424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28137425-4E37-42BF-BE8E-B0FB822B716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86CFFC62-F5A0-4360-B7BD-C941A6F2D1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C08128AA-39EF-4102-BE5D-E23F5C36F47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84915D3E-EB3F-4FA8-9DB4-412D8F5DA5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4EA989E8-FE5E-415C-8E96-676CDD5F13D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F904B58B-D71B-421F-82F5-1CEC1884174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8EDB5424-78F6-4304-9660-26EB9CCC448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64E8F18D-A38D-4CE9-8DD3-C1E0D7FFD65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4515670B-4D91-4643-91F1-14265FE7D40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F16370DC-56B8-4D53-8BF8-A4610F2D8C3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51A6C71F-6A97-4B53-8837-EA7CA544E17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DC2DE7FE-A7D5-4FB7-A4C9-CFE0580CD3E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F026B0D7-A583-480C-9434-FABC38728D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65841281-5FDB-424B-A71D-DF6E26A4BE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793D5485-44DE-4AC0-910D-68AD35DE328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4EB60718-3168-4E5E-9FDF-625692E5C923}"/>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9350CA5B-227B-4B22-BE95-824FA05CEB1C}"/>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DE742678-9487-4EA0-92F8-3DB42BABFB39}"/>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D20616A1-5396-4284-A736-2499D5DF1A7F}"/>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C6383BAD-A648-4DEF-BCEB-0FE8997813EC}"/>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811" name="【消防施設】&#10;一人当たり面積平均値テキスト">
          <a:extLst>
            <a:ext uri="{FF2B5EF4-FFF2-40B4-BE49-F238E27FC236}">
              <a16:creationId xmlns:a16="http://schemas.microsoft.com/office/drawing/2014/main" id="{A3128976-AB9A-4271-93FA-7F096EFC3758}"/>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6E6D66A9-64F9-42BA-B2FC-CF3E69A53B7C}"/>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95A53B6F-B466-432D-9B14-02B8F2F145EE}"/>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D4380989-0FBD-44FE-BCED-7D30EF4E2165}"/>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EBA5EE92-73E5-403B-BDEB-6C229768D974}"/>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2E2978FC-E07D-4BBE-BBBB-B9BF3FDCD0EA}"/>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B7BCBADA-DC09-428E-93FD-096F68BF69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E999B34C-BB21-4C11-A206-2585447EC5C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7803E38-42E0-4A34-8290-E32F964DA41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25A480F5-EA50-497B-893B-25BA213330B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B9B0CF75-0FCA-405D-AF94-160FD1F6D4D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5587</xdr:rowOff>
    </xdr:from>
    <xdr:to>
      <xdr:col>116</xdr:col>
      <xdr:colOff>114300</xdr:colOff>
      <xdr:row>82</xdr:row>
      <xdr:rowOff>107187</xdr:rowOff>
    </xdr:to>
    <xdr:sp macro="" textlink="">
      <xdr:nvSpPr>
        <xdr:cNvPr id="822" name="楕円 821">
          <a:extLst>
            <a:ext uri="{FF2B5EF4-FFF2-40B4-BE49-F238E27FC236}">
              <a16:creationId xmlns:a16="http://schemas.microsoft.com/office/drawing/2014/main" id="{FB9D0A43-C8E3-46BE-B9A1-D124617FD9E4}"/>
            </a:ext>
          </a:extLst>
        </xdr:cNvPr>
        <xdr:cNvSpPr/>
      </xdr:nvSpPr>
      <xdr:spPr>
        <a:xfrm>
          <a:off x="22110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28464</xdr:rowOff>
    </xdr:from>
    <xdr:ext cx="469744" cy="259045"/>
    <xdr:sp macro="" textlink="">
      <xdr:nvSpPr>
        <xdr:cNvPr id="823" name="【消防施設】&#10;一人当たり面積該当値テキスト">
          <a:extLst>
            <a:ext uri="{FF2B5EF4-FFF2-40B4-BE49-F238E27FC236}">
              <a16:creationId xmlns:a16="http://schemas.microsoft.com/office/drawing/2014/main" id="{92977374-4347-4163-B12A-1C94EE036050}"/>
            </a:ext>
          </a:extLst>
        </xdr:cNvPr>
        <xdr:cNvSpPr txBox="1"/>
      </xdr:nvSpPr>
      <xdr:spPr>
        <a:xfrm>
          <a:off x="22199600"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154178</xdr:rowOff>
    </xdr:from>
    <xdr:to>
      <xdr:col>112</xdr:col>
      <xdr:colOff>38100</xdr:colOff>
      <xdr:row>82</xdr:row>
      <xdr:rowOff>84328</xdr:rowOff>
    </xdr:to>
    <xdr:sp macro="" textlink="">
      <xdr:nvSpPr>
        <xdr:cNvPr id="824" name="楕円 823">
          <a:extLst>
            <a:ext uri="{FF2B5EF4-FFF2-40B4-BE49-F238E27FC236}">
              <a16:creationId xmlns:a16="http://schemas.microsoft.com/office/drawing/2014/main" id="{EB2F59B4-814D-4164-A927-57F494D47340}"/>
            </a:ext>
          </a:extLst>
        </xdr:cNvPr>
        <xdr:cNvSpPr/>
      </xdr:nvSpPr>
      <xdr:spPr>
        <a:xfrm>
          <a:off x="21272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33528</xdr:rowOff>
    </xdr:from>
    <xdr:to>
      <xdr:col>116</xdr:col>
      <xdr:colOff>63500</xdr:colOff>
      <xdr:row>82</xdr:row>
      <xdr:rowOff>56387</xdr:rowOff>
    </xdr:to>
    <xdr:cxnSp macro="">
      <xdr:nvCxnSpPr>
        <xdr:cNvPr id="825" name="直線コネクタ 824">
          <a:extLst>
            <a:ext uri="{FF2B5EF4-FFF2-40B4-BE49-F238E27FC236}">
              <a16:creationId xmlns:a16="http://schemas.microsoft.com/office/drawing/2014/main" id="{67C1B1D8-BC59-4423-8E4D-EBE7D56CF3AF}"/>
            </a:ext>
          </a:extLst>
        </xdr:cNvPr>
        <xdr:cNvCxnSpPr/>
      </xdr:nvCxnSpPr>
      <xdr:spPr>
        <a:xfrm>
          <a:off x="21323300" y="140924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163322</xdr:rowOff>
    </xdr:from>
    <xdr:to>
      <xdr:col>107</xdr:col>
      <xdr:colOff>101600</xdr:colOff>
      <xdr:row>82</xdr:row>
      <xdr:rowOff>93472</xdr:rowOff>
    </xdr:to>
    <xdr:sp macro="" textlink="">
      <xdr:nvSpPr>
        <xdr:cNvPr id="826" name="楕円 825">
          <a:extLst>
            <a:ext uri="{FF2B5EF4-FFF2-40B4-BE49-F238E27FC236}">
              <a16:creationId xmlns:a16="http://schemas.microsoft.com/office/drawing/2014/main" id="{E9219D55-8674-4886-AAFA-B0B22ED879DA}"/>
            </a:ext>
          </a:extLst>
        </xdr:cNvPr>
        <xdr:cNvSpPr/>
      </xdr:nvSpPr>
      <xdr:spPr>
        <a:xfrm>
          <a:off x="20383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33528</xdr:rowOff>
    </xdr:from>
    <xdr:to>
      <xdr:col>111</xdr:col>
      <xdr:colOff>177800</xdr:colOff>
      <xdr:row>82</xdr:row>
      <xdr:rowOff>42672</xdr:rowOff>
    </xdr:to>
    <xdr:cxnSp macro="">
      <xdr:nvCxnSpPr>
        <xdr:cNvPr id="827" name="直線コネクタ 826">
          <a:extLst>
            <a:ext uri="{FF2B5EF4-FFF2-40B4-BE49-F238E27FC236}">
              <a16:creationId xmlns:a16="http://schemas.microsoft.com/office/drawing/2014/main" id="{437BDC1D-189C-4507-91E9-79F9253C9BAF}"/>
            </a:ext>
          </a:extLst>
        </xdr:cNvPr>
        <xdr:cNvCxnSpPr/>
      </xdr:nvCxnSpPr>
      <xdr:spPr>
        <a:xfrm flipV="1">
          <a:off x="20434300" y="140924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163322</xdr:rowOff>
    </xdr:from>
    <xdr:to>
      <xdr:col>102</xdr:col>
      <xdr:colOff>165100</xdr:colOff>
      <xdr:row>82</xdr:row>
      <xdr:rowOff>93472</xdr:rowOff>
    </xdr:to>
    <xdr:sp macro="" textlink="">
      <xdr:nvSpPr>
        <xdr:cNvPr id="828" name="楕円 827">
          <a:extLst>
            <a:ext uri="{FF2B5EF4-FFF2-40B4-BE49-F238E27FC236}">
              <a16:creationId xmlns:a16="http://schemas.microsoft.com/office/drawing/2014/main" id="{84F77CFA-E9EC-47C9-B689-77A5E2EECB1A}"/>
            </a:ext>
          </a:extLst>
        </xdr:cNvPr>
        <xdr:cNvSpPr/>
      </xdr:nvSpPr>
      <xdr:spPr>
        <a:xfrm>
          <a:off x="19494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42672</xdr:rowOff>
    </xdr:from>
    <xdr:to>
      <xdr:col>107</xdr:col>
      <xdr:colOff>50800</xdr:colOff>
      <xdr:row>82</xdr:row>
      <xdr:rowOff>42672</xdr:rowOff>
    </xdr:to>
    <xdr:cxnSp macro="">
      <xdr:nvCxnSpPr>
        <xdr:cNvPr id="829" name="直線コネクタ 828">
          <a:extLst>
            <a:ext uri="{FF2B5EF4-FFF2-40B4-BE49-F238E27FC236}">
              <a16:creationId xmlns:a16="http://schemas.microsoft.com/office/drawing/2014/main" id="{741B1BF3-5118-4F90-8FDB-38A9F832E56F}"/>
            </a:ext>
          </a:extLst>
        </xdr:cNvPr>
        <xdr:cNvCxnSpPr/>
      </xdr:nvCxnSpPr>
      <xdr:spPr>
        <a:xfrm>
          <a:off x="19545300" y="14101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5587</xdr:rowOff>
    </xdr:from>
    <xdr:to>
      <xdr:col>98</xdr:col>
      <xdr:colOff>38100</xdr:colOff>
      <xdr:row>82</xdr:row>
      <xdr:rowOff>107187</xdr:rowOff>
    </xdr:to>
    <xdr:sp macro="" textlink="">
      <xdr:nvSpPr>
        <xdr:cNvPr id="830" name="楕円 829">
          <a:extLst>
            <a:ext uri="{FF2B5EF4-FFF2-40B4-BE49-F238E27FC236}">
              <a16:creationId xmlns:a16="http://schemas.microsoft.com/office/drawing/2014/main" id="{17D2066E-3798-473A-81F7-01CBFB701C43}"/>
            </a:ext>
          </a:extLst>
        </xdr:cNvPr>
        <xdr:cNvSpPr/>
      </xdr:nvSpPr>
      <xdr:spPr>
        <a:xfrm>
          <a:off x="18605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42672</xdr:rowOff>
    </xdr:from>
    <xdr:to>
      <xdr:col>102</xdr:col>
      <xdr:colOff>114300</xdr:colOff>
      <xdr:row>82</xdr:row>
      <xdr:rowOff>56387</xdr:rowOff>
    </xdr:to>
    <xdr:cxnSp macro="">
      <xdr:nvCxnSpPr>
        <xdr:cNvPr id="831" name="直線コネクタ 830">
          <a:extLst>
            <a:ext uri="{FF2B5EF4-FFF2-40B4-BE49-F238E27FC236}">
              <a16:creationId xmlns:a16="http://schemas.microsoft.com/office/drawing/2014/main" id="{96EFA12E-2B21-4F1C-A6CD-FE49F4C5304F}"/>
            </a:ext>
          </a:extLst>
        </xdr:cNvPr>
        <xdr:cNvCxnSpPr/>
      </xdr:nvCxnSpPr>
      <xdr:spPr>
        <a:xfrm flipV="1">
          <a:off x="18656300" y="141015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32" name="n_1aveValue【消防施設】&#10;一人当たり面積">
          <a:extLst>
            <a:ext uri="{FF2B5EF4-FFF2-40B4-BE49-F238E27FC236}">
              <a16:creationId xmlns:a16="http://schemas.microsoft.com/office/drawing/2014/main" id="{34449C8B-45A7-406A-8EEE-0222F0C89083}"/>
            </a:ext>
          </a:extLst>
        </xdr:cNvPr>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a:extLst>
            <a:ext uri="{FF2B5EF4-FFF2-40B4-BE49-F238E27FC236}">
              <a16:creationId xmlns:a16="http://schemas.microsoft.com/office/drawing/2014/main" id="{9C35416B-4B88-4704-9B64-27956255B0A3}"/>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a:extLst>
            <a:ext uri="{FF2B5EF4-FFF2-40B4-BE49-F238E27FC236}">
              <a16:creationId xmlns:a16="http://schemas.microsoft.com/office/drawing/2014/main" id="{9A8D3C17-DAA7-4B4A-949C-672E113E98A4}"/>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a:extLst>
            <a:ext uri="{FF2B5EF4-FFF2-40B4-BE49-F238E27FC236}">
              <a16:creationId xmlns:a16="http://schemas.microsoft.com/office/drawing/2014/main" id="{EA866056-925E-46BE-9576-06113801C2A4}"/>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100855</xdr:rowOff>
    </xdr:from>
    <xdr:ext cx="469744" cy="259045"/>
    <xdr:sp macro="" textlink="">
      <xdr:nvSpPr>
        <xdr:cNvPr id="836" name="n_1mainValue【消防施設】&#10;一人当たり面積">
          <a:extLst>
            <a:ext uri="{FF2B5EF4-FFF2-40B4-BE49-F238E27FC236}">
              <a16:creationId xmlns:a16="http://schemas.microsoft.com/office/drawing/2014/main" id="{76191248-F7E5-4DAA-BFA1-01CEA189A5DB}"/>
            </a:ext>
          </a:extLst>
        </xdr:cNvPr>
        <xdr:cNvSpPr txBox="1"/>
      </xdr:nvSpPr>
      <xdr:spPr>
        <a:xfrm>
          <a:off x="21075727" y="1381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109999</xdr:rowOff>
    </xdr:from>
    <xdr:ext cx="469744" cy="259045"/>
    <xdr:sp macro="" textlink="">
      <xdr:nvSpPr>
        <xdr:cNvPr id="837" name="n_2mainValue【消防施設】&#10;一人当たり面積">
          <a:extLst>
            <a:ext uri="{FF2B5EF4-FFF2-40B4-BE49-F238E27FC236}">
              <a16:creationId xmlns:a16="http://schemas.microsoft.com/office/drawing/2014/main" id="{FBAFB2DC-9C80-47FA-97A2-2FA4044E89FD}"/>
            </a:ext>
          </a:extLst>
        </xdr:cNvPr>
        <xdr:cNvSpPr txBox="1"/>
      </xdr:nvSpPr>
      <xdr:spPr>
        <a:xfrm>
          <a:off x="20199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109999</xdr:rowOff>
    </xdr:from>
    <xdr:ext cx="469744" cy="259045"/>
    <xdr:sp macro="" textlink="">
      <xdr:nvSpPr>
        <xdr:cNvPr id="838" name="n_3mainValue【消防施設】&#10;一人当たり面積">
          <a:extLst>
            <a:ext uri="{FF2B5EF4-FFF2-40B4-BE49-F238E27FC236}">
              <a16:creationId xmlns:a16="http://schemas.microsoft.com/office/drawing/2014/main" id="{4F2B1238-C038-4127-AC8F-DAA0FDB4991B}"/>
            </a:ext>
          </a:extLst>
        </xdr:cNvPr>
        <xdr:cNvSpPr txBox="1"/>
      </xdr:nvSpPr>
      <xdr:spPr>
        <a:xfrm>
          <a:off x="19310427" y="1382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123714</xdr:rowOff>
    </xdr:from>
    <xdr:ext cx="469744" cy="259045"/>
    <xdr:sp macro="" textlink="">
      <xdr:nvSpPr>
        <xdr:cNvPr id="839" name="n_4mainValue【消防施設】&#10;一人当たり面積">
          <a:extLst>
            <a:ext uri="{FF2B5EF4-FFF2-40B4-BE49-F238E27FC236}">
              <a16:creationId xmlns:a16="http://schemas.microsoft.com/office/drawing/2014/main" id="{822DB20C-E605-4DAA-80B1-BDCD622D4B69}"/>
            </a:ext>
          </a:extLst>
        </xdr:cNvPr>
        <xdr:cNvSpPr txBox="1"/>
      </xdr:nvSpPr>
      <xdr:spPr>
        <a:xfrm>
          <a:off x="18421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85E0A5AF-37EA-492C-A4E5-C1B1ECF7D15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86C0791A-D808-4102-8955-3667BE6E44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2F908F7A-9891-4400-B777-43359963BC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CFF77255-98C3-4042-8A66-629075A8CDD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6B9B99ED-1E1A-40E4-B8EF-EB68155C86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30DD04F0-289C-40C2-8FE7-BEF2968EE8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BA265405-BA65-4C81-9583-41E152EC35F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CC081F73-BC68-436C-A41A-D845FBED9F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62CD9014-0830-4F5A-9B69-FBFF87E1621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E394754-A620-49A4-8100-C08E6E8E5F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E21655BD-D4E6-44F7-856F-A801D2E61D7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CBB9CB46-1584-44F4-A20C-64B9E5F2D09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9A43A442-CCDD-467E-86D4-B7A9E8D9387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37B1289A-E0F6-4C1B-A9AF-942B61FDF2D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92AE83DF-DBA7-44F8-AAC9-AE96602D706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97C9FA09-EDCF-42B9-AC9F-7095AC7CB94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2AD1FE7-A6D9-4212-AE85-DA7944131C7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8EC29756-986F-4E54-8C41-CA73BF6415A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307DDA14-D844-4FE9-A2DA-513BEDF0D74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8B281762-61C4-43C9-A446-921437DBE84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DDDAE813-9B6B-4C78-BA36-BE75D9A248D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75F792A7-1389-4555-A39A-870E7FAC9E1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E08AFE57-0FBD-46E3-B036-14051A4E0F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358BA04C-1C5D-4B7F-8BA4-86424D68B28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4CBA0D66-DAC0-4D1F-88EC-B4A3496545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FB26469-151A-44AE-A159-731B9D07F204}"/>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A1BE259D-8DCF-4042-A6CA-994530DF05A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396A09B1-9781-4A2C-9E89-36937107203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8C413420-9CAF-456A-AE18-ABC7F74AA217}"/>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BBB93FA3-1048-4240-AD12-FBB8E591FD7F}"/>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99E1B415-CDCE-495A-A616-54DABE5CD1F4}"/>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5ACC7654-AE41-4D8A-B6DC-8306E2F07244}"/>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8C8871C0-46DE-415C-A0CE-CF85DED2A8F1}"/>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9582104C-C853-44AE-8678-64738B4FB7F5}"/>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2ABA21AA-F989-41CA-9D00-61D4CF9185CB}"/>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728DF2E1-CBF7-4303-B062-414AC1E5518E}"/>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44F33DD1-5669-4F00-AADB-94DE32A9453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4F067BF3-1C58-4CE2-A7C2-42AF34D9FD4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BAC6602E-AC77-446E-9ECD-652EFEAE6B9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A46A935-DB71-461A-BA87-62B21CFE32D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5938EA9-0031-4860-9777-17A0FD2F7A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881" name="楕円 880">
          <a:extLst>
            <a:ext uri="{FF2B5EF4-FFF2-40B4-BE49-F238E27FC236}">
              <a16:creationId xmlns:a16="http://schemas.microsoft.com/office/drawing/2014/main" id="{61C7A52F-F725-44D4-B577-0E8C7C171265}"/>
            </a:ext>
          </a:extLst>
        </xdr:cNvPr>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33219</xdr:rowOff>
    </xdr:from>
    <xdr:ext cx="405111" cy="259045"/>
    <xdr:sp macro="" textlink="">
      <xdr:nvSpPr>
        <xdr:cNvPr id="882" name="【庁舎】&#10;有形固定資産減価償却率該当値テキスト">
          <a:extLst>
            <a:ext uri="{FF2B5EF4-FFF2-40B4-BE49-F238E27FC236}">
              <a16:creationId xmlns:a16="http://schemas.microsoft.com/office/drawing/2014/main" id="{EE413D4D-CE1D-4D31-9947-62649D7C1D72}"/>
            </a:ext>
          </a:extLst>
        </xdr:cNvPr>
        <xdr:cNvSpPr txBox="1"/>
      </xdr:nvSpPr>
      <xdr:spPr>
        <a:xfrm>
          <a:off x="16357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17236</xdr:rowOff>
    </xdr:from>
    <xdr:to>
      <xdr:col>81</xdr:col>
      <xdr:colOff>101600</xdr:colOff>
      <xdr:row>104</xdr:row>
      <xdr:rowOff>118836</xdr:rowOff>
    </xdr:to>
    <xdr:sp macro="" textlink="">
      <xdr:nvSpPr>
        <xdr:cNvPr id="883" name="楕円 882">
          <a:extLst>
            <a:ext uri="{FF2B5EF4-FFF2-40B4-BE49-F238E27FC236}">
              <a16:creationId xmlns:a16="http://schemas.microsoft.com/office/drawing/2014/main" id="{AF29CBA2-C38B-4612-A2F1-7C197F399AAA}"/>
            </a:ext>
          </a:extLst>
        </xdr:cNvPr>
        <xdr:cNvSpPr/>
      </xdr:nvSpPr>
      <xdr:spPr>
        <a:xfrm>
          <a:off x="15430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68036</xdr:rowOff>
    </xdr:from>
    <xdr:to>
      <xdr:col>85</xdr:col>
      <xdr:colOff>127000</xdr:colOff>
      <xdr:row>104</xdr:row>
      <xdr:rowOff>105592</xdr:rowOff>
    </xdr:to>
    <xdr:cxnSp macro="">
      <xdr:nvCxnSpPr>
        <xdr:cNvPr id="884" name="直線コネクタ 883">
          <a:extLst>
            <a:ext uri="{FF2B5EF4-FFF2-40B4-BE49-F238E27FC236}">
              <a16:creationId xmlns:a16="http://schemas.microsoft.com/office/drawing/2014/main" id="{EBC967A1-DCB9-454F-8623-E5937D488C02}"/>
            </a:ext>
          </a:extLst>
        </xdr:cNvPr>
        <xdr:cNvCxnSpPr/>
      </xdr:nvCxnSpPr>
      <xdr:spPr>
        <a:xfrm>
          <a:off x="15481300" y="178988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154395</xdr:rowOff>
    </xdr:from>
    <xdr:to>
      <xdr:col>76</xdr:col>
      <xdr:colOff>165100</xdr:colOff>
      <xdr:row>104</xdr:row>
      <xdr:rowOff>84545</xdr:rowOff>
    </xdr:to>
    <xdr:sp macro="" textlink="">
      <xdr:nvSpPr>
        <xdr:cNvPr id="885" name="楕円 884">
          <a:extLst>
            <a:ext uri="{FF2B5EF4-FFF2-40B4-BE49-F238E27FC236}">
              <a16:creationId xmlns:a16="http://schemas.microsoft.com/office/drawing/2014/main" id="{17B115C4-5C13-4C6C-B534-D285897EF825}"/>
            </a:ext>
          </a:extLst>
        </xdr:cNvPr>
        <xdr:cNvSpPr/>
      </xdr:nvSpPr>
      <xdr:spPr>
        <a:xfrm>
          <a:off x="14541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33745</xdr:rowOff>
    </xdr:from>
    <xdr:to>
      <xdr:col>81</xdr:col>
      <xdr:colOff>50800</xdr:colOff>
      <xdr:row>104</xdr:row>
      <xdr:rowOff>68036</xdr:rowOff>
    </xdr:to>
    <xdr:cxnSp macro="">
      <xdr:nvCxnSpPr>
        <xdr:cNvPr id="886" name="直線コネクタ 885">
          <a:extLst>
            <a:ext uri="{FF2B5EF4-FFF2-40B4-BE49-F238E27FC236}">
              <a16:creationId xmlns:a16="http://schemas.microsoft.com/office/drawing/2014/main" id="{9169CE80-6266-4EFB-BC62-7F40892F1936}"/>
            </a:ext>
          </a:extLst>
        </xdr:cNvPr>
        <xdr:cNvCxnSpPr/>
      </xdr:nvCxnSpPr>
      <xdr:spPr>
        <a:xfrm>
          <a:off x="14592300" y="17864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87" name="楕円 886">
          <a:extLst>
            <a:ext uri="{FF2B5EF4-FFF2-40B4-BE49-F238E27FC236}">
              <a16:creationId xmlns:a16="http://schemas.microsoft.com/office/drawing/2014/main" id="{94C474F1-E3B8-4986-92D3-6DD120F51FE4}"/>
            </a:ext>
          </a:extLst>
        </xdr:cNvPr>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xdr:rowOff>
    </xdr:from>
    <xdr:to>
      <xdr:col>76</xdr:col>
      <xdr:colOff>114300</xdr:colOff>
      <xdr:row>104</xdr:row>
      <xdr:rowOff>33745</xdr:rowOff>
    </xdr:to>
    <xdr:cxnSp macro="">
      <xdr:nvCxnSpPr>
        <xdr:cNvPr id="888" name="直線コネクタ 887">
          <a:extLst>
            <a:ext uri="{FF2B5EF4-FFF2-40B4-BE49-F238E27FC236}">
              <a16:creationId xmlns:a16="http://schemas.microsoft.com/office/drawing/2014/main" id="{333D733A-E9D3-4FE0-AFBF-ADC82A9B537A}"/>
            </a:ext>
          </a:extLst>
        </xdr:cNvPr>
        <xdr:cNvCxnSpPr/>
      </xdr:nvCxnSpPr>
      <xdr:spPr>
        <a:xfrm>
          <a:off x="13703300" y="1784495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5806</xdr:rowOff>
    </xdr:from>
    <xdr:to>
      <xdr:col>67</xdr:col>
      <xdr:colOff>101600</xdr:colOff>
      <xdr:row>104</xdr:row>
      <xdr:rowOff>107406</xdr:rowOff>
    </xdr:to>
    <xdr:sp macro="" textlink="">
      <xdr:nvSpPr>
        <xdr:cNvPr id="889" name="楕円 888">
          <a:extLst>
            <a:ext uri="{FF2B5EF4-FFF2-40B4-BE49-F238E27FC236}">
              <a16:creationId xmlns:a16="http://schemas.microsoft.com/office/drawing/2014/main" id="{1B2D8A44-D7B6-478B-AC00-0E4192DD261D}"/>
            </a:ext>
          </a:extLst>
        </xdr:cNvPr>
        <xdr:cNvSpPr/>
      </xdr:nvSpPr>
      <xdr:spPr>
        <a:xfrm>
          <a:off x="12763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14151</xdr:rowOff>
    </xdr:from>
    <xdr:to>
      <xdr:col>71</xdr:col>
      <xdr:colOff>177800</xdr:colOff>
      <xdr:row>104</xdr:row>
      <xdr:rowOff>56606</xdr:rowOff>
    </xdr:to>
    <xdr:cxnSp macro="">
      <xdr:nvCxnSpPr>
        <xdr:cNvPr id="890" name="直線コネクタ 889">
          <a:extLst>
            <a:ext uri="{FF2B5EF4-FFF2-40B4-BE49-F238E27FC236}">
              <a16:creationId xmlns:a16="http://schemas.microsoft.com/office/drawing/2014/main" id="{67431D47-2258-4ED3-8CD0-9333FAD2390E}"/>
            </a:ext>
          </a:extLst>
        </xdr:cNvPr>
        <xdr:cNvCxnSpPr/>
      </xdr:nvCxnSpPr>
      <xdr:spPr>
        <a:xfrm flipV="1">
          <a:off x="12814300" y="178449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a16="http://schemas.microsoft.com/office/drawing/2014/main" id="{F076E0FE-A11D-429C-A4E2-15D33D657CF3}"/>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a:extLst>
            <a:ext uri="{FF2B5EF4-FFF2-40B4-BE49-F238E27FC236}">
              <a16:creationId xmlns:a16="http://schemas.microsoft.com/office/drawing/2014/main" id="{C663CE5B-FF9E-46F4-9D52-8E1F3DDE90CD}"/>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DEEE9654-B166-4BA4-99CC-5B4041C73E37}"/>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20B8B469-46C3-4426-8634-C291E2C4483E}"/>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135363</xdr:rowOff>
    </xdr:from>
    <xdr:ext cx="405111" cy="259045"/>
    <xdr:sp macro="" textlink="">
      <xdr:nvSpPr>
        <xdr:cNvPr id="895" name="n_1mainValue【庁舎】&#10;有形固定資産減価償却率">
          <a:extLst>
            <a:ext uri="{FF2B5EF4-FFF2-40B4-BE49-F238E27FC236}">
              <a16:creationId xmlns:a16="http://schemas.microsoft.com/office/drawing/2014/main" id="{A125F64A-56C2-4707-A241-8D4D2ACD3B1A}"/>
            </a:ext>
          </a:extLst>
        </xdr:cNvPr>
        <xdr:cNvSpPr txBox="1"/>
      </xdr:nvSpPr>
      <xdr:spPr>
        <a:xfrm>
          <a:off x="152660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101072</xdr:rowOff>
    </xdr:from>
    <xdr:ext cx="405111" cy="259045"/>
    <xdr:sp macro="" textlink="">
      <xdr:nvSpPr>
        <xdr:cNvPr id="896" name="n_2mainValue【庁舎】&#10;有形固定資産減価償却率">
          <a:extLst>
            <a:ext uri="{FF2B5EF4-FFF2-40B4-BE49-F238E27FC236}">
              <a16:creationId xmlns:a16="http://schemas.microsoft.com/office/drawing/2014/main" id="{90303197-46E1-4E68-8E50-622584D0DC84}"/>
            </a:ext>
          </a:extLst>
        </xdr:cNvPr>
        <xdr:cNvSpPr txBox="1"/>
      </xdr:nvSpPr>
      <xdr:spPr>
        <a:xfrm>
          <a:off x="14389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7" name="n_3mainValue【庁舎】&#10;有形固定資産減価償却率">
          <a:extLst>
            <a:ext uri="{FF2B5EF4-FFF2-40B4-BE49-F238E27FC236}">
              <a16:creationId xmlns:a16="http://schemas.microsoft.com/office/drawing/2014/main" id="{03E870A6-5F28-4EEB-8962-BAA606019B66}"/>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898" name="n_4mainValue【庁舎】&#10;有形固定資産減価償却率">
          <a:extLst>
            <a:ext uri="{FF2B5EF4-FFF2-40B4-BE49-F238E27FC236}">
              <a16:creationId xmlns:a16="http://schemas.microsoft.com/office/drawing/2014/main" id="{193EDFEF-E092-470A-B045-782B1158D1E4}"/>
            </a:ext>
          </a:extLst>
        </xdr:cNvPr>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7EE4A41-A605-44D4-92B8-2F7A923065D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CE8C0C44-CFA6-4C98-B3E6-CFA9FA9687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91D3F6F0-651D-4181-96A0-0C05944FC1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BF263BA7-BB91-4BEF-A88A-3309E8BCD90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41DE1980-21DC-4407-9AAB-3B0D432DA8F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31D8F686-4F26-4CC3-8864-23B430A4583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C45FB83-AF27-4C77-B1A6-CF71405E982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AC39D69D-CA8D-4707-B0E3-C9A23BA62D6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E909667A-2F8B-4C83-A3E2-E3CB442470A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F72E23CF-4DBB-47BD-8D13-95BFE3D1D4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E9627E25-E2A1-46BC-90D3-05C1052DEFC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867462E3-F2B9-4CF2-A6E3-537C53FE17A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6CA4DB84-F845-44C1-AC9B-D4A36B6C6E0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77343D43-DEB1-401A-803C-2419384B86F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6EFA20CA-090F-47E9-859A-6D6683639FB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ACA490D2-C9E8-40C8-BB7F-28443576A5A4}"/>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FB1586-3D0A-464D-9A0D-B15F921BEC61}"/>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2FBB55BF-6108-4E14-9026-D70B3993C0D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3018F6CC-4AF4-479F-A140-E305319719C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778FDB77-70D5-4647-AD38-01AF355A82D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D9DA154A-25AB-499E-B042-600BC7FD6DA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BB1FD4E1-CCBE-415D-A5D4-56C9C85624C4}"/>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82D4DDEB-CF9C-44CD-932C-6987E421ED2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CA0716FC-C62F-471E-87C5-9CA2B8D4A34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6A52520-A4FE-4F45-9FD3-ADEE85589E3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C9D0C8F5-9747-4704-8CE5-83AFE5ADFFD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9B2C6E2B-2DB2-4B9D-9253-3F432FA1F338}"/>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B89F94E-0358-4B19-ABF6-6AA85EC5471C}"/>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7BFB5D2A-F91D-41EC-991E-FB7DA905330D}"/>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CA1B08CE-9616-46B3-989A-53FF0475D304}"/>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D8515262-6F14-452C-A2C5-CF15DD6C6EDB}"/>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a:extLst>
            <a:ext uri="{FF2B5EF4-FFF2-40B4-BE49-F238E27FC236}">
              <a16:creationId xmlns:a16="http://schemas.microsoft.com/office/drawing/2014/main" id="{F6017F0E-B9BC-43F4-A215-8C59F069BF01}"/>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59FD11B0-3A35-4311-B9D4-E790B12E587F}"/>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94370EB8-B3DE-45B6-B315-8BD350031E7E}"/>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42225544-D55B-4B77-AE70-668F61746EE4}"/>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91DC2C6A-F138-4D68-9942-3069A7F494C3}"/>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3B85E660-25D8-48EA-B786-34EB2F14465C}"/>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A7AD2F1B-7940-41AE-BDD9-0FCDDA5FD96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354B7078-B0E4-414C-9851-807E051E42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71B47A2-6E4B-4E49-ACE1-38AB7BC9CE3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C310C89-BA5F-48CD-9AC2-D1897571086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155A6D8-739A-45B4-AD17-C4AA1B6ED47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169092</xdr:rowOff>
    </xdr:from>
    <xdr:to>
      <xdr:col>116</xdr:col>
      <xdr:colOff>114300</xdr:colOff>
      <xdr:row>105</xdr:row>
      <xdr:rowOff>99242</xdr:rowOff>
    </xdr:to>
    <xdr:sp macro="" textlink="">
      <xdr:nvSpPr>
        <xdr:cNvPr id="941" name="楕円 940">
          <a:extLst>
            <a:ext uri="{FF2B5EF4-FFF2-40B4-BE49-F238E27FC236}">
              <a16:creationId xmlns:a16="http://schemas.microsoft.com/office/drawing/2014/main" id="{3651F3B7-5297-44F2-A320-9DB8CBABD89F}"/>
            </a:ext>
          </a:extLst>
        </xdr:cNvPr>
        <xdr:cNvSpPr/>
      </xdr:nvSpPr>
      <xdr:spPr>
        <a:xfrm>
          <a:off x="221107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20519</xdr:rowOff>
    </xdr:from>
    <xdr:ext cx="469744" cy="259045"/>
    <xdr:sp macro="" textlink="">
      <xdr:nvSpPr>
        <xdr:cNvPr id="942" name="【庁舎】&#10;一人当たり面積該当値テキスト">
          <a:extLst>
            <a:ext uri="{FF2B5EF4-FFF2-40B4-BE49-F238E27FC236}">
              <a16:creationId xmlns:a16="http://schemas.microsoft.com/office/drawing/2014/main" id="{DCDD3303-FCBC-4118-947B-F28551BC5A78}"/>
            </a:ext>
          </a:extLst>
        </xdr:cNvPr>
        <xdr:cNvSpPr txBox="1"/>
      </xdr:nvSpPr>
      <xdr:spPr>
        <a:xfrm>
          <a:off x="22199600"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10705</xdr:rowOff>
    </xdr:from>
    <xdr:to>
      <xdr:col>112</xdr:col>
      <xdr:colOff>38100</xdr:colOff>
      <xdr:row>105</xdr:row>
      <xdr:rowOff>112305</xdr:rowOff>
    </xdr:to>
    <xdr:sp macro="" textlink="">
      <xdr:nvSpPr>
        <xdr:cNvPr id="943" name="楕円 942">
          <a:extLst>
            <a:ext uri="{FF2B5EF4-FFF2-40B4-BE49-F238E27FC236}">
              <a16:creationId xmlns:a16="http://schemas.microsoft.com/office/drawing/2014/main" id="{54B82420-1109-48C7-A1C4-8610559CFB80}"/>
            </a:ext>
          </a:extLst>
        </xdr:cNvPr>
        <xdr:cNvSpPr/>
      </xdr:nvSpPr>
      <xdr:spPr>
        <a:xfrm>
          <a:off x="21272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48442</xdr:rowOff>
    </xdr:from>
    <xdr:to>
      <xdr:col>116</xdr:col>
      <xdr:colOff>63500</xdr:colOff>
      <xdr:row>105</xdr:row>
      <xdr:rowOff>61505</xdr:rowOff>
    </xdr:to>
    <xdr:cxnSp macro="">
      <xdr:nvCxnSpPr>
        <xdr:cNvPr id="944" name="直線コネクタ 943">
          <a:extLst>
            <a:ext uri="{FF2B5EF4-FFF2-40B4-BE49-F238E27FC236}">
              <a16:creationId xmlns:a16="http://schemas.microsoft.com/office/drawing/2014/main" id="{D362A8FD-10AF-4C32-AB00-3E3A6FC37EEC}"/>
            </a:ext>
          </a:extLst>
        </xdr:cNvPr>
        <xdr:cNvCxnSpPr/>
      </xdr:nvCxnSpPr>
      <xdr:spPr>
        <a:xfrm flipV="1">
          <a:off x="21323300" y="1805069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20501</xdr:rowOff>
    </xdr:from>
    <xdr:to>
      <xdr:col>107</xdr:col>
      <xdr:colOff>101600</xdr:colOff>
      <xdr:row>105</xdr:row>
      <xdr:rowOff>122101</xdr:rowOff>
    </xdr:to>
    <xdr:sp macro="" textlink="">
      <xdr:nvSpPr>
        <xdr:cNvPr id="945" name="楕円 944">
          <a:extLst>
            <a:ext uri="{FF2B5EF4-FFF2-40B4-BE49-F238E27FC236}">
              <a16:creationId xmlns:a16="http://schemas.microsoft.com/office/drawing/2014/main" id="{9D46FBA5-DA0A-4E75-B763-FDE9468052FF}"/>
            </a:ext>
          </a:extLst>
        </xdr:cNvPr>
        <xdr:cNvSpPr/>
      </xdr:nvSpPr>
      <xdr:spPr>
        <a:xfrm>
          <a:off x="20383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61505</xdr:rowOff>
    </xdr:from>
    <xdr:to>
      <xdr:col>111</xdr:col>
      <xdr:colOff>177800</xdr:colOff>
      <xdr:row>105</xdr:row>
      <xdr:rowOff>71301</xdr:rowOff>
    </xdr:to>
    <xdr:cxnSp macro="">
      <xdr:nvCxnSpPr>
        <xdr:cNvPr id="946" name="直線コネクタ 945">
          <a:extLst>
            <a:ext uri="{FF2B5EF4-FFF2-40B4-BE49-F238E27FC236}">
              <a16:creationId xmlns:a16="http://schemas.microsoft.com/office/drawing/2014/main" id="{FD58C289-508A-4136-BB3E-C764E65F09FF}"/>
            </a:ext>
          </a:extLst>
        </xdr:cNvPr>
        <xdr:cNvCxnSpPr/>
      </xdr:nvCxnSpPr>
      <xdr:spPr>
        <a:xfrm flipV="1">
          <a:off x="20434300" y="18063755"/>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27032</xdr:rowOff>
    </xdr:from>
    <xdr:to>
      <xdr:col>102</xdr:col>
      <xdr:colOff>165100</xdr:colOff>
      <xdr:row>105</xdr:row>
      <xdr:rowOff>128632</xdr:rowOff>
    </xdr:to>
    <xdr:sp macro="" textlink="">
      <xdr:nvSpPr>
        <xdr:cNvPr id="947" name="楕円 946">
          <a:extLst>
            <a:ext uri="{FF2B5EF4-FFF2-40B4-BE49-F238E27FC236}">
              <a16:creationId xmlns:a16="http://schemas.microsoft.com/office/drawing/2014/main" id="{01FF7C54-AACE-42BF-BB5B-82890B7440BB}"/>
            </a:ext>
          </a:extLst>
        </xdr:cNvPr>
        <xdr:cNvSpPr/>
      </xdr:nvSpPr>
      <xdr:spPr>
        <a:xfrm>
          <a:off x="19494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71301</xdr:rowOff>
    </xdr:from>
    <xdr:to>
      <xdr:col>107</xdr:col>
      <xdr:colOff>50800</xdr:colOff>
      <xdr:row>105</xdr:row>
      <xdr:rowOff>77832</xdr:rowOff>
    </xdr:to>
    <xdr:cxnSp macro="">
      <xdr:nvCxnSpPr>
        <xdr:cNvPr id="948" name="直線コネクタ 947">
          <a:extLst>
            <a:ext uri="{FF2B5EF4-FFF2-40B4-BE49-F238E27FC236}">
              <a16:creationId xmlns:a16="http://schemas.microsoft.com/office/drawing/2014/main" id="{BCD98E73-D6A2-4778-8306-B429025A7FBA}"/>
            </a:ext>
          </a:extLst>
        </xdr:cNvPr>
        <xdr:cNvCxnSpPr/>
      </xdr:nvCxnSpPr>
      <xdr:spPr>
        <a:xfrm flipV="1">
          <a:off x="19545300" y="180735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79284</xdr:rowOff>
    </xdr:from>
    <xdr:to>
      <xdr:col>98</xdr:col>
      <xdr:colOff>38100</xdr:colOff>
      <xdr:row>106</xdr:row>
      <xdr:rowOff>9434</xdr:rowOff>
    </xdr:to>
    <xdr:sp macro="" textlink="">
      <xdr:nvSpPr>
        <xdr:cNvPr id="949" name="楕円 948">
          <a:extLst>
            <a:ext uri="{FF2B5EF4-FFF2-40B4-BE49-F238E27FC236}">
              <a16:creationId xmlns:a16="http://schemas.microsoft.com/office/drawing/2014/main" id="{3F36A096-92ED-4B42-8B50-E005E76A34C0}"/>
            </a:ext>
          </a:extLst>
        </xdr:cNvPr>
        <xdr:cNvSpPr/>
      </xdr:nvSpPr>
      <xdr:spPr>
        <a:xfrm>
          <a:off x="18605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77832</xdr:rowOff>
    </xdr:from>
    <xdr:to>
      <xdr:col>102</xdr:col>
      <xdr:colOff>114300</xdr:colOff>
      <xdr:row>105</xdr:row>
      <xdr:rowOff>130084</xdr:rowOff>
    </xdr:to>
    <xdr:cxnSp macro="">
      <xdr:nvCxnSpPr>
        <xdr:cNvPr id="950" name="直線コネクタ 949">
          <a:extLst>
            <a:ext uri="{FF2B5EF4-FFF2-40B4-BE49-F238E27FC236}">
              <a16:creationId xmlns:a16="http://schemas.microsoft.com/office/drawing/2014/main" id="{9521D5BC-3994-4210-90F9-319ECB92EB74}"/>
            </a:ext>
          </a:extLst>
        </xdr:cNvPr>
        <xdr:cNvCxnSpPr/>
      </xdr:nvCxnSpPr>
      <xdr:spPr>
        <a:xfrm flipV="1">
          <a:off x="18656300" y="180800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a:extLst>
            <a:ext uri="{FF2B5EF4-FFF2-40B4-BE49-F238E27FC236}">
              <a16:creationId xmlns:a16="http://schemas.microsoft.com/office/drawing/2014/main" id="{68CD568F-08C5-4A98-A94C-12AEDB23559E}"/>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a:extLst>
            <a:ext uri="{FF2B5EF4-FFF2-40B4-BE49-F238E27FC236}">
              <a16:creationId xmlns:a16="http://schemas.microsoft.com/office/drawing/2014/main" id="{8F83FCB5-B9E3-40A1-A271-633F052F704F}"/>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a:extLst>
            <a:ext uri="{FF2B5EF4-FFF2-40B4-BE49-F238E27FC236}">
              <a16:creationId xmlns:a16="http://schemas.microsoft.com/office/drawing/2014/main" id="{0073C343-54AC-47CD-923A-93FE444356EF}"/>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a:extLst>
            <a:ext uri="{FF2B5EF4-FFF2-40B4-BE49-F238E27FC236}">
              <a16:creationId xmlns:a16="http://schemas.microsoft.com/office/drawing/2014/main" id="{88267ED6-B6B0-4ABC-A40E-D44BCFB4806A}"/>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128832</xdr:rowOff>
    </xdr:from>
    <xdr:ext cx="469744" cy="259045"/>
    <xdr:sp macro="" textlink="">
      <xdr:nvSpPr>
        <xdr:cNvPr id="955" name="n_1mainValue【庁舎】&#10;一人当たり面積">
          <a:extLst>
            <a:ext uri="{FF2B5EF4-FFF2-40B4-BE49-F238E27FC236}">
              <a16:creationId xmlns:a16="http://schemas.microsoft.com/office/drawing/2014/main" id="{0941F2BC-1BFA-4010-9A0B-BC9C453755B6}"/>
            </a:ext>
          </a:extLst>
        </xdr:cNvPr>
        <xdr:cNvSpPr txBox="1"/>
      </xdr:nvSpPr>
      <xdr:spPr>
        <a:xfrm>
          <a:off x="210757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138628</xdr:rowOff>
    </xdr:from>
    <xdr:ext cx="469744" cy="259045"/>
    <xdr:sp macro="" textlink="">
      <xdr:nvSpPr>
        <xdr:cNvPr id="956" name="n_2mainValue【庁舎】&#10;一人当たり面積">
          <a:extLst>
            <a:ext uri="{FF2B5EF4-FFF2-40B4-BE49-F238E27FC236}">
              <a16:creationId xmlns:a16="http://schemas.microsoft.com/office/drawing/2014/main" id="{8AB6B073-A90C-4841-B9CF-941722D8936B}"/>
            </a:ext>
          </a:extLst>
        </xdr:cNvPr>
        <xdr:cNvSpPr txBox="1"/>
      </xdr:nvSpPr>
      <xdr:spPr>
        <a:xfrm>
          <a:off x="20199427" y="1779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145159</xdr:rowOff>
    </xdr:from>
    <xdr:ext cx="469744" cy="259045"/>
    <xdr:sp macro="" textlink="">
      <xdr:nvSpPr>
        <xdr:cNvPr id="957" name="n_3mainValue【庁舎】&#10;一人当たり面積">
          <a:extLst>
            <a:ext uri="{FF2B5EF4-FFF2-40B4-BE49-F238E27FC236}">
              <a16:creationId xmlns:a16="http://schemas.microsoft.com/office/drawing/2014/main" id="{B43EED8C-188A-4BE0-9C68-570754688D37}"/>
            </a:ext>
          </a:extLst>
        </xdr:cNvPr>
        <xdr:cNvSpPr txBox="1"/>
      </xdr:nvSpPr>
      <xdr:spPr>
        <a:xfrm>
          <a:off x="19310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25961</xdr:rowOff>
    </xdr:from>
    <xdr:ext cx="469744" cy="259045"/>
    <xdr:sp macro="" textlink="">
      <xdr:nvSpPr>
        <xdr:cNvPr id="958" name="n_4mainValue【庁舎】&#10;一人当たり面積">
          <a:extLst>
            <a:ext uri="{FF2B5EF4-FFF2-40B4-BE49-F238E27FC236}">
              <a16:creationId xmlns:a16="http://schemas.microsoft.com/office/drawing/2014/main" id="{8EF883C8-42B7-454A-B548-4DCFF3CD7851}"/>
            </a:ext>
          </a:extLst>
        </xdr:cNvPr>
        <xdr:cNvSpPr txBox="1"/>
      </xdr:nvSpPr>
      <xdr:spPr>
        <a:xfrm>
          <a:off x="18421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984CF3D8-871C-43D9-931A-9648B908AF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FFC2FB7A-BCD9-46AB-9A88-BBC925D403A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415BD90-98FF-4F2B-BA24-259CEC100CA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より生じた同じ機能を持った施設の重複により、ほとんどの類型で一人当たりの面積が類似団体平均を上回っている。今後は人口減少による減収や使用料が減少する一方、少子高齢化による保健福祉施設の需要増加、教育施設の需要減少が考えられる。このような状況を踏まえ、公共施設等総合管理計画に基づく中長期的な視点で施設の集約化や複合化、長寿命化等を計画的に行い、財政負担の軽減、平準化を行うことにより公共施設の適正な再配置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93,581
93,043
682.92
70,457,000
67,315,471
2,173,878
28,370,968
38,179,274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市税の増加により基準財政収入額は前年度と比べ増加したものの、公債費算入等の基準財政需要額が大きいことから、類似団体内の平均値を下回っている。　</a:t>
          </a:r>
        </a:p>
        <a:p>
          <a:r>
            <a:rPr kumimoji="1" lang="ja-JP" altLang="en-US" sz="1300">
              <a:latin typeface="ＭＳ Ｐゴシック" panose="020B0600070205080204" pitchFamily="50" charset="-128"/>
              <a:ea typeface="ＭＳ Ｐゴシック" panose="020B0600070205080204" pitchFamily="50" charset="-128"/>
            </a:rPr>
            <a:t>　今後においても市税等について更なる収納率の向上に取り組む等、自主財源の確保に努める。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148872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944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148872</xdr:rowOff>
    </xdr:from>
    <xdr:to>
      <xdr:col>11</xdr:col>
      <xdr:colOff>31750</xdr:colOff>
      <xdr:row>43</xdr:row>
      <xdr:rowOff>162278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98072</xdr:rowOff>
    </xdr:from>
    <xdr:to>
      <xdr:col>11</xdr:col>
      <xdr:colOff>82550</xdr:colOff>
      <xdr:row>44</xdr:row>
      <xdr:rowOff>28222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臨時財政対策債の増や新型コロナウイルス感染症の影響による経常経費の減があったため、前年度比で</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％ポイント改善しているが、類似団体平均を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今後においても、人件費・物件費・維持補修費等の縮減に加え、「公有財産利活用方針」に基づいた施設の統廃合、管理経費の縮減に努め、経常経費の削減に努める。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117793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963910"/>
          <a:ext cx="8382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81597</xdr:rowOff>
    </xdr:from>
    <xdr:to>
      <xdr:col>19</xdr:col>
      <xdr:colOff>133350</xdr:colOff>
      <xdr:row>64</xdr:row>
      <xdr:rowOff>117793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054397"/>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156528</xdr:rowOff>
    </xdr:from>
    <xdr:to>
      <xdr:col>15</xdr:col>
      <xdr:colOff>82550</xdr:colOff>
      <xdr:row>64</xdr:row>
      <xdr:rowOff>81597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95787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64</xdr:row>
      <xdr:rowOff>45403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5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66993</xdr:rowOff>
    </xdr:from>
    <xdr:to>
      <xdr:col>19</xdr:col>
      <xdr:colOff>184150</xdr:colOff>
      <xdr:row>64</xdr:row>
      <xdr:rowOff>168593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153370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30797</xdr:rowOff>
    </xdr:from>
    <xdr:to>
      <xdr:col>15</xdr:col>
      <xdr:colOff>133350</xdr:colOff>
      <xdr:row>64</xdr:row>
      <xdr:rowOff>132397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117174</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8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166053</xdr:rowOff>
    </xdr:from>
    <xdr:to>
      <xdr:col>7</xdr:col>
      <xdr:colOff>31750</xdr:colOff>
      <xdr:row>64</xdr:row>
      <xdr:rowOff>96203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80980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[183,858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く人件費削減等に取り組んできたものの、島しょ部を含む地理的条件から、人件費や施設の維持管理費等に多くの経費を要したことに加え、新型コロナウイルス感染症対応に係る人件費・物件費が増となったことにより、前年度決算額を</a:t>
          </a:r>
          <a:r>
            <a:rPr kumimoji="1" lang="en-US" altLang="ja-JP" sz="1300">
              <a:latin typeface="ＭＳ Ｐゴシック" panose="020B0600070205080204" pitchFamily="50" charset="-128"/>
              <a:ea typeface="ＭＳ Ｐゴシック" panose="020B0600070205080204" pitchFamily="50" charset="-128"/>
            </a:rPr>
            <a:t>15,419</a:t>
          </a:r>
          <a:r>
            <a:rPr kumimoji="1" lang="ja-JP" altLang="en-US" sz="1300">
              <a:latin typeface="ＭＳ Ｐゴシック" panose="020B0600070205080204" pitchFamily="50" charset="-128"/>
              <a:ea typeface="ＭＳ Ｐゴシック" panose="020B0600070205080204" pitchFamily="50" charset="-128"/>
            </a:rPr>
            <a:t>円上回っており、また類似団体内平均値を</a:t>
          </a:r>
          <a:r>
            <a:rPr kumimoji="1" lang="en-US" altLang="ja-JP" sz="1300">
              <a:latin typeface="ＭＳ Ｐゴシック" panose="020B0600070205080204" pitchFamily="50" charset="-128"/>
              <a:ea typeface="ＭＳ Ｐゴシック" panose="020B0600070205080204" pitchFamily="50" charset="-128"/>
            </a:rPr>
            <a:t>45,587</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今後においても、「公有財産利活用方針」等に基づき更なるコスト削減を図っていく。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120794</xdr:rowOff>
    </xdr:from>
    <xdr:to>
      <xdr:col>23</xdr:col>
      <xdr:colOff>133350</xdr:colOff>
      <xdr:row>84</xdr:row>
      <xdr:rowOff>73365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51144"/>
          <a:ext cx="838200" cy="12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79163</xdr:rowOff>
    </xdr:from>
    <xdr:to>
      <xdr:col>19</xdr:col>
      <xdr:colOff>133350</xdr:colOff>
      <xdr:row>83</xdr:row>
      <xdr:rowOff>120794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09513"/>
          <a:ext cx="889000" cy="4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42814</xdr:rowOff>
    </xdr:from>
    <xdr:to>
      <xdr:col>15</xdr:col>
      <xdr:colOff>82550</xdr:colOff>
      <xdr:row>83</xdr:row>
      <xdr:rowOff>79163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73164"/>
          <a:ext cx="8890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42814</xdr:rowOff>
    </xdr:from>
    <xdr:to>
      <xdr:col>11</xdr:col>
      <xdr:colOff>31750</xdr:colOff>
      <xdr:row>83</xdr:row>
      <xdr:rowOff>50408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273164"/>
          <a:ext cx="889000" cy="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22565</xdr:rowOff>
    </xdr:from>
    <xdr:to>
      <xdr:col>23</xdr:col>
      <xdr:colOff>184150</xdr:colOff>
      <xdr:row>84</xdr:row>
      <xdr:rowOff>124165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2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166092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9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69994</xdr:rowOff>
    </xdr:from>
    <xdr:to>
      <xdr:col>19</xdr:col>
      <xdr:colOff>184150</xdr:colOff>
      <xdr:row>84</xdr:row>
      <xdr:rowOff>144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156371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8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28363</xdr:rowOff>
    </xdr:from>
    <xdr:to>
      <xdr:col>15</xdr:col>
      <xdr:colOff>133350</xdr:colOff>
      <xdr:row>83</xdr:row>
      <xdr:rowOff>129963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5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114740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163464</xdr:rowOff>
    </xdr:from>
    <xdr:to>
      <xdr:col>11</xdr:col>
      <xdr:colOff>82550</xdr:colOff>
      <xdr:row>83</xdr:row>
      <xdr:rowOff>93614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78391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0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171058</xdr:rowOff>
    </xdr:from>
    <xdr:to>
      <xdr:col>7</xdr:col>
      <xdr:colOff>31750</xdr:colOff>
      <xdr:row>83</xdr:row>
      <xdr:rowOff>101208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2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85985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31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前年度と比べて変動はなかった。</a:t>
          </a:r>
        </a:p>
        <a:p>
          <a:r>
            <a:rPr kumimoji="1" lang="ja-JP" altLang="en-US" sz="1300">
              <a:latin typeface="ＭＳ Ｐゴシック" panose="020B0600070205080204" pitchFamily="50" charset="-128"/>
              <a:ea typeface="ＭＳ Ｐゴシック" panose="020B0600070205080204" pitchFamily="50" charset="-128"/>
            </a:rPr>
            <a:t>　今後においても給与制度などの適正な管理・運営を図っていく。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160161</xdr:rowOff>
    </xdr:from>
    <xdr:to>
      <xdr:col>77</xdr:col>
      <xdr:colOff>44450</xdr:colOff>
      <xdr:row>84</xdr:row>
      <xdr:rowOff>2116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2116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3905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109361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0391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170338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き適正管理に努めてきたことにより、年次的に改善基調にあり、職員数は徐々に減少している。ただし、本市が島しょ部を含むこと及び面積が広大であること等の地理的要因と人口が減少傾向にあることから、依然として類似団体内平均値を２．１５人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必要な行政サービスを持続的かつ安定的に提供し続けられるように、効率的・効果的な行政経営のための業務改革に取り組み、組織体制の見直しなどにより、引き続き職員数の適正管理に取り組んで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115781</xdr:rowOff>
    </xdr:from>
    <xdr:to>
      <xdr:col>81</xdr:col>
      <xdr:colOff>44450</xdr:colOff>
      <xdr:row>64</xdr:row>
      <xdr:rowOff>121814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1088581"/>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115781</xdr:rowOff>
    </xdr:from>
    <xdr:to>
      <xdr:col>77</xdr:col>
      <xdr:colOff>44450</xdr:colOff>
      <xdr:row>64</xdr:row>
      <xdr:rowOff>121814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088581"/>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115781</xdr:rowOff>
    </xdr:from>
    <xdr:to>
      <xdr:col>72</xdr:col>
      <xdr:colOff>203200</xdr:colOff>
      <xdr:row>64</xdr:row>
      <xdr:rowOff>127846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10885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119804</xdr:rowOff>
    </xdr:from>
    <xdr:to>
      <xdr:col>68</xdr:col>
      <xdr:colOff>152400</xdr:colOff>
      <xdr:row>64</xdr:row>
      <xdr:rowOff>127846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109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64981</xdr:rowOff>
    </xdr:from>
    <xdr:to>
      <xdr:col>81</xdr:col>
      <xdr:colOff>95250</xdr:colOff>
      <xdr:row>64</xdr:row>
      <xdr:rowOff>166581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37058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0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71014</xdr:rowOff>
    </xdr:from>
    <xdr:to>
      <xdr:col>77</xdr:col>
      <xdr:colOff>95250</xdr:colOff>
      <xdr:row>65</xdr:row>
      <xdr:rowOff>1164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4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157391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3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64981</xdr:rowOff>
    </xdr:from>
    <xdr:to>
      <xdr:col>73</xdr:col>
      <xdr:colOff>44450</xdr:colOff>
      <xdr:row>64</xdr:row>
      <xdr:rowOff>166581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151358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77046</xdr:rowOff>
    </xdr:from>
    <xdr:to>
      <xdr:col>68</xdr:col>
      <xdr:colOff>203200</xdr:colOff>
      <xdr:row>65</xdr:row>
      <xdr:rowOff>7196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163423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69004</xdr:rowOff>
    </xdr:from>
    <xdr:to>
      <xdr:col>64</xdr:col>
      <xdr:colOff>152400</xdr:colOff>
      <xdr:row>64</xdr:row>
      <xdr:rowOff>170604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155381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交付税算入率が高い有利な市債の活用に努めているが、前年度から公債費は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億円増加し、類似団体内平均値を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今後においても起債抑制の方針は堅持しつつ、普通建設事業の選択と集中を強化しながら、公債費の抑制を図っていく。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61722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23608"/>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158242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911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158242</xdr:rowOff>
    </xdr:from>
    <xdr:to>
      <xdr:col>72</xdr:col>
      <xdr:colOff>203200</xdr:colOff>
      <xdr:row>42</xdr:row>
      <xdr:rowOff>73660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73660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7274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97299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107442</xdr:rowOff>
    </xdr:from>
    <xdr:to>
      <xdr:col>73</xdr:col>
      <xdr:colOff>44450</xdr:colOff>
      <xdr:row>42</xdr:row>
      <xdr:rowOff>37592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前年度と比較し、地方債現在高の減少（△</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億円）、債務負担行為に基づく支出予定額の減（△</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億円）、職員数の減に伴う退職手当見込額の減（△</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億円）等により将来負担額は減少しているが、依然として将来負担額が充当可能財源を上回ったため、将来負担率は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今後においても、後世への負担を少しでも軽減するよう、普通建設事業の選択と集中を強化しながら、引き続き健全で安定的な財政運営を推進する。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144230</xdr:rowOff>
    </xdr:from>
    <xdr:to>
      <xdr:col>81</xdr:col>
      <xdr:colOff>44450</xdr:colOff>
      <xdr:row>13</xdr:row>
      <xdr:rowOff>157903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373080"/>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39599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61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93430</xdr:rowOff>
    </xdr:from>
    <xdr:to>
      <xdr:col>81</xdr:col>
      <xdr:colOff>95250</xdr:colOff>
      <xdr:row>14</xdr:row>
      <xdr:rowOff>23580</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32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14707</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24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107103</xdr:rowOff>
    </xdr:from>
    <xdr:to>
      <xdr:col>77</xdr:col>
      <xdr:colOff>95250</xdr:colOff>
      <xdr:row>14</xdr:row>
      <xdr:rowOff>37253</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47430</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10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93,581
93,043
682.92
70,457,000
67,315,471
2,173,878
28,370,968
38,179,274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「定員適正化方針」に基づき職員数の適正管理に努めてきたものの、前年度値と同数となっており、依然として類似団体内平均値を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今後においても「定員適正化方針」に基づき、更なる人件費の削減に取り組んでいく。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51562</xdr:rowOff>
    </xdr:from>
    <xdr:to>
      <xdr:col>19</xdr:col>
      <xdr:colOff>187325</xdr:colOff>
      <xdr:row>37</xdr:row>
      <xdr:rowOff>97282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95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51562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0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14986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xdr:rowOff>
    </xdr:from>
    <xdr:to>
      <xdr:col>15</xdr:col>
      <xdr:colOff>149225</xdr:colOff>
      <xdr:row>37</xdr:row>
      <xdr:rowOff>102362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新型コロナウイルス感染症の影響により経常一般財源が減少したことで前年度比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今後も、「公有財産利活用基本方針」による財産の仕分けや、市有施設の統廃合・事業見直し等により、更なる経費削減に努めていく。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123190</xdr:rowOff>
    </xdr:from>
    <xdr:to>
      <xdr:col>82</xdr:col>
      <xdr:colOff>107950</xdr:colOff>
      <xdr:row>18</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037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153670</xdr:rowOff>
    </xdr:from>
    <xdr:to>
      <xdr:col>78</xdr:col>
      <xdr:colOff>69850</xdr:colOff>
      <xdr:row>18</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683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153670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54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54610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54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102870</xdr:rowOff>
    </xdr:from>
    <xdr:to>
      <xdr:col>74</xdr:col>
      <xdr:colOff>31750</xdr:colOff>
      <xdr:row>18</xdr:row>
      <xdr:rowOff>33020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43197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児童扶養手当の制度改正等により、前年度比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ポイント上回っているが、これは本市が子ども・子育て支援体制の充実による子育てしやすいまちづくりに努めているためである。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99785</xdr:rowOff>
    </xdr:from>
    <xdr:to>
      <xdr:col>24</xdr:col>
      <xdr:colOff>25400</xdr:colOff>
      <xdr:row>56</xdr:row>
      <xdr:rowOff>132443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7009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132443</xdr:rowOff>
    </xdr:from>
    <xdr:to>
      <xdr:col>19</xdr:col>
      <xdr:colOff>187325</xdr:colOff>
      <xdr:row>57</xdr:row>
      <xdr:rowOff>15422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1815</xdr:rowOff>
    </xdr:from>
    <xdr:to>
      <xdr:col>15</xdr:col>
      <xdr:colOff>98425</xdr:colOff>
      <xdr:row>57</xdr:row>
      <xdr:rowOff>15422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030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162378</xdr:rowOff>
    </xdr:from>
    <xdr:to>
      <xdr:col>11</xdr:col>
      <xdr:colOff>9525</xdr:colOff>
      <xdr:row>56</xdr:row>
      <xdr:rowOff>1815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2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136072</xdr:rowOff>
    </xdr:from>
    <xdr:to>
      <xdr:col>15</xdr:col>
      <xdr:colOff>149225</xdr:colOff>
      <xdr:row>57</xdr:row>
      <xdr:rowOff>66222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50999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122465</xdr:rowOff>
    </xdr:from>
    <xdr:to>
      <xdr:col>11</xdr:col>
      <xdr:colOff>60325</xdr:colOff>
      <xdr:row>56</xdr:row>
      <xdr:rowOff>52615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37392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公共下水道事業および簡易水道事業の法適化に係る繰出金等の減により前年度比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ポイント減少したが、類似団体内平均値を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社会保障関連の繰出金の占める割合が大きいので、今後においても独立採算の原則に基づき、経営の健全化を図っていく。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59</xdr:row>
      <xdr:rowOff>31750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85375"/>
          <a:ext cx="8382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117475</xdr:rowOff>
    </xdr:from>
    <xdr:to>
      <xdr:col>78</xdr:col>
      <xdr:colOff>69850</xdr:colOff>
      <xdr:row>59</xdr:row>
      <xdr:rowOff>31750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615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22225</xdr:rowOff>
    </xdr:from>
    <xdr:to>
      <xdr:col>73</xdr:col>
      <xdr:colOff>180975</xdr:colOff>
      <xdr:row>58</xdr:row>
      <xdr:rowOff>117475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663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159402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xdr:rowOff>
    </xdr:from>
    <xdr:to>
      <xdr:col>69</xdr:col>
      <xdr:colOff>92075</xdr:colOff>
      <xdr:row>58</xdr:row>
      <xdr:rowOff>22225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568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152400</xdr:rowOff>
    </xdr:from>
    <xdr:to>
      <xdr:col>78</xdr:col>
      <xdr:colOff>120650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67327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66675</xdr:rowOff>
    </xdr:from>
    <xdr:to>
      <xdr:col>74</xdr:col>
      <xdr:colOff>31750</xdr:colOff>
      <xdr:row>58</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153052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142875</xdr:rowOff>
    </xdr:from>
    <xdr:to>
      <xdr:col>69</xdr:col>
      <xdr:colOff>142875</xdr:colOff>
      <xdr:row>58</xdr:row>
      <xdr:rowOff>73025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1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83202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8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公共下水道事業および簡易水道事業の法適化に係る増により、前年度比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ポイント増加した。一部事務組合への負担金が少ないことや補助金等基本条例に基づく補助金見直しを行ってきた結果、依然として類似団体内平均値を</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今後においても、補助金の必要性、効果等を検証しながら、補助金の見直しを継続的に実施していく。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72136</xdr:rowOff>
    </xdr:from>
    <xdr:to>
      <xdr:col>82</xdr:col>
      <xdr:colOff>107950</xdr:colOff>
      <xdr:row>34</xdr:row>
      <xdr:rowOff>127000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59014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34</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5901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131572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59242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34</xdr:row>
      <xdr:rowOff>131572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59563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156227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21336</xdr:rowOff>
    </xdr:from>
    <xdr:to>
      <xdr:col>78</xdr:col>
      <xdr:colOff>120650</xdr:colOff>
      <xdr:row>34</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133113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44196</xdr:rowOff>
    </xdr:from>
    <xdr:to>
      <xdr:col>74</xdr:col>
      <xdr:colOff>31750</xdr:colOff>
      <xdr:row>34</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155973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80772</xdr:rowOff>
    </xdr:from>
    <xdr:to>
      <xdr:col>69</xdr:col>
      <xdr:colOff>142875</xdr:colOff>
      <xdr:row>35</xdr:row>
      <xdr:rowOff>10922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21099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交付税算入率が高い有利な市債の活用に努めているが、前年度から公債費は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億円増加し、類似団体内平均値は</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今後においても、起債抑制の方針は堅持しつつ、普通建設事業の選択と集中を強化しながら公債費の抑制を図っていく。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426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94996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94996</xdr:rowOff>
    </xdr:from>
    <xdr:to>
      <xdr:col>15</xdr:col>
      <xdr:colOff>98425</xdr:colOff>
      <xdr:row>79</xdr:row>
      <xdr:rowOff>33274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6809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33274</xdr:rowOff>
    </xdr:from>
    <xdr:to>
      <xdr:col>11</xdr:col>
      <xdr:colOff>9525</xdr:colOff>
      <xdr:row>79</xdr:row>
      <xdr:rowOff>74422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5778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153924</xdr:rowOff>
    </xdr:from>
    <xdr:to>
      <xdr:col>11</xdr:col>
      <xdr:colOff>60325</xdr:colOff>
      <xdr:row>79</xdr:row>
      <xdr:rowOff>84074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68851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23622</xdr:rowOff>
    </xdr:from>
    <xdr:to>
      <xdr:col>6</xdr:col>
      <xdr:colOff>171450</xdr:colOff>
      <xdr:row>79</xdr:row>
      <xdr:rowOff>125222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109999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主に物件費、繰出金の減により、前年度比</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今後においても「公有財産利活用基本方針」等に基づき、コスト削減を図っていく。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3492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138430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71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0886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62992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088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82336</xdr:rowOff>
    </xdr:from>
    <xdr:to>
      <xdr:col>29</xdr:col>
      <xdr:colOff>127000</xdr:colOff>
      <xdr:row>15</xdr:row>
      <xdr:rowOff>120839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01711"/>
          <a:ext cx="6477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120839</xdr:rowOff>
    </xdr:from>
    <xdr:to>
      <xdr:col>26</xdr:col>
      <xdr:colOff>50800</xdr:colOff>
      <xdr:row>15</xdr:row>
      <xdr:rowOff>126276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40214"/>
          <a:ext cx="698500" cy="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126276</xdr:rowOff>
    </xdr:from>
    <xdr:to>
      <xdr:col>22</xdr:col>
      <xdr:colOff>114300</xdr:colOff>
      <xdr:row>15</xdr:row>
      <xdr:rowOff>129640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745651"/>
          <a:ext cx="698500" cy="3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129640</xdr:rowOff>
    </xdr:from>
    <xdr:to>
      <xdr:col>18</xdr:col>
      <xdr:colOff>177800</xdr:colOff>
      <xdr:row>15</xdr:row>
      <xdr:rowOff>153692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49015"/>
          <a:ext cx="698500" cy="24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31536</xdr:rowOff>
    </xdr:from>
    <xdr:to>
      <xdr:col>29</xdr:col>
      <xdr:colOff>177800</xdr:colOff>
      <xdr:row>15</xdr:row>
      <xdr:rowOff>133136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50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48063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49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70039</xdr:rowOff>
    </xdr:from>
    <xdr:to>
      <xdr:col>26</xdr:col>
      <xdr:colOff>101600</xdr:colOff>
      <xdr:row>16</xdr:row>
      <xdr:rowOff>189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10366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75476</xdr:rowOff>
    </xdr:from>
    <xdr:to>
      <xdr:col>22</xdr:col>
      <xdr:colOff>165100</xdr:colOff>
      <xdr:row>16</xdr:row>
      <xdr:rowOff>5626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694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15803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46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78840</xdr:rowOff>
    </xdr:from>
    <xdr:to>
      <xdr:col>19</xdr:col>
      <xdr:colOff>38100</xdr:colOff>
      <xdr:row>16</xdr:row>
      <xdr:rowOff>8990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69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19167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6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102892</xdr:rowOff>
    </xdr:from>
    <xdr:to>
      <xdr:col>15</xdr:col>
      <xdr:colOff>101600</xdr:colOff>
      <xdr:row>16</xdr:row>
      <xdr:rowOff>33042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22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43219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49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147993</xdr:rowOff>
    </xdr:from>
    <xdr:to>
      <xdr:col>29</xdr:col>
      <xdr:colOff>127000</xdr:colOff>
      <xdr:row>35</xdr:row>
      <xdr:rowOff>197485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58343"/>
          <a:ext cx="647700" cy="49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140297</xdr:rowOff>
    </xdr:from>
    <xdr:to>
      <xdr:col>26</xdr:col>
      <xdr:colOff>50800</xdr:colOff>
      <xdr:row>35</xdr:row>
      <xdr:rowOff>197485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750647"/>
          <a:ext cx="698500" cy="571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286410</xdr:rowOff>
    </xdr:from>
    <xdr:to>
      <xdr:col>22</xdr:col>
      <xdr:colOff>114300</xdr:colOff>
      <xdr:row>35</xdr:row>
      <xdr:rowOff>140297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553860"/>
          <a:ext cx="698500" cy="196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238176</xdr:rowOff>
    </xdr:from>
    <xdr:to>
      <xdr:col>18</xdr:col>
      <xdr:colOff>177800</xdr:colOff>
      <xdr:row>34</xdr:row>
      <xdr:rowOff>286410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505626"/>
          <a:ext cx="698500" cy="48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97193</xdr:rowOff>
    </xdr:from>
    <xdr:to>
      <xdr:col>29</xdr:col>
      <xdr:colOff>177800</xdr:colOff>
      <xdr:row>35</xdr:row>
      <xdr:rowOff>198793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07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285170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5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146685</xdr:rowOff>
    </xdr:from>
    <xdr:to>
      <xdr:col>26</xdr:col>
      <xdr:colOff>101600</xdr:colOff>
      <xdr:row>35</xdr:row>
      <xdr:rowOff>248285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57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258462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25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89497</xdr:rowOff>
    </xdr:from>
    <xdr:to>
      <xdr:col>22</xdr:col>
      <xdr:colOff>165100</xdr:colOff>
      <xdr:row>35</xdr:row>
      <xdr:rowOff>191097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99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201274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6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235610</xdr:rowOff>
    </xdr:from>
    <xdr:to>
      <xdr:col>19</xdr:col>
      <xdr:colOff>38100</xdr:colOff>
      <xdr:row>34</xdr:row>
      <xdr:rowOff>337210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50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4487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2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187376</xdr:rowOff>
    </xdr:from>
    <xdr:to>
      <xdr:col>15</xdr:col>
      <xdr:colOff>101600</xdr:colOff>
      <xdr:row>34</xdr:row>
      <xdr:rowOff>288976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5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299153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2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93,581
93,043
682.92
70,457,000
67,315,471
2,173,878
28,370,968
38,179,274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66148</xdr:rowOff>
    </xdr:from>
    <xdr:to>
      <xdr:col>24</xdr:col>
      <xdr:colOff>63500</xdr:colOff>
      <xdr:row>33</xdr:row>
      <xdr:rowOff>127832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23998"/>
          <a:ext cx="8382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127832</xdr:rowOff>
    </xdr:from>
    <xdr:to>
      <xdr:col>19</xdr:col>
      <xdr:colOff>177800</xdr:colOff>
      <xdr:row>33</xdr:row>
      <xdr:rowOff>141815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568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141815</xdr:rowOff>
    </xdr:from>
    <xdr:to>
      <xdr:col>15</xdr:col>
      <xdr:colOff>50800</xdr:colOff>
      <xdr:row>33</xdr:row>
      <xdr:rowOff>143529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99665"/>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121507</xdr:rowOff>
    </xdr:from>
    <xdr:to>
      <xdr:col>10</xdr:col>
      <xdr:colOff>114300</xdr:colOff>
      <xdr:row>33</xdr:row>
      <xdr:rowOff>143529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779357"/>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15348</xdr:rowOff>
    </xdr:from>
    <xdr:to>
      <xdr:col>24</xdr:col>
      <xdr:colOff>114300</xdr:colOff>
      <xdr:row>33</xdr:row>
      <xdr:rowOff>116948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7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38225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77032</xdr:rowOff>
    </xdr:from>
    <xdr:to>
      <xdr:col>20</xdr:col>
      <xdr:colOff>38100</xdr:colOff>
      <xdr:row>34</xdr:row>
      <xdr:rowOff>7182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23709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1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91015</xdr:rowOff>
    </xdr:from>
    <xdr:to>
      <xdr:col>15</xdr:col>
      <xdr:colOff>101600</xdr:colOff>
      <xdr:row>34</xdr:row>
      <xdr:rowOff>21165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4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37692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5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92729</xdr:rowOff>
    </xdr:from>
    <xdr:to>
      <xdr:col>10</xdr:col>
      <xdr:colOff>165100</xdr:colOff>
      <xdr:row>34</xdr:row>
      <xdr:rowOff>22879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5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39406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5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70707</xdr:rowOff>
    </xdr:from>
    <xdr:to>
      <xdr:col>6</xdr:col>
      <xdr:colOff>38100</xdr:colOff>
      <xdr:row>34</xdr:row>
      <xdr:rowOff>857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17384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117032</xdr:rowOff>
    </xdr:from>
    <xdr:to>
      <xdr:col>24</xdr:col>
      <xdr:colOff>63500</xdr:colOff>
      <xdr:row>57</xdr:row>
      <xdr:rowOff>69666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18232"/>
          <a:ext cx="838200" cy="1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69666</xdr:rowOff>
    </xdr:from>
    <xdr:to>
      <xdr:col>19</xdr:col>
      <xdr:colOff>177800</xdr:colOff>
      <xdr:row>57</xdr:row>
      <xdr:rowOff>112506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42316"/>
          <a:ext cx="889000" cy="4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112506</xdr:rowOff>
    </xdr:from>
    <xdr:to>
      <xdr:col>15</xdr:col>
      <xdr:colOff>50800</xdr:colOff>
      <xdr:row>57</xdr:row>
      <xdr:rowOff>146321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5156"/>
          <a:ext cx="889000" cy="3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134286</xdr:rowOff>
    </xdr:from>
    <xdr:to>
      <xdr:col>10</xdr:col>
      <xdr:colOff>114300</xdr:colOff>
      <xdr:row>57</xdr:row>
      <xdr:rowOff>146321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06936"/>
          <a:ext cx="889000" cy="1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66232</xdr:rowOff>
    </xdr:from>
    <xdr:to>
      <xdr:col>24</xdr:col>
      <xdr:colOff>114300</xdr:colOff>
      <xdr:row>56</xdr:row>
      <xdr:rowOff>167832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6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89109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1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18866</xdr:rowOff>
    </xdr:from>
    <xdr:to>
      <xdr:col>20</xdr:col>
      <xdr:colOff>38100</xdr:colOff>
      <xdr:row>57</xdr:row>
      <xdr:rowOff>120466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136993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61706</xdr:rowOff>
    </xdr:from>
    <xdr:to>
      <xdr:col>15</xdr:col>
      <xdr:colOff>101600</xdr:colOff>
      <xdr:row>57</xdr:row>
      <xdr:rowOff>163306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8383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95521</xdr:rowOff>
    </xdr:from>
    <xdr:to>
      <xdr:col>10</xdr:col>
      <xdr:colOff>165100</xdr:colOff>
      <xdr:row>58</xdr:row>
      <xdr:rowOff>25671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42198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4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83486</xdr:rowOff>
    </xdr:from>
    <xdr:to>
      <xdr:col>6</xdr:col>
      <xdr:colOff>38100</xdr:colOff>
      <xdr:row>58</xdr:row>
      <xdr:rowOff>13636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5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30163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63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38773</xdr:rowOff>
    </xdr:from>
    <xdr:to>
      <xdr:col>24</xdr:col>
      <xdr:colOff>63500</xdr:colOff>
      <xdr:row>76</xdr:row>
      <xdr:rowOff>111697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068973"/>
          <a:ext cx="8382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38773</xdr:rowOff>
    </xdr:from>
    <xdr:to>
      <xdr:col>19</xdr:col>
      <xdr:colOff>177800</xdr:colOff>
      <xdr:row>76</xdr:row>
      <xdr:rowOff>58889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68973"/>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58889</xdr:rowOff>
    </xdr:from>
    <xdr:to>
      <xdr:col>15</xdr:col>
      <xdr:colOff>50800</xdr:colOff>
      <xdr:row>76</xdr:row>
      <xdr:rowOff>108838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089089"/>
          <a:ext cx="889000" cy="4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69862</xdr:rowOff>
    </xdr:from>
    <xdr:to>
      <xdr:col>10</xdr:col>
      <xdr:colOff>114300</xdr:colOff>
      <xdr:row>76</xdr:row>
      <xdr:rowOff>108838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100062"/>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60897</xdr:rowOff>
    </xdr:from>
    <xdr:to>
      <xdr:col>24</xdr:col>
      <xdr:colOff>114300</xdr:colOff>
      <xdr:row>76</xdr:row>
      <xdr:rowOff>162497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39324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159423</xdr:rowOff>
    </xdr:from>
    <xdr:to>
      <xdr:col>20</xdr:col>
      <xdr:colOff>38100</xdr:colOff>
      <xdr:row>76</xdr:row>
      <xdr:rowOff>89573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1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106100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793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8089</xdr:rowOff>
    </xdr:from>
    <xdr:to>
      <xdr:col>15</xdr:col>
      <xdr:colOff>101600</xdr:colOff>
      <xdr:row>76</xdr:row>
      <xdr:rowOff>109689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3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126217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81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58038</xdr:rowOff>
    </xdr:from>
    <xdr:to>
      <xdr:col>10</xdr:col>
      <xdr:colOff>165100</xdr:colOff>
      <xdr:row>76</xdr:row>
      <xdr:rowOff>159638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150765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18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19062</xdr:rowOff>
    </xdr:from>
    <xdr:to>
      <xdr:col>6</xdr:col>
      <xdr:colOff>38100</xdr:colOff>
      <xdr:row>76</xdr:row>
      <xdr:rowOff>120662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4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137189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127851</xdr:rowOff>
    </xdr:from>
    <xdr:to>
      <xdr:col>24</xdr:col>
      <xdr:colOff>63500</xdr:colOff>
      <xdr:row>94</xdr:row>
      <xdr:rowOff>8052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072701"/>
          <a:ext cx="838200" cy="5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8052</xdr:rowOff>
    </xdr:from>
    <xdr:to>
      <xdr:col>19</xdr:col>
      <xdr:colOff>177800</xdr:colOff>
      <xdr:row>94</xdr:row>
      <xdr:rowOff>106007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124352"/>
          <a:ext cx="889000" cy="9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106007</xdr:rowOff>
    </xdr:from>
    <xdr:to>
      <xdr:col>15</xdr:col>
      <xdr:colOff>50800</xdr:colOff>
      <xdr:row>94</xdr:row>
      <xdr:rowOff>148679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222307"/>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119545</xdr:rowOff>
    </xdr:from>
    <xdr:to>
      <xdr:col>10</xdr:col>
      <xdr:colOff>114300</xdr:colOff>
      <xdr:row>94</xdr:row>
      <xdr:rowOff>148679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235845"/>
          <a:ext cx="889000" cy="2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77051</xdr:rowOff>
    </xdr:from>
    <xdr:to>
      <xdr:col>24</xdr:col>
      <xdr:colOff>114300</xdr:colOff>
      <xdr:row>94</xdr:row>
      <xdr:rowOff>7201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0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99928</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873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128702</xdr:rowOff>
    </xdr:from>
    <xdr:to>
      <xdr:col>20</xdr:col>
      <xdr:colOff>38100</xdr:colOff>
      <xdr:row>94</xdr:row>
      <xdr:rowOff>58852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0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75379</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84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55207</xdr:rowOff>
    </xdr:from>
    <xdr:to>
      <xdr:col>15</xdr:col>
      <xdr:colOff>101600</xdr:colOff>
      <xdr:row>94</xdr:row>
      <xdr:rowOff>156807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17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1884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594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97879</xdr:rowOff>
    </xdr:from>
    <xdr:to>
      <xdr:col>10</xdr:col>
      <xdr:colOff>165100</xdr:colOff>
      <xdr:row>95</xdr:row>
      <xdr:rowOff>28029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2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44556</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19795" y="159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68745</xdr:rowOff>
    </xdr:from>
    <xdr:to>
      <xdr:col>6</xdr:col>
      <xdr:colOff>38100</xdr:colOff>
      <xdr:row>94</xdr:row>
      <xdr:rowOff>170345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1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15422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30795" y="15960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159712</xdr:rowOff>
    </xdr:from>
    <xdr:to>
      <xdr:col>55</xdr:col>
      <xdr:colOff>0</xdr:colOff>
      <xdr:row>37</xdr:row>
      <xdr:rowOff>152986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89012"/>
          <a:ext cx="838200" cy="50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152986</xdr:rowOff>
    </xdr:from>
    <xdr:to>
      <xdr:col>50</xdr:col>
      <xdr:colOff>114300</xdr:colOff>
      <xdr:row>38</xdr:row>
      <xdr:rowOff>3615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496636"/>
          <a:ext cx="889000" cy="2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3615</xdr:rowOff>
    </xdr:from>
    <xdr:to>
      <xdr:col>45</xdr:col>
      <xdr:colOff>177800</xdr:colOff>
      <xdr:row>38</xdr:row>
      <xdr:rowOff>8342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518715"/>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17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6948</xdr:rowOff>
    </xdr:from>
    <xdr:to>
      <xdr:col>41</xdr:col>
      <xdr:colOff>50800</xdr:colOff>
      <xdr:row>38</xdr:row>
      <xdr:rowOff>8342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522048"/>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108912</xdr:rowOff>
    </xdr:from>
    <xdr:to>
      <xdr:col>55</xdr:col>
      <xdr:colOff>50800</xdr:colOff>
      <xdr:row>35</xdr:row>
      <xdr:rowOff>39062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3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23839</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85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102186</xdr:rowOff>
    </xdr:from>
    <xdr:to>
      <xdr:col>50</xdr:col>
      <xdr:colOff>165100</xdr:colOff>
      <xdr:row>38</xdr:row>
      <xdr:rowOff>32336</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23463</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5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124265</xdr:rowOff>
    </xdr:from>
    <xdr:to>
      <xdr:col>46</xdr:col>
      <xdr:colOff>38100</xdr:colOff>
      <xdr:row>38</xdr:row>
      <xdr:rowOff>54415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4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45542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56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128992</xdr:rowOff>
    </xdr:from>
    <xdr:to>
      <xdr:col>41</xdr:col>
      <xdr:colOff>101600</xdr:colOff>
      <xdr:row>38</xdr:row>
      <xdr:rowOff>59142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47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50269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56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127597</xdr:rowOff>
    </xdr:from>
    <xdr:to>
      <xdr:col>36</xdr:col>
      <xdr:colOff>165100</xdr:colOff>
      <xdr:row>38</xdr:row>
      <xdr:rowOff>57747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7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48875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126755</xdr:rowOff>
    </xdr:from>
    <xdr:to>
      <xdr:col>55</xdr:col>
      <xdr:colOff>0</xdr:colOff>
      <xdr:row>57</xdr:row>
      <xdr:rowOff>130690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99405"/>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86012</xdr:rowOff>
    </xdr:from>
    <xdr:to>
      <xdr:col>50</xdr:col>
      <xdr:colOff>114300</xdr:colOff>
      <xdr:row>57</xdr:row>
      <xdr:rowOff>126755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858662"/>
          <a:ext cx="889000" cy="4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65934</xdr:rowOff>
    </xdr:from>
    <xdr:to>
      <xdr:col>45</xdr:col>
      <xdr:colOff>177800</xdr:colOff>
      <xdr:row>57</xdr:row>
      <xdr:rowOff>86012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38584"/>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65934</xdr:rowOff>
    </xdr:from>
    <xdr:to>
      <xdr:col>41</xdr:col>
      <xdr:colOff>50800</xdr:colOff>
      <xdr:row>58</xdr:row>
      <xdr:rowOff>8986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838584"/>
          <a:ext cx="889000" cy="11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79890</xdr:rowOff>
    </xdr:from>
    <xdr:to>
      <xdr:col>55</xdr:col>
      <xdr:colOff>50800</xdr:colOff>
      <xdr:row>58</xdr:row>
      <xdr:rowOff>10040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102767</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0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75955</xdr:rowOff>
    </xdr:from>
    <xdr:to>
      <xdr:col>50</xdr:col>
      <xdr:colOff>165100</xdr:colOff>
      <xdr:row>58</xdr:row>
      <xdr:rowOff>6105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4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22632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35212</xdr:rowOff>
    </xdr:from>
    <xdr:to>
      <xdr:col>46</xdr:col>
      <xdr:colOff>38100</xdr:colOff>
      <xdr:row>57</xdr:row>
      <xdr:rowOff>136812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153339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8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15134</xdr:rowOff>
    </xdr:from>
    <xdr:to>
      <xdr:col>41</xdr:col>
      <xdr:colOff>101600</xdr:colOff>
      <xdr:row>57</xdr:row>
      <xdr:rowOff>116734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133261</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6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129636</xdr:rowOff>
    </xdr:from>
    <xdr:to>
      <xdr:col>36</xdr:col>
      <xdr:colOff>165100</xdr:colOff>
      <xdr:row>58</xdr:row>
      <xdr:rowOff>59786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76313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81516</xdr:rowOff>
    </xdr:from>
    <xdr:to>
      <xdr:col>55</xdr:col>
      <xdr:colOff>0</xdr:colOff>
      <xdr:row>77</xdr:row>
      <xdr:rowOff>122134</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283166"/>
          <a:ext cx="838200" cy="4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76217</xdr:rowOff>
    </xdr:from>
    <xdr:to>
      <xdr:col>50</xdr:col>
      <xdr:colOff>114300</xdr:colOff>
      <xdr:row>77</xdr:row>
      <xdr:rowOff>122134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77867"/>
          <a:ext cx="889000" cy="4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71038</xdr:rowOff>
    </xdr:from>
    <xdr:to>
      <xdr:col>45</xdr:col>
      <xdr:colOff>177800</xdr:colOff>
      <xdr:row>77</xdr:row>
      <xdr:rowOff>76217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272688"/>
          <a:ext cx="889000" cy="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116901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71038</xdr:rowOff>
    </xdr:from>
    <xdr:to>
      <xdr:col>41</xdr:col>
      <xdr:colOff>50800</xdr:colOff>
      <xdr:row>78</xdr:row>
      <xdr:rowOff>665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272688"/>
          <a:ext cx="889000" cy="10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30716</xdr:rowOff>
    </xdr:from>
    <xdr:to>
      <xdr:col>55</xdr:col>
      <xdr:colOff>50800</xdr:colOff>
      <xdr:row>77</xdr:row>
      <xdr:rowOff>132316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53593</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8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71334</xdr:rowOff>
    </xdr:from>
    <xdr:to>
      <xdr:col>50</xdr:col>
      <xdr:colOff>165100</xdr:colOff>
      <xdr:row>78</xdr:row>
      <xdr:rowOff>1484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18011</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04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25417</xdr:rowOff>
    </xdr:from>
    <xdr:to>
      <xdr:col>46</xdr:col>
      <xdr:colOff>38100</xdr:colOff>
      <xdr:row>77</xdr:row>
      <xdr:rowOff>127017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143544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20238</xdr:rowOff>
    </xdr:from>
    <xdr:to>
      <xdr:col>41</xdr:col>
      <xdr:colOff>101600</xdr:colOff>
      <xdr:row>77</xdr:row>
      <xdr:rowOff>121838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2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138365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299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121315</xdr:rowOff>
    </xdr:from>
    <xdr:to>
      <xdr:col>36</xdr:col>
      <xdr:colOff>165100</xdr:colOff>
      <xdr:row>78</xdr:row>
      <xdr:rowOff>51465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67992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09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18628</xdr:rowOff>
    </xdr:from>
    <xdr:to>
      <xdr:col>55</xdr:col>
      <xdr:colOff>0</xdr:colOff>
      <xdr:row>97</xdr:row>
      <xdr:rowOff>70283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649278"/>
          <a:ext cx="838200" cy="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137424</xdr:rowOff>
    </xdr:from>
    <xdr:to>
      <xdr:col>50</xdr:col>
      <xdr:colOff>114300</xdr:colOff>
      <xdr:row>97</xdr:row>
      <xdr:rowOff>18628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596624"/>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116481</xdr:rowOff>
    </xdr:from>
    <xdr:to>
      <xdr:col>45</xdr:col>
      <xdr:colOff>177800</xdr:colOff>
      <xdr:row>96</xdr:row>
      <xdr:rowOff>137424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7861300" y="16575681"/>
          <a:ext cx="8890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116481</xdr:rowOff>
    </xdr:from>
    <xdr:to>
      <xdr:col>41</xdr:col>
      <xdr:colOff>50800</xdr:colOff>
      <xdr:row>97</xdr:row>
      <xdr:rowOff>128738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575681"/>
          <a:ext cx="889000" cy="18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19483</xdr:rowOff>
    </xdr:from>
    <xdr:to>
      <xdr:col>55</xdr:col>
      <xdr:colOff>50800</xdr:colOff>
      <xdr:row>97</xdr:row>
      <xdr:rowOff>121083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5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169360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139278</xdr:rowOff>
    </xdr:from>
    <xdr:to>
      <xdr:col>50</xdr:col>
      <xdr:colOff>165100</xdr:colOff>
      <xdr:row>97</xdr:row>
      <xdr:rowOff>69428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5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85955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86624</xdr:rowOff>
    </xdr:from>
    <xdr:to>
      <xdr:col>46</xdr:col>
      <xdr:colOff>38100</xdr:colOff>
      <xdr:row>97</xdr:row>
      <xdr:rowOff>16774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54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33301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3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65681</xdr:rowOff>
    </xdr:from>
    <xdr:to>
      <xdr:col>41</xdr:col>
      <xdr:colOff>101600</xdr:colOff>
      <xdr:row>96</xdr:row>
      <xdr:rowOff>167281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2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0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77938</xdr:rowOff>
    </xdr:from>
    <xdr:to>
      <xdr:col>36</xdr:col>
      <xdr:colOff>165100</xdr:colOff>
      <xdr:row>98</xdr:row>
      <xdr:rowOff>8088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0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24615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4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116086</xdr:rowOff>
    </xdr:from>
    <xdr:to>
      <xdr:col>85</xdr:col>
      <xdr:colOff>127000</xdr:colOff>
      <xdr:row>39</xdr:row>
      <xdr:rowOff>2365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31186"/>
          <a:ext cx="838200" cy="5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2365</xdr:rowOff>
    </xdr:from>
    <xdr:to>
      <xdr:col>81</xdr:col>
      <xdr:colOff>50800</xdr:colOff>
      <xdr:row>39</xdr:row>
      <xdr:rowOff>24074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88915"/>
          <a:ext cx="889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15304</xdr:rowOff>
    </xdr:from>
    <xdr:to>
      <xdr:col>76</xdr:col>
      <xdr:colOff>114300</xdr:colOff>
      <xdr:row>39</xdr:row>
      <xdr:rowOff>24074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01854"/>
          <a:ext cx="889000" cy="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13140</xdr:rowOff>
    </xdr:from>
    <xdr:to>
      <xdr:col>71</xdr:col>
      <xdr:colOff>177800</xdr:colOff>
      <xdr:row>39</xdr:row>
      <xdr:rowOff>15304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699690"/>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76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68752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7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65286</xdr:rowOff>
    </xdr:from>
    <xdr:to>
      <xdr:col>85</xdr:col>
      <xdr:colOff>177800</xdr:colOff>
      <xdr:row>38</xdr:row>
      <xdr:rowOff>166886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5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24663</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36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123015</xdr:rowOff>
    </xdr:from>
    <xdr:to>
      <xdr:col>81</xdr:col>
      <xdr:colOff>101600</xdr:colOff>
      <xdr:row>39</xdr:row>
      <xdr:rowOff>53165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69692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1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144724</xdr:rowOff>
    </xdr:from>
    <xdr:to>
      <xdr:col>76</xdr:col>
      <xdr:colOff>165100</xdr:colOff>
      <xdr:row>39</xdr:row>
      <xdr:rowOff>74874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5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91401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3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135954</xdr:rowOff>
    </xdr:from>
    <xdr:to>
      <xdr:col>72</xdr:col>
      <xdr:colOff>38100</xdr:colOff>
      <xdr:row>39</xdr:row>
      <xdr:rowOff>66104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82630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42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133790</xdr:rowOff>
    </xdr:from>
    <xdr:to>
      <xdr:col>67</xdr:col>
      <xdr:colOff>101600</xdr:colOff>
      <xdr:row>39</xdr:row>
      <xdr:rowOff>63940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4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80467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42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142310</xdr:rowOff>
    </xdr:from>
    <xdr:to>
      <xdr:col>85</xdr:col>
      <xdr:colOff>127000</xdr:colOff>
      <xdr:row>72</xdr:row>
      <xdr:rowOff>166465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486710"/>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101295</xdr:rowOff>
    </xdr:from>
    <xdr:to>
      <xdr:col>81</xdr:col>
      <xdr:colOff>50800</xdr:colOff>
      <xdr:row>72</xdr:row>
      <xdr:rowOff>166465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445695"/>
          <a:ext cx="889000" cy="6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97066</xdr:rowOff>
    </xdr:from>
    <xdr:to>
      <xdr:col>76</xdr:col>
      <xdr:colOff>114300</xdr:colOff>
      <xdr:row>72</xdr:row>
      <xdr:rowOff>101295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270016"/>
          <a:ext cx="889000" cy="17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36487</xdr:rowOff>
    </xdr:from>
    <xdr:to>
      <xdr:col>71</xdr:col>
      <xdr:colOff>177800</xdr:colOff>
      <xdr:row>71</xdr:row>
      <xdr:rowOff>97066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209437"/>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91510</xdr:rowOff>
    </xdr:from>
    <xdr:to>
      <xdr:col>85</xdr:col>
      <xdr:colOff>177800</xdr:colOff>
      <xdr:row>73</xdr:row>
      <xdr:rowOff>21660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4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114387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28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115665</xdr:rowOff>
    </xdr:from>
    <xdr:to>
      <xdr:col>81</xdr:col>
      <xdr:colOff>101600</xdr:colOff>
      <xdr:row>73</xdr:row>
      <xdr:rowOff>45815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4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62342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23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50495</xdr:rowOff>
    </xdr:from>
    <xdr:to>
      <xdr:col>76</xdr:col>
      <xdr:colOff>165100</xdr:colOff>
      <xdr:row>72</xdr:row>
      <xdr:rowOff>152095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3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168622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17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46266</xdr:rowOff>
    </xdr:from>
    <xdr:to>
      <xdr:col>72</xdr:col>
      <xdr:colOff>38100</xdr:colOff>
      <xdr:row>71</xdr:row>
      <xdr:rowOff>147866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2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164393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199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157137</xdr:rowOff>
    </xdr:from>
    <xdr:to>
      <xdr:col>67</xdr:col>
      <xdr:colOff>101600</xdr:colOff>
      <xdr:row>71</xdr:row>
      <xdr:rowOff>87287</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1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103814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193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144018</xdr:rowOff>
    </xdr:from>
    <xdr:to>
      <xdr:col>85</xdr:col>
      <xdr:colOff>127000</xdr:colOff>
      <xdr:row>98</xdr:row>
      <xdr:rowOff>81992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603218"/>
          <a:ext cx="838200" cy="28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139167</xdr:rowOff>
    </xdr:from>
    <xdr:to>
      <xdr:col>81</xdr:col>
      <xdr:colOff>50800</xdr:colOff>
      <xdr:row>98</xdr:row>
      <xdr:rowOff>81992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69817"/>
          <a:ext cx="889000" cy="1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139167</xdr:rowOff>
    </xdr:from>
    <xdr:to>
      <xdr:col>76</xdr:col>
      <xdr:colOff>114300</xdr:colOff>
      <xdr:row>97</xdr:row>
      <xdr:rowOff>158381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69817"/>
          <a:ext cx="889000" cy="1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144247</xdr:rowOff>
    </xdr:from>
    <xdr:to>
      <xdr:col>71</xdr:col>
      <xdr:colOff>177800</xdr:colOff>
      <xdr:row>97</xdr:row>
      <xdr:rowOff>158381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03447"/>
          <a:ext cx="889000" cy="18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93218</xdr:rowOff>
    </xdr:from>
    <xdr:to>
      <xdr:col>85</xdr:col>
      <xdr:colOff>177800</xdr:colOff>
      <xdr:row>97</xdr:row>
      <xdr:rowOff>23368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5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116095</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40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31192</xdr:rowOff>
    </xdr:from>
    <xdr:to>
      <xdr:col>81</xdr:col>
      <xdr:colOff>101600</xdr:colOff>
      <xdr:row>98</xdr:row>
      <xdr:rowOff>132792</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123919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2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88367</xdr:rowOff>
    </xdr:from>
    <xdr:to>
      <xdr:col>76</xdr:col>
      <xdr:colOff>165100</xdr:colOff>
      <xdr:row>98</xdr:row>
      <xdr:rowOff>18517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1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35044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107581</xdr:rowOff>
    </xdr:from>
    <xdr:to>
      <xdr:col>72</xdr:col>
      <xdr:colOff>38100</xdr:colOff>
      <xdr:row>98</xdr:row>
      <xdr:rowOff>37731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73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54258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1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93447</xdr:rowOff>
    </xdr:from>
    <xdr:to>
      <xdr:col>67</xdr:col>
      <xdr:colOff>101600</xdr:colOff>
      <xdr:row>97</xdr:row>
      <xdr:rowOff>23597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5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40124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32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107315</xdr:rowOff>
    </xdr:from>
    <xdr:to>
      <xdr:col>116</xdr:col>
      <xdr:colOff>63500</xdr:colOff>
      <xdr:row>39</xdr:row>
      <xdr:rowOff>30353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6622415"/>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30315</xdr:rowOff>
    </xdr:from>
    <xdr:to>
      <xdr:col>111</xdr:col>
      <xdr:colOff>177800</xdr:colOff>
      <xdr:row>39</xdr:row>
      <xdr:rowOff>30353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1686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30315</xdr:rowOff>
    </xdr:from>
    <xdr:to>
      <xdr:col>107</xdr:col>
      <xdr:colOff>50800</xdr:colOff>
      <xdr:row>39</xdr:row>
      <xdr:rowOff>30696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1686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29934</xdr:rowOff>
    </xdr:from>
    <xdr:to>
      <xdr:col>102</xdr:col>
      <xdr:colOff>114300</xdr:colOff>
      <xdr:row>39</xdr:row>
      <xdr:rowOff>30696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1648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56515</xdr:rowOff>
    </xdr:from>
    <xdr:to>
      <xdr:col>116</xdr:col>
      <xdr:colOff>114300</xdr:colOff>
      <xdr:row>38</xdr:row>
      <xdr:rowOff>158115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3700</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151003</xdr:rowOff>
    </xdr:from>
    <xdr:to>
      <xdr:col>112</xdr:col>
      <xdr:colOff>38100</xdr:colOff>
      <xdr:row>39</xdr:row>
      <xdr:rowOff>81153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72280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588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150965</xdr:rowOff>
    </xdr:from>
    <xdr:to>
      <xdr:col>107</xdr:col>
      <xdr:colOff>101600</xdr:colOff>
      <xdr:row>39</xdr:row>
      <xdr:rowOff>81115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72242</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58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151346</xdr:rowOff>
    </xdr:from>
    <xdr:to>
      <xdr:col>102</xdr:col>
      <xdr:colOff>165100</xdr:colOff>
      <xdr:row>39</xdr:row>
      <xdr:rowOff>81496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72623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759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150584</xdr:rowOff>
    </xdr:from>
    <xdr:to>
      <xdr:col>98</xdr:col>
      <xdr:colOff>38100</xdr:colOff>
      <xdr:row>39</xdr:row>
      <xdr:rowOff>80734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71861</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58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43726</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927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164376</xdr:rowOff>
    </xdr:from>
    <xdr:to>
      <xdr:col>98</xdr:col>
      <xdr:colOff>38100</xdr:colOff>
      <xdr:row>59</xdr:row>
      <xdr:rowOff>94526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85653</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99333" y="10201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143814</xdr:rowOff>
    </xdr:from>
    <xdr:to>
      <xdr:col>116</xdr:col>
      <xdr:colOff>63500</xdr:colOff>
      <xdr:row>71</xdr:row>
      <xdr:rowOff>157269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1323300" y="12145314"/>
          <a:ext cx="838200" cy="1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143814</xdr:rowOff>
    </xdr:from>
    <xdr:to>
      <xdr:col>111</xdr:col>
      <xdr:colOff>177800</xdr:colOff>
      <xdr:row>71</xdr:row>
      <xdr:rowOff>12925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145314"/>
          <a:ext cx="889000" cy="4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121804</xdr:rowOff>
    </xdr:from>
    <xdr:to>
      <xdr:col>107</xdr:col>
      <xdr:colOff>50800</xdr:colOff>
      <xdr:row>71</xdr:row>
      <xdr:rowOff>12925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9545300" y="12123304"/>
          <a:ext cx="889000" cy="6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129147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4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121804</xdr:rowOff>
    </xdr:from>
    <xdr:to>
      <xdr:col>102</xdr:col>
      <xdr:colOff>114300</xdr:colOff>
      <xdr:row>70</xdr:row>
      <xdr:rowOff>165891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12330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118436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3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106469</xdr:rowOff>
    </xdr:from>
    <xdr:to>
      <xdr:col>116</xdr:col>
      <xdr:colOff>114300</xdr:colOff>
      <xdr:row>72</xdr:row>
      <xdr:rowOff>36619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27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21396</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19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93014</xdr:rowOff>
    </xdr:from>
    <xdr:to>
      <xdr:col>112</xdr:col>
      <xdr:colOff>38100</xdr:colOff>
      <xdr:row>71</xdr:row>
      <xdr:rowOff>23164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09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39691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186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133575</xdr:rowOff>
    </xdr:from>
    <xdr:to>
      <xdr:col>107</xdr:col>
      <xdr:colOff>101600</xdr:colOff>
      <xdr:row>71</xdr:row>
      <xdr:rowOff>63725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1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80252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191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71004</xdr:rowOff>
    </xdr:from>
    <xdr:to>
      <xdr:col>102</xdr:col>
      <xdr:colOff>165100</xdr:colOff>
      <xdr:row>71</xdr:row>
      <xdr:rowOff>1154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0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17681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184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115091</xdr:rowOff>
    </xdr:from>
    <xdr:to>
      <xdr:col>98</xdr:col>
      <xdr:colOff>38100</xdr:colOff>
      <xdr:row>71</xdr:row>
      <xdr:rowOff>45241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11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61768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18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普通建設事業費は、住民一人当たり約</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千円の減となった。今後も事業を計画的に実施し、取捨選択を徹底していくことで、事業費の減少を目指すこととしている。</a:t>
          </a:r>
        </a:p>
        <a:p>
          <a:r>
            <a:rPr kumimoji="1" lang="ja-JP" altLang="en-US" sz="1300">
              <a:latin typeface="ＭＳ Ｐゴシック" panose="020B0600070205080204" pitchFamily="50" charset="-128"/>
              <a:ea typeface="ＭＳ Ｐゴシック" panose="020B0600070205080204" pitchFamily="50" charset="-128"/>
            </a:rPr>
            <a:t>　公債費は、住民一人当たり約</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千円となっており、前年度比約</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千円の増となった。類似団体内平均値と比較して約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千円上回っているものの、</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年度と比較し類似団体内平均値との差は小さくなっている。今後も交付税算入率の高い有利な市債の活用と起債の抑制を徹底し、公債費の抑制を図っていく。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また、補助費等の増額は主に特別定額給付金事業によるものである。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鹿児島県薩摩川内市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93,581
93,043
682.92
70,457,000
67,315,471
2,173,878
28,370,968
38,179,274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26772</xdr:rowOff>
    </xdr:from>
    <xdr:to>
      <xdr:col>24</xdr:col>
      <xdr:colOff>63500</xdr:colOff>
      <xdr:row>36</xdr:row>
      <xdr:rowOff>96723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98972"/>
          <a:ext cx="8382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170332</xdr:rowOff>
    </xdr:from>
    <xdr:to>
      <xdr:col>19</xdr:col>
      <xdr:colOff>177800</xdr:colOff>
      <xdr:row>36</xdr:row>
      <xdr:rowOff>26772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71082"/>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170332</xdr:rowOff>
    </xdr:from>
    <xdr:to>
      <xdr:col>15</xdr:col>
      <xdr:colOff>50800</xdr:colOff>
      <xdr:row>35</xdr:row>
      <xdr:rowOff>170332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1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166218</xdr:rowOff>
    </xdr:from>
    <xdr:to>
      <xdr:col>10</xdr:col>
      <xdr:colOff>114300</xdr:colOff>
      <xdr:row>35</xdr:row>
      <xdr:rowOff>170332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95518"/>
          <a:ext cx="889000" cy="17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45923</xdr:rowOff>
    </xdr:from>
    <xdr:to>
      <xdr:col>24</xdr:col>
      <xdr:colOff>114300</xdr:colOff>
      <xdr:row>36</xdr:row>
      <xdr:rowOff>147523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24350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9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147422</xdr:rowOff>
    </xdr:from>
    <xdr:to>
      <xdr:col>20</xdr:col>
      <xdr:colOff>38100</xdr:colOff>
      <xdr:row>36</xdr:row>
      <xdr:rowOff>77572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4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68699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0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119532</xdr:rowOff>
    </xdr:from>
    <xdr:to>
      <xdr:col>15</xdr:col>
      <xdr:colOff>101600</xdr:colOff>
      <xdr:row>36</xdr:row>
      <xdr:rowOff>49682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119532</xdr:rowOff>
    </xdr:from>
    <xdr:to>
      <xdr:col>10</xdr:col>
      <xdr:colOff>165100</xdr:colOff>
      <xdr:row>36</xdr:row>
      <xdr:rowOff>49682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40809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115418</xdr:rowOff>
    </xdr:from>
    <xdr:to>
      <xdr:col>6</xdr:col>
      <xdr:colOff>38100</xdr:colOff>
      <xdr:row>35</xdr:row>
      <xdr:rowOff>45568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36695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97120</xdr:rowOff>
    </xdr:from>
    <xdr:to>
      <xdr:col>24</xdr:col>
      <xdr:colOff>63500</xdr:colOff>
      <xdr:row>57</xdr:row>
      <xdr:rowOff>94822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355420"/>
          <a:ext cx="838200" cy="5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85495</xdr:rowOff>
    </xdr:from>
    <xdr:to>
      <xdr:col>19</xdr:col>
      <xdr:colOff>177800</xdr:colOff>
      <xdr:row>57</xdr:row>
      <xdr:rowOff>94822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858145"/>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35611</xdr:rowOff>
    </xdr:from>
    <xdr:to>
      <xdr:col>15</xdr:col>
      <xdr:colOff>50800</xdr:colOff>
      <xdr:row>57</xdr:row>
      <xdr:rowOff>85495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08261"/>
          <a:ext cx="889000" cy="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28955</xdr:rowOff>
    </xdr:from>
    <xdr:to>
      <xdr:col>10</xdr:col>
      <xdr:colOff>114300</xdr:colOff>
      <xdr:row>57</xdr:row>
      <xdr:rowOff>35611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01605"/>
          <a:ext cx="8890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46320</xdr:rowOff>
    </xdr:from>
    <xdr:to>
      <xdr:col>24</xdr:col>
      <xdr:colOff>114300</xdr:colOff>
      <xdr:row>54</xdr:row>
      <xdr:rowOff>147920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69197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15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44022</xdr:rowOff>
    </xdr:from>
    <xdr:to>
      <xdr:col>20</xdr:col>
      <xdr:colOff>38100</xdr:colOff>
      <xdr:row>57</xdr:row>
      <xdr:rowOff>145622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162149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9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34695</xdr:rowOff>
    </xdr:from>
    <xdr:to>
      <xdr:col>15</xdr:col>
      <xdr:colOff>101600</xdr:colOff>
      <xdr:row>57</xdr:row>
      <xdr:rowOff>136295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152822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8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156261</xdr:rowOff>
    </xdr:from>
    <xdr:to>
      <xdr:col>10</xdr:col>
      <xdr:colOff>165100</xdr:colOff>
      <xdr:row>57</xdr:row>
      <xdr:rowOff>86411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102938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149605</xdr:rowOff>
    </xdr:from>
    <xdr:to>
      <xdr:col>6</xdr:col>
      <xdr:colOff>38100</xdr:colOff>
      <xdr:row>57</xdr:row>
      <xdr:rowOff>79755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96282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86001</xdr:rowOff>
    </xdr:from>
    <xdr:to>
      <xdr:col>24</xdr:col>
      <xdr:colOff>63500</xdr:colOff>
      <xdr:row>72</xdr:row>
      <xdr:rowOff>95526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43040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95526</xdr:rowOff>
    </xdr:from>
    <xdr:to>
      <xdr:col>19</xdr:col>
      <xdr:colOff>177800</xdr:colOff>
      <xdr:row>73</xdr:row>
      <xdr:rowOff>80329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439926"/>
          <a:ext cx="889000" cy="15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80329</xdr:rowOff>
    </xdr:from>
    <xdr:to>
      <xdr:col>15</xdr:col>
      <xdr:colOff>50800</xdr:colOff>
      <xdr:row>73</xdr:row>
      <xdr:rowOff>120998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596179"/>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41163</xdr:rowOff>
    </xdr:from>
    <xdr:to>
      <xdr:col>10</xdr:col>
      <xdr:colOff>114300</xdr:colOff>
      <xdr:row>73</xdr:row>
      <xdr:rowOff>120998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557013"/>
          <a:ext cx="889000" cy="7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35201</xdr:rowOff>
    </xdr:from>
    <xdr:to>
      <xdr:col>24</xdr:col>
      <xdr:colOff>114300</xdr:colOff>
      <xdr:row>72</xdr:row>
      <xdr:rowOff>136801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37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58078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23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44726</xdr:rowOff>
    </xdr:from>
    <xdr:to>
      <xdr:col>20</xdr:col>
      <xdr:colOff>38100</xdr:colOff>
      <xdr:row>72</xdr:row>
      <xdr:rowOff>146326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38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162853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164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29529</xdr:rowOff>
    </xdr:from>
    <xdr:to>
      <xdr:col>15</xdr:col>
      <xdr:colOff>101600</xdr:colOff>
      <xdr:row>73</xdr:row>
      <xdr:rowOff>131129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5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147656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32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70198</xdr:rowOff>
    </xdr:from>
    <xdr:to>
      <xdr:col>10</xdr:col>
      <xdr:colOff>165100</xdr:colOff>
      <xdr:row>74</xdr:row>
      <xdr:rowOff>348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58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16875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361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161813</xdr:rowOff>
    </xdr:from>
    <xdr:to>
      <xdr:col>6</xdr:col>
      <xdr:colOff>38100</xdr:colOff>
      <xdr:row>73</xdr:row>
      <xdr:rowOff>91963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50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108490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28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40106</xdr:rowOff>
    </xdr:from>
    <xdr:to>
      <xdr:col>24</xdr:col>
      <xdr:colOff>63500</xdr:colOff>
      <xdr:row>97</xdr:row>
      <xdr:rowOff>95283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670756"/>
          <a:ext cx="838200" cy="5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38202</xdr:rowOff>
    </xdr:from>
    <xdr:to>
      <xdr:col>19</xdr:col>
      <xdr:colOff>177800</xdr:colOff>
      <xdr:row>97</xdr:row>
      <xdr:rowOff>40106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668852"/>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31389</xdr:rowOff>
    </xdr:from>
    <xdr:to>
      <xdr:col>15</xdr:col>
      <xdr:colOff>50800</xdr:colOff>
      <xdr:row>97</xdr:row>
      <xdr:rowOff>38202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662039"/>
          <a:ext cx="889000" cy="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31389</xdr:rowOff>
    </xdr:from>
    <xdr:to>
      <xdr:col>10</xdr:col>
      <xdr:colOff>114300</xdr:colOff>
      <xdr:row>97</xdr:row>
      <xdr:rowOff>105952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662039"/>
          <a:ext cx="889000" cy="7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44483</xdr:rowOff>
    </xdr:from>
    <xdr:to>
      <xdr:col>24</xdr:col>
      <xdr:colOff>114300</xdr:colOff>
      <xdr:row>97</xdr:row>
      <xdr:rowOff>146083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7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22910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160756</xdr:rowOff>
    </xdr:from>
    <xdr:to>
      <xdr:col>20</xdr:col>
      <xdr:colOff>38100</xdr:colOff>
      <xdr:row>97</xdr:row>
      <xdr:rowOff>90906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1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107433</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3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158852</xdr:rowOff>
    </xdr:from>
    <xdr:to>
      <xdr:col>15</xdr:col>
      <xdr:colOff>101600</xdr:colOff>
      <xdr:row>97</xdr:row>
      <xdr:rowOff>89002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1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105529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3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152039</xdr:rowOff>
    </xdr:from>
    <xdr:to>
      <xdr:col>10</xdr:col>
      <xdr:colOff>165100</xdr:colOff>
      <xdr:row>97</xdr:row>
      <xdr:rowOff>82189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3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55152</xdr:rowOff>
    </xdr:from>
    <xdr:to>
      <xdr:col>6</xdr:col>
      <xdr:colOff>38100</xdr:colOff>
      <xdr:row>97</xdr:row>
      <xdr:rowOff>156752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8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1829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6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483</xdr:rowOff>
    </xdr:from>
    <xdr:to>
      <xdr:col>55</xdr:col>
      <xdr:colOff>0</xdr:colOff>
      <xdr:row>38</xdr:row>
      <xdr:rowOff>2940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515583"/>
          <a:ext cx="8382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483</xdr:rowOff>
    </xdr:from>
    <xdr:to>
      <xdr:col>50</xdr:col>
      <xdr:colOff>114300</xdr:colOff>
      <xdr:row>38</xdr:row>
      <xdr:rowOff>1683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515583"/>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xdr:rowOff>
    </xdr:from>
    <xdr:to>
      <xdr:col>45</xdr:col>
      <xdr:colOff>177800</xdr:colOff>
      <xdr:row>38</xdr:row>
      <xdr:rowOff>1683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516725"/>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157702</xdr:rowOff>
    </xdr:from>
    <xdr:to>
      <xdr:col>41</xdr:col>
      <xdr:colOff>50800</xdr:colOff>
      <xdr:row>38</xdr:row>
      <xdr:rowOff>1625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01352"/>
          <a:ext cx="889000" cy="1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123590</xdr:rowOff>
    </xdr:from>
    <xdr:to>
      <xdr:col>55</xdr:col>
      <xdr:colOff>50800</xdr:colOff>
      <xdr:row>38</xdr:row>
      <xdr:rowOff>53740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121133</xdr:rowOff>
    </xdr:from>
    <xdr:to>
      <xdr:col>50</xdr:col>
      <xdr:colOff>165100</xdr:colOff>
      <xdr:row>38</xdr:row>
      <xdr:rowOff>51282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42410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122333</xdr:rowOff>
    </xdr:from>
    <xdr:to>
      <xdr:col>46</xdr:col>
      <xdr:colOff>38100</xdr:colOff>
      <xdr:row>38</xdr:row>
      <xdr:rowOff>52483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43610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122275</xdr:rowOff>
    </xdr:from>
    <xdr:to>
      <xdr:col>41</xdr:col>
      <xdr:colOff>101600</xdr:colOff>
      <xdr:row>38</xdr:row>
      <xdr:rowOff>52425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43552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106902</xdr:rowOff>
    </xdr:from>
    <xdr:to>
      <xdr:col>36</xdr:col>
      <xdr:colOff>165100</xdr:colOff>
      <xdr:row>38</xdr:row>
      <xdr:rowOff>37052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28179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4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88302</xdr:rowOff>
    </xdr:from>
    <xdr:to>
      <xdr:col>55</xdr:col>
      <xdr:colOff>0</xdr:colOff>
      <xdr:row>57</xdr:row>
      <xdr:rowOff>98104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860952"/>
          <a:ext cx="838200" cy="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98104</xdr:rowOff>
    </xdr:from>
    <xdr:to>
      <xdr:col>50</xdr:col>
      <xdr:colOff>114300</xdr:colOff>
      <xdr:row>57</xdr:row>
      <xdr:rowOff>108235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70754"/>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57616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55822</xdr:rowOff>
    </xdr:from>
    <xdr:to>
      <xdr:col>45</xdr:col>
      <xdr:colOff>177800</xdr:colOff>
      <xdr:row>57</xdr:row>
      <xdr:rowOff>108235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28472"/>
          <a:ext cx="889000" cy="5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64740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55822</xdr:rowOff>
    </xdr:from>
    <xdr:to>
      <xdr:col>41</xdr:col>
      <xdr:colOff>50800</xdr:colOff>
      <xdr:row>57</xdr:row>
      <xdr:rowOff>91319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28472"/>
          <a:ext cx="889000" cy="3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64063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100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37502</xdr:rowOff>
    </xdr:from>
    <xdr:to>
      <xdr:col>55</xdr:col>
      <xdr:colOff>50800</xdr:colOff>
      <xdr:row>57</xdr:row>
      <xdr:rowOff>139102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1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60379</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6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47304</xdr:rowOff>
    </xdr:from>
    <xdr:to>
      <xdr:col>50</xdr:col>
      <xdr:colOff>165100</xdr:colOff>
      <xdr:row>57</xdr:row>
      <xdr:rowOff>148904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81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165431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9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57435</xdr:rowOff>
    </xdr:from>
    <xdr:to>
      <xdr:col>46</xdr:col>
      <xdr:colOff>38100</xdr:colOff>
      <xdr:row>57</xdr:row>
      <xdr:rowOff>159035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4112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60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5022</xdr:rowOff>
    </xdr:from>
    <xdr:to>
      <xdr:col>41</xdr:col>
      <xdr:colOff>101600</xdr:colOff>
      <xdr:row>57</xdr:row>
      <xdr:rowOff>106622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7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123149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55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40519</xdr:rowOff>
    </xdr:from>
    <xdr:to>
      <xdr:col>36</xdr:col>
      <xdr:colOff>165100</xdr:colOff>
      <xdr:row>57</xdr:row>
      <xdr:rowOff>142119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158646</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24509</xdr:rowOff>
    </xdr:from>
    <xdr:to>
      <xdr:col>55</xdr:col>
      <xdr:colOff>0</xdr:colOff>
      <xdr:row>76</xdr:row>
      <xdr:rowOff>60810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883259"/>
          <a:ext cx="838200" cy="207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53220</xdr:rowOff>
    </xdr:from>
    <xdr:to>
      <xdr:col>50</xdr:col>
      <xdr:colOff>114300</xdr:colOff>
      <xdr:row>76</xdr:row>
      <xdr:rowOff>60810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083420"/>
          <a:ext cx="889000" cy="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53220</xdr:rowOff>
    </xdr:from>
    <xdr:to>
      <xdr:col>45</xdr:col>
      <xdr:colOff>177800</xdr:colOff>
      <xdr:row>76</xdr:row>
      <xdr:rowOff>98278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083420"/>
          <a:ext cx="889000" cy="4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98278</xdr:rowOff>
    </xdr:from>
    <xdr:to>
      <xdr:col>41</xdr:col>
      <xdr:colOff>50800</xdr:colOff>
      <xdr:row>76</xdr:row>
      <xdr:rowOff>140591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28478"/>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145159</xdr:rowOff>
    </xdr:from>
    <xdr:to>
      <xdr:col>55</xdr:col>
      <xdr:colOff>50800</xdr:colOff>
      <xdr:row>75</xdr:row>
      <xdr:rowOff>75309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83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168036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68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10010</xdr:rowOff>
    </xdr:from>
    <xdr:to>
      <xdr:col>50</xdr:col>
      <xdr:colOff>165100</xdr:colOff>
      <xdr:row>76</xdr:row>
      <xdr:rowOff>111610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128137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2420</xdr:rowOff>
    </xdr:from>
    <xdr:to>
      <xdr:col>46</xdr:col>
      <xdr:colOff>38100</xdr:colOff>
      <xdr:row>76</xdr:row>
      <xdr:rowOff>104020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120548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0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47478</xdr:rowOff>
    </xdr:from>
    <xdr:to>
      <xdr:col>41</xdr:col>
      <xdr:colOff>101600</xdr:colOff>
      <xdr:row>76</xdr:row>
      <xdr:rowOff>149078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7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165605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5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89791</xdr:rowOff>
    </xdr:from>
    <xdr:to>
      <xdr:col>36</xdr:col>
      <xdr:colOff>165100</xdr:colOff>
      <xdr:row>77</xdr:row>
      <xdr:rowOff>19941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11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36468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89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126811</xdr:rowOff>
    </xdr:from>
    <xdr:to>
      <xdr:col>55</xdr:col>
      <xdr:colOff>0</xdr:colOff>
      <xdr:row>97</xdr:row>
      <xdr:rowOff>148448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57461"/>
          <a:ext cx="8382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148448</xdr:rowOff>
    </xdr:from>
    <xdr:to>
      <xdr:col>50</xdr:col>
      <xdr:colOff>114300</xdr:colOff>
      <xdr:row>97</xdr:row>
      <xdr:rowOff>151549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79098"/>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151549</xdr:rowOff>
    </xdr:from>
    <xdr:to>
      <xdr:col>45</xdr:col>
      <xdr:colOff>177800</xdr:colOff>
      <xdr:row>97</xdr:row>
      <xdr:rowOff>167666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82199"/>
          <a:ext cx="889000" cy="1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167666</xdr:rowOff>
    </xdr:from>
    <xdr:to>
      <xdr:col>41</xdr:col>
      <xdr:colOff>50800</xdr:colOff>
      <xdr:row>98</xdr:row>
      <xdr:rowOff>21921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798316"/>
          <a:ext cx="889000" cy="2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76011</xdr:rowOff>
    </xdr:from>
    <xdr:to>
      <xdr:col>55</xdr:col>
      <xdr:colOff>50800</xdr:colOff>
      <xdr:row>98</xdr:row>
      <xdr:rowOff>6161</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0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98888</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97648</xdr:rowOff>
    </xdr:from>
    <xdr:to>
      <xdr:col>50</xdr:col>
      <xdr:colOff>165100</xdr:colOff>
      <xdr:row>98</xdr:row>
      <xdr:rowOff>27798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44325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100749</xdr:rowOff>
    </xdr:from>
    <xdr:to>
      <xdr:col>46</xdr:col>
      <xdr:colOff>38100</xdr:colOff>
      <xdr:row>98</xdr:row>
      <xdr:rowOff>30899</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3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47426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0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116866</xdr:rowOff>
    </xdr:from>
    <xdr:to>
      <xdr:col>41</xdr:col>
      <xdr:colOff>101600</xdr:colOff>
      <xdr:row>98</xdr:row>
      <xdr:rowOff>47016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63543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142571</xdr:rowOff>
    </xdr:from>
    <xdr:to>
      <xdr:col>36</xdr:col>
      <xdr:colOff>165100</xdr:colOff>
      <xdr:row>98</xdr:row>
      <xdr:rowOff>72721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7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89248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84744</xdr:rowOff>
    </xdr:from>
    <xdr:to>
      <xdr:col>85</xdr:col>
      <xdr:colOff>127000</xdr:colOff>
      <xdr:row>36</xdr:row>
      <xdr:rowOff>8118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085494"/>
          <a:ext cx="838200" cy="9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115377</xdr:rowOff>
    </xdr:from>
    <xdr:to>
      <xdr:col>81</xdr:col>
      <xdr:colOff>50800</xdr:colOff>
      <xdr:row>36</xdr:row>
      <xdr:rowOff>8118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4592300" y="6116127"/>
          <a:ext cx="889000" cy="6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88448</xdr:rowOff>
    </xdr:from>
    <xdr:to>
      <xdr:col>76</xdr:col>
      <xdr:colOff>114300</xdr:colOff>
      <xdr:row>35</xdr:row>
      <xdr:rowOff>115377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5917748"/>
          <a:ext cx="889000" cy="19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88448</xdr:rowOff>
    </xdr:from>
    <xdr:to>
      <xdr:col>71</xdr:col>
      <xdr:colOff>177800</xdr:colOff>
      <xdr:row>35</xdr:row>
      <xdr:rowOff>127584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5917748"/>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33944</xdr:rowOff>
    </xdr:from>
    <xdr:to>
      <xdr:col>85</xdr:col>
      <xdr:colOff>177800</xdr:colOff>
      <xdr:row>35</xdr:row>
      <xdr:rowOff>135544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0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56821</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58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128768</xdr:rowOff>
    </xdr:from>
    <xdr:to>
      <xdr:col>81</xdr:col>
      <xdr:colOff>101600</xdr:colOff>
      <xdr:row>36</xdr:row>
      <xdr:rowOff>58918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1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75445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0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64577</xdr:rowOff>
    </xdr:from>
    <xdr:to>
      <xdr:col>76</xdr:col>
      <xdr:colOff>165100</xdr:colOff>
      <xdr:row>35</xdr:row>
      <xdr:rowOff>166177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06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11254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84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37648</xdr:rowOff>
    </xdr:from>
    <xdr:to>
      <xdr:col>72</xdr:col>
      <xdr:colOff>38100</xdr:colOff>
      <xdr:row>34</xdr:row>
      <xdr:rowOff>139248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586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155775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56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76784</xdr:rowOff>
    </xdr:from>
    <xdr:to>
      <xdr:col>67</xdr:col>
      <xdr:colOff>101600</xdr:colOff>
      <xdr:row>36</xdr:row>
      <xdr:rowOff>6934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0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23461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8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169285</xdr:rowOff>
    </xdr:from>
    <xdr:to>
      <xdr:col>85</xdr:col>
      <xdr:colOff>127000</xdr:colOff>
      <xdr:row>58</xdr:row>
      <xdr:rowOff>47574</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941935"/>
          <a:ext cx="838200" cy="4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129013</xdr:rowOff>
    </xdr:from>
    <xdr:to>
      <xdr:col>81</xdr:col>
      <xdr:colOff>50800</xdr:colOff>
      <xdr:row>58</xdr:row>
      <xdr:rowOff>47574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730213"/>
          <a:ext cx="889000" cy="2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129013</xdr:rowOff>
    </xdr:from>
    <xdr:to>
      <xdr:col>76</xdr:col>
      <xdr:colOff>114300</xdr:colOff>
      <xdr:row>58</xdr:row>
      <xdr:rowOff>103086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30213"/>
          <a:ext cx="889000" cy="31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81521</xdr:rowOff>
    </xdr:from>
    <xdr:to>
      <xdr:col>71</xdr:col>
      <xdr:colOff>177800</xdr:colOff>
      <xdr:row>58</xdr:row>
      <xdr:rowOff>103086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10025621"/>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161669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118485</xdr:rowOff>
    </xdr:from>
    <xdr:to>
      <xdr:col>85</xdr:col>
      <xdr:colOff>177800</xdr:colOff>
      <xdr:row>58</xdr:row>
      <xdr:rowOff>48635</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8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96912</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86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168224</xdr:rowOff>
    </xdr:from>
    <xdr:to>
      <xdr:col>81</xdr:col>
      <xdr:colOff>101600</xdr:colOff>
      <xdr:row>58</xdr:row>
      <xdr:rowOff>98374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89501</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78213</xdr:rowOff>
    </xdr:from>
    <xdr:to>
      <xdr:col>76</xdr:col>
      <xdr:colOff>165100</xdr:colOff>
      <xdr:row>57</xdr:row>
      <xdr:rowOff>8363</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6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24890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52286</xdr:rowOff>
    </xdr:from>
    <xdr:to>
      <xdr:col>72</xdr:col>
      <xdr:colOff>38100</xdr:colOff>
      <xdr:row>58</xdr:row>
      <xdr:rowOff>153886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145013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1008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30721</xdr:rowOff>
    </xdr:from>
    <xdr:to>
      <xdr:col>67</xdr:col>
      <xdr:colOff>101600</xdr:colOff>
      <xdr:row>58</xdr:row>
      <xdr:rowOff>132321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148848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75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116086</xdr:rowOff>
    </xdr:from>
    <xdr:to>
      <xdr:col>85</xdr:col>
      <xdr:colOff>127000</xdr:colOff>
      <xdr:row>79</xdr:row>
      <xdr:rowOff>2364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489186"/>
          <a:ext cx="838200" cy="5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2364</xdr:rowOff>
    </xdr:from>
    <xdr:to>
      <xdr:col>81</xdr:col>
      <xdr:colOff>50800</xdr:colOff>
      <xdr:row>79</xdr:row>
      <xdr:rowOff>24074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46914"/>
          <a:ext cx="889000" cy="2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15303</xdr:rowOff>
    </xdr:from>
    <xdr:to>
      <xdr:col>76</xdr:col>
      <xdr:colOff>114300</xdr:colOff>
      <xdr:row>79</xdr:row>
      <xdr:rowOff>24074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59853"/>
          <a:ext cx="889000" cy="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13139</xdr:rowOff>
    </xdr:from>
    <xdr:to>
      <xdr:col>71</xdr:col>
      <xdr:colOff>177800</xdr:colOff>
      <xdr:row>79</xdr:row>
      <xdr:rowOff>15303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57689"/>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62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68752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6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65286</xdr:rowOff>
    </xdr:from>
    <xdr:to>
      <xdr:col>85</xdr:col>
      <xdr:colOff>177800</xdr:colOff>
      <xdr:row>78</xdr:row>
      <xdr:rowOff>166886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4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24663</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2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123014</xdr:rowOff>
    </xdr:from>
    <xdr:to>
      <xdr:col>81</xdr:col>
      <xdr:colOff>101600</xdr:colOff>
      <xdr:row>79</xdr:row>
      <xdr:rowOff>53164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9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69691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7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144724</xdr:rowOff>
    </xdr:from>
    <xdr:to>
      <xdr:col>76</xdr:col>
      <xdr:colOff>165100</xdr:colOff>
      <xdr:row>79</xdr:row>
      <xdr:rowOff>74874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1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91401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9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135953</xdr:rowOff>
    </xdr:from>
    <xdr:to>
      <xdr:col>72</xdr:col>
      <xdr:colOff>38100</xdr:colOff>
      <xdr:row>79</xdr:row>
      <xdr:rowOff>66103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0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82630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133789</xdr:rowOff>
    </xdr:from>
    <xdr:to>
      <xdr:col>67</xdr:col>
      <xdr:colOff>101600</xdr:colOff>
      <xdr:row>79</xdr:row>
      <xdr:rowOff>63939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80466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142309</xdr:rowOff>
    </xdr:from>
    <xdr:to>
      <xdr:col>85</xdr:col>
      <xdr:colOff>127000</xdr:colOff>
      <xdr:row>92</xdr:row>
      <xdr:rowOff>166466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5915709"/>
          <a:ext cx="8382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101295</xdr:rowOff>
    </xdr:from>
    <xdr:to>
      <xdr:col>81</xdr:col>
      <xdr:colOff>50800</xdr:colOff>
      <xdr:row>92</xdr:row>
      <xdr:rowOff>166466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5874695"/>
          <a:ext cx="889000" cy="6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97065</xdr:rowOff>
    </xdr:from>
    <xdr:to>
      <xdr:col>76</xdr:col>
      <xdr:colOff>114300</xdr:colOff>
      <xdr:row>92</xdr:row>
      <xdr:rowOff>101295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5699015"/>
          <a:ext cx="889000" cy="17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36488</xdr:rowOff>
    </xdr:from>
    <xdr:to>
      <xdr:col>71</xdr:col>
      <xdr:colOff>177800</xdr:colOff>
      <xdr:row>91</xdr:row>
      <xdr:rowOff>97065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638438"/>
          <a:ext cx="8890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91509</xdr:rowOff>
    </xdr:from>
    <xdr:to>
      <xdr:col>85</xdr:col>
      <xdr:colOff>177800</xdr:colOff>
      <xdr:row>93</xdr:row>
      <xdr:rowOff>21659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8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114386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71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115666</xdr:rowOff>
    </xdr:from>
    <xdr:to>
      <xdr:col>81</xdr:col>
      <xdr:colOff>101600</xdr:colOff>
      <xdr:row>93</xdr:row>
      <xdr:rowOff>45816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8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62343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50495</xdr:rowOff>
    </xdr:from>
    <xdr:to>
      <xdr:col>76</xdr:col>
      <xdr:colOff>165100</xdr:colOff>
      <xdr:row>92</xdr:row>
      <xdr:rowOff>152095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8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168622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5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46265</xdr:rowOff>
    </xdr:from>
    <xdr:to>
      <xdr:col>72</xdr:col>
      <xdr:colOff>38100</xdr:colOff>
      <xdr:row>91</xdr:row>
      <xdr:rowOff>147865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64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164392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42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157138</xdr:rowOff>
    </xdr:from>
    <xdr:to>
      <xdr:col>67</xdr:col>
      <xdr:colOff>101600</xdr:colOff>
      <xdr:row>91</xdr:row>
      <xdr:rowOff>87288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58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103815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3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目的別歳出決算額の約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％を占める民生費は、住民一人当たりのコストが約</a:t>
          </a:r>
          <a:r>
            <a:rPr kumimoji="1" lang="en-US" altLang="ja-JP" sz="1300">
              <a:latin typeface="ＭＳ Ｐゴシック" panose="020B0600070205080204" pitchFamily="50" charset="-128"/>
              <a:ea typeface="ＭＳ Ｐゴシック" panose="020B0600070205080204" pitchFamily="50" charset="-128"/>
            </a:rPr>
            <a:t>201</a:t>
          </a:r>
          <a:r>
            <a:rPr kumimoji="1" lang="ja-JP" altLang="en-US" sz="1300">
              <a:latin typeface="ＭＳ Ｐゴシック" panose="020B0600070205080204" pitchFamily="50" charset="-128"/>
              <a:ea typeface="ＭＳ Ｐゴシック" panose="020B0600070205080204" pitchFamily="50" charset="-128"/>
            </a:rPr>
            <a:t>千円となり、前年度と同水準となっている。依然として類似団体内平均と比較して高い傾向にあるのは、保育料無償化に伴う保育所運営費の増等によるものであり、本市が子ども・子育て支援体制の充実による子育てしやすいまちづくりに努めており、待機児童の解消を図るとともに、子どもを安心して育てることができる環境整備を行うことを目的に認可保育所・幼保連携型認定こども園の施設整備に取り組んでき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商工費は住民一人当たりのコストが約</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千円となり、前年度比約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千円の増となっている。これは、新型コロナウイルス感染症に係る経済対策事業によるものである。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また、総務費の増額は主に特別定額給付金給付事業によるものである。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財政調整基金残高は、７月豪雨災害および新型コロナウイルス感染症対応等のため取崩しも行ったが、純繰越金の増や同感染症の影響により多くに事業が実施できなかったことから、前年度比</a:t>
          </a:r>
          <a:r>
            <a:rPr kumimoji="1" lang="en-US" altLang="ja-JP" sz="1400">
              <a:latin typeface="ＭＳ ゴシック" pitchFamily="49" charset="-128"/>
              <a:ea typeface="ＭＳ ゴシック" pitchFamily="49" charset="-128"/>
            </a:rPr>
            <a:t>1.08</a:t>
          </a:r>
          <a:r>
            <a:rPr kumimoji="1" lang="ja-JP" altLang="en-US" sz="1400">
              <a:latin typeface="ＭＳ ゴシック" pitchFamily="49" charset="-128"/>
              <a:ea typeface="ＭＳ ゴシック" pitchFamily="49" charset="-128"/>
            </a:rPr>
            <a:t>ポイント増加している。今後も基金の適正水準の確保に努める。</a:t>
          </a:r>
        </a:p>
        <a:p>
          <a:r>
            <a:rPr kumimoji="1" lang="ja-JP" altLang="en-US" sz="1400">
              <a:latin typeface="ＭＳ ゴシック" pitchFamily="49" charset="-128"/>
              <a:ea typeface="ＭＳ ゴシック" pitchFamily="49" charset="-128"/>
            </a:rPr>
            <a:t>　実質単年度収支は、積立額の増により前年度比</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ポイント赤字額が減少した。今後も適正な財政運営に努める。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鹿児島県薩摩川内市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令和２年度は全ての会計で実質収支が黒字となっている。</a:t>
          </a:r>
        </a:p>
        <a:p>
          <a:r>
            <a:rPr kumimoji="1" lang="ja-JP" altLang="en-US" sz="1400">
              <a:latin typeface="ＭＳ ゴシック" pitchFamily="49" charset="-128"/>
              <a:ea typeface="ＭＳ ゴシック" pitchFamily="49" charset="-128"/>
            </a:rPr>
            <a:t>　国民健康保険事業特別会計及び介護保険事業特別会計においては、今後の医療費、給付費の伸びによる社会保障経費の増、水道事業会計、簡易水道事業会計、公共下水道事業会計においては、施設の計画的な更新や基幹施設の耐震化など、いずれも一般会計からの繰出しが必要な状況であることから、今後の厳しい財政状況を踏まえ、特別会計においても歳入確保や歳出抑制に努める。</a:t>
          </a:r>
        </a:p>
        <a:p>
          <a:r>
            <a:rPr kumimoji="1" lang="ja-JP" altLang="en-US" sz="1400">
              <a:latin typeface="ＭＳ ゴシック" pitchFamily="49" charset="-128"/>
              <a:ea typeface="ＭＳ ゴシック" pitchFamily="49" charset="-128"/>
            </a:rPr>
            <a:t>　また、独立採算の原則により、事業経費の更なる見直しや収入確保を図っていく。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393" t="s">
        <v>0</v>
      </c>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c r="AW1" s="393"/>
      <c r="AX1" s="393"/>
      <c r="AY1" s="393"/>
      <c r="AZ1" s="393"/>
      <c r="BA1" s="393"/>
      <c r="BB1" s="393"/>
      <c r="BC1" s="393"/>
      <c r="BD1" s="393"/>
      <c r="BE1" s="393"/>
      <c r="BF1" s="393"/>
      <c r="BG1" s="393"/>
      <c r="BH1" s="393"/>
      <c r="BI1" s="393"/>
      <c r="BJ1" s="393"/>
      <c r="BK1" s="393"/>
      <c r="BL1" s="393"/>
      <c r="BM1" s="393"/>
      <c r="BN1" s="393"/>
      <c r="BO1" s="393"/>
      <c r="BP1" s="393"/>
      <c r="BQ1" s="393"/>
      <c r="BR1" s="393"/>
      <c r="BS1" s="393"/>
      <c r="BT1" s="393"/>
      <c r="BU1" s="393"/>
      <c r="BV1" s="393"/>
      <c r="BW1" s="393"/>
      <c r="BX1" s="393"/>
      <c r="BY1" s="393"/>
      <c r="BZ1" s="393"/>
      <c r="CA1" s="393"/>
      <c r="CB1" s="393"/>
      <c r="CC1" s="393"/>
      <c r="CD1" s="393"/>
      <c r="CE1" s="393"/>
      <c r="CF1" s="393"/>
      <c r="CG1" s="393"/>
      <c r="CH1" s="393"/>
      <c r="CI1" s="393"/>
      <c r="CJ1" s="393"/>
      <c r="CK1" s="393"/>
      <c r="CL1" s="393"/>
      <c r="CM1" s="393"/>
      <c r="CN1" s="393"/>
      <c r="CO1" s="393"/>
      <c r="CP1" s="393"/>
      <c r="CQ1" s="393"/>
      <c r="CR1" s="393"/>
      <c r="CS1" s="393"/>
      <c r="CT1" s="393"/>
      <c r="CU1" s="393"/>
      <c r="CV1" s="393"/>
      <c r="CW1" s="393"/>
      <c r="CX1" s="393"/>
      <c r="CY1" s="393"/>
      <c r="CZ1" s="393"/>
      <c r="DA1" s="393"/>
      <c r="DB1" s="393"/>
      <c r="DC1" s="393"/>
      <c r="DD1" s="393"/>
      <c r="DE1" s="393"/>
      <c r="DF1" s="393"/>
      <c r="DG1" s="393"/>
      <c r="DH1" s="393"/>
      <c r="DI1" s="393"/>
      <c r="DJ1" s="181"/>
      <c r="DK1" s="181"/>
      <c r="DL1" s="181"/>
      <c r="DM1" s="181"/>
      <c r="DN1" s="181"/>
      <c r="DO1" s="181"/>
    </row>
    <row r="2" spans="1:119" ht="24.75" thickBot="1">
      <c r="B2" s="182" t="s">
        <v>1</v>
      </c>
      <c r="C2" s="182"/>
      <c r="D2" s="183"/>
    </row>
    <row r="3" spans="1:119" ht="18.75" customHeight="1" thickBot="1">
      <c r="A3" s="181"/>
      <c r="B3" s="394" t="s">
        <v>2</v>
      </c>
      <c r="C3" s="395"/>
      <c r="D3" s="395"/>
      <c r="E3" s="396"/>
      <c r="F3" s="396"/>
      <c r="G3" s="396"/>
      <c r="H3" s="396"/>
      <c r="I3" s="396"/>
      <c r="J3" s="396"/>
      <c r="K3" s="396"/>
      <c r="L3" s="396" t="s">
        <v>3</v>
      </c>
      <c r="M3" s="396"/>
      <c r="N3" s="396"/>
      <c r="O3" s="396"/>
      <c r="P3" s="396"/>
      <c r="Q3" s="396"/>
      <c r="R3" s="403"/>
      <c r="S3" s="403"/>
      <c r="T3" s="403"/>
      <c r="U3" s="403"/>
      <c r="V3" s="404"/>
      <c r="W3" s="378" t="s">
        <v>4</v>
      </c>
      <c r="X3" s="379"/>
      <c r="Y3" s="379"/>
      <c r="Z3" s="379"/>
      <c r="AA3" s="379"/>
      <c r="AB3" s="395"/>
      <c r="AC3" s="403" t="s">
        <v>5</v>
      </c>
      <c r="AD3" s="379"/>
      <c r="AE3" s="379"/>
      <c r="AF3" s="379"/>
      <c r="AG3" s="379"/>
      <c r="AH3" s="379"/>
      <c r="AI3" s="379"/>
      <c r="AJ3" s="379"/>
      <c r="AK3" s="379"/>
      <c r="AL3" s="380"/>
      <c r="AM3" s="378" t="s">
        <v>6</v>
      </c>
      <c r="AN3" s="379"/>
      <c r="AO3" s="379"/>
      <c r="AP3" s="379"/>
      <c r="AQ3" s="379"/>
      <c r="AR3" s="379"/>
      <c r="AS3" s="379"/>
      <c r="AT3" s="379"/>
      <c r="AU3" s="379"/>
      <c r="AV3" s="379"/>
      <c r="AW3" s="379"/>
      <c r="AX3" s="380"/>
      <c r="AY3" s="415" t="s">
        <v>7</v>
      </c>
      <c r="AZ3" s="416"/>
      <c r="BA3" s="416"/>
      <c r="BB3" s="416"/>
      <c r="BC3" s="416"/>
      <c r="BD3" s="416"/>
      <c r="BE3" s="416"/>
      <c r="BF3" s="416"/>
      <c r="BG3" s="416"/>
      <c r="BH3" s="416"/>
      <c r="BI3" s="416"/>
      <c r="BJ3" s="416"/>
      <c r="BK3" s="416"/>
      <c r="BL3" s="416"/>
      <c r="BM3" s="417"/>
      <c r="BN3" s="378" t="s">
        <v>8</v>
      </c>
      <c r="BO3" s="379"/>
      <c r="BP3" s="379"/>
      <c r="BQ3" s="379"/>
      <c r="BR3" s="379"/>
      <c r="BS3" s="379"/>
      <c r="BT3" s="379"/>
      <c r="BU3" s="380"/>
      <c r="BV3" s="378" t="s">
        <v>9</v>
      </c>
      <c r="BW3" s="379"/>
      <c r="BX3" s="379"/>
      <c r="BY3" s="379"/>
      <c r="BZ3" s="379"/>
      <c r="CA3" s="379"/>
      <c r="CB3" s="379"/>
      <c r="CC3" s="380"/>
      <c r="CD3" s="415" t="s">
        <v>7</v>
      </c>
      <c r="CE3" s="416"/>
      <c r="CF3" s="416"/>
      <c r="CG3" s="416"/>
      <c r="CH3" s="416"/>
      <c r="CI3" s="416"/>
      <c r="CJ3" s="416"/>
      <c r="CK3" s="416"/>
      <c r="CL3" s="416"/>
      <c r="CM3" s="416"/>
      <c r="CN3" s="416"/>
      <c r="CO3" s="416"/>
      <c r="CP3" s="416"/>
      <c r="CQ3" s="416"/>
      <c r="CR3" s="416"/>
      <c r="CS3" s="417"/>
      <c r="CT3" s="378" t="s">
        <v>10</v>
      </c>
      <c r="CU3" s="379"/>
      <c r="CV3" s="379"/>
      <c r="CW3" s="379"/>
      <c r="CX3" s="379"/>
      <c r="CY3" s="379"/>
      <c r="CZ3" s="379"/>
      <c r="DA3" s="380"/>
      <c r="DB3" s="378" t="s">
        <v>11</v>
      </c>
      <c r="DC3" s="379"/>
      <c r="DD3" s="379"/>
      <c r="DE3" s="379"/>
      <c r="DF3" s="379"/>
      <c r="DG3" s="379"/>
      <c r="DH3" s="379"/>
      <c r="DI3" s="380"/>
    </row>
    <row r="4" spans="1:119" ht="18.75" customHeight="1">
      <c r="A4" s="181"/>
      <c r="B4" s="397"/>
      <c r="C4" s="398"/>
      <c r="D4" s="398"/>
      <c r="E4" s="399"/>
      <c r="F4" s="399"/>
      <c r="G4" s="399"/>
      <c r="H4" s="399"/>
      <c r="I4" s="399"/>
      <c r="J4" s="399"/>
      <c r="K4" s="399"/>
      <c r="L4" s="399"/>
      <c r="M4" s="399"/>
      <c r="N4" s="399"/>
      <c r="O4" s="399"/>
      <c r="P4" s="399"/>
      <c r="Q4" s="399"/>
      <c r="R4" s="405"/>
      <c r="S4" s="405"/>
      <c r="T4" s="405"/>
      <c r="U4" s="405"/>
      <c r="V4" s="406"/>
      <c r="W4" s="409"/>
      <c r="X4" s="410"/>
      <c r="Y4" s="410"/>
      <c r="Z4" s="410"/>
      <c r="AA4" s="410"/>
      <c r="AB4" s="398"/>
      <c r="AC4" s="405"/>
      <c r="AD4" s="410"/>
      <c r="AE4" s="410"/>
      <c r="AF4" s="410"/>
      <c r="AG4" s="410"/>
      <c r="AH4" s="410"/>
      <c r="AI4" s="410"/>
      <c r="AJ4" s="410"/>
      <c r="AK4" s="410"/>
      <c r="AL4" s="413"/>
      <c r="AM4" s="411"/>
      <c r="AN4" s="412"/>
      <c r="AO4" s="412"/>
      <c r="AP4" s="412"/>
      <c r="AQ4" s="412"/>
      <c r="AR4" s="412"/>
      <c r="AS4" s="412"/>
      <c r="AT4" s="412"/>
      <c r="AU4" s="412"/>
      <c r="AV4" s="412"/>
      <c r="AW4" s="412"/>
      <c r="AX4" s="414"/>
      <c r="AY4" s="381" t="s">
        <v>12</v>
      </c>
      <c r="AZ4" s="382"/>
      <c r="BA4" s="382"/>
      <c r="BB4" s="382"/>
      <c r="BC4" s="382"/>
      <c r="BD4" s="382"/>
      <c r="BE4" s="382"/>
      <c r="BF4" s="382"/>
      <c r="BG4" s="382"/>
      <c r="BH4" s="382"/>
      <c r="BI4" s="382"/>
      <c r="BJ4" s="382"/>
      <c r="BK4" s="382"/>
      <c r="BL4" s="382"/>
      <c r="BM4" s="383"/>
      <c r="BN4" s="384">
        <v>70457000</v>
      </c>
      <c r="BO4" s="385"/>
      <c r="BP4" s="385"/>
      <c r="BQ4" s="385"/>
      <c r="BR4" s="385"/>
      <c r="BS4" s="385"/>
      <c r="BT4" s="385"/>
      <c r="BU4" s="386"/>
      <c r="BV4" s="384">
        <v>56742410</v>
      </c>
      <c r="BW4" s="385"/>
      <c r="BX4" s="385"/>
      <c r="BY4" s="385"/>
      <c r="BZ4" s="385"/>
      <c r="CA4" s="385"/>
      <c r="CB4" s="385"/>
      <c r="CC4" s="386"/>
      <c r="CD4" s="387" t="s">
        <v>13</v>
      </c>
      <c r="CE4" s="388"/>
      <c r="CF4" s="388"/>
      <c r="CG4" s="388"/>
      <c r="CH4" s="388"/>
      <c r="CI4" s="388"/>
      <c r="CJ4" s="388"/>
      <c r="CK4" s="388"/>
      <c r="CL4" s="388"/>
      <c r="CM4" s="388"/>
      <c r="CN4" s="388"/>
      <c r="CO4" s="388"/>
      <c r="CP4" s="388"/>
      <c r="CQ4" s="388"/>
      <c r="CR4" s="388"/>
      <c r="CS4" s="389"/>
      <c r="CT4" s="390">
        <v>7.7</v>
      </c>
      <c r="CU4" s="391"/>
      <c r="CV4" s="391"/>
      <c r="CW4" s="391"/>
      <c r="CX4" s="391"/>
      <c r="CY4" s="391"/>
      <c r="CZ4" s="391"/>
      <c r="DA4" s="392"/>
      <c r="DB4" s="390">
        <v>10.5</v>
      </c>
      <c r="DC4" s="391"/>
      <c r="DD4" s="391"/>
      <c r="DE4" s="391"/>
      <c r="DF4" s="391"/>
      <c r="DG4" s="391"/>
      <c r="DH4" s="391"/>
      <c r="DI4" s="392"/>
    </row>
    <row r="5" spans="1:119" ht="18.75" customHeight="1">
      <c r="A5" s="181"/>
      <c r="B5" s="400"/>
      <c r="C5" s="401"/>
      <c r="D5" s="401"/>
      <c r="E5" s="402"/>
      <c r="F5" s="402"/>
      <c r="G5" s="402"/>
      <c r="H5" s="402"/>
      <c r="I5" s="402"/>
      <c r="J5" s="402"/>
      <c r="K5" s="402"/>
      <c r="L5" s="402"/>
      <c r="M5" s="402"/>
      <c r="N5" s="402"/>
      <c r="O5" s="402"/>
      <c r="P5" s="402"/>
      <c r="Q5" s="402"/>
      <c r="R5" s="407"/>
      <c r="S5" s="407"/>
      <c r="T5" s="407"/>
      <c r="U5" s="407"/>
      <c r="V5" s="408"/>
      <c r="W5" s="411"/>
      <c r="X5" s="412"/>
      <c r="Y5" s="412"/>
      <c r="Z5" s="412"/>
      <c r="AA5" s="412"/>
      <c r="AB5" s="401"/>
      <c r="AC5" s="407"/>
      <c r="AD5" s="412"/>
      <c r="AE5" s="412"/>
      <c r="AF5" s="412"/>
      <c r="AG5" s="412"/>
      <c r="AH5" s="412"/>
      <c r="AI5" s="412"/>
      <c r="AJ5" s="412"/>
      <c r="AK5" s="412"/>
      <c r="AL5" s="414"/>
      <c r="AM5" s="450" t="s">
        <v>14</v>
      </c>
      <c r="AN5" s="451"/>
      <c r="AO5" s="451"/>
      <c r="AP5" s="451"/>
      <c r="AQ5" s="451"/>
      <c r="AR5" s="451"/>
      <c r="AS5" s="451"/>
      <c r="AT5" s="452"/>
      <c r="AU5" s="453" t="s">
        <v>15</v>
      </c>
      <c r="AV5" s="454"/>
      <c r="AW5" s="454"/>
      <c r="AX5" s="454"/>
      <c r="AY5" s="455" t="s">
        <v>16</v>
      </c>
      <c r="AZ5" s="456"/>
      <c r="BA5" s="456"/>
      <c r="BB5" s="456"/>
      <c r="BC5" s="456"/>
      <c r="BD5" s="456"/>
      <c r="BE5" s="456"/>
      <c r="BF5" s="456"/>
      <c r="BG5" s="456"/>
      <c r="BH5" s="456"/>
      <c r="BI5" s="456"/>
      <c r="BJ5" s="456"/>
      <c r="BK5" s="456"/>
      <c r="BL5" s="456"/>
      <c r="BM5" s="457"/>
      <c r="BN5" s="421">
        <v>67315471</v>
      </c>
      <c r="BO5" s="422"/>
      <c r="BP5" s="422"/>
      <c r="BQ5" s="422"/>
      <c r="BR5" s="422"/>
      <c r="BS5" s="422"/>
      <c r="BT5" s="422"/>
      <c r="BU5" s="423"/>
      <c r="BV5" s="421">
        <v>53128217</v>
      </c>
      <c r="BW5" s="422"/>
      <c r="BX5" s="422"/>
      <c r="BY5" s="422"/>
      <c r="BZ5" s="422"/>
      <c r="CA5" s="422"/>
      <c r="CB5" s="422"/>
      <c r="CC5" s="423"/>
      <c r="CD5" s="424" t="s">
        <v>17</v>
      </c>
      <c r="CE5" s="425"/>
      <c r="CF5" s="425"/>
      <c r="CG5" s="425"/>
      <c r="CH5" s="425"/>
      <c r="CI5" s="425"/>
      <c r="CJ5" s="425"/>
      <c r="CK5" s="425"/>
      <c r="CL5" s="425"/>
      <c r="CM5" s="425"/>
      <c r="CN5" s="425"/>
      <c r="CO5" s="425"/>
      <c r="CP5" s="425"/>
      <c r="CQ5" s="425"/>
      <c r="CR5" s="425"/>
      <c r="CS5" s="426"/>
      <c r="CT5" s="418">
        <v>92.8</v>
      </c>
      <c r="CU5" s="419"/>
      <c r="CV5" s="419"/>
      <c r="CW5" s="419"/>
      <c r="CX5" s="419"/>
      <c r="CY5" s="419"/>
      <c r="CZ5" s="419"/>
      <c r="DA5" s="420"/>
      <c r="DB5" s="418">
        <v>94.9</v>
      </c>
      <c r="DC5" s="419"/>
      <c r="DD5" s="419"/>
      <c r="DE5" s="419"/>
      <c r="DF5" s="419"/>
      <c r="DG5" s="419"/>
      <c r="DH5" s="419"/>
      <c r="DI5" s="420"/>
    </row>
    <row r="6" spans="1:119" ht="18.75" customHeight="1">
      <c r="A6" s="181"/>
      <c r="B6" s="427" t="s">
        <v>18</v>
      </c>
      <c r="C6" s="428"/>
      <c r="D6" s="428"/>
      <c r="E6" s="429"/>
      <c r="F6" s="429"/>
      <c r="G6" s="429"/>
      <c r="H6" s="429"/>
      <c r="I6" s="429"/>
      <c r="J6" s="429"/>
      <c r="K6" s="429"/>
      <c r="L6" s="429" t="s">
        <v>19</v>
      </c>
      <c r="M6" s="429"/>
      <c r="N6" s="429"/>
      <c r="O6" s="429"/>
      <c r="P6" s="429"/>
      <c r="Q6" s="429"/>
      <c r="R6" s="433"/>
      <c r="S6" s="433"/>
      <c r="T6" s="433"/>
      <c r="U6" s="433"/>
      <c r="V6" s="434"/>
      <c r="W6" s="437" t="s">
        <v>20</v>
      </c>
      <c r="X6" s="438"/>
      <c r="Y6" s="438"/>
      <c r="Z6" s="438"/>
      <c r="AA6" s="438"/>
      <c r="AB6" s="428"/>
      <c r="AC6" s="441" t="s">
        <v>21</v>
      </c>
      <c r="AD6" s="442"/>
      <c r="AE6" s="442"/>
      <c r="AF6" s="442"/>
      <c r="AG6" s="442"/>
      <c r="AH6" s="442"/>
      <c r="AI6" s="442"/>
      <c r="AJ6" s="442"/>
      <c r="AK6" s="442"/>
      <c r="AL6" s="443"/>
      <c r="AM6" s="450" t="s">
        <v>22</v>
      </c>
      <c r="AN6" s="451"/>
      <c r="AO6" s="451"/>
      <c r="AP6" s="451"/>
      <c r="AQ6" s="451"/>
      <c r="AR6" s="451"/>
      <c r="AS6" s="451"/>
      <c r="AT6" s="452"/>
      <c r="AU6" s="453" t="s">
        <v>15</v>
      </c>
      <c r="AV6" s="454"/>
      <c r="AW6" s="454"/>
      <c r="AX6" s="454"/>
      <c r="AY6" s="455" t="s">
        <v>23</v>
      </c>
      <c r="AZ6" s="456"/>
      <c r="BA6" s="456"/>
      <c r="BB6" s="456"/>
      <c r="BC6" s="456"/>
      <c r="BD6" s="456"/>
      <c r="BE6" s="456"/>
      <c r="BF6" s="456"/>
      <c r="BG6" s="456"/>
      <c r="BH6" s="456"/>
      <c r="BI6" s="456"/>
      <c r="BJ6" s="456"/>
      <c r="BK6" s="456"/>
      <c r="BL6" s="456"/>
      <c r="BM6" s="457"/>
      <c r="BN6" s="421">
        <v>3141529</v>
      </c>
      <c r="BO6" s="422"/>
      <c r="BP6" s="422"/>
      <c r="BQ6" s="422"/>
      <c r="BR6" s="422"/>
      <c r="BS6" s="422"/>
      <c r="BT6" s="422"/>
      <c r="BU6" s="423"/>
      <c r="BV6" s="421">
        <v>3614193</v>
      </c>
      <c r="BW6" s="422"/>
      <c r="BX6" s="422"/>
      <c r="BY6" s="422"/>
      <c r="BZ6" s="422"/>
      <c r="CA6" s="422"/>
      <c r="CB6" s="422"/>
      <c r="CC6" s="423"/>
      <c r="CD6" s="424" t="s">
        <v>24</v>
      </c>
      <c r="CE6" s="425"/>
      <c r="CF6" s="425"/>
      <c r="CG6" s="425"/>
      <c r="CH6" s="425"/>
      <c r="CI6" s="425"/>
      <c r="CJ6" s="425"/>
      <c r="CK6" s="425"/>
      <c r="CL6" s="425"/>
      <c r="CM6" s="425"/>
      <c r="CN6" s="425"/>
      <c r="CO6" s="425"/>
      <c r="CP6" s="425"/>
      <c r="CQ6" s="425"/>
      <c r="CR6" s="425"/>
      <c r="CS6" s="426"/>
      <c r="CT6" s="458">
        <v>96.9</v>
      </c>
      <c r="CU6" s="459"/>
      <c r="CV6" s="459"/>
      <c r="CW6" s="459"/>
      <c r="CX6" s="459"/>
      <c r="CY6" s="459"/>
      <c r="CZ6" s="459"/>
      <c r="DA6" s="460"/>
      <c r="DB6" s="458">
        <v>98.5</v>
      </c>
      <c r="DC6" s="459"/>
      <c r="DD6" s="459"/>
      <c r="DE6" s="459"/>
      <c r="DF6" s="459"/>
      <c r="DG6" s="459"/>
      <c r="DH6" s="459"/>
      <c r="DI6" s="460"/>
    </row>
    <row r="7" spans="1:119" ht="18.75" customHeight="1">
      <c r="A7" s="181"/>
      <c r="B7" s="397"/>
      <c r="C7" s="398"/>
      <c r="D7" s="398"/>
      <c r="E7" s="399"/>
      <c r="F7" s="399"/>
      <c r="G7" s="399"/>
      <c r="H7" s="399"/>
      <c r="I7" s="399"/>
      <c r="J7" s="399"/>
      <c r="K7" s="399"/>
      <c r="L7" s="399"/>
      <c r="M7" s="399"/>
      <c r="N7" s="399"/>
      <c r="O7" s="399"/>
      <c r="P7" s="399"/>
      <c r="Q7" s="399"/>
      <c r="R7" s="405"/>
      <c r="S7" s="405"/>
      <c r="T7" s="405"/>
      <c r="U7" s="405"/>
      <c r="V7" s="406"/>
      <c r="W7" s="409"/>
      <c r="X7" s="410"/>
      <c r="Y7" s="410"/>
      <c r="Z7" s="410"/>
      <c r="AA7" s="410"/>
      <c r="AB7" s="398"/>
      <c r="AC7" s="444"/>
      <c r="AD7" s="445"/>
      <c r="AE7" s="445"/>
      <c r="AF7" s="445"/>
      <c r="AG7" s="445"/>
      <c r="AH7" s="445"/>
      <c r="AI7" s="445"/>
      <c r="AJ7" s="445"/>
      <c r="AK7" s="445"/>
      <c r="AL7" s="446"/>
      <c r="AM7" s="450" t="s">
        <v>25</v>
      </c>
      <c r="AN7" s="451"/>
      <c r="AO7" s="451"/>
      <c r="AP7" s="451"/>
      <c r="AQ7" s="451"/>
      <c r="AR7" s="451"/>
      <c r="AS7" s="451"/>
      <c r="AT7" s="452"/>
      <c r="AU7" s="453" t="s">
        <v>15</v>
      </c>
      <c r="AV7" s="454"/>
      <c r="AW7" s="454"/>
      <c r="AX7" s="454"/>
      <c r="AY7" s="455" t="s">
        <v>26</v>
      </c>
      <c r="AZ7" s="456"/>
      <c r="BA7" s="456"/>
      <c r="BB7" s="456"/>
      <c r="BC7" s="456"/>
      <c r="BD7" s="456"/>
      <c r="BE7" s="456"/>
      <c r="BF7" s="456"/>
      <c r="BG7" s="456"/>
      <c r="BH7" s="456"/>
      <c r="BI7" s="456"/>
      <c r="BJ7" s="456"/>
      <c r="BK7" s="456"/>
      <c r="BL7" s="456"/>
      <c r="BM7" s="457"/>
      <c r="BN7" s="421">
        <v>967651</v>
      </c>
      <c r="BO7" s="422"/>
      <c r="BP7" s="422"/>
      <c r="BQ7" s="422"/>
      <c r="BR7" s="422"/>
      <c r="BS7" s="422"/>
      <c r="BT7" s="422"/>
      <c r="BU7" s="423"/>
      <c r="BV7" s="421">
        <v>642388</v>
      </c>
      <c r="BW7" s="422"/>
      <c r="BX7" s="422"/>
      <c r="BY7" s="422"/>
      <c r="BZ7" s="422"/>
      <c r="CA7" s="422"/>
      <c r="CB7" s="422"/>
      <c r="CC7" s="423"/>
      <c r="CD7" s="424" t="s">
        <v>27</v>
      </c>
      <c r="CE7" s="425"/>
      <c r="CF7" s="425"/>
      <c r="CG7" s="425"/>
      <c r="CH7" s="425"/>
      <c r="CI7" s="425"/>
      <c r="CJ7" s="425"/>
      <c r="CK7" s="425"/>
      <c r="CL7" s="425"/>
      <c r="CM7" s="425"/>
      <c r="CN7" s="425"/>
      <c r="CO7" s="425"/>
      <c r="CP7" s="425"/>
      <c r="CQ7" s="425"/>
      <c r="CR7" s="425"/>
      <c r="CS7" s="426"/>
      <c r="CT7" s="421">
        <v>28370968</v>
      </c>
      <c r="CU7" s="422"/>
      <c r="CV7" s="422"/>
      <c r="CW7" s="422"/>
      <c r="CX7" s="422"/>
      <c r="CY7" s="422"/>
      <c r="CZ7" s="422"/>
      <c r="DA7" s="423"/>
      <c r="DB7" s="421">
        <v>28305892</v>
      </c>
      <c r="DC7" s="422"/>
      <c r="DD7" s="422"/>
      <c r="DE7" s="422"/>
      <c r="DF7" s="422"/>
      <c r="DG7" s="422"/>
      <c r="DH7" s="422"/>
      <c r="DI7" s="423"/>
    </row>
    <row r="8" spans="1:119" ht="18.75" customHeight="1" thickBot="1">
      <c r="A8" s="181"/>
      <c r="B8" s="430"/>
      <c r="C8" s="431"/>
      <c r="D8" s="431"/>
      <c r="E8" s="432"/>
      <c r="F8" s="432"/>
      <c r="G8" s="432"/>
      <c r="H8" s="432"/>
      <c r="I8" s="432"/>
      <c r="J8" s="432"/>
      <c r="K8" s="432"/>
      <c r="L8" s="432"/>
      <c r="M8" s="432"/>
      <c r="N8" s="432"/>
      <c r="O8" s="432"/>
      <c r="P8" s="432"/>
      <c r="Q8" s="432"/>
      <c r="R8" s="435"/>
      <c r="S8" s="435"/>
      <c r="T8" s="435"/>
      <c r="U8" s="435"/>
      <c r="V8" s="436"/>
      <c r="W8" s="439"/>
      <c r="X8" s="440"/>
      <c r="Y8" s="440"/>
      <c r="Z8" s="440"/>
      <c r="AA8" s="440"/>
      <c r="AB8" s="431"/>
      <c r="AC8" s="447"/>
      <c r="AD8" s="448"/>
      <c r="AE8" s="448"/>
      <c r="AF8" s="448"/>
      <c r="AG8" s="448"/>
      <c r="AH8" s="448"/>
      <c r="AI8" s="448"/>
      <c r="AJ8" s="448"/>
      <c r="AK8" s="448"/>
      <c r="AL8" s="449"/>
      <c r="AM8" s="450" t="s">
        <v>28</v>
      </c>
      <c r="AN8" s="451"/>
      <c r="AO8" s="451"/>
      <c r="AP8" s="451"/>
      <c r="AQ8" s="451"/>
      <c r="AR8" s="451"/>
      <c r="AS8" s="451"/>
      <c r="AT8" s="452"/>
      <c r="AU8" s="453" t="s">
        <v>15</v>
      </c>
      <c r="AV8" s="454"/>
      <c r="AW8" s="454"/>
      <c r="AX8" s="454"/>
      <c r="AY8" s="455" t="s">
        <v>29</v>
      </c>
      <c r="AZ8" s="456"/>
      <c r="BA8" s="456"/>
      <c r="BB8" s="456"/>
      <c r="BC8" s="456"/>
      <c r="BD8" s="456"/>
      <c r="BE8" s="456"/>
      <c r="BF8" s="456"/>
      <c r="BG8" s="456"/>
      <c r="BH8" s="456"/>
      <c r="BI8" s="456"/>
      <c r="BJ8" s="456"/>
      <c r="BK8" s="456"/>
      <c r="BL8" s="456"/>
      <c r="BM8" s="457"/>
      <c r="BN8" s="421">
        <v>2173878</v>
      </c>
      <c r="BO8" s="422"/>
      <c r="BP8" s="422"/>
      <c r="BQ8" s="422"/>
      <c r="BR8" s="422"/>
      <c r="BS8" s="422"/>
      <c r="BT8" s="422"/>
      <c r="BU8" s="423"/>
      <c r="BV8" s="421">
        <v>2971805</v>
      </c>
      <c r="BW8" s="422"/>
      <c r="BX8" s="422"/>
      <c r="BY8" s="422"/>
      <c r="BZ8" s="422"/>
      <c r="CA8" s="422"/>
      <c r="CB8" s="422"/>
      <c r="CC8" s="423"/>
      <c r="CD8" s="424" t="s">
        <v>30</v>
      </c>
      <c r="CE8" s="425"/>
      <c r="CF8" s="425"/>
      <c r="CG8" s="425"/>
      <c r="CH8" s="425"/>
      <c r="CI8" s="425"/>
      <c r="CJ8" s="425"/>
      <c r="CK8" s="425"/>
      <c r="CL8" s="425"/>
      <c r="CM8" s="425"/>
      <c r="CN8" s="425"/>
      <c r="CO8" s="425"/>
      <c r="CP8" s="425"/>
      <c r="CQ8" s="425"/>
      <c r="CR8" s="425"/>
      <c r="CS8" s="426"/>
      <c r="CT8" s="461">
        <v>0.53</v>
      </c>
      <c r="CU8" s="462"/>
      <c r="CV8" s="462"/>
      <c r="CW8" s="462"/>
      <c r="CX8" s="462"/>
      <c r="CY8" s="462"/>
      <c r="CZ8" s="462"/>
      <c r="DA8" s="463"/>
      <c r="DB8" s="461">
        <v>0.53</v>
      </c>
      <c r="DC8" s="462"/>
      <c r="DD8" s="462"/>
      <c r="DE8" s="462"/>
      <c r="DF8" s="462"/>
      <c r="DG8" s="462"/>
      <c r="DH8" s="462"/>
      <c r="DI8" s="463"/>
    </row>
    <row r="9" spans="1:119" ht="18.75" customHeight="1" thickBot="1">
      <c r="A9" s="181"/>
      <c r="B9" s="415" t="s">
        <v>31</v>
      </c>
      <c r="C9" s="416"/>
      <c r="D9" s="416"/>
      <c r="E9" s="416"/>
      <c r="F9" s="416"/>
      <c r="G9" s="416"/>
      <c r="H9" s="416"/>
      <c r="I9" s="416"/>
      <c r="J9" s="416"/>
      <c r="K9" s="464"/>
      <c r="L9" s="465" t="s">
        <v>32</v>
      </c>
      <c r="M9" s="466"/>
      <c r="N9" s="466"/>
      <c r="O9" s="466"/>
      <c r="P9" s="466"/>
      <c r="Q9" s="467"/>
      <c r="R9" s="468">
        <v>92403</v>
      </c>
      <c r="S9" s="469"/>
      <c r="T9" s="469"/>
      <c r="U9" s="469"/>
      <c r="V9" s="470"/>
      <c r="W9" s="378" t="s">
        <v>33</v>
      </c>
      <c r="X9" s="379"/>
      <c r="Y9" s="379"/>
      <c r="Z9" s="379"/>
      <c r="AA9" s="379"/>
      <c r="AB9" s="379"/>
      <c r="AC9" s="379"/>
      <c r="AD9" s="379"/>
      <c r="AE9" s="379"/>
      <c r="AF9" s="379"/>
      <c r="AG9" s="379"/>
      <c r="AH9" s="379"/>
      <c r="AI9" s="379"/>
      <c r="AJ9" s="379"/>
      <c r="AK9" s="379"/>
      <c r="AL9" s="380"/>
      <c r="AM9" s="450" t="s">
        <v>34</v>
      </c>
      <c r="AN9" s="451"/>
      <c r="AO9" s="451"/>
      <c r="AP9" s="451"/>
      <c r="AQ9" s="451"/>
      <c r="AR9" s="451"/>
      <c r="AS9" s="451"/>
      <c r="AT9" s="452"/>
      <c r="AU9" s="453" t="s">
        <v>15</v>
      </c>
      <c r="AV9" s="454"/>
      <c r="AW9" s="454"/>
      <c r="AX9" s="454"/>
      <c r="AY9" s="455" t="s">
        <v>35</v>
      </c>
      <c r="AZ9" s="456"/>
      <c r="BA9" s="456"/>
      <c r="BB9" s="456"/>
      <c r="BC9" s="456"/>
      <c r="BD9" s="456"/>
      <c r="BE9" s="456"/>
      <c r="BF9" s="456"/>
      <c r="BG9" s="456"/>
      <c r="BH9" s="456"/>
      <c r="BI9" s="456"/>
      <c r="BJ9" s="456"/>
      <c r="BK9" s="456"/>
      <c r="BL9" s="456"/>
      <c r="BM9" s="457"/>
      <c r="BN9" s="421">
        <v>-797927</v>
      </c>
      <c r="BO9" s="422"/>
      <c r="BP9" s="422"/>
      <c r="BQ9" s="422"/>
      <c r="BR9" s="422"/>
      <c r="BS9" s="422"/>
      <c r="BT9" s="422"/>
      <c r="BU9" s="423"/>
      <c r="BV9" s="421">
        <v>1224685</v>
      </c>
      <c r="BW9" s="422"/>
      <c r="BX9" s="422"/>
      <c r="BY9" s="422"/>
      <c r="BZ9" s="422"/>
      <c r="CA9" s="422"/>
      <c r="CB9" s="422"/>
      <c r="CC9" s="423"/>
      <c r="CD9" s="424" t="s">
        <v>36</v>
      </c>
      <c r="CE9" s="425"/>
      <c r="CF9" s="425"/>
      <c r="CG9" s="425"/>
      <c r="CH9" s="425"/>
      <c r="CI9" s="425"/>
      <c r="CJ9" s="425"/>
      <c r="CK9" s="425"/>
      <c r="CL9" s="425"/>
      <c r="CM9" s="425"/>
      <c r="CN9" s="425"/>
      <c r="CO9" s="425"/>
      <c r="CP9" s="425"/>
      <c r="CQ9" s="425"/>
      <c r="CR9" s="425"/>
      <c r="CS9" s="426"/>
      <c r="CT9" s="418">
        <v>13</v>
      </c>
      <c r="CU9" s="419"/>
      <c r="CV9" s="419"/>
      <c r="CW9" s="419"/>
      <c r="CX9" s="419"/>
      <c r="CY9" s="419"/>
      <c r="CZ9" s="419"/>
      <c r="DA9" s="420"/>
      <c r="DB9" s="418">
        <v>13.8</v>
      </c>
      <c r="DC9" s="419"/>
      <c r="DD9" s="419"/>
      <c r="DE9" s="419"/>
      <c r="DF9" s="419"/>
      <c r="DG9" s="419"/>
      <c r="DH9" s="419"/>
      <c r="DI9" s="420"/>
    </row>
    <row r="10" spans="1:119" ht="18.75" customHeight="1" thickBot="1">
      <c r="A10" s="181"/>
      <c r="B10" s="415"/>
      <c r="C10" s="416"/>
      <c r="D10" s="416"/>
      <c r="E10" s="416"/>
      <c r="F10" s="416"/>
      <c r="G10" s="416"/>
      <c r="H10" s="416"/>
      <c r="I10" s="416"/>
      <c r="J10" s="416"/>
      <c r="K10" s="464"/>
      <c r="L10" s="471" t="s">
        <v>37</v>
      </c>
      <c r="M10" s="451"/>
      <c r="N10" s="451"/>
      <c r="O10" s="451"/>
      <c r="P10" s="451"/>
      <c r="Q10" s="452"/>
      <c r="R10" s="472">
        <v>96076</v>
      </c>
      <c r="S10" s="473"/>
      <c r="T10" s="473"/>
      <c r="U10" s="473"/>
      <c r="V10" s="474"/>
      <c r="W10" s="409"/>
      <c r="X10" s="410"/>
      <c r="Y10" s="410"/>
      <c r="Z10" s="410"/>
      <c r="AA10" s="410"/>
      <c r="AB10" s="410"/>
      <c r="AC10" s="410"/>
      <c r="AD10" s="410"/>
      <c r="AE10" s="410"/>
      <c r="AF10" s="410"/>
      <c r="AG10" s="410"/>
      <c r="AH10" s="410"/>
      <c r="AI10" s="410"/>
      <c r="AJ10" s="410"/>
      <c r="AK10" s="410"/>
      <c r="AL10" s="413"/>
      <c r="AM10" s="450" t="s">
        <v>38</v>
      </c>
      <c r="AN10" s="451"/>
      <c r="AO10" s="451"/>
      <c r="AP10" s="451"/>
      <c r="AQ10" s="451"/>
      <c r="AR10" s="451"/>
      <c r="AS10" s="451"/>
      <c r="AT10" s="452"/>
      <c r="AU10" s="453" t="s">
        <v>39</v>
      </c>
      <c r="AV10" s="454"/>
      <c r="AW10" s="454"/>
      <c r="AX10" s="454"/>
      <c r="AY10" s="455" t="s">
        <v>40</v>
      </c>
      <c r="AZ10" s="456"/>
      <c r="BA10" s="456"/>
      <c r="BB10" s="456"/>
      <c r="BC10" s="456"/>
      <c r="BD10" s="456"/>
      <c r="BE10" s="456"/>
      <c r="BF10" s="456"/>
      <c r="BG10" s="456"/>
      <c r="BH10" s="456"/>
      <c r="BI10" s="456"/>
      <c r="BJ10" s="456"/>
      <c r="BK10" s="456"/>
      <c r="BL10" s="456"/>
      <c r="BM10" s="457"/>
      <c r="BN10" s="421">
        <v>2707819</v>
      </c>
      <c r="BO10" s="422"/>
      <c r="BP10" s="422"/>
      <c r="BQ10" s="422"/>
      <c r="BR10" s="422"/>
      <c r="BS10" s="422"/>
      <c r="BT10" s="422"/>
      <c r="BU10" s="423"/>
      <c r="BV10" s="421">
        <v>926401</v>
      </c>
      <c r="BW10" s="422"/>
      <c r="BX10" s="422"/>
      <c r="BY10" s="422"/>
      <c r="BZ10" s="422"/>
      <c r="CA10" s="422"/>
      <c r="CB10" s="422"/>
      <c r="CC10" s="423"/>
      <c r="CD10" s="184" t="s">
        <v>41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415"/>
      <c r="C11" s="416"/>
      <c r="D11" s="416"/>
      <c r="E11" s="416"/>
      <c r="F11" s="416"/>
      <c r="G11" s="416"/>
      <c r="H11" s="416"/>
      <c r="I11" s="416"/>
      <c r="J11" s="416"/>
      <c r="K11" s="464"/>
      <c r="L11" s="475" t="s">
        <v>42</v>
      </c>
      <c r="M11" s="476"/>
      <c r="N11" s="476"/>
      <c r="O11" s="476"/>
      <c r="P11" s="476"/>
      <c r="Q11" s="477"/>
      <c r="R11" s="478" t="s">
        <v>43</v>
      </c>
      <c r="S11" s="479"/>
      <c r="T11" s="479"/>
      <c r="U11" s="479"/>
      <c r="V11" s="480"/>
      <c r="W11" s="409"/>
      <c r="X11" s="410"/>
      <c r="Y11" s="410"/>
      <c r="Z11" s="410"/>
      <c r="AA11" s="410"/>
      <c r="AB11" s="410"/>
      <c r="AC11" s="410"/>
      <c r="AD11" s="410"/>
      <c r="AE11" s="410"/>
      <c r="AF11" s="410"/>
      <c r="AG11" s="410"/>
      <c r="AH11" s="410"/>
      <c r="AI11" s="410"/>
      <c r="AJ11" s="410"/>
      <c r="AK11" s="410"/>
      <c r="AL11" s="413"/>
      <c r="AM11" s="450" t="s">
        <v>44</v>
      </c>
      <c r="AN11" s="451"/>
      <c r="AO11" s="451"/>
      <c r="AP11" s="451"/>
      <c r="AQ11" s="451"/>
      <c r="AR11" s="451"/>
      <c r="AS11" s="451"/>
      <c r="AT11" s="452"/>
      <c r="AU11" s="453" t="s">
        <v>15</v>
      </c>
      <c r="AV11" s="454"/>
      <c r="AW11" s="454"/>
      <c r="AX11" s="454"/>
      <c r="AY11" s="455" t="s">
        <v>45</v>
      </c>
      <c r="AZ11" s="456"/>
      <c r="BA11" s="456"/>
      <c r="BB11" s="456"/>
      <c r="BC11" s="456"/>
      <c r="BD11" s="456"/>
      <c r="BE11" s="456"/>
      <c r="BF11" s="456"/>
      <c r="BG11" s="456"/>
      <c r="BH11" s="456"/>
      <c r="BI11" s="456"/>
      <c r="BJ11" s="456"/>
      <c r="BK11" s="456"/>
      <c r="BL11" s="456"/>
      <c r="BM11" s="457"/>
      <c r="BN11" s="421">
        <v>0</v>
      </c>
      <c r="BO11" s="422"/>
      <c r="BP11" s="422"/>
      <c r="BQ11" s="422"/>
      <c r="BR11" s="422"/>
      <c r="BS11" s="422"/>
      <c r="BT11" s="422"/>
      <c r="BU11" s="423"/>
      <c r="BV11" s="421">
        <v>0</v>
      </c>
      <c r="BW11" s="422"/>
      <c r="BX11" s="422"/>
      <c r="BY11" s="422"/>
      <c r="BZ11" s="422"/>
      <c r="CA11" s="422"/>
      <c r="CB11" s="422"/>
      <c r="CC11" s="423"/>
      <c r="CD11" s="424" t="s">
        <v>46</v>
      </c>
      <c r="CE11" s="425"/>
      <c r="CF11" s="425"/>
      <c r="CG11" s="425"/>
      <c r="CH11" s="425"/>
      <c r="CI11" s="425"/>
      <c r="CJ11" s="425"/>
      <c r="CK11" s="425"/>
      <c r="CL11" s="425"/>
      <c r="CM11" s="425"/>
      <c r="CN11" s="425"/>
      <c r="CO11" s="425"/>
      <c r="CP11" s="425"/>
      <c r="CQ11" s="425"/>
      <c r="CR11" s="425"/>
      <c r="CS11" s="426"/>
      <c r="CT11" s="461" t="s">
        <v>47</v>
      </c>
      <c r="CU11" s="462"/>
      <c r="CV11" s="462"/>
      <c r="CW11" s="462"/>
      <c r="CX11" s="462"/>
      <c r="CY11" s="462"/>
      <c r="CZ11" s="462"/>
      <c r="DA11" s="463"/>
      <c r="DB11" s="461" t="s">
        <v>47</v>
      </c>
      <c r="DC11" s="462"/>
      <c r="DD11" s="462"/>
      <c r="DE11" s="462"/>
      <c r="DF11" s="462"/>
      <c r="DG11" s="462"/>
      <c r="DH11" s="462"/>
      <c r="DI11" s="463"/>
    </row>
    <row r="12" spans="1:119" ht="18.75" customHeight="1">
      <c r="A12" s="181"/>
      <c r="B12" s="481" t="s">
        <v>48</v>
      </c>
      <c r="C12" s="482"/>
      <c r="D12" s="482"/>
      <c r="E12" s="482"/>
      <c r="F12" s="482"/>
      <c r="G12" s="482"/>
      <c r="H12" s="482"/>
      <c r="I12" s="482"/>
      <c r="J12" s="482"/>
      <c r="K12" s="483"/>
      <c r="L12" s="490" t="s">
        <v>49</v>
      </c>
      <c r="M12" s="491"/>
      <c r="N12" s="491"/>
      <c r="O12" s="491"/>
      <c r="P12" s="491"/>
      <c r="Q12" s="492"/>
      <c r="R12" s="493">
        <v>93581</v>
      </c>
      <c r="S12" s="494"/>
      <c r="T12" s="494"/>
      <c r="U12" s="494"/>
      <c r="V12" s="495"/>
      <c r="W12" s="496" t="s">
        <v>7</v>
      </c>
      <c r="X12" s="454"/>
      <c r="Y12" s="454"/>
      <c r="Z12" s="454"/>
      <c r="AA12" s="454"/>
      <c r="AB12" s="497"/>
      <c r="AC12" s="498" t="s">
        <v>50</v>
      </c>
      <c r="AD12" s="499"/>
      <c r="AE12" s="499"/>
      <c r="AF12" s="499"/>
      <c r="AG12" s="500"/>
      <c r="AH12" s="498" t="s">
        <v>51</v>
      </c>
      <c r="AI12" s="499"/>
      <c r="AJ12" s="499"/>
      <c r="AK12" s="499"/>
      <c r="AL12" s="501"/>
      <c r="AM12" s="450" t="s">
        <v>52</v>
      </c>
      <c r="AN12" s="451"/>
      <c r="AO12" s="451"/>
      <c r="AP12" s="451"/>
      <c r="AQ12" s="451"/>
      <c r="AR12" s="451"/>
      <c r="AS12" s="451"/>
      <c r="AT12" s="452"/>
      <c r="AU12" s="453" t="s">
        <v>15</v>
      </c>
      <c r="AV12" s="454"/>
      <c r="AW12" s="454"/>
      <c r="AX12" s="454"/>
      <c r="AY12" s="455" t="s">
        <v>53</v>
      </c>
      <c r="AZ12" s="456"/>
      <c r="BA12" s="456"/>
      <c r="BB12" s="456"/>
      <c r="BC12" s="456"/>
      <c r="BD12" s="456"/>
      <c r="BE12" s="456"/>
      <c r="BF12" s="456"/>
      <c r="BG12" s="456"/>
      <c r="BH12" s="456"/>
      <c r="BI12" s="456"/>
      <c r="BJ12" s="456"/>
      <c r="BK12" s="456"/>
      <c r="BL12" s="456"/>
      <c r="BM12" s="457"/>
      <c r="BN12" s="421">
        <v>2385139</v>
      </c>
      <c r="BO12" s="422"/>
      <c r="BP12" s="422"/>
      <c r="BQ12" s="422"/>
      <c r="BR12" s="422"/>
      <c r="BS12" s="422"/>
      <c r="BT12" s="422"/>
      <c r="BU12" s="423"/>
      <c r="BV12" s="421">
        <v>3092172</v>
      </c>
      <c r="BW12" s="422"/>
      <c r="BX12" s="422"/>
      <c r="BY12" s="422"/>
      <c r="BZ12" s="422"/>
      <c r="CA12" s="422"/>
      <c r="CB12" s="422"/>
      <c r="CC12" s="423"/>
      <c r="CD12" s="424" t="s">
        <v>54</v>
      </c>
      <c r="CE12" s="425"/>
      <c r="CF12" s="425"/>
      <c r="CG12" s="425"/>
      <c r="CH12" s="425"/>
      <c r="CI12" s="425"/>
      <c r="CJ12" s="425"/>
      <c r="CK12" s="425"/>
      <c r="CL12" s="425"/>
      <c r="CM12" s="425"/>
      <c r="CN12" s="425"/>
      <c r="CO12" s="425"/>
      <c r="CP12" s="425"/>
      <c r="CQ12" s="425"/>
      <c r="CR12" s="425"/>
      <c r="CS12" s="426"/>
      <c r="CT12" s="461" t="s">
        <v>47</v>
      </c>
      <c r="CU12" s="462"/>
      <c r="CV12" s="462"/>
      <c r="CW12" s="462"/>
      <c r="CX12" s="462"/>
      <c r="CY12" s="462"/>
      <c r="CZ12" s="462"/>
      <c r="DA12" s="463"/>
      <c r="DB12" s="461" t="s">
        <v>47</v>
      </c>
      <c r="DC12" s="462"/>
      <c r="DD12" s="462"/>
      <c r="DE12" s="462"/>
      <c r="DF12" s="462"/>
      <c r="DG12" s="462"/>
      <c r="DH12" s="462"/>
      <c r="DI12" s="463"/>
    </row>
    <row r="13" spans="1:119" ht="18.75" customHeight="1">
      <c r="A13" s="181"/>
      <c r="B13" s="484"/>
      <c r="C13" s="485"/>
      <c r="D13" s="485"/>
      <c r="E13" s="485"/>
      <c r="F13" s="485"/>
      <c r="G13" s="485"/>
      <c r="H13" s="485"/>
      <c r="I13" s="485"/>
      <c r="J13" s="485"/>
      <c r="K13" s="486"/>
      <c r="L13" s="190"/>
      <c r="M13" s="512" t="s">
        <v>55</v>
      </c>
      <c r="N13" s="513"/>
      <c r="O13" s="513"/>
      <c r="P13" s="513"/>
      <c r="Q13" s="514"/>
      <c r="R13" s="505">
        <v>93043</v>
      </c>
      <c r="S13" s="506"/>
      <c r="T13" s="506"/>
      <c r="U13" s="506"/>
      <c r="V13" s="507"/>
      <c r="W13" s="437" t="s">
        <v>56</v>
      </c>
      <c r="X13" s="438"/>
      <c r="Y13" s="438"/>
      <c r="Z13" s="438"/>
      <c r="AA13" s="438"/>
      <c r="AB13" s="428"/>
      <c r="AC13" s="472">
        <v>2803</v>
      </c>
      <c r="AD13" s="473"/>
      <c r="AE13" s="473"/>
      <c r="AF13" s="473"/>
      <c r="AG13" s="515"/>
      <c r="AH13" s="472">
        <v>3260</v>
      </c>
      <c r="AI13" s="473"/>
      <c r="AJ13" s="473"/>
      <c r="AK13" s="473"/>
      <c r="AL13" s="474"/>
      <c r="AM13" s="450" t="s">
        <v>57</v>
      </c>
      <c r="AN13" s="451"/>
      <c r="AO13" s="451"/>
      <c r="AP13" s="451"/>
      <c r="AQ13" s="451"/>
      <c r="AR13" s="451"/>
      <c r="AS13" s="451"/>
      <c r="AT13" s="452"/>
      <c r="AU13" s="453" t="s">
        <v>39</v>
      </c>
      <c r="AV13" s="454"/>
      <c r="AW13" s="454"/>
      <c r="AX13" s="454"/>
      <c r="AY13" s="455" t="s">
        <v>58</v>
      </c>
      <c r="AZ13" s="456"/>
      <c r="BA13" s="456"/>
      <c r="BB13" s="456"/>
      <c r="BC13" s="456"/>
      <c r="BD13" s="456"/>
      <c r="BE13" s="456"/>
      <c r="BF13" s="456"/>
      <c r="BG13" s="456"/>
      <c r="BH13" s="456"/>
      <c r="BI13" s="456"/>
      <c r="BJ13" s="456"/>
      <c r="BK13" s="456"/>
      <c r="BL13" s="456"/>
      <c r="BM13" s="457"/>
      <c r="BN13" s="421">
        <v>-475247</v>
      </c>
      <c r="BO13" s="422"/>
      <c r="BP13" s="422"/>
      <c r="BQ13" s="422"/>
      <c r="BR13" s="422"/>
      <c r="BS13" s="422"/>
      <c r="BT13" s="422"/>
      <c r="BU13" s="423"/>
      <c r="BV13" s="421">
        <v>-941086</v>
      </c>
      <c r="BW13" s="422"/>
      <c r="BX13" s="422"/>
      <c r="BY13" s="422"/>
      <c r="BZ13" s="422"/>
      <c r="CA13" s="422"/>
      <c r="CB13" s="422"/>
      <c r="CC13" s="423"/>
      <c r="CD13" s="424" t="s">
        <v>59</v>
      </c>
      <c r="CE13" s="425"/>
      <c r="CF13" s="425"/>
      <c r="CG13" s="425"/>
      <c r="CH13" s="425"/>
      <c r="CI13" s="425"/>
      <c r="CJ13" s="425"/>
      <c r="CK13" s="425"/>
      <c r="CL13" s="425"/>
      <c r="CM13" s="425"/>
      <c r="CN13" s="425"/>
      <c r="CO13" s="425"/>
      <c r="CP13" s="425"/>
      <c r="CQ13" s="425"/>
      <c r="CR13" s="425"/>
      <c r="CS13" s="426"/>
      <c r="CT13" s="418">
        <v>7.9</v>
      </c>
      <c r="CU13" s="419"/>
      <c r="CV13" s="419"/>
      <c r="CW13" s="419"/>
      <c r="CX13" s="419"/>
      <c r="CY13" s="419"/>
      <c r="CZ13" s="419"/>
      <c r="DA13" s="420"/>
      <c r="DB13" s="418">
        <v>8.6</v>
      </c>
      <c r="DC13" s="419"/>
      <c r="DD13" s="419"/>
      <c r="DE13" s="419"/>
      <c r="DF13" s="419"/>
      <c r="DG13" s="419"/>
      <c r="DH13" s="419"/>
      <c r="DI13" s="420"/>
    </row>
    <row r="14" spans="1:119" ht="18.75" customHeight="1" thickBot="1">
      <c r="A14" s="181"/>
      <c r="B14" s="484"/>
      <c r="C14" s="485"/>
      <c r="D14" s="485"/>
      <c r="E14" s="485"/>
      <c r="F14" s="485"/>
      <c r="G14" s="485"/>
      <c r="H14" s="485"/>
      <c r="I14" s="485"/>
      <c r="J14" s="485"/>
      <c r="K14" s="486"/>
      <c r="L14" s="502" t="s">
        <v>60</v>
      </c>
      <c r="M14" s="503"/>
      <c r="N14" s="503"/>
      <c r="O14" s="503"/>
      <c r="P14" s="503"/>
      <c r="Q14" s="504"/>
      <c r="R14" s="505">
        <v>94513</v>
      </c>
      <c r="S14" s="506"/>
      <c r="T14" s="506"/>
      <c r="U14" s="506"/>
      <c r="V14" s="507"/>
      <c r="W14" s="411"/>
      <c r="X14" s="412"/>
      <c r="Y14" s="412"/>
      <c r="Z14" s="412"/>
      <c r="AA14" s="412"/>
      <c r="AB14" s="401"/>
      <c r="AC14" s="508">
        <v>6.3</v>
      </c>
      <c r="AD14" s="509"/>
      <c r="AE14" s="509"/>
      <c r="AF14" s="509"/>
      <c r="AG14" s="510"/>
      <c r="AH14" s="508">
        <v>7.4</v>
      </c>
      <c r="AI14" s="509"/>
      <c r="AJ14" s="509"/>
      <c r="AK14" s="509"/>
      <c r="AL14" s="511"/>
      <c r="AM14" s="450"/>
      <c r="AN14" s="451"/>
      <c r="AO14" s="451"/>
      <c r="AP14" s="451"/>
      <c r="AQ14" s="451"/>
      <c r="AR14" s="451"/>
      <c r="AS14" s="451"/>
      <c r="AT14" s="452"/>
      <c r="AU14" s="453"/>
      <c r="AV14" s="454"/>
      <c r="AW14" s="454"/>
      <c r="AX14" s="454"/>
      <c r="AY14" s="455"/>
      <c r="AZ14" s="456"/>
      <c r="BA14" s="456"/>
      <c r="BB14" s="456"/>
      <c r="BC14" s="456"/>
      <c r="BD14" s="456"/>
      <c r="BE14" s="456"/>
      <c r="BF14" s="456"/>
      <c r="BG14" s="456"/>
      <c r="BH14" s="456"/>
      <c r="BI14" s="456"/>
      <c r="BJ14" s="456"/>
      <c r="BK14" s="456"/>
      <c r="BL14" s="456"/>
      <c r="BM14" s="457"/>
      <c r="BN14" s="421"/>
      <c r="BO14" s="422"/>
      <c r="BP14" s="422"/>
      <c r="BQ14" s="422"/>
      <c r="BR14" s="422"/>
      <c r="BS14" s="422"/>
      <c r="BT14" s="422"/>
      <c r="BU14" s="423"/>
      <c r="BV14" s="421"/>
      <c r="BW14" s="422"/>
      <c r="BX14" s="422"/>
      <c r="BY14" s="422"/>
      <c r="BZ14" s="422"/>
      <c r="CA14" s="422"/>
      <c r="CB14" s="422"/>
      <c r="CC14" s="423"/>
      <c r="CD14" s="516" t="s">
        <v>61</v>
      </c>
      <c r="CE14" s="517"/>
      <c r="CF14" s="517"/>
      <c r="CG14" s="517"/>
      <c r="CH14" s="517"/>
      <c r="CI14" s="517"/>
      <c r="CJ14" s="517"/>
      <c r="CK14" s="517"/>
      <c r="CL14" s="517"/>
      <c r="CM14" s="517"/>
      <c r="CN14" s="517"/>
      <c r="CO14" s="517"/>
      <c r="CP14" s="517"/>
      <c r="CQ14" s="517"/>
      <c r="CR14" s="517"/>
      <c r="CS14" s="518"/>
      <c r="CT14" s="519">
        <v>0.3</v>
      </c>
      <c r="CU14" s="520"/>
      <c r="CV14" s="520"/>
      <c r="CW14" s="520"/>
      <c r="CX14" s="520"/>
      <c r="CY14" s="520"/>
      <c r="CZ14" s="520"/>
      <c r="DA14" s="521"/>
      <c r="DB14" s="519">
        <v>2</v>
      </c>
      <c r="DC14" s="520"/>
      <c r="DD14" s="520"/>
      <c r="DE14" s="520"/>
      <c r="DF14" s="520"/>
      <c r="DG14" s="520"/>
      <c r="DH14" s="520"/>
      <c r="DI14" s="521"/>
    </row>
    <row r="15" spans="1:119" ht="18.75" customHeight="1">
      <c r="A15" s="181"/>
      <c r="B15" s="484"/>
      <c r="C15" s="485"/>
      <c r="D15" s="485"/>
      <c r="E15" s="485"/>
      <c r="F15" s="485"/>
      <c r="G15" s="485"/>
      <c r="H15" s="485"/>
      <c r="I15" s="485"/>
      <c r="J15" s="485"/>
      <c r="K15" s="486"/>
      <c r="L15" s="190"/>
      <c r="M15" s="512" t="s">
        <v>55</v>
      </c>
      <c r="N15" s="513"/>
      <c r="O15" s="513"/>
      <c r="P15" s="513"/>
      <c r="Q15" s="514"/>
      <c r="R15" s="505">
        <v>93984</v>
      </c>
      <c r="S15" s="506"/>
      <c r="T15" s="506"/>
      <c r="U15" s="506"/>
      <c r="V15" s="507"/>
      <c r="W15" s="437" t="s">
        <v>62</v>
      </c>
      <c r="X15" s="438"/>
      <c r="Y15" s="438"/>
      <c r="Z15" s="438"/>
      <c r="AA15" s="438"/>
      <c r="AB15" s="428"/>
      <c r="AC15" s="472">
        <v>12889</v>
      </c>
      <c r="AD15" s="473"/>
      <c r="AE15" s="473"/>
      <c r="AF15" s="473"/>
      <c r="AG15" s="515"/>
      <c r="AH15" s="472">
        <v>12664</v>
      </c>
      <c r="AI15" s="473"/>
      <c r="AJ15" s="473"/>
      <c r="AK15" s="473"/>
      <c r="AL15" s="474"/>
      <c r="AM15" s="450"/>
      <c r="AN15" s="451"/>
      <c r="AO15" s="451"/>
      <c r="AP15" s="451"/>
      <c r="AQ15" s="451"/>
      <c r="AR15" s="451"/>
      <c r="AS15" s="451"/>
      <c r="AT15" s="452"/>
      <c r="AU15" s="453"/>
      <c r="AV15" s="454"/>
      <c r="AW15" s="454"/>
      <c r="AX15" s="454"/>
      <c r="AY15" s="381" t="s">
        <v>63</v>
      </c>
      <c r="AZ15" s="382"/>
      <c r="BA15" s="382"/>
      <c r="BB15" s="382"/>
      <c r="BC15" s="382"/>
      <c r="BD15" s="382"/>
      <c r="BE15" s="382"/>
      <c r="BF15" s="382"/>
      <c r="BG15" s="382"/>
      <c r="BH15" s="382"/>
      <c r="BI15" s="382"/>
      <c r="BJ15" s="382"/>
      <c r="BK15" s="382"/>
      <c r="BL15" s="382"/>
      <c r="BM15" s="383"/>
      <c r="BN15" s="384">
        <v>12696417</v>
      </c>
      <c r="BO15" s="385"/>
      <c r="BP15" s="385"/>
      <c r="BQ15" s="385"/>
      <c r="BR15" s="385"/>
      <c r="BS15" s="385"/>
      <c r="BT15" s="385"/>
      <c r="BU15" s="386"/>
      <c r="BV15" s="384">
        <v>12674207</v>
      </c>
      <c r="BW15" s="385"/>
      <c r="BX15" s="385"/>
      <c r="BY15" s="385"/>
      <c r="BZ15" s="385"/>
      <c r="CA15" s="385"/>
      <c r="CB15" s="385"/>
      <c r="CC15" s="386"/>
      <c r="CD15" s="522" t="s">
        <v>64</v>
      </c>
      <c r="CE15" s="523"/>
      <c r="CF15" s="523"/>
      <c r="CG15" s="523"/>
      <c r="CH15" s="523"/>
      <c r="CI15" s="523"/>
      <c r="CJ15" s="523"/>
      <c r="CK15" s="523"/>
      <c r="CL15" s="523"/>
      <c r="CM15" s="523"/>
      <c r="CN15" s="523"/>
      <c r="CO15" s="523"/>
      <c r="CP15" s="523"/>
      <c r="CQ15" s="523"/>
      <c r="CR15" s="523"/>
      <c r="CS15" s="524"/>
      <c r="CT15" s="191"/>
      <c r="CU15" s="192"/>
      <c r="CV15" s="192"/>
      <c r="CW15" s="192"/>
      <c r="CX15" s="192"/>
      <c r="CY15" s="192"/>
      <c r="CZ15" s="192"/>
      <c r="DA15" s="193"/>
      <c r="DB15" s="191"/>
      <c r="DC15" s="192"/>
      <c r="DD15" s="192"/>
      <c r="DE15" s="192"/>
      <c r="DF15" s="192"/>
      <c r="DG15" s="192"/>
      <c r="DH15" s="192"/>
      <c r="DI15" s="193"/>
    </row>
    <row r="16" spans="1:119" ht="18.75" customHeight="1">
      <c r="A16" s="181"/>
      <c r="B16" s="484"/>
      <c r="C16" s="485"/>
      <c r="D16" s="485"/>
      <c r="E16" s="485"/>
      <c r="F16" s="485"/>
      <c r="G16" s="485"/>
      <c r="H16" s="485"/>
      <c r="I16" s="485"/>
      <c r="J16" s="485"/>
      <c r="K16" s="486"/>
      <c r="L16" s="502" t="s">
        <v>65</v>
      </c>
      <c r="M16" s="533"/>
      <c r="N16" s="533"/>
      <c r="O16" s="533"/>
      <c r="P16" s="533"/>
      <c r="Q16" s="534"/>
      <c r="R16" s="525" t="s">
        <v>66</v>
      </c>
      <c r="S16" s="526"/>
      <c r="T16" s="526"/>
      <c r="U16" s="526"/>
      <c r="V16" s="527"/>
      <c r="W16" s="411"/>
      <c r="X16" s="412"/>
      <c r="Y16" s="412"/>
      <c r="Z16" s="412"/>
      <c r="AA16" s="412"/>
      <c r="AB16" s="401"/>
      <c r="AC16" s="508">
        <v>29.1</v>
      </c>
      <c r="AD16" s="509"/>
      <c r="AE16" s="509"/>
      <c r="AF16" s="509"/>
      <c r="AG16" s="510"/>
      <c r="AH16" s="508">
        <v>28.9</v>
      </c>
      <c r="AI16" s="509"/>
      <c r="AJ16" s="509"/>
      <c r="AK16" s="509"/>
      <c r="AL16" s="511"/>
      <c r="AM16" s="450"/>
      <c r="AN16" s="451"/>
      <c r="AO16" s="451"/>
      <c r="AP16" s="451"/>
      <c r="AQ16" s="451"/>
      <c r="AR16" s="451"/>
      <c r="AS16" s="451"/>
      <c r="AT16" s="452"/>
      <c r="AU16" s="453"/>
      <c r="AV16" s="454"/>
      <c r="AW16" s="454"/>
      <c r="AX16" s="454"/>
      <c r="AY16" s="455" t="s">
        <v>67</v>
      </c>
      <c r="AZ16" s="456"/>
      <c r="BA16" s="456"/>
      <c r="BB16" s="456"/>
      <c r="BC16" s="456"/>
      <c r="BD16" s="456"/>
      <c r="BE16" s="456"/>
      <c r="BF16" s="456"/>
      <c r="BG16" s="456"/>
      <c r="BH16" s="456"/>
      <c r="BI16" s="456"/>
      <c r="BJ16" s="456"/>
      <c r="BK16" s="456"/>
      <c r="BL16" s="456"/>
      <c r="BM16" s="457"/>
      <c r="BN16" s="421">
        <v>23800480</v>
      </c>
      <c r="BO16" s="422"/>
      <c r="BP16" s="422"/>
      <c r="BQ16" s="422"/>
      <c r="BR16" s="422"/>
      <c r="BS16" s="422"/>
      <c r="BT16" s="422"/>
      <c r="BU16" s="423"/>
      <c r="BV16" s="421">
        <v>23446536</v>
      </c>
      <c r="BW16" s="422"/>
      <c r="BX16" s="422"/>
      <c r="BY16" s="422"/>
      <c r="BZ16" s="422"/>
      <c r="CA16" s="422"/>
      <c r="CB16" s="422"/>
      <c r="CC16" s="423"/>
      <c r="CD16" s="194"/>
      <c r="CE16" s="531"/>
      <c r="CF16" s="531"/>
      <c r="CG16" s="531"/>
      <c r="CH16" s="531"/>
      <c r="CI16" s="531"/>
      <c r="CJ16" s="531"/>
      <c r="CK16" s="531"/>
      <c r="CL16" s="531"/>
      <c r="CM16" s="531"/>
      <c r="CN16" s="531"/>
      <c r="CO16" s="531"/>
      <c r="CP16" s="531"/>
      <c r="CQ16" s="531"/>
      <c r="CR16" s="531"/>
      <c r="CS16" s="532"/>
      <c r="CT16" s="418"/>
      <c r="CU16" s="419"/>
      <c r="CV16" s="419"/>
      <c r="CW16" s="419"/>
      <c r="CX16" s="419"/>
      <c r="CY16" s="419"/>
      <c r="CZ16" s="419"/>
      <c r="DA16" s="420"/>
      <c r="DB16" s="418"/>
      <c r="DC16" s="419"/>
      <c r="DD16" s="419"/>
      <c r="DE16" s="419"/>
      <c r="DF16" s="419"/>
      <c r="DG16" s="419"/>
      <c r="DH16" s="419"/>
      <c r="DI16" s="420"/>
    </row>
    <row r="17" spans="1:113" ht="18.75" customHeight="1" thickBot="1">
      <c r="A17" s="181"/>
      <c r="B17" s="487"/>
      <c r="C17" s="488"/>
      <c r="D17" s="488"/>
      <c r="E17" s="488"/>
      <c r="F17" s="488"/>
      <c r="G17" s="488"/>
      <c r="H17" s="488"/>
      <c r="I17" s="488"/>
      <c r="J17" s="488"/>
      <c r="K17" s="489"/>
      <c r="L17" s="195"/>
      <c r="M17" s="528" t="s">
        <v>68</v>
      </c>
      <c r="N17" s="529"/>
      <c r="O17" s="529"/>
      <c r="P17" s="529"/>
      <c r="Q17" s="530"/>
      <c r="R17" s="525" t="s">
        <v>66</v>
      </c>
      <c r="S17" s="526"/>
      <c r="T17" s="526"/>
      <c r="U17" s="526"/>
      <c r="V17" s="527"/>
      <c r="W17" s="437" t="s">
        <v>69</v>
      </c>
      <c r="X17" s="438"/>
      <c r="Y17" s="438"/>
      <c r="Z17" s="438"/>
      <c r="AA17" s="438"/>
      <c r="AB17" s="428"/>
      <c r="AC17" s="472">
        <v>28641</v>
      </c>
      <c r="AD17" s="473"/>
      <c r="AE17" s="473"/>
      <c r="AF17" s="473"/>
      <c r="AG17" s="515"/>
      <c r="AH17" s="472">
        <v>27847</v>
      </c>
      <c r="AI17" s="473"/>
      <c r="AJ17" s="473"/>
      <c r="AK17" s="473"/>
      <c r="AL17" s="474"/>
      <c r="AM17" s="450"/>
      <c r="AN17" s="451"/>
      <c r="AO17" s="451"/>
      <c r="AP17" s="451"/>
      <c r="AQ17" s="451"/>
      <c r="AR17" s="451"/>
      <c r="AS17" s="451"/>
      <c r="AT17" s="452"/>
      <c r="AU17" s="453"/>
      <c r="AV17" s="454"/>
      <c r="AW17" s="454"/>
      <c r="AX17" s="454"/>
      <c r="AY17" s="455" t="s">
        <v>70</v>
      </c>
      <c r="AZ17" s="456"/>
      <c r="BA17" s="456"/>
      <c r="BB17" s="456"/>
      <c r="BC17" s="456"/>
      <c r="BD17" s="456"/>
      <c r="BE17" s="456"/>
      <c r="BF17" s="456"/>
      <c r="BG17" s="456"/>
      <c r="BH17" s="456"/>
      <c r="BI17" s="456"/>
      <c r="BJ17" s="456"/>
      <c r="BK17" s="456"/>
      <c r="BL17" s="456"/>
      <c r="BM17" s="457"/>
      <c r="BN17" s="421">
        <v>16118162</v>
      </c>
      <c r="BO17" s="422"/>
      <c r="BP17" s="422"/>
      <c r="BQ17" s="422"/>
      <c r="BR17" s="422"/>
      <c r="BS17" s="422"/>
      <c r="BT17" s="422"/>
      <c r="BU17" s="423"/>
      <c r="BV17" s="421">
        <v>16228844</v>
      </c>
      <c r="BW17" s="422"/>
      <c r="BX17" s="422"/>
      <c r="BY17" s="422"/>
      <c r="BZ17" s="422"/>
      <c r="CA17" s="422"/>
      <c r="CB17" s="422"/>
      <c r="CC17" s="423"/>
      <c r="CD17" s="194"/>
      <c r="CE17" s="531"/>
      <c r="CF17" s="531"/>
      <c r="CG17" s="531"/>
      <c r="CH17" s="531"/>
      <c r="CI17" s="531"/>
      <c r="CJ17" s="531"/>
      <c r="CK17" s="531"/>
      <c r="CL17" s="531"/>
      <c r="CM17" s="531"/>
      <c r="CN17" s="531"/>
      <c r="CO17" s="531"/>
      <c r="CP17" s="531"/>
      <c r="CQ17" s="531"/>
      <c r="CR17" s="531"/>
      <c r="CS17" s="532"/>
      <c r="CT17" s="418"/>
      <c r="CU17" s="419"/>
      <c r="CV17" s="419"/>
      <c r="CW17" s="419"/>
      <c r="CX17" s="419"/>
      <c r="CY17" s="419"/>
      <c r="CZ17" s="419"/>
      <c r="DA17" s="420"/>
      <c r="DB17" s="418"/>
      <c r="DC17" s="419"/>
      <c r="DD17" s="419"/>
      <c r="DE17" s="419"/>
      <c r="DF17" s="419"/>
      <c r="DG17" s="419"/>
      <c r="DH17" s="419"/>
      <c r="DI17" s="420"/>
    </row>
    <row r="18" spans="1:113" ht="18.75" customHeight="1" thickBot="1">
      <c r="A18" s="181"/>
      <c r="B18" s="535" t="s">
        <v>71</v>
      </c>
      <c r="C18" s="464"/>
      <c r="D18" s="464"/>
      <c r="E18" s="536"/>
      <c r="F18" s="536"/>
      <c r="G18" s="536"/>
      <c r="H18" s="536"/>
      <c r="I18" s="536"/>
      <c r="J18" s="536"/>
      <c r="K18" s="536"/>
      <c r="L18" s="537">
        <v>682.92</v>
      </c>
      <c r="M18" s="537"/>
      <c r="N18" s="537"/>
      <c r="O18" s="537"/>
      <c r="P18" s="537"/>
      <c r="Q18" s="537"/>
      <c r="R18" s="538"/>
      <c r="S18" s="538"/>
      <c r="T18" s="538"/>
      <c r="U18" s="538"/>
      <c r="V18" s="539"/>
      <c r="W18" s="439"/>
      <c r="X18" s="440"/>
      <c r="Y18" s="440"/>
      <c r="Z18" s="440"/>
      <c r="AA18" s="440"/>
      <c r="AB18" s="431"/>
      <c r="AC18" s="540">
        <v>64.599999999999994</v>
      </c>
      <c r="AD18" s="541"/>
      <c r="AE18" s="541"/>
      <c r="AF18" s="541"/>
      <c r="AG18" s="542"/>
      <c r="AH18" s="540">
        <v>63.6</v>
      </c>
      <c r="AI18" s="541"/>
      <c r="AJ18" s="541"/>
      <c r="AK18" s="541"/>
      <c r="AL18" s="543"/>
      <c r="AM18" s="450"/>
      <c r="AN18" s="451"/>
      <c r="AO18" s="451"/>
      <c r="AP18" s="451"/>
      <c r="AQ18" s="451"/>
      <c r="AR18" s="451"/>
      <c r="AS18" s="451"/>
      <c r="AT18" s="452"/>
      <c r="AU18" s="453"/>
      <c r="AV18" s="454"/>
      <c r="AW18" s="454"/>
      <c r="AX18" s="454"/>
      <c r="AY18" s="455" t="s">
        <v>72</v>
      </c>
      <c r="AZ18" s="456"/>
      <c r="BA18" s="456"/>
      <c r="BB18" s="456"/>
      <c r="BC18" s="456"/>
      <c r="BD18" s="456"/>
      <c r="BE18" s="456"/>
      <c r="BF18" s="456"/>
      <c r="BG18" s="456"/>
      <c r="BH18" s="456"/>
      <c r="BI18" s="456"/>
      <c r="BJ18" s="456"/>
      <c r="BK18" s="456"/>
      <c r="BL18" s="456"/>
      <c r="BM18" s="457"/>
      <c r="BN18" s="421">
        <v>26639326</v>
      </c>
      <c r="BO18" s="422"/>
      <c r="BP18" s="422"/>
      <c r="BQ18" s="422"/>
      <c r="BR18" s="422"/>
      <c r="BS18" s="422"/>
      <c r="BT18" s="422"/>
      <c r="BU18" s="423"/>
      <c r="BV18" s="421">
        <v>27015739</v>
      </c>
      <c r="BW18" s="422"/>
      <c r="BX18" s="422"/>
      <c r="BY18" s="422"/>
      <c r="BZ18" s="422"/>
      <c r="CA18" s="422"/>
      <c r="CB18" s="422"/>
      <c r="CC18" s="423"/>
      <c r="CD18" s="194"/>
      <c r="CE18" s="531"/>
      <c r="CF18" s="531"/>
      <c r="CG18" s="531"/>
      <c r="CH18" s="531"/>
      <c r="CI18" s="531"/>
      <c r="CJ18" s="531"/>
      <c r="CK18" s="531"/>
      <c r="CL18" s="531"/>
      <c r="CM18" s="531"/>
      <c r="CN18" s="531"/>
      <c r="CO18" s="531"/>
      <c r="CP18" s="531"/>
      <c r="CQ18" s="531"/>
      <c r="CR18" s="531"/>
      <c r="CS18" s="532"/>
      <c r="CT18" s="418"/>
      <c r="CU18" s="419"/>
      <c r="CV18" s="419"/>
      <c r="CW18" s="419"/>
      <c r="CX18" s="419"/>
      <c r="CY18" s="419"/>
      <c r="CZ18" s="419"/>
      <c r="DA18" s="420"/>
      <c r="DB18" s="418"/>
      <c r="DC18" s="419"/>
      <c r="DD18" s="419"/>
      <c r="DE18" s="419"/>
      <c r="DF18" s="419"/>
      <c r="DG18" s="419"/>
      <c r="DH18" s="419"/>
      <c r="DI18" s="420"/>
    </row>
    <row r="19" spans="1:113" ht="18.75" customHeight="1" thickBot="1">
      <c r="A19" s="181"/>
      <c r="B19" s="535" t="s">
        <v>73</v>
      </c>
      <c r="C19" s="464"/>
      <c r="D19" s="464"/>
      <c r="E19" s="536"/>
      <c r="F19" s="536"/>
      <c r="G19" s="536"/>
      <c r="H19" s="536"/>
      <c r="I19" s="536"/>
      <c r="J19" s="536"/>
      <c r="K19" s="536"/>
      <c r="L19" s="544">
        <v>135</v>
      </c>
      <c r="M19" s="544"/>
      <c r="N19" s="544"/>
      <c r="O19" s="544"/>
      <c r="P19" s="544"/>
      <c r="Q19" s="544"/>
      <c r="R19" s="545"/>
      <c r="S19" s="545"/>
      <c r="T19" s="545"/>
      <c r="U19" s="545"/>
      <c r="V19" s="546"/>
      <c r="W19" s="378"/>
      <c r="X19" s="379"/>
      <c r="Y19" s="379"/>
      <c r="Z19" s="379"/>
      <c r="AA19" s="379"/>
      <c r="AB19" s="379"/>
      <c r="AC19" s="553"/>
      <c r="AD19" s="553"/>
      <c r="AE19" s="553"/>
      <c r="AF19" s="553"/>
      <c r="AG19" s="553"/>
      <c r="AH19" s="553"/>
      <c r="AI19" s="553"/>
      <c r="AJ19" s="553"/>
      <c r="AK19" s="553"/>
      <c r="AL19" s="554"/>
      <c r="AM19" s="450"/>
      <c r="AN19" s="451"/>
      <c r="AO19" s="451"/>
      <c r="AP19" s="451"/>
      <c r="AQ19" s="451"/>
      <c r="AR19" s="451"/>
      <c r="AS19" s="451"/>
      <c r="AT19" s="452"/>
      <c r="AU19" s="453"/>
      <c r="AV19" s="454"/>
      <c r="AW19" s="454"/>
      <c r="AX19" s="454"/>
      <c r="AY19" s="455" t="s">
        <v>74</v>
      </c>
      <c r="AZ19" s="456"/>
      <c r="BA19" s="456"/>
      <c r="BB19" s="456"/>
      <c r="BC19" s="456"/>
      <c r="BD19" s="456"/>
      <c r="BE19" s="456"/>
      <c r="BF19" s="456"/>
      <c r="BG19" s="456"/>
      <c r="BH19" s="456"/>
      <c r="BI19" s="456"/>
      <c r="BJ19" s="456"/>
      <c r="BK19" s="456"/>
      <c r="BL19" s="456"/>
      <c r="BM19" s="457"/>
      <c r="BN19" s="421">
        <v>40895845</v>
      </c>
      <c r="BO19" s="422"/>
      <c r="BP19" s="422"/>
      <c r="BQ19" s="422"/>
      <c r="BR19" s="422"/>
      <c r="BS19" s="422"/>
      <c r="BT19" s="422"/>
      <c r="BU19" s="423"/>
      <c r="BV19" s="421">
        <v>38141962</v>
      </c>
      <c r="BW19" s="422"/>
      <c r="BX19" s="422"/>
      <c r="BY19" s="422"/>
      <c r="BZ19" s="422"/>
      <c r="CA19" s="422"/>
      <c r="CB19" s="422"/>
      <c r="CC19" s="423"/>
      <c r="CD19" s="194"/>
      <c r="CE19" s="531"/>
      <c r="CF19" s="531"/>
      <c r="CG19" s="531"/>
      <c r="CH19" s="531"/>
      <c r="CI19" s="531"/>
      <c r="CJ19" s="531"/>
      <c r="CK19" s="531"/>
      <c r="CL19" s="531"/>
      <c r="CM19" s="531"/>
      <c r="CN19" s="531"/>
      <c r="CO19" s="531"/>
      <c r="CP19" s="531"/>
      <c r="CQ19" s="531"/>
      <c r="CR19" s="531"/>
      <c r="CS19" s="532"/>
      <c r="CT19" s="418"/>
      <c r="CU19" s="419"/>
      <c r="CV19" s="419"/>
      <c r="CW19" s="419"/>
      <c r="CX19" s="419"/>
      <c r="CY19" s="419"/>
      <c r="CZ19" s="419"/>
      <c r="DA19" s="420"/>
      <c r="DB19" s="418"/>
      <c r="DC19" s="419"/>
      <c r="DD19" s="419"/>
      <c r="DE19" s="419"/>
      <c r="DF19" s="419"/>
      <c r="DG19" s="419"/>
      <c r="DH19" s="419"/>
      <c r="DI19" s="420"/>
    </row>
    <row r="20" spans="1:113" ht="18.75" customHeight="1" thickBot="1">
      <c r="A20" s="181"/>
      <c r="B20" s="535" t="s">
        <v>75</v>
      </c>
      <c r="C20" s="464"/>
      <c r="D20" s="464"/>
      <c r="E20" s="536"/>
      <c r="F20" s="536"/>
      <c r="G20" s="536"/>
      <c r="H20" s="536"/>
      <c r="I20" s="536"/>
      <c r="J20" s="536"/>
      <c r="K20" s="536"/>
      <c r="L20" s="544">
        <v>40995</v>
      </c>
      <c r="M20" s="544"/>
      <c r="N20" s="544"/>
      <c r="O20" s="544"/>
      <c r="P20" s="544"/>
      <c r="Q20" s="544"/>
      <c r="R20" s="545"/>
      <c r="S20" s="545"/>
      <c r="T20" s="545"/>
      <c r="U20" s="545"/>
      <c r="V20" s="546"/>
      <c r="W20" s="439"/>
      <c r="X20" s="440"/>
      <c r="Y20" s="440"/>
      <c r="Z20" s="440"/>
      <c r="AA20" s="440"/>
      <c r="AB20" s="440"/>
      <c r="AC20" s="547"/>
      <c r="AD20" s="547"/>
      <c r="AE20" s="547"/>
      <c r="AF20" s="547"/>
      <c r="AG20" s="547"/>
      <c r="AH20" s="547"/>
      <c r="AI20" s="547"/>
      <c r="AJ20" s="547"/>
      <c r="AK20" s="547"/>
      <c r="AL20" s="548"/>
      <c r="AM20" s="549"/>
      <c r="AN20" s="476"/>
      <c r="AO20" s="476"/>
      <c r="AP20" s="476"/>
      <c r="AQ20" s="476"/>
      <c r="AR20" s="476"/>
      <c r="AS20" s="476"/>
      <c r="AT20" s="477"/>
      <c r="AU20" s="550"/>
      <c r="AV20" s="551"/>
      <c r="AW20" s="551"/>
      <c r="AX20" s="552"/>
      <c r="AY20" s="455"/>
      <c r="AZ20" s="456"/>
      <c r="BA20" s="456"/>
      <c r="BB20" s="456"/>
      <c r="BC20" s="456"/>
      <c r="BD20" s="456"/>
      <c r="BE20" s="456"/>
      <c r="BF20" s="456"/>
      <c r="BG20" s="456"/>
      <c r="BH20" s="456"/>
      <c r="BI20" s="456"/>
      <c r="BJ20" s="456"/>
      <c r="BK20" s="456"/>
      <c r="BL20" s="456"/>
      <c r="BM20" s="457"/>
      <c r="BN20" s="421"/>
      <c r="BO20" s="422"/>
      <c r="BP20" s="422"/>
      <c r="BQ20" s="422"/>
      <c r="BR20" s="422"/>
      <c r="BS20" s="422"/>
      <c r="BT20" s="422"/>
      <c r="BU20" s="423"/>
      <c r="BV20" s="421"/>
      <c r="BW20" s="422"/>
      <c r="BX20" s="422"/>
      <c r="BY20" s="422"/>
      <c r="BZ20" s="422"/>
      <c r="CA20" s="422"/>
      <c r="CB20" s="422"/>
      <c r="CC20" s="423"/>
      <c r="CD20" s="194"/>
      <c r="CE20" s="531"/>
      <c r="CF20" s="531"/>
      <c r="CG20" s="531"/>
      <c r="CH20" s="531"/>
      <c r="CI20" s="531"/>
      <c r="CJ20" s="531"/>
      <c r="CK20" s="531"/>
      <c r="CL20" s="531"/>
      <c r="CM20" s="531"/>
      <c r="CN20" s="531"/>
      <c r="CO20" s="531"/>
      <c r="CP20" s="531"/>
      <c r="CQ20" s="531"/>
      <c r="CR20" s="531"/>
      <c r="CS20" s="532"/>
      <c r="CT20" s="418"/>
      <c r="CU20" s="419"/>
      <c r="CV20" s="419"/>
      <c r="CW20" s="419"/>
      <c r="CX20" s="419"/>
      <c r="CY20" s="419"/>
      <c r="CZ20" s="419"/>
      <c r="DA20" s="420"/>
      <c r="DB20" s="418"/>
      <c r="DC20" s="419"/>
      <c r="DD20" s="419"/>
      <c r="DE20" s="419"/>
      <c r="DF20" s="419"/>
      <c r="DG20" s="419"/>
      <c r="DH20" s="419"/>
      <c r="DI20" s="420"/>
    </row>
    <row r="21" spans="1:113" ht="18.75" customHeight="1">
      <c r="A21" s="181"/>
      <c r="B21" s="555" t="s">
        <v>76</v>
      </c>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7"/>
      <c r="AY21" s="455"/>
      <c r="AZ21" s="456"/>
      <c r="BA21" s="456"/>
      <c r="BB21" s="456"/>
      <c r="BC21" s="456"/>
      <c r="BD21" s="456"/>
      <c r="BE21" s="456"/>
      <c r="BF21" s="456"/>
      <c r="BG21" s="456"/>
      <c r="BH21" s="456"/>
      <c r="BI21" s="456"/>
      <c r="BJ21" s="456"/>
      <c r="BK21" s="456"/>
      <c r="BL21" s="456"/>
      <c r="BM21" s="457"/>
      <c r="BN21" s="421"/>
      <c r="BO21" s="422"/>
      <c r="BP21" s="422"/>
      <c r="BQ21" s="422"/>
      <c r="BR21" s="422"/>
      <c r="BS21" s="422"/>
      <c r="BT21" s="422"/>
      <c r="BU21" s="423"/>
      <c r="BV21" s="421"/>
      <c r="BW21" s="422"/>
      <c r="BX21" s="422"/>
      <c r="BY21" s="422"/>
      <c r="BZ21" s="422"/>
      <c r="CA21" s="422"/>
      <c r="CB21" s="422"/>
      <c r="CC21" s="423"/>
      <c r="CD21" s="194"/>
      <c r="CE21" s="531"/>
      <c r="CF21" s="531"/>
      <c r="CG21" s="531"/>
      <c r="CH21" s="531"/>
      <c r="CI21" s="531"/>
      <c r="CJ21" s="531"/>
      <c r="CK21" s="531"/>
      <c r="CL21" s="531"/>
      <c r="CM21" s="531"/>
      <c r="CN21" s="531"/>
      <c r="CO21" s="531"/>
      <c r="CP21" s="531"/>
      <c r="CQ21" s="531"/>
      <c r="CR21" s="531"/>
      <c r="CS21" s="532"/>
      <c r="CT21" s="418"/>
      <c r="CU21" s="419"/>
      <c r="CV21" s="419"/>
      <c r="CW21" s="419"/>
      <c r="CX21" s="419"/>
      <c r="CY21" s="419"/>
      <c r="CZ21" s="419"/>
      <c r="DA21" s="420"/>
      <c r="DB21" s="418"/>
      <c r="DC21" s="419"/>
      <c r="DD21" s="419"/>
      <c r="DE21" s="419"/>
      <c r="DF21" s="419"/>
      <c r="DG21" s="419"/>
      <c r="DH21" s="419"/>
      <c r="DI21" s="420"/>
    </row>
    <row r="22" spans="1:113" ht="18.75" customHeight="1" thickBot="1">
      <c r="A22" s="181"/>
      <c r="B22" s="558" t="s">
        <v>77</v>
      </c>
      <c r="C22" s="559"/>
      <c r="D22" s="560"/>
      <c r="E22" s="433" t="s">
        <v>7</v>
      </c>
      <c r="F22" s="438"/>
      <c r="G22" s="438"/>
      <c r="H22" s="438"/>
      <c r="I22" s="438"/>
      <c r="J22" s="438"/>
      <c r="K22" s="428"/>
      <c r="L22" s="433" t="s">
        <v>78</v>
      </c>
      <c r="M22" s="438"/>
      <c r="N22" s="438"/>
      <c r="O22" s="438"/>
      <c r="P22" s="428"/>
      <c r="Q22" s="567" t="s">
        <v>79</v>
      </c>
      <c r="R22" s="568"/>
      <c r="S22" s="568"/>
      <c r="T22" s="568"/>
      <c r="U22" s="568"/>
      <c r="V22" s="569"/>
      <c r="W22" s="573" t="s">
        <v>80</v>
      </c>
      <c r="X22" s="559"/>
      <c r="Y22" s="560"/>
      <c r="Z22" s="433" t="s">
        <v>7</v>
      </c>
      <c r="AA22" s="438"/>
      <c r="AB22" s="438"/>
      <c r="AC22" s="438"/>
      <c r="AD22" s="438"/>
      <c r="AE22" s="438"/>
      <c r="AF22" s="438"/>
      <c r="AG22" s="428"/>
      <c r="AH22" s="586" t="s">
        <v>81</v>
      </c>
      <c r="AI22" s="438"/>
      <c r="AJ22" s="438"/>
      <c r="AK22" s="438"/>
      <c r="AL22" s="428"/>
      <c r="AM22" s="586" t="s">
        <v>82</v>
      </c>
      <c r="AN22" s="587"/>
      <c r="AO22" s="587"/>
      <c r="AP22" s="587"/>
      <c r="AQ22" s="587"/>
      <c r="AR22" s="588"/>
      <c r="AS22" s="567" t="s">
        <v>79</v>
      </c>
      <c r="AT22" s="568"/>
      <c r="AU22" s="568"/>
      <c r="AV22" s="568"/>
      <c r="AW22" s="568"/>
      <c r="AX22" s="592"/>
      <c r="AY22" s="594"/>
      <c r="AZ22" s="595"/>
      <c r="BA22" s="595"/>
      <c r="BB22" s="595"/>
      <c r="BC22" s="595"/>
      <c r="BD22" s="595"/>
      <c r="BE22" s="595"/>
      <c r="BF22" s="595"/>
      <c r="BG22" s="595"/>
      <c r="BH22" s="595"/>
      <c r="BI22" s="595"/>
      <c r="BJ22" s="595"/>
      <c r="BK22" s="595"/>
      <c r="BL22" s="595"/>
      <c r="BM22" s="596"/>
      <c r="BN22" s="597"/>
      <c r="BO22" s="598"/>
      <c r="BP22" s="598"/>
      <c r="BQ22" s="598"/>
      <c r="BR22" s="598"/>
      <c r="BS22" s="598"/>
      <c r="BT22" s="598"/>
      <c r="BU22" s="599"/>
      <c r="BV22" s="597"/>
      <c r="BW22" s="598"/>
      <c r="BX22" s="598"/>
      <c r="BY22" s="598"/>
      <c r="BZ22" s="598"/>
      <c r="CA22" s="598"/>
      <c r="CB22" s="598"/>
      <c r="CC22" s="599"/>
      <c r="CD22" s="194"/>
      <c r="CE22" s="531"/>
      <c r="CF22" s="531"/>
      <c r="CG22" s="531"/>
      <c r="CH22" s="531"/>
      <c r="CI22" s="531"/>
      <c r="CJ22" s="531"/>
      <c r="CK22" s="531"/>
      <c r="CL22" s="531"/>
      <c r="CM22" s="531"/>
      <c r="CN22" s="531"/>
      <c r="CO22" s="531"/>
      <c r="CP22" s="531"/>
      <c r="CQ22" s="531"/>
      <c r="CR22" s="531"/>
      <c r="CS22" s="532"/>
      <c r="CT22" s="418"/>
      <c r="CU22" s="419"/>
      <c r="CV22" s="419"/>
      <c r="CW22" s="419"/>
      <c r="CX22" s="419"/>
      <c r="CY22" s="419"/>
      <c r="CZ22" s="419"/>
      <c r="DA22" s="420"/>
      <c r="DB22" s="418"/>
      <c r="DC22" s="419"/>
      <c r="DD22" s="419"/>
      <c r="DE22" s="419"/>
      <c r="DF22" s="419"/>
      <c r="DG22" s="419"/>
      <c r="DH22" s="419"/>
      <c r="DI22" s="420"/>
    </row>
    <row r="23" spans="1:113" ht="18.75" customHeight="1">
      <c r="A23" s="181"/>
      <c r="B23" s="561"/>
      <c r="C23" s="562"/>
      <c r="D23" s="563"/>
      <c r="E23" s="407"/>
      <c r="F23" s="412"/>
      <c r="G23" s="412"/>
      <c r="H23" s="412"/>
      <c r="I23" s="412"/>
      <c r="J23" s="412"/>
      <c r="K23" s="401"/>
      <c r="L23" s="407"/>
      <c r="M23" s="412"/>
      <c r="N23" s="412"/>
      <c r="O23" s="412"/>
      <c r="P23" s="401"/>
      <c r="Q23" s="570"/>
      <c r="R23" s="571"/>
      <c r="S23" s="571"/>
      <c r="T23" s="571"/>
      <c r="U23" s="571"/>
      <c r="V23" s="572"/>
      <c r="W23" s="574"/>
      <c r="X23" s="562"/>
      <c r="Y23" s="563"/>
      <c r="Z23" s="407"/>
      <c r="AA23" s="412"/>
      <c r="AB23" s="412"/>
      <c r="AC23" s="412"/>
      <c r="AD23" s="412"/>
      <c r="AE23" s="412"/>
      <c r="AF23" s="412"/>
      <c r="AG23" s="401"/>
      <c r="AH23" s="407"/>
      <c r="AI23" s="412"/>
      <c r="AJ23" s="412"/>
      <c r="AK23" s="412"/>
      <c r="AL23" s="401"/>
      <c r="AM23" s="589"/>
      <c r="AN23" s="590"/>
      <c r="AO23" s="590"/>
      <c r="AP23" s="590"/>
      <c r="AQ23" s="590"/>
      <c r="AR23" s="591"/>
      <c r="AS23" s="570"/>
      <c r="AT23" s="571"/>
      <c r="AU23" s="571"/>
      <c r="AV23" s="571"/>
      <c r="AW23" s="571"/>
      <c r="AX23" s="593"/>
      <c r="AY23" s="381" t="s">
        <v>83</v>
      </c>
      <c r="AZ23" s="382"/>
      <c r="BA23" s="382"/>
      <c r="BB23" s="382"/>
      <c r="BC23" s="382"/>
      <c r="BD23" s="382"/>
      <c r="BE23" s="382"/>
      <c r="BF23" s="382"/>
      <c r="BG23" s="382"/>
      <c r="BH23" s="382"/>
      <c r="BI23" s="382"/>
      <c r="BJ23" s="382"/>
      <c r="BK23" s="382"/>
      <c r="BL23" s="382"/>
      <c r="BM23" s="383"/>
      <c r="BN23" s="421">
        <v>38179274</v>
      </c>
      <c r="BO23" s="422"/>
      <c r="BP23" s="422"/>
      <c r="BQ23" s="422"/>
      <c r="BR23" s="422"/>
      <c r="BS23" s="422"/>
      <c r="BT23" s="422"/>
      <c r="BU23" s="423"/>
      <c r="BV23" s="421">
        <v>38856016</v>
      </c>
      <c r="BW23" s="422"/>
      <c r="BX23" s="422"/>
      <c r="BY23" s="422"/>
      <c r="BZ23" s="422"/>
      <c r="CA23" s="422"/>
      <c r="CB23" s="422"/>
      <c r="CC23" s="423"/>
      <c r="CD23" s="194"/>
      <c r="CE23" s="531"/>
      <c r="CF23" s="531"/>
      <c r="CG23" s="531"/>
      <c r="CH23" s="531"/>
      <c r="CI23" s="531"/>
      <c r="CJ23" s="531"/>
      <c r="CK23" s="531"/>
      <c r="CL23" s="531"/>
      <c r="CM23" s="531"/>
      <c r="CN23" s="531"/>
      <c r="CO23" s="531"/>
      <c r="CP23" s="531"/>
      <c r="CQ23" s="531"/>
      <c r="CR23" s="531"/>
      <c r="CS23" s="532"/>
      <c r="CT23" s="418"/>
      <c r="CU23" s="419"/>
      <c r="CV23" s="419"/>
      <c r="CW23" s="419"/>
      <c r="CX23" s="419"/>
      <c r="CY23" s="419"/>
      <c r="CZ23" s="419"/>
      <c r="DA23" s="420"/>
      <c r="DB23" s="418"/>
      <c r="DC23" s="419"/>
      <c r="DD23" s="419"/>
      <c r="DE23" s="419"/>
      <c r="DF23" s="419"/>
      <c r="DG23" s="419"/>
      <c r="DH23" s="419"/>
      <c r="DI23" s="420"/>
    </row>
    <row r="24" spans="1:113" ht="18.75" customHeight="1" thickBot="1">
      <c r="A24" s="181"/>
      <c r="B24" s="561"/>
      <c r="C24" s="562"/>
      <c r="D24" s="563"/>
      <c r="E24" s="471" t="s">
        <v>84</v>
      </c>
      <c r="F24" s="451"/>
      <c r="G24" s="451"/>
      <c r="H24" s="451"/>
      <c r="I24" s="451"/>
      <c r="J24" s="451"/>
      <c r="K24" s="452"/>
      <c r="L24" s="472">
        <v>1</v>
      </c>
      <c r="M24" s="473"/>
      <c r="N24" s="473"/>
      <c r="O24" s="473"/>
      <c r="P24" s="515"/>
      <c r="Q24" s="472">
        <v>7320</v>
      </c>
      <c r="R24" s="473"/>
      <c r="S24" s="473"/>
      <c r="T24" s="473"/>
      <c r="U24" s="473"/>
      <c r="V24" s="515"/>
      <c r="W24" s="574"/>
      <c r="X24" s="562"/>
      <c r="Y24" s="563"/>
      <c r="Z24" s="471" t="s">
        <v>85</v>
      </c>
      <c r="AA24" s="451"/>
      <c r="AB24" s="451"/>
      <c r="AC24" s="451"/>
      <c r="AD24" s="451"/>
      <c r="AE24" s="451"/>
      <c r="AF24" s="451"/>
      <c r="AG24" s="452"/>
      <c r="AH24" s="472">
        <v>846</v>
      </c>
      <c r="AI24" s="473"/>
      <c r="AJ24" s="473"/>
      <c r="AK24" s="473"/>
      <c r="AL24" s="515"/>
      <c r="AM24" s="472">
        <v>2739348</v>
      </c>
      <c r="AN24" s="473"/>
      <c r="AO24" s="473"/>
      <c r="AP24" s="473"/>
      <c r="AQ24" s="473"/>
      <c r="AR24" s="515"/>
      <c r="AS24" s="472">
        <v>3238</v>
      </c>
      <c r="AT24" s="473"/>
      <c r="AU24" s="473"/>
      <c r="AV24" s="473"/>
      <c r="AW24" s="473"/>
      <c r="AX24" s="474"/>
      <c r="AY24" s="594" t="s">
        <v>86</v>
      </c>
      <c r="AZ24" s="595"/>
      <c r="BA24" s="595"/>
      <c r="BB24" s="595"/>
      <c r="BC24" s="595"/>
      <c r="BD24" s="595"/>
      <c r="BE24" s="595"/>
      <c r="BF24" s="595"/>
      <c r="BG24" s="595"/>
      <c r="BH24" s="595"/>
      <c r="BI24" s="595"/>
      <c r="BJ24" s="595"/>
      <c r="BK24" s="595"/>
      <c r="BL24" s="595"/>
      <c r="BM24" s="596"/>
      <c r="BN24" s="421">
        <v>17239931</v>
      </c>
      <c r="BO24" s="422"/>
      <c r="BP24" s="422"/>
      <c r="BQ24" s="422"/>
      <c r="BR24" s="422"/>
      <c r="BS24" s="422"/>
      <c r="BT24" s="422"/>
      <c r="BU24" s="423"/>
      <c r="BV24" s="421">
        <v>17830384</v>
      </c>
      <c r="BW24" s="422"/>
      <c r="BX24" s="422"/>
      <c r="BY24" s="422"/>
      <c r="BZ24" s="422"/>
      <c r="CA24" s="422"/>
      <c r="CB24" s="422"/>
      <c r="CC24" s="423"/>
      <c r="CD24" s="194"/>
      <c r="CE24" s="531"/>
      <c r="CF24" s="531"/>
      <c r="CG24" s="531"/>
      <c r="CH24" s="531"/>
      <c r="CI24" s="531"/>
      <c r="CJ24" s="531"/>
      <c r="CK24" s="531"/>
      <c r="CL24" s="531"/>
      <c r="CM24" s="531"/>
      <c r="CN24" s="531"/>
      <c r="CO24" s="531"/>
      <c r="CP24" s="531"/>
      <c r="CQ24" s="531"/>
      <c r="CR24" s="531"/>
      <c r="CS24" s="532"/>
      <c r="CT24" s="418"/>
      <c r="CU24" s="419"/>
      <c r="CV24" s="419"/>
      <c r="CW24" s="419"/>
      <c r="CX24" s="419"/>
      <c r="CY24" s="419"/>
      <c r="CZ24" s="419"/>
      <c r="DA24" s="420"/>
      <c r="DB24" s="418"/>
      <c r="DC24" s="419"/>
      <c r="DD24" s="419"/>
      <c r="DE24" s="419"/>
      <c r="DF24" s="419"/>
      <c r="DG24" s="419"/>
      <c r="DH24" s="419"/>
      <c r="DI24" s="420"/>
    </row>
    <row r="25" spans="1:113" ht="18.75" customHeight="1">
      <c r="A25" s="181"/>
      <c r="B25" s="561"/>
      <c r="C25" s="562"/>
      <c r="D25" s="563"/>
      <c r="E25" s="471" t="s">
        <v>87</v>
      </c>
      <c r="F25" s="451"/>
      <c r="G25" s="451"/>
      <c r="H25" s="451"/>
      <c r="I25" s="451"/>
      <c r="J25" s="451"/>
      <c r="K25" s="452"/>
      <c r="L25" s="472">
        <v>2</v>
      </c>
      <c r="M25" s="473"/>
      <c r="N25" s="473"/>
      <c r="O25" s="473"/>
      <c r="P25" s="515"/>
      <c r="Q25" s="472">
        <v>6534</v>
      </c>
      <c r="R25" s="473"/>
      <c r="S25" s="473"/>
      <c r="T25" s="473"/>
      <c r="U25" s="473"/>
      <c r="V25" s="515"/>
      <c r="W25" s="574"/>
      <c r="X25" s="562"/>
      <c r="Y25" s="563"/>
      <c r="Z25" s="471" t="s">
        <v>88</v>
      </c>
      <c r="AA25" s="451"/>
      <c r="AB25" s="451"/>
      <c r="AC25" s="451"/>
      <c r="AD25" s="451"/>
      <c r="AE25" s="451"/>
      <c r="AF25" s="451"/>
      <c r="AG25" s="452"/>
      <c r="AH25" s="472">
        <v>154</v>
      </c>
      <c r="AI25" s="473"/>
      <c r="AJ25" s="473"/>
      <c r="AK25" s="473"/>
      <c r="AL25" s="515"/>
      <c r="AM25" s="472">
        <v>457072</v>
      </c>
      <c r="AN25" s="473"/>
      <c r="AO25" s="473"/>
      <c r="AP25" s="473"/>
      <c r="AQ25" s="473"/>
      <c r="AR25" s="515"/>
      <c r="AS25" s="472">
        <v>2968</v>
      </c>
      <c r="AT25" s="473"/>
      <c r="AU25" s="473"/>
      <c r="AV25" s="473"/>
      <c r="AW25" s="473"/>
      <c r="AX25" s="474"/>
      <c r="AY25" s="381" t="s">
        <v>89</v>
      </c>
      <c r="AZ25" s="382"/>
      <c r="BA25" s="382"/>
      <c r="BB25" s="382"/>
      <c r="BC25" s="382"/>
      <c r="BD25" s="382"/>
      <c r="BE25" s="382"/>
      <c r="BF25" s="382"/>
      <c r="BG25" s="382"/>
      <c r="BH25" s="382"/>
      <c r="BI25" s="382"/>
      <c r="BJ25" s="382"/>
      <c r="BK25" s="382"/>
      <c r="BL25" s="382"/>
      <c r="BM25" s="383"/>
      <c r="BN25" s="384">
        <v>18420309</v>
      </c>
      <c r="BO25" s="385"/>
      <c r="BP25" s="385"/>
      <c r="BQ25" s="385"/>
      <c r="BR25" s="385"/>
      <c r="BS25" s="385"/>
      <c r="BT25" s="385"/>
      <c r="BU25" s="386"/>
      <c r="BV25" s="384">
        <v>18400879</v>
      </c>
      <c r="BW25" s="385"/>
      <c r="BX25" s="385"/>
      <c r="BY25" s="385"/>
      <c r="BZ25" s="385"/>
      <c r="CA25" s="385"/>
      <c r="CB25" s="385"/>
      <c r="CC25" s="386"/>
      <c r="CD25" s="194"/>
      <c r="CE25" s="531"/>
      <c r="CF25" s="531"/>
      <c r="CG25" s="531"/>
      <c r="CH25" s="531"/>
      <c r="CI25" s="531"/>
      <c r="CJ25" s="531"/>
      <c r="CK25" s="531"/>
      <c r="CL25" s="531"/>
      <c r="CM25" s="531"/>
      <c r="CN25" s="531"/>
      <c r="CO25" s="531"/>
      <c r="CP25" s="531"/>
      <c r="CQ25" s="531"/>
      <c r="CR25" s="531"/>
      <c r="CS25" s="532"/>
      <c r="CT25" s="418"/>
      <c r="CU25" s="419"/>
      <c r="CV25" s="419"/>
      <c r="CW25" s="419"/>
      <c r="CX25" s="419"/>
      <c r="CY25" s="419"/>
      <c r="CZ25" s="419"/>
      <c r="DA25" s="420"/>
      <c r="DB25" s="418"/>
      <c r="DC25" s="419"/>
      <c r="DD25" s="419"/>
      <c r="DE25" s="419"/>
      <c r="DF25" s="419"/>
      <c r="DG25" s="419"/>
      <c r="DH25" s="419"/>
      <c r="DI25" s="420"/>
    </row>
    <row r="26" spans="1:113" ht="18.75" customHeight="1">
      <c r="A26" s="181"/>
      <c r="B26" s="561"/>
      <c r="C26" s="562"/>
      <c r="D26" s="563"/>
      <c r="E26" s="471" t="s">
        <v>90</v>
      </c>
      <c r="F26" s="451"/>
      <c r="G26" s="451"/>
      <c r="H26" s="451"/>
      <c r="I26" s="451"/>
      <c r="J26" s="451"/>
      <c r="K26" s="452"/>
      <c r="L26" s="472">
        <v>1</v>
      </c>
      <c r="M26" s="473"/>
      <c r="N26" s="473"/>
      <c r="O26" s="473"/>
      <c r="P26" s="515"/>
      <c r="Q26" s="472">
        <v>5940</v>
      </c>
      <c r="R26" s="473"/>
      <c r="S26" s="473"/>
      <c r="T26" s="473"/>
      <c r="U26" s="473"/>
      <c r="V26" s="515"/>
      <c r="W26" s="574"/>
      <c r="X26" s="562"/>
      <c r="Y26" s="563"/>
      <c r="Z26" s="471" t="s">
        <v>91</v>
      </c>
      <c r="AA26" s="584"/>
      <c r="AB26" s="584"/>
      <c r="AC26" s="584"/>
      <c r="AD26" s="584"/>
      <c r="AE26" s="584"/>
      <c r="AF26" s="584"/>
      <c r="AG26" s="585"/>
      <c r="AH26" s="472">
        <v>24</v>
      </c>
      <c r="AI26" s="473"/>
      <c r="AJ26" s="473"/>
      <c r="AK26" s="473"/>
      <c r="AL26" s="515"/>
      <c r="AM26" s="472">
        <v>78576</v>
      </c>
      <c r="AN26" s="473"/>
      <c r="AO26" s="473"/>
      <c r="AP26" s="473"/>
      <c r="AQ26" s="473"/>
      <c r="AR26" s="515"/>
      <c r="AS26" s="472">
        <v>3274</v>
      </c>
      <c r="AT26" s="473"/>
      <c r="AU26" s="473"/>
      <c r="AV26" s="473"/>
      <c r="AW26" s="473"/>
      <c r="AX26" s="474"/>
      <c r="AY26" s="424" t="s">
        <v>92</v>
      </c>
      <c r="AZ26" s="425"/>
      <c r="BA26" s="425"/>
      <c r="BB26" s="425"/>
      <c r="BC26" s="425"/>
      <c r="BD26" s="425"/>
      <c r="BE26" s="425"/>
      <c r="BF26" s="425"/>
      <c r="BG26" s="425"/>
      <c r="BH26" s="425"/>
      <c r="BI26" s="425"/>
      <c r="BJ26" s="425"/>
      <c r="BK26" s="425"/>
      <c r="BL26" s="425"/>
      <c r="BM26" s="426"/>
      <c r="BN26" s="421" t="s">
        <v>47</v>
      </c>
      <c r="BO26" s="422"/>
      <c r="BP26" s="422"/>
      <c r="BQ26" s="422"/>
      <c r="BR26" s="422"/>
      <c r="BS26" s="422"/>
      <c r="BT26" s="422"/>
      <c r="BU26" s="423"/>
      <c r="BV26" s="421" t="s">
        <v>47</v>
      </c>
      <c r="BW26" s="422"/>
      <c r="BX26" s="422"/>
      <c r="BY26" s="422"/>
      <c r="BZ26" s="422"/>
      <c r="CA26" s="422"/>
      <c r="CB26" s="422"/>
      <c r="CC26" s="423"/>
      <c r="CD26" s="194"/>
      <c r="CE26" s="531"/>
      <c r="CF26" s="531"/>
      <c r="CG26" s="531"/>
      <c r="CH26" s="531"/>
      <c r="CI26" s="531"/>
      <c r="CJ26" s="531"/>
      <c r="CK26" s="531"/>
      <c r="CL26" s="531"/>
      <c r="CM26" s="531"/>
      <c r="CN26" s="531"/>
      <c r="CO26" s="531"/>
      <c r="CP26" s="531"/>
      <c r="CQ26" s="531"/>
      <c r="CR26" s="531"/>
      <c r="CS26" s="532"/>
      <c r="CT26" s="418"/>
      <c r="CU26" s="419"/>
      <c r="CV26" s="419"/>
      <c r="CW26" s="419"/>
      <c r="CX26" s="419"/>
      <c r="CY26" s="419"/>
      <c r="CZ26" s="419"/>
      <c r="DA26" s="420"/>
      <c r="DB26" s="418"/>
      <c r="DC26" s="419"/>
      <c r="DD26" s="419"/>
      <c r="DE26" s="419"/>
      <c r="DF26" s="419"/>
      <c r="DG26" s="419"/>
      <c r="DH26" s="419"/>
      <c r="DI26" s="420"/>
    </row>
    <row r="27" spans="1:113" ht="18.75" customHeight="1" thickBot="1">
      <c r="A27" s="181"/>
      <c r="B27" s="561"/>
      <c r="C27" s="562"/>
      <c r="D27" s="563"/>
      <c r="E27" s="471" t="s">
        <v>93</v>
      </c>
      <c r="F27" s="451"/>
      <c r="G27" s="451"/>
      <c r="H27" s="451"/>
      <c r="I27" s="451"/>
      <c r="J27" s="451"/>
      <c r="K27" s="452"/>
      <c r="L27" s="472">
        <v>1</v>
      </c>
      <c r="M27" s="473"/>
      <c r="N27" s="473"/>
      <c r="O27" s="473"/>
      <c r="P27" s="515"/>
      <c r="Q27" s="472">
        <v>4580</v>
      </c>
      <c r="R27" s="473"/>
      <c r="S27" s="473"/>
      <c r="T27" s="473"/>
      <c r="U27" s="473"/>
      <c r="V27" s="515"/>
      <c r="W27" s="574"/>
      <c r="X27" s="562"/>
      <c r="Y27" s="563"/>
      <c r="Z27" s="471" t="s">
        <v>94</v>
      </c>
      <c r="AA27" s="451"/>
      <c r="AB27" s="451"/>
      <c r="AC27" s="451"/>
      <c r="AD27" s="451"/>
      <c r="AE27" s="451"/>
      <c r="AF27" s="451"/>
      <c r="AG27" s="452"/>
      <c r="AH27" s="472">
        <v>39</v>
      </c>
      <c r="AI27" s="473"/>
      <c r="AJ27" s="473"/>
      <c r="AK27" s="473"/>
      <c r="AL27" s="515"/>
      <c r="AM27" s="472">
        <v>145436</v>
      </c>
      <c r="AN27" s="473"/>
      <c r="AO27" s="473"/>
      <c r="AP27" s="473"/>
      <c r="AQ27" s="473"/>
      <c r="AR27" s="515"/>
      <c r="AS27" s="472">
        <v>3729</v>
      </c>
      <c r="AT27" s="473"/>
      <c r="AU27" s="473"/>
      <c r="AV27" s="473"/>
      <c r="AW27" s="473"/>
      <c r="AX27" s="474"/>
      <c r="AY27" s="516" t="s">
        <v>95</v>
      </c>
      <c r="AZ27" s="517"/>
      <c r="BA27" s="517"/>
      <c r="BB27" s="517"/>
      <c r="BC27" s="517"/>
      <c r="BD27" s="517"/>
      <c r="BE27" s="517"/>
      <c r="BF27" s="517"/>
      <c r="BG27" s="517"/>
      <c r="BH27" s="517"/>
      <c r="BI27" s="517"/>
      <c r="BJ27" s="517"/>
      <c r="BK27" s="517"/>
      <c r="BL27" s="517"/>
      <c r="BM27" s="518"/>
      <c r="BN27" s="597" t="s">
        <v>47</v>
      </c>
      <c r="BO27" s="598"/>
      <c r="BP27" s="598"/>
      <c r="BQ27" s="598"/>
      <c r="BR27" s="598"/>
      <c r="BS27" s="598"/>
      <c r="BT27" s="598"/>
      <c r="BU27" s="599"/>
      <c r="BV27" s="597" t="s">
        <v>47</v>
      </c>
      <c r="BW27" s="598"/>
      <c r="BX27" s="598"/>
      <c r="BY27" s="598"/>
      <c r="BZ27" s="598"/>
      <c r="CA27" s="598"/>
      <c r="CB27" s="598"/>
      <c r="CC27" s="599"/>
      <c r="CD27" s="196"/>
      <c r="CE27" s="531"/>
      <c r="CF27" s="531"/>
      <c r="CG27" s="531"/>
      <c r="CH27" s="531"/>
      <c r="CI27" s="531"/>
      <c r="CJ27" s="531"/>
      <c r="CK27" s="531"/>
      <c r="CL27" s="531"/>
      <c r="CM27" s="531"/>
      <c r="CN27" s="531"/>
      <c r="CO27" s="531"/>
      <c r="CP27" s="531"/>
      <c r="CQ27" s="531"/>
      <c r="CR27" s="531"/>
      <c r="CS27" s="532"/>
      <c r="CT27" s="418"/>
      <c r="CU27" s="419"/>
      <c r="CV27" s="419"/>
      <c r="CW27" s="419"/>
      <c r="CX27" s="419"/>
      <c r="CY27" s="419"/>
      <c r="CZ27" s="419"/>
      <c r="DA27" s="420"/>
      <c r="DB27" s="418"/>
      <c r="DC27" s="419"/>
      <c r="DD27" s="419"/>
      <c r="DE27" s="419"/>
      <c r="DF27" s="419"/>
      <c r="DG27" s="419"/>
      <c r="DH27" s="419"/>
      <c r="DI27" s="420"/>
    </row>
    <row r="28" spans="1:113" ht="18.75" customHeight="1">
      <c r="A28" s="181"/>
      <c r="B28" s="561"/>
      <c r="C28" s="562"/>
      <c r="D28" s="563"/>
      <c r="E28" s="471" t="s">
        <v>96</v>
      </c>
      <c r="F28" s="451"/>
      <c r="G28" s="451"/>
      <c r="H28" s="451"/>
      <c r="I28" s="451"/>
      <c r="J28" s="451"/>
      <c r="K28" s="452"/>
      <c r="L28" s="472">
        <v>1</v>
      </c>
      <c r="M28" s="473"/>
      <c r="N28" s="473"/>
      <c r="O28" s="473"/>
      <c r="P28" s="515"/>
      <c r="Q28" s="472">
        <v>3960</v>
      </c>
      <c r="R28" s="473"/>
      <c r="S28" s="473"/>
      <c r="T28" s="473"/>
      <c r="U28" s="473"/>
      <c r="V28" s="515"/>
      <c r="W28" s="574"/>
      <c r="X28" s="562"/>
      <c r="Y28" s="563"/>
      <c r="Z28" s="471" t="s">
        <v>97</v>
      </c>
      <c r="AA28" s="451"/>
      <c r="AB28" s="451"/>
      <c r="AC28" s="451"/>
      <c r="AD28" s="451"/>
      <c r="AE28" s="451"/>
      <c r="AF28" s="451"/>
      <c r="AG28" s="452"/>
      <c r="AH28" s="472" t="s">
        <v>47</v>
      </c>
      <c r="AI28" s="473"/>
      <c r="AJ28" s="473"/>
      <c r="AK28" s="473"/>
      <c r="AL28" s="515"/>
      <c r="AM28" s="472" t="s">
        <v>47</v>
      </c>
      <c r="AN28" s="473"/>
      <c r="AO28" s="473"/>
      <c r="AP28" s="473"/>
      <c r="AQ28" s="473"/>
      <c r="AR28" s="515"/>
      <c r="AS28" s="472" t="s">
        <v>47</v>
      </c>
      <c r="AT28" s="473"/>
      <c r="AU28" s="473"/>
      <c r="AV28" s="473"/>
      <c r="AW28" s="473"/>
      <c r="AX28" s="474"/>
      <c r="AY28" s="600" t="s">
        <v>98</v>
      </c>
      <c r="AZ28" s="601"/>
      <c r="BA28" s="601"/>
      <c r="BB28" s="602"/>
      <c r="BC28" s="381" t="s">
        <v>99</v>
      </c>
      <c r="BD28" s="382"/>
      <c r="BE28" s="382"/>
      <c r="BF28" s="382"/>
      <c r="BG28" s="382"/>
      <c r="BH28" s="382"/>
      <c r="BI28" s="382"/>
      <c r="BJ28" s="382"/>
      <c r="BK28" s="382"/>
      <c r="BL28" s="382"/>
      <c r="BM28" s="383"/>
      <c r="BN28" s="384">
        <v>7870037</v>
      </c>
      <c r="BO28" s="385"/>
      <c r="BP28" s="385"/>
      <c r="BQ28" s="385"/>
      <c r="BR28" s="385"/>
      <c r="BS28" s="385"/>
      <c r="BT28" s="385"/>
      <c r="BU28" s="386"/>
      <c r="BV28" s="384">
        <v>7547357</v>
      </c>
      <c r="BW28" s="385"/>
      <c r="BX28" s="385"/>
      <c r="BY28" s="385"/>
      <c r="BZ28" s="385"/>
      <c r="CA28" s="385"/>
      <c r="CB28" s="385"/>
      <c r="CC28" s="386"/>
      <c r="CD28" s="194"/>
      <c r="CE28" s="531"/>
      <c r="CF28" s="531"/>
      <c r="CG28" s="531"/>
      <c r="CH28" s="531"/>
      <c r="CI28" s="531"/>
      <c r="CJ28" s="531"/>
      <c r="CK28" s="531"/>
      <c r="CL28" s="531"/>
      <c r="CM28" s="531"/>
      <c r="CN28" s="531"/>
      <c r="CO28" s="531"/>
      <c r="CP28" s="531"/>
      <c r="CQ28" s="531"/>
      <c r="CR28" s="531"/>
      <c r="CS28" s="532"/>
      <c r="CT28" s="418"/>
      <c r="CU28" s="419"/>
      <c r="CV28" s="419"/>
      <c r="CW28" s="419"/>
      <c r="CX28" s="419"/>
      <c r="CY28" s="419"/>
      <c r="CZ28" s="419"/>
      <c r="DA28" s="420"/>
      <c r="DB28" s="418"/>
      <c r="DC28" s="419"/>
      <c r="DD28" s="419"/>
      <c r="DE28" s="419"/>
      <c r="DF28" s="419"/>
      <c r="DG28" s="419"/>
      <c r="DH28" s="419"/>
      <c r="DI28" s="420"/>
    </row>
    <row r="29" spans="1:113" ht="18.75" customHeight="1">
      <c r="A29" s="181"/>
      <c r="B29" s="561"/>
      <c r="C29" s="562"/>
      <c r="D29" s="563"/>
      <c r="E29" s="471" t="s">
        <v>100</v>
      </c>
      <c r="F29" s="451"/>
      <c r="G29" s="451"/>
      <c r="H29" s="451"/>
      <c r="I29" s="451"/>
      <c r="J29" s="451"/>
      <c r="K29" s="452"/>
      <c r="L29" s="472">
        <v>24</v>
      </c>
      <c r="M29" s="473"/>
      <c r="N29" s="473"/>
      <c r="O29" s="473"/>
      <c r="P29" s="515"/>
      <c r="Q29" s="472">
        <v>3700</v>
      </c>
      <c r="R29" s="473"/>
      <c r="S29" s="473"/>
      <c r="T29" s="473"/>
      <c r="U29" s="473"/>
      <c r="V29" s="515"/>
      <c r="W29" s="575"/>
      <c r="X29" s="576"/>
      <c r="Y29" s="577"/>
      <c r="Z29" s="471" t="s">
        <v>101</v>
      </c>
      <c r="AA29" s="451"/>
      <c r="AB29" s="451"/>
      <c r="AC29" s="451"/>
      <c r="AD29" s="451"/>
      <c r="AE29" s="451"/>
      <c r="AF29" s="451"/>
      <c r="AG29" s="452"/>
      <c r="AH29" s="472">
        <v>885</v>
      </c>
      <c r="AI29" s="473"/>
      <c r="AJ29" s="473"/>
      <c r="AK29" s="473"/>
      <c r="AL29" s="515"/>
      <c r="AM29" s="472">
        <v>2884784</v>
      </c>
      <c r="AN29" s="473"/>
      <c r="AO29" s="473"/>
      <c r="AP29" s="473"/>
      <c r="AQ29" s="473"/>
      <c r="AR29" s="515"/>
      <c r="AS29" s="472">
        <v>3260</v>
      </c>
      <c r="AT29" s="473"/>
      <c r="AU29" s="473"/>
      <c r="AV29" s="473"/>
      <c r="AW29" s="473"/>
      <c r="AX29" s="474"/>
      <c r="AY29" s="603"/>
      <c r="AZ29" s="604"/>
      <c r="BA29" s="604"/>
      <c r="BB29" s="605"/>
      <c r="BC29" s="455" t="s">
        <v>102</v>
      </c>
      <c r="BD29" s="456"/>
      <c r="BE29" s="456"/>
      <c r="BF29" s="456"/>
      <c r="BG29" s="456"/>
      <c r="BH29" s="456"/>
      <c r="BI29" s="456"/>
      <c r="BJ29" s="456"/>
      <c r="BK29" s="456"/>
      <c r="BL29" s="456"/>
      <c r="BM29" s="457"/>
      <c r="BN29" s="421">
        <v>805129</v>
      </c>
      <c r="BO29" s="422"/>
      <c r="BP29" s="422"/>
      <c r="BQ29" s="422"/>
      <c r="BR29" s="422"/>
      <c r="BS29" s="422"/>
      <c r="BT29" s="422"/>
      <c r="BU29" s="423"/>
      <c r="BV29" s="421">
        <v>903232</v>
      </c>
      <c r="BW29" s="422"/>
      <c r="BX29" s="422"/>
      <c r="BY29" s="422"/>
      <c r="BZ29" s="422"/>
      <c r="CA29" s="422"/>
      <c r="CB29" s="422"/>
      <c r="CC29" s="423"/>
      <c r="CD29" s="196"/>
      <c r="CE29" s="531"/>
      <c r="CF29" s="531"/>
      <c r="CG29" s="531"/>
      <c r="CH29" s="531"/>
      <c r="CI29" s="531"/>
      <c r="CJ29" s="531"/>
      <c r="CK29" s="531"/>
      <c r="CL29" s="531"/>
      <c r="CM29" s="531"/>
      <c r="CN29" s="531"/>
      <c r="CO29" s="531"/>
      <c r="CP29" s="531"/>
      <c r="CQ29" s="531"/>
      <c r="CR29" s="531"/>
      <c r="CS29" s="532"/>
      <c r="CT29" s="418"/>
      <c r="CU29" s="419"/>
      <c r="CV29" s="419"/>
      <c r="CW29" s="419"/>
      <c r="CX29" s="419"/>
      <c r="CY29" s="419"/>
      <c r="CZ29" s="419"/>
      <c r="DA29" s="420"/>
      <c r="DB29" s="418"/>
      <c r="DC29" s="419"/>
      <c r="DD29" s="419"/>
      <c r="DE29" s="419"/>
      <c r="DF29" s="419"/>
      <c r="DG29" s="419"/>
      <c r="DH29" s="419"/>
      <c r="DI29" s="420"/>
    </row>
    <row r="30" spans="1:113" ht="18.75" customHeight="1" thickBot="1">
      <c r="A30" s="181"/>
      <c r="B30" s="564"/>
      <c r="C30" s="565"/>
      <c r="D30" s="566"/>
      <c r="E30" s="475"/>
      <c r="F30" s="476"/>
      <c r="G30" s="476"/>
      <c r="H30" s="476"/>
      <c r="I30" s="476"/>
      <c r="J30" s="476"/>
      <c r="K30" s="477"/>
      <c r="L30" s="578"/>
      <c r="M30" s="579"/>
      <c r="N30" s="579"/>
      <c r="O30" s="579"/>
      <c r="P30" s="580"/>
      <c r="Q30" s="578"/>
      <c r="R30" s="579"/>
      <c r="S30" s="579"/>
      <c r="T30" s="579"/>
      <c r="U30" s="579"/>
      <c r="V30" s="580"/>
      <c r="W30" s="581" t="s">
        <v>103</v>
      </c>
      <c r="X30" s="582"/>
      <c r="Y30" s="582"/>
      <c r="Z30" s="582"/>
      <c r="AA30" s="582"/>
      <c r="AB30" s="582"/>
      <c r="AC30" s="582"/>
      <c r="AD30" s="582"/>
      <c r="AE30" s="582"/>
      <c r="AF30" s="582"/>
      <c r="AG30" s="583"/>
      <c r="AH30" s="540">
        <v>97.5</v>
      </c>
      <c r="AI30" s="541"/>
      <c r="AJ30" s="541"/>
      <c r="AK30" s="541"/>
      <c r="AL30" s="541"/>
      <c r="AM30" s="541"/>
      <c r="AN30" s="541"/>
      <c r="AO30" s="541"/>
      <c r="AP30" s="541"/>
      <c r="AQ30" s="541"/>
      <c r="AR30" s="541"/>
      <c r="AS30" s="541"/>
      <c r="AT30" s="541"/>
      <c r="AU30" s="541"/>
      <c r="AV30" s="541"/>
      <c r="AW30" s="541"/>
      <c r="AX30" s="543"/>
      <c r="AY30" s="606"/>
      <c r="AZ30" s="607"/>
      <c r="BA30" s="607"/>
      <c r="BB30" s="608"/>
      <c r="BC30" s="594" t="s">
        <v>104</v>
      </c>
      <c r="BD30" s="595"/>
      <c r="BE30" s="595"/>
      <c r="BF30" s="595"/>
      <c r="BG30" s="595"/>
      <c r="BH30" s="595"/>
      <c r="BI30" s="595"/>
      <c r="BJ30" s="595"/>
      <c r="BK30" s="595"/>
      <c r="BL30" s="595"/>
      <c r="BM30" s="596"/>
      <c r="BN30" s="597">
        <v>6307282</v>
      </c>
      <c r="BO30" s="598"/>
      <c r="BP30" s="598"/>
      <c r="BQ30" s="598"/>
      <c r="BR30" s="598"/>
      <c r="BS30" s="598"/>
      <c r="BT30" s="598"/>
      <c r="BU30" s="599"/>
      <c r="BV30" s="597">
        <v>6608241</v>
      </c>
      <c r="BW30" s="598"/>
      <c r="BX30" s="598"/>
      <c r="BY30" s="598"/>
      <c r="BZ30" s="598"/>
      <c r="CA30" s="598"/>
      <c r="CB30" s="598"/>
      <c r="CC30" s="59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181" t="s">
        <v>105</v>
      </c>
      <c r="D32" s="181"/>
      <c r="E32" s="181"/>
      <c r="U32" s="180" t="s">
        <v>106</v>
      </c>
      <c r="AM32" s="180" t="s">
        <v>107</v>
      </c>
      <c r="BE32" s="180" t="s">
        <v>108</v>
      </c>
      <c r="BW32" s="180" t="s">
        <v>109</v>
      </c>
      <c r="CO32" s="180" t="s">
        <v>110</v>
      </c>
      <c r="DI32" s="204"/>
    </row>
    <row r="33" spans="1:113" ht="13.5" customHeight="1">
      <c r="A33" s="181"/>
      <c r="B33" s="205"/>
      <c r="C33" s="445" t="s">
        <v>111</v>
      </c>
      <c r="D33" s="445"/>
      <c r="E33" s="410" t="s">
        <v>112</v>
      </c>
      <c r="F33" s="410"/>
      <c r="G33" s="410"/>
      <c r="H33" s="410"/>
      <c r="I33" s="410"/>
      <c r="J33" s="410"/>
      <c r="K33" s="410"/>
      <c r="L33" s="410"/>
      <c r="M33" s="410"/>
      <c r="N33" s="410"/>
      <c r="O33" s="410"/>
      <c r="P33" s="410"/>
      <c r="Q33" s="410"/>
      <c r="R33" s="410"/>
      <c r="S33" s="410"/>
      <c r="T33" s="206"/>
      <c r="U33" s="445" t="s">
        <v>111</v>
      </c>
      <c r="V33" s="445"/>
      <c r="W33" s="410" t="s">
        <v>112</v>
      </c>
      <c r="X33" s="410"/>
      <c r="Y33" s="410"/>
      <c r="Z33" s="410"/>
      <c r="AA33" s="410"/>
      <c r="AB33" s="410"/>
      <c r="AC33" s="410"/>
      <c r="AD33" s="410"/>
      <c r="AE33" s="410"/>
      <c r="AF33" s="410"/>
      <c r="AG33" s="410"/>
      <c r="AH33" s="410"/>
      <c r="AI33" s="410"/>
      <c r="AJ33" s="410"/>
      <c r="AK33" s="410"/>
      <c r="AL33" s="206"/>
      <c r="AM33" s="445" t="s">
        <v>111</v>
      </c>
      <c r="AN33" s="445"/>
      <c r="AO33" s="410" t="s">
        <v>112</v>
      </c>
      <c r="AP33" s="410"/>
      <c r="AQ33" s="410"/>
      <c r="AR33" s="410"/>
      <c r="AS33" s="410"/>
      <c r="AT33" s="410"/>
      <c r="AU33" s="410"/>
      <c r="AV33" s="410"/>
      <c r="AW33" s="410"/>
      <c r="AX33" s="410"/>
      <c r="AY33" s="410"/>
      <c r="AZ33" s="410"/>
      <c r="BA33" s="410"/>
      <c r="BB33" s="410"/>
      <c r="BC33" s="410"/>
      <c r="BD33" s="207"/>
      <c r="BE33" s="410" t="s">
        <v>113</v>
      </c>
      <c r="BF33" s="410"/>
      <c r="BG33" s="410" t="s">
        <v>114</v>
      </c>
      <c r="BH33" s="410"/>
      <c r="BI33" s="410"/>
      <c r="BJ33" s="410"/>
      <c r="BK33" s="410"/>
      <c r="BL33" s="410"/>
      <c r="BM33" s="410"/>
      <c r="BN33" s="410"/>
      <c r="BO33" s="410"/>
      <c r="BP33" s="410"/>
      <c r="BQ33" s="410"/>
      <c r="BR33" s="410"/>
      <c r="BS33" s="410"/>
      <c r="BT33" s="410"/>
      <c r="BU33" s="410"/>
      <c r="BV33" s="207"/>
      <c r="BW33" s="445" t="s">
        <v>113</v>
      </c>
      <c r="BX33" s="445"/>
      <c r="BY33" s="410" t="s">
        <v>115</v>
      </c>
      <c r="BZ33" s="410"/>
      <c r="CA33" s="410"/>
      <c r="CB33" s="410"/>
      <c r="CC33" s="410"/>
      <c r="CD33" s="410"/>
      <c r="CE33" s="410"/>
      <c r="CF33" s="410"/>
      <c r="CG33" s="410"/>
      <c r="CH33" s="410"/>
      <c r="CI33" s="410"/>
      <c r="CJ33" s="410"/>
      <c r="CK33" s="410"/>
      <c r="CL33" s="410"/>
      <c r="CM33" s="410"/>
      <c r="CN33" s="206"/>
      <c r="CO33" s="445" t="s">
        <v>111</v>
      </c>
      <c r="CP33" s="445"/>
      <c r="CQ33" s="410" t="s">
        <v>116</v>
      </c>
      <c r="CR33" s="410"/>
      <c r="CS33" s="410"/>
      <c r="CT33" s="410"/>
      <c r="CU33" s="410"/>
      <c r="CV33" s="410"/>
      <c r="CW33" s="410"/>
      <c r="CX33" s="410"/>
      <c r="CY33" s="410"/>
      <c r="CZ33" s="410"/>
      <c r="DA33" s="410"/>
      <c r="DB33" s="410"/>
      <c r="DC33" s="410"/>
      <c r="DD33" s="410"/>
      <c r="DE33" s="410"/>
      <c r="DF33" s="206"/>
      <c r="DG33" s="609" t="s">
        <v>117</v>
      </c>
      <c r="DH33" s="609"/>
      <c r="DI33" s="208"/>
    </row>
    <row r="34" spans="1:113" ht="32.25" customHeight="1">
      <c r="A34" s="181"/>
      <c r="B34" s="205"/>
      <c r="C34" s="610">
        <f>IF(E34="","",1)</f>
        <v>1</v>
      </c>
      <c r="D34" s="610"/>
      <c r="E34" s="611" t="str">
        <f>IF('各会計、関係団体の財政状況及び健全化判断比率'!B7="","",'各会計、関係団体の財政状況及び健全化判断比率'!B7)</f>
        <v>一般会計</v>
      </c>
      <c r="F34" s="611"/>
      <c r="G34" s="611"/>
      <c r="H34" s="611"/>
      <c r="I34" s="611"/>
      <c r="J34" s="611"/>
      <c r="K34" s="611"/>
      <c r="L34" s="611"/>
      <c r="M34" s="611"/>
      <c r="N34" s="611"/>
      <c r="O34" s="611"/>
      <c r="P34" s="611"/>
      <c r="Q34" s="611"/>
      <c r="R34" s="611"/>
      <c r="S34" s="611"/>
      <c r="T34" s="181"/>
      <c r="U34" s="610">
        <f>IF(W34="","",MAX(C34:D43)+1)</f>
        <v>5</v>
      </c>
      <c r="V34" s="610"/>
      <c r="W34" s="611" t="str">
        <f>IF('各会計、関係団体の財政状況及び健全化判断比率'!B28="","",'各会計、関係団体の財政状況及び健全化判断比率'!B28)</f>
        <v>国民健康保険事業特別会計</v>
      </c>
      <c r="X34" s="611"/>
      <c r="Y34" s="611"/>
      <c r="Z34" s="611"/>
      <c r="AA34" s="611"/>
      <c r="AB34" s="611"/>
      <c r="AC34" s="611"/>
      <c r="AD34" s="611"/>
      <c r="AE34" s="611"/>
      <c r="AF34" s="611"/>
      <c r="AG34" s="611"/>
      <c r="AH34" s="611"/>
      <c r="AI34" s="611"/>
      <c r="AJ34" s="611"/>
      <c r="AK34" s="611"/>
      <c r="AL34" s="181"/>
      <c r="AM34" s="610">
        <f>IF(AO34="","",MAX(C34:D43,U34:V43)+1)</f>
        <v>9</v>
      </c>
      <c r="AN34" s="610"/>
      <c r="AO34" s="611" t="str">
        <f>IF('各会計、関係団体の財政状況及び健全化判断比率'!B32="","",'各会計、関係団体の財政状況及び健全化判断比率'!B32)</f>
        <v>水道事業会計</v>
      </c>
      <c r="AP34" s="611"/>
      <c r="AQ34" s="611"/>
      <c r="AR34" s="611"/>
      <c r="AS34" s="611"/>
      <c r="AT34" s="611"/>
      <c r="AU34" s="611"/>
      <c r="AV34" s="611"/>
      <c r="AW34" s="611"/>
      <c r="AX34" s="611"/>
      <c r="AY34" s="611"/>
      <c r="AZ34" s="611"/>
      <c r="BA34" s="611"/>
      <c r="BB34" s="611"/>
      <c r="BC34" s="611"/>
      <c r="BD34" s="181"/>
      <c r="BE34" s="610">
        <f>IF(BG34="","",MAX(C34:D43,U34:V43,AM34:AN43)+1)</f>
        <v>12</v>
      </c>
      <c r="BF34" s="610"/>
      <c r="BG34" s="611" t="str">
        <f>IF('各会計、関係団体の財政状況及び健全化判断比率'!B35="","",'各会計、関係団体の財政状況及び健全化判断比率'!B35)</f>
        <v>温泉給湯事業会計</v>
      </c>
      <c r="BH34" s="611"/>
      <c r="BI34" s="611"/>
      <c r="BJ34" s="611"/>
      <c r="BK34" s="611"/>
      <c r="BL34" s="611"/>
      <c r="BM34" s="611"/>
      <c r="BN34" s="611"/>
      <c r="BO34" s="611"/>
      <c r="BP34" s="611"/>
      <c r="BQ34" s="611"/>
      <c r="BR34" s="611"/>
      <c r="BS34" s="611"/>
      <c r="BT34" s="611"/>
      <c r="BU34" s="611"/>
      <c r="BV34" s="181"/>
      <c r="BW34" s="610">
        <f>IF(BY34="","",MAX(C34:D43,U34:V43,AM34:AN43,BE34:BF43)+1)</f>
        <v>14</v>
      </c>
      <c r="BX34" s="610"/>
      <c r="BY34" s="611" t="str">
        <f>IF('各会計、関係団体の財政状況及び健全化判断比率'!B68="","",'各会計、関係団体の財政状況及び健全化判断比率'!B68)</f>
        <v>鹿児島県市町村総合事務組合</v>
      </c>
      <c r="BZ34" s="611"/>
      <c r="CA34" s="611"/>
      <c r="CB34" s="611"/>
      <c r="CC34" s="611"/>
      <c r="CD34" s="611"/>
      <c r="CE34" s="611"/>
      <c r="CF34" s="611"/>
      <c r="CG34" s="611"/>
      <c r="CH34" s="611"/>
      <c r="CI34" s="611"/>
      <c r="CJ34" s="611"/>
      <c r="CK34" s="611"/>
      <c r="CL34" s="611"/>
      <c r="CM34" s="611"/>
      <c r="CN34" s="181"/>
      <c r="CO34" s="610">
        <f>IF(CQ34="","",MAX(C34:D43,U34:V43,AM34:AN43,BE34:BF43,BW34:BX43)+1)</f>
        <v>17</v>
      </c>
      <c r="CP34" s="610"/>
      <c r="CQ34" s="611" t="str">
        <f>IF('各会計、関係団体の財政状況及び健全化判断比率'!BS7="","",'各会計、関係団体の財政状況及び健全化判断比率'!BS7)</f>
        <v>遊湯館</v>
      </c>
      <c r="CR34" s="611"/>
      <c r="CS34" s="611"/>
      <c r="CT34" s="611"/>
      <c r="CU34" s="611"/>
      <c r="CV34" s="611"/>
      <c r="CW34" s="611"/>
      <c r="CX34" s="611"/>
      <c r="CY34" s="611"/>
      <c r="CZ34" s="611"/>
      <c r="DA34" s="611"/>
      <c r="DB34" s="611"/>
      <c r="DC34" s="611"/>
      <c r="DD34" s="611"/>
      <c r="DE34" s="611"/>
      <c r="DG34" s="612" t="str">
        <f>IF('各会計、関係団体の財政状況及び健全化判断比率'!BR7="","",'各会計、関係団体の財政状況及び健全化判断比率'!BR7)</f>
        <v/>
      </c>
      <c r="DH34" s="612"/>
      <c r="DI34" s="208"/>
    </row>
    <row r="35" spans="1:113" ht="32.25" customHeight="1">
      <c r="A35" s="181"/>
      <c r="B35" s="205"/>
      <c r="C35" s="610">
        <f>IF(E35="","",C34+1)</f>
        <v>2</v>
      </c>
      <c r="D35" s="610"/>
      <c r="E35" s="611" t="str">
        <f>IF('各会計、関係団体の財政状況及び健全化判断比率'!B8="","",'各会計、関係団体の財政状況及び健全化判断比率'!B8)</f>
        <v>天辰第一地区土地区画整理事業会計</v>
      </c>
      <c r="F35" s="611"/>
      <c r="G35" s="611"/>
      <c r="H35" s="611"/>
      <c r="I35" s="611"/>
      <c r="J35" s="611"/>
      <c r="K35" s="611"/>
      <c r="L35" s="611"/>
      <c r="M35" s="611"/>
      <c r="N35" s="611"/>
      <c r="O35" s="611"/>
      <c r="P35" s="611"/>
      <c r="Q35" s="611"/>
      <c r="R35" s="611"/>
      <c r="S35" s="611"/>
      <c r="T35" s="181"/>
      <c r="U35" s="610">
        <f>IF(W35="","",U34+1)</f>
        <v>6</v>
      </c>
      <c r="V35" s="610"/>
      <c r="W35" s="611" t="str">
        <f>IF('各会計、関係団体の財政状況及び健全化判断比率'!B29="","",'各会計、関係団体の財政状況及び健全化判断比率'!B29)</f>
        <v>国民健康保険直営診療施設勘定特別会計</v>
      </c>
      <c r="X35" s="611"/>
      <c r="Y35" s="611"/>
      <c r="Z35" s="611"/>
      <c r="AA35" s="611"/>
      <c r="AB35" s="611"/>
      <c r="AC35" s="611"/>
      <c r="AD35" s="611"/>
      <c r="AE35" s="611"/>
      <c r="AF35" s="611"/>
      <c r="AG35" s="611"/>
      <c r="AH35" s="611"/>
      <c r="AI35" s="611"/>
      <c r="AJ35" s="611"/>
      <c r="AK35" s="611"/>
      <c r="AL35" s="181"/>
      <c r="AM35" s="610">
        <f t="shared" ref="AM35:AM43" si="0">IF(AO35="","",AM34+1)</f>
        <v>10</v>
      </c>
      <c r="AN35" s="610"/>
      <c r="AO35" s="611" t="str">
        <f>IF('各会計、関係団体の財政状況及び健全化判断比率'!B33="","",'各会計、関係団体の財政状況及び健全化判断比率'!B33)</f>
        <v>簡易水道事業会計</v>
      </c>
      <c r="AP35" s="611"/>
      <c r="AQ35" s="611"/>
      <c r="AR35" s="611"/>
      <c r="AS35" s="611"/>
      <c r="AT35" s="611"/>
      <c r="AU35" s="611"/>
      <c r="AV35" s="611"/>
      <c r="AW35" s="611"/>
      <c r="AX35" s="611"/>
      <c r="AY35" s="611"/>
      <c r="AZ35" s="611"/>
      <c r="BA35" s="611"/>
      <c r="BB35" s="611"/>
      <c r="BC35" s="611"/>
      <c r="BD35" s="181"/>
      <c r="BE35" s="610">
        <f t="shared" ref="BE35:BE43" si="1">IF(BG35="","",BE34+1)</f>
        <v>13</v>
      </c>
      <c r="BF35" s="610"/>
      <c r="BG35" s="611" t="str">
        <f>IF('各会計、関係団体の財政状況及び健全化判断比率'!B36="","",'各会計、関係団体の財政状況及び健全化判断比率'!B36)</f>
        <v>浄化槽事業会計</v>
      </c>
      <c r="BH35" s="611"/>
      <c r="BI35" s="611"/>
      <c r="BJ35" s="611"/>
      <c r="BK35" s="611"/>
      <c r="BL35" s="611"/>
      <c r="BM35" s="611"/>
      <c r="BN35" s="611"/>
      <c r="BO35" s="611"/>
      <c r="BP35" s="611"/>
      <c r="BQ35" s="611"/>
      <c r="BR35" s="611"/>
      <c r="BS35" s="611"/>
      <c r="BT35" s="611"/>
      <c r="BU35" s="611"/>
      <c r="BV35" s="181"/>
      <c r="BW35" s="610">
        <f t="shared" ref="BW35:BW43" si="2">IF(BY35="","",BW34+1)</f>
        <v>15</v>
      </c>
      <c r="BX35" s="610"/>
      <c r="BY35" s="611" t="str">
        <f>IF('各会計、関係団体の財政状況及び健全化判断比率'!B69="","",'各会計、関係団体の財政状況及び健全化判断比率'!B69)</f>
        <v>鹿児島県後期高齢者医療広域連合（一般会計）</v>
      </c>
      <c r="BZ35" s="611"/>
      <c r="CA35" s="611"/>
      <c r="CB35" s="611"/>
      <c r="CC35" s="611"/>
      <c r="CD35" s="611"/>
      <c r="CE35" s="611"/>
      <c r="CF35" s="611"/>
      <c r="CG35" s="611"/>
      <c r="CH35" s="611"/>
      <c r="CI35" s="611"/>
      <c r="CJ35" s="611"/>
      <c r="CK35" s="611"/>
      <c r="CL35" s="611"/>
      <c r="CM35" s="611"/>
      <c r="CN35" s="181"/>
      <c r="CO35" s="610">
        <f t="shared" ref="CO35:CO43" si="3">IF(CQ35="","",CO34+1)</f>
        <v>18</v>
      </c>
      <c r="CP35" s="610"/>
      <c r="CQ35" s="611" t="str">
        <f>IF('各会計、関係団体の財政状況及び健全化判断比率'!BS8="","",'各会計、関係団体の財政状況及び健全化判断比率'!BS8)</f>
        <v>甑島商船</v>
      </c>
      <c r="CR35" s="611"/>
      <c r="CS35" s="611"/>
      <c r="CT35" s="611"/>
      <c r="CU35" s="611"/>
      <c r="CV35" s="611"/>
      <c r="CW35" s="611"/>
      <c r="CX35" s="611"/>
      <c r="CY35" s="611"/>
      <c r="CZ35" s="611"/>
      <c r="DA35" s="611"/>
      <c r="DB35" s="611"/>
      <c r="DC35" s="611"/>
      <c r="DD35" s="611"/>
      <c r="DE35" s="611"/>
      <c r="DG35" s="612" t="str">
        <f>IF('各会計、関係団体の財政状況及び健全化判断比率'!BR8="","",'各会計、関係団体の財政状況及び健全化判断比率'!BR8)</f>
        <v/>
      </c>
      <c r="DH35" s="612"/>
      <c r="DI35" s="208"/>
    </row>
    <row r="36" spans="1:113" ht="32.25" customHeight="1">
      <c r="A36" s="181"/>
      <c r="B36" s="205"/>
      <c r="C36" s="610">
        <f>IF(E36="","",C35+1)</f>
        <v>3</v>
      </c>
      <c r="D36" s="610"/>
      <c r="E36" s="611" t="str">
        <f>IF('各会計、関係団体の財政状況及び健全化判断比率'!B9="","",'各会計、関係団体の財政状況及び健全化判断比率'!B9)</f>
        <v>天辰第二地区土地区画整理事業会計</v>
      </c>
      <c r="F36" s="611"/>
      <c r="G36" s="611"/>
      <c r="H36" s="611"/>
      <c r="I36" s="611"/>
      <c r="J36" s="611"/>
      <c r="K36" s="611"/>
      <c r="L36" s="611"/>
      <c r="M36" s="611"/>
      <c r="N36" s="611"/>
      <c r="O36" s="611"/>
      <c r="P36" s="611"/>
      <c r="Q36" s="611"/>
      <c r="R36" s="611"/>
      <c r="S36" s="611"/>
      <c r="T36" s="181"/>
      <c r="U36" s="610">
        <f t="shared" ref="U36:U43" si="4">IF(W36="","",U35+1)</f>
        <v>7</v>
      </c>
      <c r="V36" s="610"/>
      <c r="W36" s="611" t="str">
        <f>IF('各会計、関係団体の財政状況及び健全化判断比率'!B30="","",'各会計、関係団体の財政状況及び健全化判断比率'!B30)</f>
        <v>介護保険事業特別会計</v>
      </c>
      <c r="X36" s="611"/>
      <c r="Y36" s="611"/>
      <c r="Z36" s="611"/>
      <c r="AA36" s="611"/>
      <c r="AB36" s="611"/>
      <c r="AC36" s="611"/>
      <c r="AD36" s="611"/>
      <c r="AE36" s="611"/>
      <c r="AF36" s="611"/>
      <c r="AG36" s="611"/>
      <c r="AH36" s="611"/>
      <c r="AI36" s="611"/>
      <c r="AJ36" s="611"/>
      <c r="AK36" s="611"/>
      <c r="AL36" s="181"/>
      <c r="AM36" s="610">
        <f t="shared" si="0"/>
        <v>11</v>
      </c>
      <c r="AN36" s="610"/>
      <c r="AO36" s="611" t="str">
        <f>IF('各会計、関係団体の財政状況及び健全化判断比率'!B34="","",'各会計、関係団体の財政状況及び健全化判断比率'!B34)</f>
        <v>下水道事業会計</v>
      </c>
      <c r="AP36" s="611"/>
      <c r="AQ36" s="611"/>
      <c r="AR36" s="611"/>
      <c r="AS36" s="611"/>
      <c r="AT36" s="611"/>
      <c r="AU36" s="611"/>
      <c r="AV36" s="611"/>
      <c r="AW36" s="611"/>
      <c r="AX36" s="611"/>
      <c r="AY36" s="611"/>
      <c r="AZ36" s="611"/>
      <c r="BA36" s="611"/>
      <c r="BB36" s="611"/>
      <c r="BC36" s="611"/>
      <c r="BD36" s="181"/>
      <c r="BE36" s="610" t="str">
        <f t="shared" si="1"/>
        <v/>
      </c>
      <c r="BF36" s="610"/>
      <c r="BG36" s="611"/>
      <c r="BH36" s="611"/>
      <c r="BI36" s="611"/>
      <c r="BJ36" s="611"/>
      <c r="BK36" s="611"/>
      <c r="BL36" s="611"/>
      <c r="BM36" s="611"/>
      <c r="BN36" s="611"/>
      <c r="BO36" s="611"/>
      <c r="BP36" s="611"/>
      <c r="BQ36" s="611"/>
      <c r="BR36" s="611"/>
      <c r="BS36" s="611"/>
      <c r="BT36" s="611"/>
      <c r="BU36" s="611"/>
      <c r="BV36" s="181"/>
      <c r="BW36" s="610">
        <f t="shared" si="2"/>
        <v>16</v>
      </c>
      <c r="BX36" s="610"/>
      <c r="BY36" s="611" t="str">
        <f>IF('各会計、関係団体の財政状況及び健全化判断比率'!B70="","",'各会計、関係団体の財政状況及び健全化判断比率'!B70)</f>
        <v>鹿児島県後期高齢者医療広域連合（後期高齢者医療特別会計）</v>
      </c>
      <c r="BZ36" s="611"/>
      <c r="CA36" s="611"/>
      <c r="CB36" s="611"/>
      <c r="CC36" s="611"/>
      <c r="CD36" s="611"/>
      <c r="CE36" s="611"/>
      <c r="CF36" s="611"/>
      <c r="CG36" s="611"/>
      <c r="CH36" s="611"/>
      <c r="CI36" s="611"/>
      <c r="CJ36" s="611"/>
      <c r="CK36" s="611"/>
      <c r="CL36" s="611"/>
      <c r="CM36" s="611"/>
      <c r="CN36" s="181"/>
      <c r="CO36" s="610">
        <f t="shared" si="3"/>
        <v>19</v>
      </c>
      <c r="CP36" s="610"/>
      <c r="CQ36" s="611" t="str">
        <f>IF('各会計、関係団体の財政状況及び健全化判断比率'!BS9="","",'各会計、関係団体の財政状況及び健全化判断比率'!BS9)</f>
        <v>薩摩川内市民まちづくり公社</v>
      </c>
      <c r="CR36" s="611"/>
      <c r="CS36" s="611"/>
      <c r="CT36" s="611"/>
      <c r="CU36" s="611"/>
      <c r="CV36" s="611"/>
      <c r="CW36" s="611"/>
      <c r="CX36" s="611"/>
      <c r="CY36" s="611"/>
      <c r="CZ36" s="611"/>
      <c r="DA36" s="611"/>
      <c r="DB36" s="611"/>
      <c r="DC36" s="611"/>
      <c r="DD36" s="611"/>
      <c r="DE36" s="611"/>
      <c r="DG36" s="612" t="str">
        <f>IF('各会計、関係団体の財政状況及び健全化判断比率'!BR9="","",'各会計、関係団体の財政状況及び健全化判断比率'!BR9)</f>
        <v/>
      </c>
      <c r="DH36" s="612"/>
      <c r="DI36" s="208"/>
    </row>
    <row r="37" spans="1:113" ht="32.25" customHeight="1">
      <c r="A37" s="181"/>
      <c r="B37" s="205"/>
      <c r="C37" s="610">
        <f>IF(E37="","",C36+1)</f>
        <v>4</v>
      </c>
      <c r="D37" s="610"/>
      <c r="E37" s="611" t="str">
        <f>IF('各会計、関係団体の財政状況及び健全化判断比率'!B10="","",'各会計、関係団体の財政状況及び健全化判断比率'!B10)</f>
        <v>入来温泉場地区土地区画整理事業会計</v>
      </c>
      <c r="F37" s="611"/>
      <c r="G37" s="611"/>
      <c r="H37" s="611"/>
      <c r="I37" s="611"/>
      <c r="J37" s="611"/>
      <c r="K37" s="611"/>
      <c r="L37" s="611"/>
      <c r="M37" s="611"/>
      <c r="N37" s="611"/>
      <c r="O37" s="611"/>
      <c r="P37" s="611"/>
      <c r="Q37" s="611"/>
      <c r="R37" s="611"/>
      <c r="S37" s="611"/>
      <c r="T37" s="181"/>
      <c r="U37" s="610">
        <f t="shared" si="4"/>
        <v>8</v>
      </c>
      <c r="V37" s="610"/>
      <c r="W37" s="611" t="str">
        <f>IF('各会計、関係団体の財政状況及び健全化判断比率'!B31="","",'各会計、関係団体の財政状況及び健全化判断比率'!B31)</f>
        <v>後期高齢者医療事業特別会計</v>
      </c>
      <c r="X37" s="611"/>
      <c r="Y37" s="611"/>
      <c r="Z37" s="611"/>
      <c r="AA37" s="611"/>
      <c r="AB37" s="611"/>
      <c r="AC37" s="611"/>
      <c r="AD37" s="611"/>
      <c r="AE37" s="611"/>
      <c r="AF37" s="611"/>
      <c r="AG37" s="611"/>
      <c r="AH37" s="611"/>
      <c r="AI37" s="611"/>
      <c r="AJ37" s="611"/>
      <c r="AK37" s="611"/>
      <c r="AL37" s="181"/>
      <c r="AM37" s="610" t="str">
        <f t="shared" si="0"/>
        <v/>
      </c>
      <c r="AN37" s="610"/>
      <c r="AO37" s="611"/>
      <c r="AP37" s="611"/>
      <c r="AQ37" s="611"/>
      <c r="AR37" s="611"/>
      <c r="AS37" s="611"/>
      <c r="AT37" s="611"/>
      <c r="AU37" s="611"/>
      <c r="AV37" s="611"/>
      <c r="AW37" s="611"/>
      <c r="AX37" s="611"/>
      <c r="AY37" s="611"/>
      <c r="AZ37" s="611"/>
      <c r="BA37" s="611"/>
      <c r="BB37" s="611"/>
      <c r="BC37" s="611"/>
      <c r="BD37" s="181"/>
      <c r="BE37" s="610" t="str">
        <f t="shared" si="1"/>
        <v/>
      </c>
      <c r="BF37" s="610"/>
      <c r="BG37" s="611"/>
      <c r="BH37" s="611"/>
      <c r="BI37" s="611"/>
      <c r="BJ37" s="611"/>
      <c r="BK37" s="611"/>
      <c r="BL37" s="611"/>
      <c r="BM37" s="611"/>
      <c r="BN37" s="611"/>
      <c r="BO37" s="611"/>
      <c r="BP37" s="611"/>
      <c r="BQ37" s="611"/>
      <c r="BR37" s="611"/>
      <c r="BS37" s="611"/>
      <c r="BT37" s="611"/>
      <c r="BU37" s="611"/>
      <c r="BV37" s="181"/>
      <c r="BW37" s="610" t="str">
        <f t="shared" si="2"/>
        <v/>
      </c>
      <c r="BX37" s="610"/>
      <c r="BY37" s="611" t="str">
        <f>IF('各会計、関係団体の財政状況及び健全化判断比率'!B71="","",'各会計、関係団体の財政状況及び健全化判断比率'!B71)</f>
        <v/>
      </c>
      <c r="BZ37" s="611"/>
      <c r="CA37" s="611"/>
      <c r="CB37" s="611"/>
      <c r="CC37" s="611"/>
      <c r="CD37" s="611"/>
      <c r="CE37" s="611"/>
      <c r="CF37" s="611"/>
      <c r="CG37" s="611"/>
      <c r="CH37" s="611"/>
      <c r="CI37" s="611"/>
      <c r="CJ37" s="611"/>
      <c r="CK37" s="611"/>
      <c r="CL37" s="611"/>
      <c r="CM37" s="611"/>
      <c r="CN37" s="181"/>
      <c r="CO37" s="610">
        <f t="shared" si="3"/>
        <v>20</v>
      </c>
      <c r="CP37" s="610"/>
      <c r="CQ37" s="611" t="str">
        <f>IF('各会計、関係団体の財政状況及び健全化判断比率'!BS10="","",'各会計、関係団体の財政状況及び健全化判断比率'!BS10)</f>
        <v>薩摩川内市土地開発公社</v>
      </c>
      <c r="CR37" s="611"/>
      <c r="CS37" s="611"/>
      <c r="CT37" s="611"/>
      <c r="CU37" s="611"/>
      <c r="CV37" s="611"/>
      <c r="CW37" s="611"/>
      <c r="CX37" s="611"/>
      <c r="CY37" s="611"/>
      <c r="CZ37" s="611"/>
      <c r="DA37" s="611"/>
      <c r="DB37" s="611"/>
      <c r="DC37" s="611"/>
      <c r="DD37" s="611"/>
      <c r="DE37" s="611"/>
      <c r="DG37" s="612" t="str">
        <f>IF('各会計、関係団体の財政状況及び健全化判断比率'!BR10="","",'各会計、関係団体の財政状況及び健全化判断比率'!BR10)</f>
        <v/>
      </c>
      <c r="DH37" s="612"/>
      <c r="DI37" s="208"/>
    </row>
    <row r="38" spans="1:113" ht="32.25" customHeight="1">
      <c r="A38" s="181"/>
      <c r="B38" s="205"/>
      <c r="C38" s="610" t="str">
        <f t="shared" ref="C38:C43" si="5">IF(E38="","",C37+1)</f>
        <v/>
      </c>
      <c r="D38" s="610"/>
      <c r="E38" s="611" t="str">
        <f>IF('各会計、関係団体の財政状況及び健全化判断比率'!B11="","",'各会計、関係団体の財政状況及び健全化判断比率'!B11)</f>
        <v/>
      </c>
      <c r="F38" s="611"/>
      <c r="G38" s="611"/>
      <c r="H38" s="611"/>
      <c r="I38" s="611"/>
      <c r="J38" s="611"/>
      <c r="K38" s="611"/>
      <c r="L38" s="611"/>
      <c r="M38" s="611"/>
      <c r="N38" s="611"/>
      <c r="O38" s="611"/>
      <c r="P38" s="611"/>
      <c r="Q38" s="611"/>
      <c r="R38" s="611"/>
      <c r="S38" s="611"/>
      <c r="T38" s="181"/>
      <c r="U38" s="610" t="str">
        <f t="shared" si="4"/>
        <v/>
      </c>
      <c r="V38" s="610"/>
      <c r="W38" s="611"/>
      <c r="X38" s="611"/>
      <c r="Y38" s="611"/>
      <c r="Z38" s="611"/>
      <c r="AA38" s="611"/>
      <c r="AB38" s="611"/>
      <c r="AC38" s="611"/>
      <c r="AD38" s="611"/>
      <c r="AE38" s="611"/>
      <c r="AF38" s="611"/>
      <c r="AG38" s="611"/>
      <c r="AH38" s="611"/>
      <c r="AI38" s="611"/>
      <c r="AJ38" s="611"/>
      <c r="AK38" s="611"/>
      <c r="AL38" s="181"/>
      <c r="AM38" s="610" t="str">
        <f t="shared" si="0"/>
        <v/>
      </c>
      <c r="AN38" s="610"/>
      <c r="AO38" s="611"/>
      <c r="AP38" s="611"/>
      <c r="AQ38" s="611"/>
      <c r="AR38" s="611"/>
      <c r="AS38" s="611"/>
      <c r="AT38" s="611"/>
      <c r="AU38" s="611"/>
      <c r="AV38" s="611"/>
      <c r="AW38" s="611"/>
      <c r="AX38" s="611"/>
      <c r="AY38" s="611"/>
      <c r="AZ38" s="611"/>
      <c r="BA38" s="611"/>
      <c r="BB38" s="611"/>
      <c r="BC38" s="611"/>
      <c r="BD38" s="181"/>
      <c r="BE38" s="610" t="str">
        <f t="shared" si="1"/>
        <v/>
      </c>
      <c r="BF38" s="610"/>
      <c r="BG38" s="611"/>
      <c r="BH38" s="611"/>
      <c r="BI38" s="611"/>
      <c r="BJ38" s="611"/>
      <c r="BK38" s="611"/>
      <c r="BL38" s="611"/>
      <c r="BM38" s="611"/>
      <c r="BN38" s="611"/>
      <c r="BO38" s="611"/>
      <c r="BP38" s="611"/>
      <c r="BQ38" s="611"/>
      <c r="BR38" s="611"/>
      <c r="BS38" s="611"/>
      <c r="BT38" s="611"/>
      <c r="BU38" s="611"/>
      <c r="BV38" s="181"/>
      <c r="BW38" s="610" t="str">
        <f t="shared" si="2"/>
        <v/>
      </c>
      <c r="BX38" s="610"/>
      <c r="BY38" s="611" t="str">
        <f>IF('各会計、関係団体の財政状況及び健全化判断比率'!B72="","",'各会計、関係団体の財政状況及び健全化判断比率'!B72)</f>
        <v/>
      </c>
      <c r="BZ38" s="611"/>
      <c r="CA38" s="611"/>
      <c r="CB38" s="611"/>
      <c r="CC38" s="611"/>
      <c r="CD38" s="611"/>
      <c r="CE38" s="611"/>
      <c r="CF38" s="611"/>
      <c r="CG38" s="611"/>
      <c r="CH38" s="611"/>
      <c r="CI38" s="611"/>
      <c r="CJ38" s="611"/>
      <c r="CK38" s="611"/>
      <c r="CL38" s="611"/>
      <c r="CM38" s="611"/>
      <c r="CN38" s="181"/>
      <c r="CO38" s="610">
        <f t="shared" si="3"/>
        <v>21</v>
      </c>
      <c r="CP38" s="610"/>
      <c r="CQ38" s="611" t="str">
        <f>IF('各会計、関係団体の財政状況及び健全化判断比率'!BS11="","",'各会計、関係団体の財政状況及び健全化判断比率'!BS11)</f>
        <v>薩摩川内市観光物産協会</v>
      </c>
      <c r="CR38" s="611"/>
      <c r="CS38" s="611"/>
      <c r="CT38" s="611"/>
      <c r="CU38" s="611"/>
      <c r="CV38" s="611"/>
      <c r="CW38" s="611"/>
      <c r="CX38" s="611"/>
      <c r="CY38" s="611"/>
      <c r="CZ38" s="611"/>
      <c r="DA38" s="611"/>
      <c r="DB38" s="611"/>
      <c r="DC38" s="611"/>
      <c r="DD38" s="611"/>
      <c r="DE38" s="611"/>
      <c r="DG38" s="612" t="str">
        <f>IF('各会計、関係団体の財政状況及び健全化判断比率'!BR11="","",'各会計、関係団体の財政状況及び健全化判断比率'!BR11)</f>
        <v/>
      </c>
      <c r="DH38" s="612"/>
      <c r="DI38" s="208"/>
    </row>
    <row r="39" spans="1:113" ht="32.25" customHeight="1">
      <c r="A39" s="181"/>
      <c r="B39" s="205"/>
      <c r="C39" s="610" t="str">
        <f t="shared" si="5"/>
        <v/>
      </c>
      <c r="D39" s="610"/>
      <c r="E39" s="611" t="str">
        <f>IF('各会計、関係団体の財政状況及び健全化判断比率'!B12="","",'各会計、関係団体の財政状況及び健全化判断比率'!B12)</f>
        <v/>
      </c>
      <c r="F39" s="611"/>
      <c r="G39" s="611"/>
      <c r="H39" s="611"/>
      <c r="I39" s="611"/>
      <c r="J39" s="611"/>
      <c r="K39" s="611"/>
      <c r="L39" s="611"/>
      <c r="M39" s="611"/>
      <c r="N39" s="611"/>
      <c r="O39" s="611"/>
      <c r="P39" s="611"/>
      <c r="Q39" s="611"/>
      <c r="R39" s="611"/>
      <c r="S39" s="611"/>
      <c r="T39" s="181"/>
      <c r="U39" s="610" t="str">
        <f t="shared" si="4"/>
        <v/>
      </c>
      <c r="V39" s="610"/>
      <c r="W39" s="611"/>
      <c r="X39" s="611"/>
      <c r="Y39" s="611"/>
      <c r="Z39" s="611"/>
      <c r="AA39" s="611"/>
      <c r="AB39" s="611"/>
      <c r="AC39" s="611"/>
      <c r="AD39" s="611"/>
      <c r="AE39" s="611"/>
      <c r="AF39" s="611"/>
      <c r="AG39" s="611"/>
      <c r="AH39" s="611"/>
      <c r="AI39" s="611"/>
      <c r="AJ39" s="611"/>
      <c r="AK39" s="611"/>
      <c r="AL39" s="181"/>
      <c r="AM39" s="610" t="str">
        <f t="shared" si="0"/>
        <v/>
      </c>
      <c r="AN39" s="610"/>
      <c r="AO39" s="611"/>
      <c r="AP39" s="611"/>
      <c r="AQ39" s="611"/>
      <c r="AR39" s="611"/>
      <c r="AS39" s="611"/>
      <c r="AT39" s="611"/>
      <c r="AU39" s="611"/>
      <c r="AV39" s="611"/>
      <c r="AW39" s="611"/>
      <c r="AX39" s="611"/>
      <c r="AY39" s="611"/>
      <c r="AZ39" s="611"/>
      <c r="BA39" s="611"/>
      <c r="BB39" s="611"/>
      <c r="BC39" s="611"/>
      <c r="BD39" s="181"/>
      <c r="BE39" s="610" t="str">
        <f t="shared" si="1"/>
        <v/>
      </c>
      <c r="BF39" s="610"/>
      <c r="BG39" s="611"/>
      <c r="BH39" s="611"/>
      <c r="BI39" s="611"/>
      <c r="BJ39" s="611"/>
      <c r="BK39" s="611"/>
      <c r="BL39" s="611"/>
      <c r="BM39" s="611"/>
      <c r="BN39" s="611"/>
      <c r="BO39" s="611"/>
      <c r="BP39" s="611"/>
      <c r="BQ39" s="611"/>
      <c r="BR39" s="611"/>
      <c r="BS39" s="611"/>
      <c r="BT39" s="611"/>
      <c r="BU39" s="611"/>
      <c r="BV39" s="181"/>
      <c r="BW39" s="610" t="str">
        <f t="shared" si="2"/>
        <v/>
      </c>
      <c r="BX39" s="610"/>
      <c r="BY39" s="611" t="str">
        <f>IF('各会計、関係団体の財政状況及び健全化判断比率'!B73="","",'各会計、関係団体の財政状況及び健全化判断比率'!B73)</f>
        <v/>
      </c>
      <c r="BZ39" s="611"/>
      <c r="CA39" s="611"/>
      <c r="CB39" s="611"/>
      <c r="CC39" s="611"/>
      <c r="CD39" s="611"/>
      <c r="CE39" s="611"/>
      <c r="CF39" s="611"/>
      <c r="CG39" s="611"/>
      <c r="CH39" s="611"/>
      <c r="CI39" s="611"/>
      <c r="CJ39" s="611"/>
      <c r="CK39" s="611"/>
      <c r="CL39" s="611"/>
      <c r="CM39" s="611"/>
      <c r="CN39" s="181"/>
      <c r="CO39" s="610" t="str">
        <f t="shared" si="3"/>
        <v/>
      </c>
      <c r="CP39" s="610"/>
      <c r="CQ39" s="611" t="str">
        <f>IF('各会計、関係団体の財政状況及び健全化判断比率'!BS12="","",'各会計、関係団体の財政状況及び健全化判断比率'!BS12)</f>
        <v/>
      </c>
      <c r="CR39" s="611"/>
      <c r="CS39" s="611"/>
      <c r="CT39" s="611"/>
      <c r="CU39" s="611"/>
      <c r="CV39" s="611"/>
      <c r="CW39" s="611"/>
      <c r="CX39" s="611"/>
      <c r="CY39" s="611"/>
      <c r="CZ39" s="611"/>
      <c r="DA39" s="611"/>
      <c r="DB39" s="611"/>
      <c r="DC39" s="611"/>
      <c r="DD39" s="611"/>
      <c r="DE39" s="611"/>
      <c r="DG39" s="612" t="str">
        <f>IF('各会計、関係団体の財政状況及び健全化判断比率'!BR12="","",'各会計、関係団体の財政状況及び健全化判断比率'!BR12)</f>
        <v/>
      </c>
      <c r="DH39" s="612"/>
      <c r="DI39" s="208"/>
    </row>
    <row r="40" spans="1:113" ht="32.25" customHeight="1">
      <c r="A40" s="181"/>
      <c r="B40" s="205"/>
      <c r="C40" s="610" t="str">
        <f t="shared" si="5"/>
        <v/>
      </c>
      <c r="D40" s="610"/>
      <c r="E40" s="611" t="str">
        <f>IF('各会計、関係団体の財政状況及び健全化判断比率'!B13="","",'各会計、関係団体の財政状況及び健全化判断比率'!B13)</f>
        <v/>
      </c>
      <c r="F40" s="611"/>
      <c r="G40" s="611"/>
      <c r="H40" s="611"/>
      <c r="I40" s="611"/>
      <c r="J40" s="611"/>
      <c r="K40" s="611"/>
      <c r="L40" s="611"/>
      <c r="M40" s="611"/>
      <c r="N40" s="611"/>
      <c r="O40" s="611"/>
      <c r="P40" s="611"/>
      <c r="Q40" s="611"/>
      <c r="R40" s="611"/>
      <c r="S40" s="611"/>
      <c r="T40" s="181"/>
      <c r="U40" s="610" t="str">
        <f t="shared" si="4"/>
        <v/>
      </c>
      <c r="V40" s="610"/>
      <c r="W40" s="611"/>
      <c r="X40" s="611"/>
      <c r="Y40" s="611"/>
      <c r="Z40" s="611"/>
      <c r="AA40" s="611"/>
      <c r="AB40" s="611"/>
      <c r="AC40" s="611"/>
      <c r="AD40" s="611"/>
      <c r="AE40" s="611"/>
      <c r="AF40" s="611"/>
      <c r="AG40" s="611"/>
      <c r="AH40" s="611"/>
      <c r="AI40" s="611"/>
      <c r="AJ40" s="611"/>
      <c r="AK40" s="611"/>
      <c r="AL40" s="181"/>
      <c r="AM40" s="610" t="str">
        <f t="shared" si="0"/>
        <v/>
      </c>
      <c r="AN40" s="610"/>
      <c r="AO40" s="611"/>
      <c r="AP40" s="611"/>
      <c r="AQ40" s="611"/>
      <c r="AR40" s="611"/>
      <c r="AS40" s="611"/>
      <c r="AT40" s="611"/>
      <c r="AU40" s="611"/>
      <c r="AV40" s="611"/>
      <c r="AW40" s="611"/>
      <c r="AX40" s="611"/>
      <c r="AY40" s="611"/>
      <c r="AZ40" s="611"/>
      <c r="BA40" s="611"/>
      <c r="BB40" s="611"/>
      <c r="BC40" s="611"/>
      <c r="BD40" s="181"/>
      <c r="BE40" s="610" t="str">
        <f t="shared" si="1"/>
        <v/>
      </c>
      <c r="BF40" s="610"/>
      <c r="BG40" s="611"/>
      <c r="BH40" s="611"/>
      <c r="BI40" s="611"/>
      <c r="BJ40" s="611"/>
      <c r="BK40" s="611"/>
      <c r="BL40" s="611"/>
      <c r="BM40" s="611"/>
      <c r="BN40" s="611"/>
      <c r="BO40" s="611"/>
      <c r="BP40" s="611"/>
      <c r="BQ40" s="611"/>
      <c r="BR40" s="611"/>
      <c r="BS40" s="611"/>
      <c r="BT40" s="611"/>
      <c r="BU40" s="611"/>
      <c r="BV40" s="181"/>
      <c r="BW40" s="610" t="str">
        <f t="shared" si="2"/>
        <v/>
      </c>
      <c r="BX40" s="610"/>
      <c r="BY40" s="611" t="str">
        <f>IF('各会計、関係団体の財政状況及び健全化判断比率'!B74="","",'各会計、関係団体の財政状況及び健全化判断比率'!B74)</f>
        <v/>
      </c>
      <c r="BZ40" s="611"/>
      <c r="CA40" s="611"/>
      <c r="CB40" s="611"/>
      <c r="CC40" s="611"/>
      <c r="CD40" s="611"/>
      <c r="CE40" s="611"/>
      <c r="CF40" s="611"/>
      <c r="CG40" s="611"/>
      <c r="CH40" s="611"/>
      <c r="CI40" s="611"/>
      <c r="CJ40" s="611"/>
      <c r="CK40" s="611"/>
      <c r="CL40" s="611"/>
      <c r="CM40" s="611"/>
      <c r="CN40" s="181"/>
      <c r="CO40" s="610" t="str">
        <f t="shared" si="3"/>
        <v/>
      </c>
      <c r="CP40" s="610"/>
      <c r="CQ40" s="611" t="str">
        <f>IF('各会計、関係団体の財政状況及び健全化判断比率'!BS13="","",'各会計、関係団体の財政状況及び健全化判断比率'!BS13)</f>
        <v/>
      </c>
      <c r="CR40" s="611"/>
      <c r="CS40" s="611"/>
      <c r="CT40" s="611"/>
      <c r="CU40" s="611"/>
      <c r="CV40" s="611"/>
      <c r="CW40" s="611"/>
      <c r="CX40" s="611"/>
      <c r="CY40" s="611"/>
      <c r="CZ40" s="611"/>
      <c r="DA40" s="611"/>
      <c r="DB40" s="611"/>
      <c r="DC40" s="611"/>
      <c r="DD40" s="611"/>
      <c r="DE40" s="611"/>
      <c r="DG40" s="612" t="str">
        <f>IF('各会計、関係団体の財政状況及び健全化判断比率'!BR13="","",'各会計、関係団体の財政状況及び健全化判断比率'!BR13)</f>
        <v/>
      </c>
      <c r="DH40" s="612"/>
      <c r="DI40" s="208"/>
    </row>
    <row r="41" spans="1:113" ht="32.25" customHeight="1">
      <c r="A41" s="181"/>
      <c r="B41" s="205"/>
      <c r="C41" s="610" t="str">
        <f t="shared" si="5"/>
        <v/>
      </c>
      <c r="D41" s="610"/>
      <c r="E41" s="611" t="str">
        <f>IF('各会計、関係団体の財政状況及び健全化判断比率'!B14="","",'各会計、関係団体の財政状況及び健全化判断比率'!B14)</f>
        <v/>
      </c>
      <c r="F41" s="611"/>
      <c r="G41" s="611"/>
      <c r="H41" s="611"/>
      <c r="I41" s="611"/>
      <c r="J41" s="611"/>
      <c r="K41" s="611"/>
      <c r="L41" s="611"/>
      <c r="M41" s="611"/>
      <c r="N41" s="611"/>
      <c r="O41" s="611"/>
      <c r="P41" s="611"/>
      <c r="Q41" s="611"/>
      <c r="R41" s="611"/>
      <c r="S41" s="611"/>
      <c r="T41" s="181"/>
      <c r="U41" s="610" t="str">
        <f t="shared" si="4"/>
        <v/>
      </c>
      <c r="V41" s="610"/>
      <c r="W41" s="611"/>
      <c r="X41" s="611"/>
      <c r="Y41" s="611"/>
      <c r="Z41" s="611"/>
      <c r="AA41" s="611"/>
      <c r="AB41" s="611"/>
      <c r="AC41" s="611"/>
      <c r="AD41" s="611"/>
      <c r="AE41" s="611"/>
      <c r="AF41" s="611"/>
      <c r="AG41" s="611"/>
      <c r="AH41" s="611"/>
      <c r="AI41" s="611"/>
      <c r="AJ41" s="611"/>
      <c r="AK41" s="611"/>
      <c r="AL41" s="181"/>
      <c r="AM41" s="610" t="str">
        <f t="shared" si="0"/>
        <v/>
      </c>
      <c r="AN41" s="610"/>
      <c r="AO41" s="611"/>
      <c r="AP41" s="611"/>
      <c r="AQ41" s="611"/>
      <c r="AR41" s="611"/>
      <c r="AS41" s="611"/>
      <c r="AT41" s="611"/>
      <c r="AU41" s="611"/>
      <c r="AV41" s="611"/>
      <c r="AW41" s="611"/>
      <c r="AX41" s="611"/>
      <c r="AY41" s="611"/>
      <c r="AZ41" s="611"/>
      <c r="BA41" s="611"/>
      <c r="BB41" s="611"/>
      <c r="BC41" s="611"/>
      <c r="BD41" s="181"/>
      <c r="BE41" s="610" t="str">
        <f t="shared" si="1"/>
        <v/>
      </c>
      <c r="BF41" s="610"/>
      <c r="BG41" s="611"/>
      <c r="BH41" s="611"/>
      <c r="BI41" s="611"/>
      <c r="BJ41" s="611"/>
      <c r="BK41" s="611"/>
      <c r="BL41" s="611"/>
      <c r="BM41" s="611"/>
      <c r="BN41" s="611"/>
      <c r="BO41" s="611"/>
      <c r="BP41" s="611"/>
      <c r="BQ41" s="611"/>
      <c r="BR41" s="611"/>
      <c r="BS41" s="611"/>
      <c r="BT41" s="611"/>
      <c r="BU41" s="611"/>
      <c r="BV41" s="181"/>
      <c r="BW41" s="610" t="str">
        <f t="shared" si="2"/>
        <v/>
      </c>
      <c r="BX41" s="610"/>
      <c r="BY41" s="611" t="str">
        <f>IF('各会計、関係団体の財政状況及び健全化判断比率'!B75="","",'各会計、関係団体の財政状況及び健全化判断比率'!B75)</f>
        <v/>
      </c>
      <c r="BZ41" s="611"/>
      <c r="CA41" s="611"/>
      <c r="CB41" s="611"/>
      <c r="CC41" s="611"/>
      <c r="CD41" s="611"/>
      <c r="CE41" s="611"/>
      <c r="CF41" s="611"/>
      <c r="CG41" s="611"/>
      <c r="CH41" s="611"/>
      <c r="CI41" s="611"/>
      <c r="CJ41" s="611"/>
      <c r="CK41" s="611"/>
      <c r="CL41" s="611"/>
      <c r="CM41" s="611"/>
      <c r="CN41" s="181"/>
      <c r="CO41" s="610" t="str">
        <f t="shared" si="3"/>
        <v/>
      </c>
      <c r="CP41" s="610"/>
      <c r="CQ41" s="611" t="str">
        <f>IF('各会計、関係団体の財政状況及び健全化判断比率'!BS14="","",'各会計、関係団体の財政状況及び健全化判断比率'!BS14)</f>
        <v/>
      </c>
      <c r="CR41" s="611"/>
      <c r="CS41" s="611"/>
      <c r="CT41" s="611"/>
      <c r="CU41" s="611"/>
      <c r="CV41" s="611"/>
      <c r="CW41" s="611"/>
      <c r="CX41" s="611"/>
      <c r="CY41" s="611"/>
      <c r="CZ41" s="611"/>
      <c r="DA41" s="611"/>
      <c r="DB41" s="611"/>
      <c r="DC41" s="611"/>
      <c r="DD41" s="611"/>
      <c r="DE41" s="611"/>
      <c r="DG41" s="612" t="str">
        <f>IF('各会計、関係団体の財政状況及び健全化判断比率'!BR14="","",'各会計、関係団体の財政状況及び健全化判断比率'!BR14)</f>
        <v/>
      </c>
      <c r="DH41" s="612"/>
      <c r="DI41" s="208"/>
    </row>
    <row r="42" spans="1:113" ht="32.25" customHeight="1">
      <c r="B42" s="205"/>
      <c r="C42" s="610" t="str">
        <f t="shared" si="5"/>
        <v/>
      </c>
      <c r="D42" s="610"/>
      <c r="E42" s="611" t="str">
        <f>IF('各会計、関係団体の財政状況及び健全化判断比率'!B15="","",'各会計、関係団体の財政状況及び健全化判断比率'!B15)</f>
        <v/>
      </c>
      <c r="F42" s="611"/>
      <c r="G42" s="611"/>
      <c r="H42" s="611"/>
      <c r="I42" s="611"/>
      <c r="J42" s="611"/>
      <c r="K42" s="611"/>
      <c r="L42" s="611"/>
      <c r="M42" s="611"/>
      <c r="N42" s="611"/>
      <c r="O42" s="611"/>
      <c r="P42" s="611"/>
      <c r="Q42" s="611"/>
      <c r="R42" s="611"/>
      <c r="S42" s="611"/>
      <c r="T42" s="181"/>
      <c r="U42" s="610" t="str">
        <f t="shared" si="4"/>
        <v/>
      </c>
      <c r="V42" s="610"/>
      <c r="W42" s="611"/>
      <c r="X42" s="611"/>
      <c r="Y42" s="611"/>
      <c r="Z42" s="611"/>
      <c r="AA42" s="611"/>
      <c r="AB42" s="611"/>
      <c r="AC42" s="611"/>
      <c r="AD42" s="611"/>
      <c r="AE42" s="611"/>
      <c r="AF42" s="611"/>
      <c r="AG42" s="611"/>
      <c r="AH42" s="611"/>
      <c r="AI42" s="611"/>
      <c r="AJ42" s="611"/>
      <c r="AK42" s="611"/>
      <c r="AL42" s="181"/>
      <c r="AM42" s="610" t="str">
        <f t="shared" si="0"/>
        <v/>
      </c>
      <c r="AN42" s="610"/>
      <c r="AO42" s="611"/>
      <c r="AP42" s="611"/>
      <c r="AQ42" s="611"/>
      <c r="AR42" s="611"/>
      <c r="AS42" s="611"/>
      <c r="AT42" s="611"/>
      <c r="AU42" s="611"/>
      <c r="AV42" s="611"/>
      <c r="AW42" s="611"/>
      <c r="AX42" s="611"/>
      <c r="AY42" s="611"/>
      <c r="AZ42" s="611"/>
      <c r="BA42" s="611"/>
      <c r="BB42" s="611"/>
      <c r="BC42" s="611"/>
      <c r="BD42" s="181"/>
      <c r="BE42" s="610" t="str">
        <f t="shared" si="1"/>
        <v/>
      </c>
      <c r="BF42" s="610"/>
      <c r="BG42" s="611"/>
      <c r="BH42" s="611"/>
      <c r="BI42" s="611"/>
      <c r="BJ42" s="611"/>
      <c r="BK42" s="611"/>
      <c r="BL42" s="611"/>
      <c r="BM42" s="611"/>
      <c r="BN42" s="611"/>
      <c r="BO42" s="611"/>
      <c r="BP42" s="611"/>
      <c r="BQ42" s="611"/>
      <c r="BR42" s="611"/>
      <c r="BS42" s="611"/>
      <c r="BT42" s="611"/>
      <c r="BU42" s="611"/>
      <c r="BV42" s="181"/>
      <c r="BW42" s="610" t="str">
        <f t="shared" si="2"/>
        <v/>
      </c>
      <c r="BX42" s="610"/>
      <c r="BY42" s="611" t="str">
        <f>IF('各会計、関係団体の財政状況及び健全化判断比率'!B76="","",'各会計、関係団体の財政状況及び健全化判断比率'!B76)</f>
        <v/>
      </c>
      <c r="BZ42" s="611"/>
      <c r="CA42" s="611"/>
      <c r="CB42" s="611"/>
      <c r="CC42" s="611"/>
      <c r="CD42" s="611"/>
      <c r="CE42" s="611"/>
      <c r="CF42" s="611"/>
      <c r="CG42" s="611"/>
      <c r="CH42" s="611"/>
      <c r="CI42" s="611"/>
      <c r="CJ42" s="611"/>
      <c r="CK42" s="611"/>
      <c r="CL42" s="611"/>
      <c r="CM42" s="611"/>
      <c r="CN42" s="181"/>
      <c r="CO42" s="610" t="str">
        <f t="shared" si="3"/>
        <v/>
      </c>
      <c r="CP42" s="610"/>
      <c r="CQ42" s="611" t="str">
        <f>IF('各会計、関係団体の財政状況及び健全化判断比率'!BS15="","",'各会計、関係団体の財政状況及び健全化判断比率'!BS15)</f>
        <v/>
      </c>
      <c r="CR42" s="611"/>
      <c r="CS42" s="611"/>
      <c r="CT42" s="611"/>
      <c r="CU42" s="611"/>
      <c r="CV42" s="611"/>
      <c r="CW42" s="611"/>
      <c r="CX42" s="611"/>
      <c r="CY42" s="611"/>
      <c r="CZ42" s="611"/>
      <c r="DA42" s="611"/>
      <c r="DB42" s="611"/>
      <c r="DC42" s="611"/>
      <c r="DD42" s="611"/>
      <c r="DE42" s="611"/>
      <c r="DG42" s="612" t="str">
        <f>IF('各会計、関係団体の財政状況及び健全化判断比率'!BR15="","",'各会計、関係団体の財政状況及び健全化判断比率'!BR15)</f>
        <v/>
      </c>
      <c r="DH42" s="612"/>
      <c r="DI42" s="208"/>
    </row>
    <row r="43" spans="1:113" ht="32.25" customHeight="1">
      <c r="B43" s="205"/>
      <c r="C43" s="610" t="str">
        <f t="shared" si="5"/>
        <v/>
      </c>
      <c r="D43" s="610"/>
      <c r="E43" s="611" t="str">
        <f>IF('各会計、関係団体の財政状況及び健全化判断比率'!B16="","",'各会計、関係団体の財政状況及び健全化判断比率'!B16)</f>
        <v/>
      </c>
      <c r="F43" s="611"/>
      <c r="G43" s="611"/>
      <c r="H43" s="611"/>
      <c r="I43" s="611"/>
      <c r="J43" s="611"/>
      <c r="K43" s="611"/>
      <c r="L43" s="611"/>
      <c r="M43" s="611"/>
      <c r="N43" s="611"/>
      <c r="O43" s="611"/>
      <c r="P43" s="611"/>
      <c r="Q43" s="611"/>
      <c r="R43" s="611"/>
      <c r="S43" s="611"/>
      <c r="T43" s="181"/>
      <c r="U43" s="610" t="str">
        <f t="shared" si="4"/>
        <v/>
      </c>
      <c r="V43" s="610"/>
      <c r="W43" s="611"/>
      <c r="X43" s="611"/>
      <c r="Y43" s="611"/>
      <c r="Z43" s="611"/>
      <c r="AA43" s="611"/>
      <c r="AB43" s="611"/>
      <c r="AC43" s="611"/>
      <c r="AD43" s="611"/>
      <c r="AE43" s="611"/>
      <c r="AF43" s="611"/>
      <c r="AG43" s="611"/>
      <c r="AH43" s="611"/>
      <c r="AI43" s="611"/>
      <c r="AJ43" s="611"/>
      <c r="AK43" s="611"/>
      <c r="AL43" s="181"/>
      <c r="AM43" s="610" t="str">
        <f t="shared" si="0"/>
        <v/>
      </c>
      <c r="AN43" s="610"/>
      <c r="AO43" s="611"/>
      <c r="AP43" s="611"/>
      <c r="AQ43" s="611"/>
      <c r="AR43" s="611"/>
      <c r="AS43" s="611"/>
      <c r="AT43" s="611"/>
      <c r="AU43" s="611"/>
      <c r="AV43" s="611"/>
      <c r="AW43" s="611"/>
      <c r="AX43" s="611"/>
      <c r="AY43" s="611"/>
      <c r="AZ43" s="611"/>
      <c r="BA43" s="611"/>
      <c r="BB43" s="611"/>
      <c r="BC43" s="611"/>
      <c r="BD43" s="181"/>
      <c r="BE43" s="610" t="str">
        <f t="shared" si="1"/>
        <v/>
      </c>
      <c r="BF43" s="610"/>
      <c r="BG43" s="611"/>
      <c r="BH43" s="611"/>
      <c r="BI43" s="611"/>
      <c r="BJ43" s="611"/>
      <c r="BK43" s="611"/>
      <c r="BL43" s="611"/>
      <c r="BM43" s="611"/>
      <c r="BN43" s="611"/>
      <c r="BO43" s="611"/>
      <c r="BP43" s="611"/>
      <c r="BQ43" s="611"/>
      <c r="BR43" s="611"/>
      <c r="BS43" s="611"/>
      <c r="BT43" s="611"/>
      <c r="BU43" s="611"/>
      <c r="BV43" s="181"/>
      <c r="BW43" s="610" t="str">
        <f t="shared" si="2"/>
        <v/>
      </c>
      <c r="BX43" s="610"/>
      <c r="BY43" s="611" t="str">
        <f>IF('各会計、関係団体の財政状況及び健全化判断比率'!B77="","",'各会計、関係団体の財政状況及び健全化判断比率'!B77)</f>
        <v/>
      </c>
      <c r="BZ43" s="611"/>
      <c r="CA43" s="611"/>
      <c r="CB43" s="611"/>
      <c r="CC43" s="611"/>
      <c r="CD43" s="611"/>
      <c r="CE43" s="611"/>
      <c r="CF43" s="611"/>
      <c r="CG43" s="611"/>
      <c r="CH43" s="611"/>
      <c r="CI43" s="611"/>
      <c r="CJ43" s="611"/>
      <c r="CK43" s="611"/>
      <c r="CL43" s="611"/>
      <c r="CM43" s="611"/>
      <c r="CN43" s="181"/>
      <c r="CO43" s="610" t="str">
        <f t="shared" si="3"/>
        <v/>
      </c>
      <c r="CP43" s="610"/>
      <c r="CQ43" s="611" t="str">
        <f>IF('各会計、関係団体の財政状況及び健全化判断比率'!BS16="","",'各会計、関係団体の財政状況及び健全化判断比率'!BS16)</f>
        <v/>
      </c>
      <c r="CR43" s="611"/>
      <c r="CS43" s="611"/>
      <c r="CT43" s="611"/>
      <c r="CU43" s="611"/>
      <c r="CV43" s="611"/>
      <c r="CW43" s="611"/>
      <c r="CX43" s="611"/>
      <c r="CY43" s="611"/>
      <c r="CZ43" s="611"/>
      <c r="DA43" s="611"/>
      <c r="DB43" s="611"/>
      <c r="DC43" s="611"/>
      <c r="DD43" s="611"/>
      <c r="DE43" s="611"/>
      <c r="DG43" s="612" t="str">
        <f>IF('各会計、関係団体の財政状況及び健全化判断比率'!BR16="","",'各会計、関係団体の財政状況及び健全化判断比率'!BR16)</f>
        <v/>
      </c>
      <c r="DH43" s="612"/>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118</v>
      </c>
      <c r="E46" s="180" t="s">
        <v>119</v>
      </c>
    </row>
    <row r="47" spans="1:113">
      <c r="E47" s="180" t="s">
        <v>120</v>
      </c>
    </row>
    <row r="48" spans="1:113">
      <c r="E48" s="180" t="s">
        <v>121</v>
      </c>
    </row>
    <row r="49" spans="5:5">
      <c r="E49" s="212" t="s">
        <v>122</v>
      </c>
    </row>
    <row r="50" spans="5:5">
      <c r="E50" s="180" t="s">
        <v>123</v>
      </c>
    </row>
    <row r="51" spans="5:5">
      <c r="E51" s="180" t="s">
        <v>124</v>
      </c>
    </row>
    <row r="52" spans="5:5">
      <c r="E52" s="180" t="s">
        <v>125</v>
      </c>
    </row>
    <row r="53" spans="5:5"/>
    <row r="54" spans="5:5"/>
    <row r="55" spans="5:5"/>
    <row r="56" spans="5:5"/>
  </sheetData>
  <sheetProtection algorithmName="SHA-512" hashValue="dyTBq+ozLn74CLShqueNxUkyfb4FP23+TFZOY8cZ9WGN8qPFKWMh6US4j909rzZMIJx57vTdxJbjzbsVQ7mMNg==" saltValue="LiEXfAXaq4vvjZrNiMhK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469</v>
      </c>
      <c r="K32" s="22"/>
      <c r="L32" s="22"/>
      <c r="M32" s="22"/>
      <c r="N32" s="22"/>
      <c r="O32" s="22"/>
      <c r="P32" s="22"/>
    </row>
    <row r="33" spans="1:16" ht="39" customHeight="1" thickBot="1">
      <c r="A33" s="22"/>
      <c r="B33" s="25" t="s">
        <v>484</v>
      </c>
      <c r="C33" s="26"/>
      <c r="D33" s="26"/>
      <c r="E33" s="27" t="s">
        <v>470</v>
      </c>
      <c r="F33" s="28" t="s">
        <v>471</v>
      </c>
      <c r="G33" s="29" t="s">
        <v>472</v>
      </c>
      <c r="H33" s="29" t="s">
        <v>473</v>
      </c>
      <c r="I33" s="29" t="s">
        <v>474</v>
      </c>
      <c r="J33" s="30" t="s">
        <v>475</v>
      </c>
      <c r="K33" s="22"/>
      <c r="L33" s="22"/>
      <c r="M33" s="22"/>
      <c r="N33" s="22"/>
      <c r="O33" s="22"/>
      <c r="P33" s="22"/>
    </row>
    <row r="34" spans="1:16" ht="39" customHeight="1">
      <c r="A34" s="22"/>
      <c r="B34" s="31"/>
      <c r="C34" s="1153" t="s">
        <v>485</v>
      </c>
      <c r="D34" s="1153"/>
      <c r="E34" s="1154"/>
      <c r="F34" s="32">
        <v>5.66</v>
      </c>
      <c r="G34" s="33">
        <v>6.76</v>
      </c>
      <c r="H34" s="33">
        <v>6.06</v>
      </c>
      <c r="I34" s="33">
        <v>10.44</v>
      </c>
      <c r="J34" s="34">
        <v>7.63</v>
      </c>
      <c r="K34" s="22"/>
      <c r="L34" s="22"/>
      <c r="M34" s="22"/>
      <c r="N34" s="22"/>
      <c r="O34" s="22"/>
      <c r="P34" s="22"/>
    </row>
    <row r="35" spans="1:16" ht="39" customHeight="1">
      <c r="A35" s="22"/>
      <c r="B35" s="35"/>
      <c r="C35" s="1149" t="s">
        <v>486</v>
      </c>
      <c r="D35" s="1149"/>
      <c r="E35" s="1150"/>
      <c r="F35" s="36">
        <v>2.68</v>
      </c>
      <c r="G35" s="37">
        <v>3.28</v>
      </c>
      <c r="H35" s="37">
        <v>4.03</v>
      </c>
      <c r="I35" s="37">
        <v>4.74</v>
      </c>
      <c r="J35" s="38">
        <v>4.99</v>
      </c>
      <c r="K35" s="22"/>
      <c r="L35" s="22"/>
      <c r="M35" s="22"/>
      <c r="N35" s="22"/>
      <c r="O35" s="22"/>
      <c r="P35" s="22"/>
    </row>
    <row r="36" spans="1:16" ht="39" customHeight="1">
      <c r="A36" s="22"/>
      <c r="B36" s="35"/>
      <c r="C36" s="1149" t="s">
        <v>487</v>
      </c>
      <c r="D36" s="1149"/>
      <c r="E36" s="1150"/>
      <c r="F36" s="36">
        <v>1.28</v>
      </c>
      <c r="G36" s="37">
        <v>1.05</v>
      </c>
      <c r="H36" s="37">
        <v>1.1100000000000001</v>
      </c>
      <c r="I36" s="37">
        <v>0.59</v>
      </c>
      <c r="J36" s="38">
        <v>0.8</v>
      </c>
      <c r="K36" s="22"/>
      <c r="L36" s="22"/>
      <c r="M36" s="22"/>
      <c r="N36" s="22"/>
      <c r="O36" s="22"/>
      <c r="P36" s="22"/>
    </row>
    <row r="37" spans="1:16" ht="39" customHeight="1">
      <c r="A37" s="22"/>
      <c r="B37" s="35"/>
      <c r="C37" s="1149" t="s">
        <v>488</v>
      </c>
      <c r="D37" s="1149"/>
      <c r="E37" s="1150"/>
      <c r="F37" s="36" t="s">
        <v>431</v>
      </c>
      <c r="G37" s="37" t="s">
        <v>431</v>
      </c>
      <c r="H37" s="37" t="s">
        <v>431</v>
      </c>
      <c r="I37" s="37" t="s">
        <v>431</v>
      </c>
      <c r="J37" s="38">
        <v>0.55000000000000004</v>
      </c>
      <c r="K37" s="22"/>
      <c r="L37" s="22"/>
      <c r="M37" s="22"/>
      <c r="N37" s="22"/>
      <c r="O37" s="22"/>
      <c r="P37" s="22"/>
    </row>
    <row r="38" spans="1:16" ht="39" customHeight="1">
      <c r="A38" s="22"/>
      <c r="B38" s="35"/>
      <c r="C38" s="1149" t="s">
        <v>489</v>
      </c>
      <c r="D38" s="1149"/>
      <c r="E38" s="1150"/>
      <c r="F38" s="36">
        <v>1.1299999999999999</v>
      </c>
      <c r="G38" s="37">
        <v>1.78</v>
      </c>
      <c r="H38" s="37">
        <v>0.61</v>
      </c>
      <c r="I38" s="37">
        <v>0.48</v>
      </c>
      <c r="J38" s="38">
        <v>0.38</v>
      </c>
      <c r="K38" s="22"/>
      <c r="L38" s="22"/>
      <c r="M38" s="22"/>
      <c r="N38" s="22"/>
      <c r="O38" s="22"/>
      <c r="P38" s="22"/>
    </row>
    <row r="39" spans="1:16" ht="39" customHeight="1">
      <c r="A39" s="22"/>
      <c r="B39" s="35"/>
      <c r="C39" s="1149" t="s">
        <v>490</v>
      </c>
      <c r="D39" s="1149"/>
      <c r="E39" s="1150"/>
      <c r="F39" s="36">
        <v>0.05</v>
      </c>
      <c r="G39" s="37">
        <v>0.05</v>
      </c>
      <c r="H39" s="37">
        <v>0.05</v>
      </c>
      <c r="I39" s="37">
        <v>0.08</v>
      </c>
      <c r="J39" s="38">
        <v>0.23</v>
      </c>
      <c r="K39" s="22"/>
      <c r="L39" s="22"/>
      <c r="M39" s="22"/>
      <c r="N39" s="22"/>
      <c r="O39" s="22"/>
      <c r="P39" s="22"/>
    </row>
    <row r="40" spans="1:16" ht="39" customHeight="1">
      <c r="A40" s="22"/>
      <c r="B40" s="35"/>
      <c r="C40" s="1149" t="s">
        <v>491</v>
      </c>
      <c r="D40" s="1149"/>
      <c r="E40" s="1150"/>
      <c r="F40" s="36">
        <v>0</v>
      </c>
      <c r="G40" s="37">
        <v>0</v>
      </c>
      <c r="H40" s="37">
        <v>0</v>
      </c>
      <c r="I40" s="37">
        <v>0</v>
      </c>
      <c r="J40" s="38">
        <v>0.01</v>
      </c>
      <c r="K40" s="22"/>
      <c r="L40" s="22"/>
      <c r="M40" s="22"/>
      <c r="N40" s="22"/>
      <c r="O40" s="22"/>
      <c r="P40" s="22"/>
    </row>
    <row r="41" spans="1:16" ht="39" customHeight="1">
      <c r="A41" s="22"/>
      <c r="B41" s="35"/>
      <c r="C41" s="1149" t="s">
        <v>492</v>
      </c>
      <c r="D41" s="1149"/>
      <c r="E41" s="1150"/>
      <c r="F41" s="36">
        <v>0</v>
      </c>
      <c r="G41" s="37">
        <v>0.01</v>
      </c>
      <c r="H41" s="37">
        <v>0.01</v>
      </c>
      <c r="I41" s="37">
        <v>0.01</v>
      </c>
      <c r="J41" s="38">
        <v>0.01</v>
      </c>
      <c r="K41" s="22"/>
      <c r="L41" s="22"/>
      <c r="M41" s="22"/>
      <c r="N41" s="22"/>
      <c r="O41" s="22"/>
      <c r="P41" s="22"/>
    </row>
    <row r="42" spans="1:16" ht="39" customHeight="1">
      <c r="A42" s="22"/>
      <c r="B42" s="39"/>
      <c r="C42" s="1149" t="s">
        <v>493</v>
      </c>
      <c r="D42" s="1149"/>
      <c r="E42" s="1150"/>
      <c r="F42" s="36" t="s">
        <v>431</v>
      </c>
      <c r="G42" s="37" t="s">
        <v>431</v>
      </c>
      <c r="H42" s="37" t="s">
        <v>431</v>
      </c>
      <c r="I42" s="37" t="s">
        <v>431</v>
      </c>
      <c r="J42" s="38" t="s">
        <v>431</v>
      </c>
      <c r="K42" s="22"/>
      <c r="L42" s="22"/>
      <c r="M42" s="22"/>
      <c r="N42" s="22"/>
      <c r="O42" s="22"/>
      <c r="P42" s="22"/>
    </row>
    <row r="43" spans="1:16" ht="39" customHeight="1" thickBot="1">
      <c r="A43" s="22"/>
      <c r="B43" s="40"/>
      <c r="C43" s="1151" t="s">
        <v>494</v>
      </c>
      <c r="D43" s="1151"/>
      <c r="E43" s="1152"/>
      <c r="F43" s="41">
        <v>0.03</v>
      </c>
      <c r="G43" s="42">
        <v>0.02</v>
      </c>
      <c r="H43" s="42">
        <v>0.03</v>
      </c>
      <c r="I43" s="42">
        <v>0.4</v>
      </c>
      <c r="J43" s="43">
        <v>0.01</v>
      </c>
      <c r="K43" s="22"/>
      <c r="L43" s="22"/>
      <c r="M43" s="22"/>
      <c r="N43" s="22"/>
      <c r="O43" s="22"/>
      <c r="P43" s="22"/>
    </row>
    <row r="44" spans="1:16" ht="39" customHeight="1">
      <c r="A44" s="22"/>
      <c r="B44" s="44" t="s">
        <v>495</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2dPFJ+1u5DcG1LSFWJMiS1ZkWIO82NINKO99Q71uGVCzLAxBV5G3u1uPxp/QZWYcKnrrQRjwySh46a0CxSa8NA==" saltValue="xxILqeT+1DUD4SKdNvC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37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496</v>
      </c>
      <c r="P43" s="46"/>
      <c r="Q43" s="46"/>
      <c r="R43" s="46"/>
      <c r="S43" s="46"/>
      <c r="T43" s="46"/>
      <c r="U43" s="46"/>
    </row>
    <row r="44" spans="1:21" ht="30.75" customHeight="1" thickBot="1">
      <c r="A44" s="46"/>
      <c r="B44" s="49" t="s">
        <v>497</v>
      </c>
      <c r="C44" s="50"/>
      <c r="D44" s="50"/>
      <c r="E44" s="51"/>
      <c r="F44" s="51"/>
      <c r="G44" s="51"/>
      <c r="H44" s="51"/>
      <c r="I44" s="51"/>
      <c r="J44" s="52" t="s">
        <v>470</v>
      </c>
      <c r="K44" s="53" t="s">
        <v>471</v>
      </c>
      <c r="L44" s="54" t="s">
        <v>472</v>
      </c>
      <c r="M44" s="54" t="s">
        <v>473</v>
      </c>
      <c r="N44" s="54" t="s">
        <v>474</v>
      </c>
      <c r="O44" s="55" t="s">
        <v>475</v>
      </c>
      <c r="P44" s="46"/>
      <c r="Q44" s="46"/>
      <c r="R44" s="46"/>
      <c r="S44" s="46"/>
      <c r="T44" s="46"/>
      <c r="U44" s="46"/>
    </row>
    <row r="45" spans="1:21" ht="30.75" customHeight="1">
      <c r="A45" s="46"/>
      <c r="B45" s="1155" t="s">
        <v>498</v>
      </c>
      <c r="C45" s="1156"/>
      <c r="D45" s="56"/>
      <c r="E45" s="1161" t="s">
        <v>499</v>
      </c>
      <c r="F45" s="1161"/>
      <c r="G45" s="1161"/>
      <c r="H45" s="1161"/>
      <c r="I45" s="1161"/>
      <c r="J45" s="1162"/>
      <c r="K45" s="57">
        <v>7029</v>
      </c>
      <c r="L45" s="58">
        <v>6661</v>
      </c>
      <c r="M45" s="58">
        <v>5731</v>
      </c>
      <c r="N45" s="58">
        <v>5349</v>
      </c>
      <c r="O45" s="59">
        <v>5415</v>
      </c>
      <c r="P45" s="46"/>
      <c r="Q45" s="46"/>
      <c r="R45" s="46"/>
      <c r="S45" s="46"/>
      <c r="T45" s="46"/>
      <c r="U45" s="46"/>
    </row>
    <row r="46" spans="1:21" ht="30.75" customHeight="1">
      <c r="A46" s="46"/>
      <c r="B46" s="1157"/>
      <c r="C46" s="1158"/>
      <c r="D46" s="60"/>
      <c r="E46" s="1163" t="s">
        <v>500</v>
      </c>
      <c r="F46" s="1163"/>
      <c r="G46" s="1163"/>
      <c r="H46" s="1163"/>
      <c r="I46" s="1163"/>
      <c r="J46" s="1164"/>
      <c r="K46" s="61" t="s">
        <v>431</v>
      </c>
      <c r="L46" s="62" t="s">
        <v>431</v>
      </c>
      <c r="M46" s="62" t="s">
        <v>431</v>
      </c>
      <c r="N46" s="62" t="s">
        <v>431</v>
      </c>
      <c r="O46" s="63" t="s">
        <v>431</v>
      </c>
      <c r="P46" s="46"/>
      <c r="Q46" s="46"/>
      <c r="R46" s="46"/>
      <c r="S46" s="46"/>
      <c r="T46" s="46"/>
      <c r="U46" s="46"/>
    </row>
    <row r="47" spans="1:21" ht="30.75" customHeight="1">
      <c r="A47" s="46"/>
      <c r="B47" s="1157"/>
      <c r="C47" s="1158"/>
      <c r="D47" s="60"/>
      <c r="E47" s="1163" t="s">
        <v>501</v>
      </c>
      <c r="F47" s="1163"/>
      <c r="G47" s="1163"/>
      <c r="H47" s="1163"/>
      <c r="I47" s="1163"/>
      <c r="J47" s="1164"/>
      <c r="K47" s="61" t="s">
        <v>431</v>
      </c>
      <c r="L47" s="62" t="s">
        <v>431</v>
      </c>
      <c r="M47" s="62" t="s">
        <v>431</v>
      </c>
      <c r="N47" s="62" t="s">
        <v>431</v>
      </c>
      <c r="O47" s="63" t="s">
        <v>431</v>
      </c>
      <c r="P47" s="46"/>
      <c r="Q47" s="46"/>
      <c r="R47" s="46"/>
      <c r="S47" s="46"/>
      <c r="T47" s="46"/>
      <c r="U47" s="46"/>
    </row>
    <row r="48" spans="1:21" ht="30.75" customHeight="1">
      <c r="A48" s="46"/>
      <c r="B48" s="1157"/>
      <c r="C48" s="1158"/>
      <c r="D48" s="60"/>
      <c r="E48" s="1163" t="s">
        <v>502</v>
      </c>
      <c r="F48" s="1163"/>
      <c r="G48" s="1163"/>
      <c r="H48" s="1163"/>
      <c r="I48" s="1163"/>
      <c r="J48" s="1164"/>
      <c r="K48" s="61">
        <v>619</v>
      </c>
      <c r="L48" s="62">
        <v>623</v>
      </c>
      <c r="M48" s="62">
        <v>605</v>
      </c>
      <c r="N48" s="62">
        <v>572</v>
      </c>
      <c r="O48" s="63">
        <v>560</v>
      </c>
      <c r="P48" s="46"/>
      <c r="Q48" s="46"/>
      <c r="R48" s="46"/>
      <c r="S48" s="46"/>
      <c r="T48" s="46"/>
      <c r="U48" s="46"/>
    </row>
    <row r="49" spans="1:21" ht="30.75" customHeight="1">
      <c r="A49" s="46"/>
      <c r="B49" s="1157"/>
      <c r="C49" s="1158"/>
      <c r="D49" s="60"/>
      <c r="E49" s="1163" t="s">
        <v>503</v>
      </c>
      <c r="F49" s="1163"/>
      <c r="G49" s="1163"/>
      <c r="H49" s="1163"/>
      <c r="I49" s="1163"/>
      <c r="J49" s="1164"/>
      <c r="K49" s="61" t="s">
        <v>431</v>
      </c>
      <c r="L49" s="62" t="s">
        <v>431</v>
      </c>
      <c r="M49" s="62" t="s">
        <v>431</v>
      </c>
      <c r="N49" s="62" t="s">
        <v>431</v>
      </c>
      <c r="O49" s="63" t="s">
        <v>431</v>
      </c>
      <c r="P49" s="46"/>
      <c r="Q49" s="46"/>
      <c r="R49" s="46"/>
      <c r="S49" s="46"/>
      <c r="T49" s="46"/>
      <c r="U49" s="46"/>
    </row>
    <row r="50" spans="1:21" ht="30.75" customHeight="1">
      <c r="A50" s="46"/>
      <c r="B50" s="1157"/>
      <c r="C50" s="1158"/>
      <c r="D50" s="60"/>
      <c r="E50" s="1163" t="s">
        <v>504</v>
      </c>
      <c r="F50" s="1163"/>
      <c r="G50" s="1163"/>
      <c r="H50" s="1163"/>
      <c r="I50" s="1163"/>
      <c r="J50" s="1164"/>
      <c r="K50" s="61">
        <v>112</v>
      </c>
      <c r="L50" s="62">
        <v>141</v>
      </c>
      <c r="M50" s="62">
        <v>88</v>
      </c>
      <c r="N50" s="62">
        <v>87</v>
      </c>
      <c r="O50" s="63">
        <v>78</v>
      </c>
      <c r="P50" s="46"/>
      <c r="Q50" s="46"/>
      <c r="R50" s="46"/>
      <c r="S50" s="46"/>
      <c r="T50" s="46"/>
      <c r="U50" s="46"/>
    </row>
    <row r="51" spans="1:21" ht="30.75" customHeight="1">
      <c r="A51" s="46"/>
      <c r="B51" s="1159"/>
      <c r="C51" s="1160"/>
      <c r="D51" s="64"/>
      <c r="E51" s="1163" t="s">
        <v>505</v>
      </c>
      <c r="F51" s="1163"/>
      <c r="G51" s="1163"/>
      <c r="H51" s="1163"/>
      <c r="I51" s="1163"/>
      <c r="J51" s="1164"/>
      <c r="K51" s="61" t="s">
        <v>431</v>
      </c>
      <c r="L51" s="62" t="s">
        <v>431</v>
      </c>
      <c r="M51" s="62" t="s">
        <v>431</v>
      </c>
      <c r="N51" s="62" t="s">
        <v>431</v>
      </c>
      <c r="O51" s="63" t="s">
        <v>431</v>
      </c>
      <c r="P51" s="46"/>
      <c r="Q51" s="46"/>
      <c r="R51" s="46"/>
      <c r="S51" s="46"/>
      <c r="T51" s="46"/>
      <c r="U51" s="46"/>
    </row>
    <row r="52" spans="1:21" ht="30.75" customHeight="1">
      <c r="A52" s="46"/>
      <c r="B52" s="1165" t="s">
        <v>506</v>
      </c>
      <c r="C52" s="1166"/>
      <c r="D52" s="64"/>
      <c r="E52" s="1163" t="s">
        <v>507</v>
      </c>
      <c r="F52" s="1163"/>
      <c r="G52" s="1163"/>
      <c r="H52" s="1163"/>
      <c r="I52" s="1163"/>
      <c r="J52" s="1164"/>
      <c r="K52" s="61">
        <v>5082</v>
      </c>
      <c r="L52" s="62">
        <v>4893</v>
      </c>
      <c r="M52" s="62">
        <v>4405</v>
      </c>
      <c r="N52" s="62">
        <v>4150</v>
      </c>
      <c r="O52" s="63">
        <v>4093</v>
      </c>
      <c r="P52" s="46"/>
      <c r="Q52" s="46"/>
      <c r="R52" s="46"/>
      <c r="S52" s="46"/>
      <c r="T52" s="46"/>
      <c r="U52" s="46"/>
    </row>
    <row r="53" spans="1:21" ht="30.75" customHeight="1" thickBot="1">
      <c r="A53" s="46"/>
      <c r="B53" s="1167" t="s">
        <v>508</v>
      </c>
      <c r="C53" s="1168"/>
      <c r="D53" s="65"/>
      <c r="E53" s="1169" t="s">
        <v>509</v>
      </c>
      <c r="F53" s="1169"/>
      <c r="G53" s="1169"/>
      <c r="H53" s="1169"/>
      <c r="I53" s="1169"/>
      <c r="J53" s="1170"/>
      <c r="K53" s="66">
        <v>2678</v>
      </c>
      <c r="L53" s="67">
        <v>2532</v>
      </c>
      <c r="M53" s="67">
        <v>2019</v>
      </c>
      <c r="N53" s="67">
        <v>1858</v>
      </c>
      <c r="O53" s="68">
        <v>1960</v>
      </c>
      <c r="P53" s="46"/>
      <c r="Q53" s="46"/>
      <c r="R53" s="46"/>
      <c r="S53" s="46"/>
      <c r="T53" s="46"/>
      <c r="U53" s="46"/>
    </row>
    <row r="54" spans="1:21" ht="24" customHeight="1">
      <c r="A54" s="46"/>
      <c r="B54" s="69" t="s">
        <v>510</v>
      </c>
      <c r="C54" s="46"/>
      <c r="D54" s="46"/>
      <c r="E54" s="46"/>
      <c r="F54" s="46"/>
      <c r="G54" s="46"/>
      <c r="H54" s="46"/>
      <c r="I54" s="46"/>
      <c r="J54" s="46"/>
      <c r="K54" s="46"/>
      <c r="L54" s="46"/>
      <c r="M54" s="46"/>
      <c r="N54" s="46"/>
      <c r="O54" s="46"/>
      <c r="P54" s="46"/>
      <c r="Q54" s="46"/>
      <c r="R54" s="46"/>
      <c r="S54" s="46"/>
      <c r="T54" s="46"/>
      <c r="U54" s="46"/>
    </row>
    <row r="55" spans="1:21" ht="24" customHeight="1" thickBot="1">
      <c r="A55" s="46"/>
      <c r="B55" s="70" t="s">
        <v>511</v>
      </c>
      <c r="C55" s="71"/>
      <c r="D55" s="71"/>
      <c r="E55" s="71"/>
      <c r="F55" s="71"/>
      <c r="G55" s="71"/>
      <c r="H55" s="71"/>
      <c r="I55" s="71"/>
      <c r="J55" s="71"/>
      <c r="K55" s="72"/>
      <c r="L55" s="72"/>
      <c r="M55" s="72"/>
      <c r="N55" s="72"/>
      <c r="O55" s="73" t="s">
        <v>512</v>
      </c>
      <c r="P55" s="46"/>
      <c r="Q55" s="46"/>
      <c r="R55" s="46"/>
      <c r="S55" s="46"/>
      <c r="T55" s="46"/>
      <c r="U55" s="46"/>
    </row>
    <row r="56" spans="1:21" ht="31.5" customHeight="1" thickBot="1">
      <c r="A56" s="46"/>
      <c r="B56" s="74"/>
      <c r="C56" s="75"/>
      <c r="D56" s="75"/>
      <c r="E56" s="76"/>
      <c r="F56" s="76"/>
      <c r="G56" s="76"/>
      <c r="H56" s="76"/>
      <c r="I56" s="76"/>
      <c r="J56" s="77" t="s">
        <v>470</v>
      </c>
      <c r="K56" s="78" t="s">
        <v>513</v>
      </c>
      <c r="L56" s="79" t="s">
        <v>514</v>
      </c>
      <c r="M56" s="79" t="s">
        <v>515</v>
      </c>
      <c r="N56" s="79" t="s">
        <v>516</v>
      </c>
      <c r="O56" s="80" t="s">
        <v>517</v>
      </c>
      <c r="P56" s="46"/>
      <c r="Q56" s="46"/>
      <c r="R56" s="46"/>
      <c r="S56" s="46"/>
      <c r="T56" s="46"/>
      <c r="U56" s="46"/>
    </row>
    <row r="57" spans="1:21" ht="31.5" customHeight="1">
      <c r="B57" s="1171" t="s">
        <v>518</v>
      </c>
      <c r="C57" s="1172"/>
      <c r="D57" s="1175" t="s">
        <v>519</v>
      </c>
      <c r="E57" s="1176"/>
      <c r="F57" s="1176"/>
      <c r="G57" s="1176"/>
      <c r="H57" s="1176"/>
      <c r="I57" s="1176"/>
      <c r="J57" s="1177"/>
      <c r="K57" s="81" t="s">
        <v>303</v>
      </c>
      <c r="L57" s="82" t="s">
        <v>303</v>
      </c>
      <c r="M57" s="82" t="s">
        <v>303</v>
      </c>
      <c r="N57" s="82" t="s">
        <v>303</v>
      </c>
      <c r="O57" s="83" t="s">
        <v>303</v>
      </c>
    </row>
    <row r="58" spans="1:21" ht="31.5" customHeight="1" thickBot="1">
      <c r="B58" s="1173"/>
      <c r="C58" s="1174"/>
      <c r="D58" s="1178" t="s">
        <v>520</v>
      </c>
      <c r="E58" s="1179"/>
      <c r="F58" s="1179"/>
      <c r="G58" s="1179"/>
      <c r="H58" s="1179"/>
      <c r="I58" s="1179"/>
      <c r="J58" s="1180"/>
      <c r="K58" s="84" t="s">
        <v>303</v>
      </c>
      <c r="L58" s="85" t="s">
        <v>303</v>
      </c>
      <c r="M58" s="85" t="s">
        <v>303</v>
      </c>
      <c r="N58" s="85" t="s">
        <v>303</v>
      </c>
      <c r="O58" s="86" t="s">
        <v>303</v>
      </c>
    </row>
    <row r="59" spans="1:21" ht="24" customHeight="1">
      <c r="B59" s="87"/>
      <c r="C59" s="87"/>
      <c r="D59" s="88" t="s">
        <v>521</v>
      </c>
      <c r="E59" s="89"/>
      <c r="F59" s="89"/>
      <c r="G59" s="89"/>
      <c r="H59" s="89"/>
      <c r="I59" s="89"/>
      <c r="J59" s="89"/>
      <c r="K59" s="89"/>
      <c r="L59" s="89"/>
      <c r="M59" s="89"/>
      <c r="N59" s="89"/>
      <c r="O59" s="89"/>
    </row>
    <row r="60" spans="1:21" ht="24" customHeight="1">
      <c r="B60" s="90"/>
      <c r="C60" s="90"/>
      <c r="D60" s="88" t="s">
        <v>522</v>
      </c>
      <c r="E60" s="89"/>
      <c r="F60" s="89"/>
      <c r="G60" s="89"/>
      <c r="H60" s="89"/>
      <c r="I60" s="89"/>
      <c r="J60" s="89"/>
      <c r="K60" s="89"/>
      <c r="L60" s="89"/>
      <c r="M60" s="89"/>
      <c r="N60" s="89"/>
      <c r="O60" s="89"/>
    </row>
    <row r="61" spans="1:21" ht="24" customHeight="1">
      <c r="A61" s="46"/>
      <c r="B61" s="69"/>
      <c r="C61" s="46"/>
      <c r="D61" s="46"/>
      <c r="E61" s="46"/>
      <c r="F61" s="46"/>
      <c r="G61" s="46"/>
      <c r="H61" s="46"/>
      <c r="I61" s="46"/>
      <c r="J61" s="46"/>
      <c r="K61" s="46"/>
      <c r="L61" s="46"/>
      <c r="M61" s="46"/>
      <c r="N61" s="46"/>
      <c r="O61" s="46"/>
      <c r="P61" s="46"/>
      <c r="Q61" s="46"/>
      <c r="R61" s="46"/>
      <c r="S61" s="46"/>
      <c r="T61" s="46"/>
      <c r="U61" s="46"/>
    </row>
    <row r="62" spans="1:21" ht="24" customHeight="1">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TYXcZDbObEAX1Ey5VX2GvEQG6SeleBfZEUM5EEeLzrHzfKGmDU2mlOB0WwHI2ElRQBvklZfAvs6KsCajZAzUdg==" saltValue="zIf9iFDRMRf9BCo6D1NE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2" t="s">
        <v>496</v>
      </c>
    </row>
    <row r="40" spans="2:13" ht="27.75" customHeight="1" thickBot="1">
      <c r="B40" s="93" t="s">
        <v>497</v>
      </c>
      <c r="C40" s="94"/>
      <c r="D40" s="94"/>
      <c r="E40" s="95"/>
      <c r="F40" s="95"/>
      <c r="G40" s="95"/>
      <c r="H40" s="96" t="s">
        <v>470</v>
      </c>
      <c r="I40" s="97" t="s">
        <v>471</v>
      </c>
      <c r="J40" s="98" t="s">
        <v>472</v>
      </c>
      <c r="K40" s="98" t="s">
        <v>473</v>
      </c>
      <c r="L40" s="98" t="s">
        <v>474</v>
      </c>
      <c r="M40" s="99" t="s">
        <v>475</v>
      </c>
    </row>
    <row r="41" spans="2:13" ht="27.75" customHeight="1">
      <c r="B41" s="1181" t="s">
        <v>523</v>
      </c>
      <c r="C41" s="1182"/>
      <c r="D41" s="100"/>
      <c r="E41" s="1187" t="s">
        <v>524</v>
      </c>
      <c r="F41" s="1187"/>
      <c r="G41" s="1187"/>
      <c r="H41" s="1188"/>
      <c r="I41" s="101">
        <v>45246</v>
      </c>
      <c r="J41" s="102">
        <v>42299</v>
      </c>
      <c r="K41" s="102">
        <v>40815</v>
      </c>
      <c r="L41" s="102">
        <v>38856</v>
      </c>
      <c r="M41" s="103">
        <v>38179</v>
      </c>
    </row>
    <row r="42" spans="2:13" ht="27.75" customHeight="1">
      <c r="B42" s="1183"/>
      <c r="C42" s="1184"/>
      <c r="D42" s="104"/>
      <c r="E42" s="1189" t="s">
        <v>525</v>
      </c>
      <c r="F42" s="1189"/>
      <c r="G42" s="1189"/>
      <c r="H42" s="1190"/>
      <c r="I42" s="105">
        <v>1688</v>
      </c>
      <c r="J42" s="106">
        <v>1538</v>
      </c>
      <c r="K42" s="106">
        <v>1472</v>
      </c>
      <c r="L42" s="106">
        <v>1296</v>
      </c>
      <c r="M42" s="107">
        <v>1196</v>
      </c>
    </row>
    <row r="43" spans="2:13" ht="27.75" customHeight="1">
      <c r="B43" s="1183"/>
      <c r="C43" s="1184"/>
      <c r="D43" s="104"/>
      <c r="E43" s="1189" t="s">
        <v>526</v>
      </c>
      <c r="F43" s="1189"/>
      <c r="G43" s="1189"/>
      <c r="H43" s="1190"/>
      <c r="I43" s="105">
        <v>6949</v>
      </c>
      <c r="J43" s="106">
        <v>6929</v>
      </c>
      <c r="K43" s="106">
        <v>6934</v>
      </c>
      <c r="L43" s="106">
        <v>6760</v>
      </c>
      <c r="M43" s="107">
        <v>6543</v>
      </c>
    </row>
    <row r="44" spans="2:13" ht="27.75" customHeight="1">
      <c r="B44" s="1183"/>
      <c r="C44" s="1184"/>
      <c r="D44" s="104"/>
      <c r="E44" s="1189" t="s">
        <v>527</v>
      </c>
      <c r="F44" s="1189"/>
      <c r="G44" s="1189"/>
      <c r="H44" s="1190"/>
      <c r="I44" s="105" t="s">
        <v>431</v>
      </c>
      <c r="J44" s="106" t="s">
        <v>431</v>
      </c>
      <c r="K44" s="106" t="s">
        <v>431</v>
      </c>
      <c r="L44" s="106" t="s">
        <v>431</v>
      </c>
      <c r="M44" s="107" t="s">
        <v>431</v>
      </c>
    </row>
    <row r="45" spans="2:13" ht="27.75" customHeight="1">
      <c r="B45" s="1183"/>
      <c r="C45" s="1184"/>
      <c r="D45" s="104"/>
      <c r="E45" s="1189" t="s">
        <v>528</v>
      </c>
      <c r="F45" s="1189"/>
      <c r="G45" s="1189"/>
      <c r="H45" s="1190"/>
      <c r="I45" s="105">
        <v>7958</v>
      </c>
      <c r="J45" s="106">
        <v>7873</v>
      </c>
      <c r="K45" s="106">
        <v>7647</v>
      </c>
      <c r="L45" s="106">
        <v>7469</v>
      </c>
      <c r="M45" s="107">
        <v>7271</v>
      </c>
    </row>
    <row r="46" spans="2:13" ht="27.75" customHeight="1">
      <c r="B46" s="1183"/>
      <c r="C46" s="1184"/>
      <c r="D46" s="108"/>
      <c r="E46" s="1189" t="s">
        <v>529</v>
      </c>
      <c r="F46" s="1189"/>
      <c r="G46" s="1189"/>
      <c r="H46" s="1190"/>
      <c r="I46" s="105" t="s">
        <v>431</v>
      </c>
      <c r="J46" s="106" t="s">
        <v>431</v>
      </c>
      <c r="K46" s="106" t="s">
        <v>431</v>
      </c>
      <c r="L46" s="106" t="s">
        <v>431</v>
      </c>
      <c r="M46" s="107" t="s">
        <v>431</v>
      </c>
    </row>
    <row r="47" spans="2:13" ht="27.75" customHeight="1">
      <c r="B47" s="1183"/>
      <c r="C47" s="1184"/>
      <c r="D47" s="109"/>
      <c r="E47" s="1191" t="s">
        <v>530</v>
      </c>
      <c r="F47" s="1192"/>
      <c r="G47" s="1192"/>
      <c r="H47" s="1193"/>
      <c r="I47" s="105" t="s">
        <v>431</v>
      </c>
      <c r="J47" s="106" t="s">
        <v>431</v>
      </c>
      <c r="K47" s="106" t="s">
        <v>431</v>
      </c>
      <c r="L47" s="106" t="s">
        <v>431</v>
      </c>
      <c r="M47" s="107" t="s">
        <v>431</v>
      </c>
    </row>
    <row r="48" spans="2:13" ht="27.75" customHeight="1">
      <c r="B48" s="1183"/>
      <c r="C48" s="1184"/>
      <c r="D48" s="104"/>
      <c r="E48" s="1189" t="s">
        <v>531</v>
      </c>
      <c r="F48" s="1189"/>
      <c r="G48" s="1189"/>
      <c r="H48" s="1190"/>
      <c r="I48" s="105" t="s">
        <v>431</v>
      </c>
      <c r="J48" s="106" t="s">
        <v>431</v>
      </c>
      <c r="K48" s="106" t="s">
        <v>431</v>
      </c>
      <c r="L48" s="106" t="s">
        <v>431</v>
      </c>
      <c r="M48" s="107" t="s">
        <v>431</v>
      </c>
    </row>
    <row r="49" spans="2:13" ht="27.75" customHeight="1">
      <c r="B49" s="1185"/>
      <c r="C49" s="1186"/>
      <c r="D49" s="104"/>
      <c r="E49" s="1189" t="s">
        <v>532</v>
      </c>
      <c r="F49" s="1189"/>
      <c r="G49" s="1189"/>
      <c r="H49" s="1190"/>
      <c r="I49" s="105" t="s">
        <v>431</v>
      </c>
      <c r="J49" s="106" t="s">
        <v>431</v>
      </c>
      <c r="K49" s="106" t="s">
        <v>431</v>
      </c>
      <c r="L49" s="106" t="s">
        <v>431</v>
      </c>
      <c r="M49" s="107" t="s">
        <v>431</v>
      </c>
    </row>
    <row r="50" spans="2:13" ht="27.75" customHeight="1">
      <c r="B50" s="1194" t="s">
        <v>533</v>
      </c>
      <c r="C50" s="1195"/>
      <c r="D50" s="110"/>
      <c r="E50" s="1189" t="s">
        <v>534</v>
      </c>
      <c r="F50" s="1189"/>
      <c r="G50" s="1189"/>
      <c r="H50" s="1190"/>
      <c r="I50" s="105">
        <v>22237</v>
      </c>
      <c r="J50" s="106">
        <v>20947</v>
      </c>
      <c r="K50" s="106">
        <v>19435</v>
      </c>
      <c r="L50" s="106">
        <v>16511</v>
      </c>
      <c r="M50" s="107">
        <v>16107</v>
      </c>
    </row>
    <row r="51" spans="2:13" ht="27.75" customHeight="1">
      <c r="B51" s="1183"/>
      <c r="C51" s="1184"/>
      <c r="D51" s="104"/>
      <c r="E51" s="1189" t="s">
        <v>535</v>
      </c>
      <c r="F51" s="1189"/>
      <c r="G51" s="1189"/>
      <c r="H51" s="1190"/>
      <c r="I51" s="105">
        <v>777</v>
      </c>
      <c r="J51" s="106">
        <v>687</v>
      </c>
      <c r="K51" s="106">
        <v>1178</v>
      </c>
      <c r="L51" s="106">
        <v>1147</v>
      </c>
      <c r="M51" s="107">
        <v>1048</v>
      </c>
    </row>
    <row r="52" spans="2:13" ht="27.75" customHeight="1">
      <c r="B52" s="1185"/>
      <c r="C52" s="1186"/>
      <c r="D52" s="104"/>
      <c r="E52" s="1189" t="s">
        <v>536</v>
      </c>
      <c r="F52" s="1189"/>
      <c r="G52" s="1189"/>
      <c r="H52" s="1190"/>
      <c r="I52" s="105">
        <v>39565</v>
      </c>
      <c r="J52" s="106">
        <v>37871</v>
      </c>
      <c r="K52" s="106">
        <v>37346</v>
      </c>
      <c r="L52" s="106">
        <v>36227</v>
      </c>
      <c r="M52" s="107">
        <v>35942</v>
      </c>
    </row>
    <row r="53" spans="2:13" ht="27.75" customHeight="1" thickBot="1">
      <c r="B53" s="1196" t="s">
        <v>508</v>
      </c>
      <c r="C53" s="1197"/>
      <c r="D53" s="111"/>
      <c r="E53" s="1198" t="s">
        <v>537</v>
      </c>
      <c r="F53" s="1198"/>
      <c r="G53" s="1198"/>
      <c r="H53" s="1199"/>
      <c r="I53" s="112">
        <v>-737</v>
      </c>
      <c r="J53" s="113">
        <v>-866</v>
      </c>
      <c r="K53" s="113">
        <v>-1092</v>
      </c>
      <c r="L53" s="113">
        <v>496</v>
      </c>
      <c r="M53" s="114">
        <v>92</v>
      </c>
    </row>
    <row r="54" spans="2:13" ht="27.75" customHeight="1">
      <c r="B54" s="115" t="s">
        <v>538</v>
      </c>
      <c r="C54" s="116"/>
      <c r="D54" s="116"/>
      <c r="E54" s="117"/>
      <c r="F54" s="117"/>
      <c r="G54" s="117"/>
      <c r="H54" s="117"/>
      <c r="I54" s="118"/>
      <c r="J54" s="118"/>
      <c r="K54" s="118"/>
      <c r="L54" s="118"/>
      <c r="M54" s="118"/>
    </row>
    <row r="55" spans="2:13" ht="12.75" customHeight="1"/>
    <row r="56" spans="2:13" ht="12.75" hidden="1" customHeight="1"/>
    <row r="57" spans="2:13" ht="12.75" hidden="1" customHeight="1"/>
    <row r="58" spans="2:13" ht="12.75" hidden="1" customHeight="1"/>
  </sheetData>
  <sheetProtection algorithmName="SHA-512" hashValue="1t0KJ6XRIKmxccNXaTK9pEr039yBZajWHmc6ZzF7HTIgIzBCPBmwONxrSzawWzycTn7P3CnVA5omrenKDq03Tg==" saltValue="AaP8UsHVpC25a/2oMa7h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9" t="s">
        <v>539</v>
      </c>
    </row>
    <row r="54" spans="2:8" ht="29.25" customHeight="1" thickBot="1">
      <c r="B54" s="120" t="s">
        <v>7</v>
      </c>
      <c r="C54" s="121"/>
      <c r="D54" s="121"/>
      <c r="E54" s="122" t="s">
        <v>470</v>
      </c>
      <c r="F54" s="123" t="s">
        <v>473</v>
      </c>
      <c r="G54" s="123" t="s">
        <v>474</v>
      </c>
      <c r="H54" s="124" t="s">
        <v>475</v>
      </c>
    </row>
    <row r="55" spans="2:8" ht="52.5" customHeight="1">
      <c r="B55" s="125"/>
      <c r="C55" s="1208" t="s">
        <v>99</v>
      </c>
      <c r="D55" s="1208"/>
      <c r="E55" s="1209"/>
      <c r="F55" s="126">
        <v>9713</v>
      </c>
      <c r="G55" s="126">
        <v>7547</v>
      </c>
      <c r="H55" s="127">
        <v>7870</v>
      </c>
    </row>
    <row r="56" spans="2:8" ht="52.5" customHeight="1">
      <c r="B56" s="128"/>
      <c r="C56" s="1210" t="s">
        <v>540</v>
      </c>
      <c r="D56" s="1210"/>
      <c r="E56" s="1211"/>
      <c r="F56" s="129">
        <v>1001</v>
      </c>
      <c r="G56" s="129">
        <v>903</v>
      </c>
      <c r="H56" s="130">
        <v>805</v>
      </c>
    </row>
    <row r="57" spans="2:8" ht="53.25" customHeight="1">
      <c r="B57" s="128"/>
      <c r="C57" s="1212" t="s">
        <v>104</v>
      </c>
      <c r="D57" s="1212"/>
      <c r="E57" s="1213"/>
      <c r="F57" s="131">
        <v>7444</v>
      </c>
      <c r="G57" s="131">
        <v>6608</v>
      </c>
      <c r="H57" s="132">
        <v>6307</v>
      </c>
    </row>
    <row r="58" spans="2:8" ht="45.75" customHeight="1">
      <c r="B58" s="133"/>
      <c r="C58" s="1200" t="s">
        <v>541</v>
      </c>
      <c r="D58" s="1201"/>
      <c r="E58" s="1202"/>
      <c r="F58" s="134">
        <v>3000</v>
      </c>
      <c r="G58" s="134">
        <v>2652</v>
      </c>
      <c r="H58" s="135">
        <v>2362</v>
      </c>
    </row>
    <row r="59" spans="2:8" ht="45.75" customHeight="1">
      <c r="B59" s="133"/>
      <c r="C59" s="1200" t="s">
        <v>542</v>
      </c>
      <c r="D59" s="1201"/>
      <c r="E59" s="1202"/>
      <c r="F59" s="134">
        <v>2452</v>
      </c>
      <c r="G59" s="134">
        <v>1970</v>
      </c>
      <c r="H59" s="135">
        <v>1686</v>
      </c>
    </row>
    <row r="60" spans="2:8" ht="45.75" customHeight="1">
      <c r="B60" s="133"/>
      <c r="C60" s="1200" t="s">
        <v>543</v>
      </c>
      <c r="D60" s="1201"/>
      <c r="E60" s="1202"/>
      <c r="F60" s="134">
        <v>1155</v>
      </c>
      <c r="G60" s="134">
        <v>1160</v>
      </c>
      <c r="H60" s="135">
        <v>1373</v>
      </c>
    </row>
    <row r="61" spans="2:8" ht="45.75" customHeight="1">
      <c r="B61" s="133"/>
      <c r="C61" s="1200" t="s">
        <v>544</v>
      </c>
      <c r="D61" s="1201"/>
      <c r="E61" s="1202"/>
      <c r="F61" s="134">
        <v>227</v>
      </c>
      <c r="G61" s="134">
        <v>215</v>
      </c>
      <c r="H61" s="135">
        <v>204</v>
      </c>
    </row>
    <row r="62" spans="2:8" ht="45.75" customHeight="1" thickBot="1">
      <c r="B62" s="136"/>
      <c r="C62" s="1203" t="s">
        <v>545</v>
      </c>
      <c r="D62" s="1204"/>
      <c r="E62" s="1205"/>
      <c r="F62" s="137">
        <v>189</v>
      </c>
      <c r="G62" s="137">
        <v>182</v>
      </c>
      <c r="H62" s="138">
        <v>175</v>
      </c>
    </row>
    <row r="63" spans="2:8" ht="52.5" customHeight="1" thickBot="1">
      <c r="B63" s="139"/>
      <c r="C63" s="1206" t="s">
        <v>546</v>
      </c>
      <c r="D63" s="1206"/>
      <c r="E63" s="1207"/>
      <c r="F63" s="140">
        <v>18159</v>
      </c>
      <c r="G63" s="140">
        <v>15059</v>
      </c>
      <c r="H63" s="141">
        <v>14982</v>
      </c>
    </row>
    <row r="64" spans="2:8" ht="15" customHeight="1"/>
  </sheetData>
  <sheetProtection algorithmName="SHA-512" hashValue="ujKGyWPKeJeIoNJpEI9gFIDzrPOk4K+DRHo25NOG6GYqp9Y5aQsfbk+2O4YymcRoXdYe3AL1pWXbd7AqD9Itjw==" saltValue="To73Ie/8jOfZOPJfyjja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heetViews>
  <sheetFormatPr defaultColWidth="0" defaultRowHeight="13.5" customHeight="1" zeroHeight="1"/>
  <cols>
    <col min="1" max="1" width="6.375" style="263" customWidth="1"/>
    <col min="2" max="107" width="2.5" style="263" customWidth="1"/>
    <col min="108" max="108" width="6.125" style="269" customWidth="1"/>
    <col min="109" max="109" width="5.875" style="267" customWidth="1"/>
    <col min="110" max="110" width="19.125" style="263" hidden="1"/>
    <col min="111" max="115" width="12.625" style="263" hidden="1"/>
    <col min="116" max="349" width="8.625" style="263" hidden="1"/>
    <col min="350" max="355" width="14.875" style="263" hidden="1"/>
    <col min="356" max="357" width="15.875" style="263" hidden="1"/>
    <col min="358" max="363" width="16.125" style="263" hidden="1"/>
    <col min="364" max="364" width="6.125" style="263" hidden="1"/>
    <col min="365" max="365" width="3" style="263" hidden="1"/>
    <col min="366" max="605" width="8.625" style="263" hidden="1"/>
    <col min="606" max="611" width="14.875" style="263" hidden="1"/>
    <col min="612" max="613" width="15.875" style="263" hidden="1"/>
    <col min="614" max="619" width="16.125" style="263" hidden="1"/>
    <col min="620" max="620" width="6.125" style="263" hidden="1"/>
    <col min="621" max="621" width="3" style="263" hidden="1"/>
    <col min="622" max="861" width="8.625" style="263" hidden="1"/>
    <col min="862" max="867" width="14.875" style="263" hidden="1"/>
    <col min="868" max="869" width="15.875" style="263" hidden="1"/>
    <col min="870" max="875" width="16.125" style="263" hidden="1"/>
    <col min="876" max="876" width="6.125" style="263" hidden="1"/>
    <col min="877" max="877" width="3" style="263" hidden="1"/>
    <col min="878" max="1117" width="8.625" style="263" hidden="1"/>
    <col min="1118" max="1123" width="14.875" style="263" hidden="1"/>
    <col min="1124" max="1125" width="15.875" style="263" hidden="1"/>
    <col min="1126" max="1131" width="16.125" style="263" hidden="1"/>
    <col min="1132" max="1132" width="6.125" style="263" hidden="1"/>
    <col min="1133" max="1133" width="3" style="263" hidden="1"/>
    <col min="1134" max="1373" width="8.625" style="263" hidden="1"/>
    <col min="1374" max="1379" width="14.875" style="263" hidden="1"/>
    <col min="1380" max="1381" width="15.875" style="263" hidden="1"/>
    <col min="1382" max="1387" width="16.125" style="263" hidden="1"/>
    <col min="1388" max="1388" width="6.125" style="263" hidden="1"/>
    <col min="1389" max="1389" width="3" style="263" hidden="1"/>
    <col min="1390" max="1629" width="8.625" style="263" hidden="1"/>
    <col min="1630" max="1635" width="14.875" style="263" hidden="1"/>
    <col min="1636" max="1637" width="15.875" style="263" hidden="1"/>
    <col min="1638" max="1643" width="16.125" style="263" hidden="1"/>
    <col min="1644" max="1644" width="6.125" style="263" hidden="1"/>
    <col min="1645" max="1645" width="3" style="263" hidden="1"/>
    <col min="1646" max="1885" width="8.625" style="263" hidden="1"/>
    <col min="1886" max="1891" width="14.875" style="263" hidden="1"/>
    <col min="1892" max="1893" width="15.875" style="263" hidden="1"/>
    <col min="1894" max="1899" width="16.125" style="263" hidden="1"/>
    <col min="1900" max="1900" width="6.125" style="263" hidden="1"/>
    <col min="1901" max="1901" width="3" style="263" hidden="1"/>
    <col min="1902" max="2141" width="8.625" style="263" hidden="1"/>
    <col min="2142" max="2147" width="14.875" style="263" hidden="1"/>
    <col min="2148" max="2149" width="15.875" style="263" hidden="1"/>
    <col min="2150" max="2155" width="16.125" style="263" hidden="1"/>
    <col min="2156" max="2156" width="6.125" style="263" hidden="1"/>
    <col min="2157" max="2157" width="3" style="263" hidden="1"/>
    <col min="2158" max="2397" width="8.625" style="263" hidden="1"/>
    <col min="2398" max="2403" width="14.875" style="263" hidden="1"/>
    <col min="2404" max="2405" width="15.875" style="263" hidden="1"/>
    <col min="2406" max="2411" width="16.125" style="263" hidden="1"/>
    <col min="2412" max="2412" width="6.125" style="263" hidden="1"/>
    <col min="2413" max="2413" width="3" style="263" hidden="1"/>
    <col min="2414" max="2653" width="8.625" style="263" hidden="1"/>
    <col min="2654" max="2659" width="14.875" style="263" hidden="1"/>
    <col min="2660" max="2661" width="15.875" style="263" hidden="1"/>
    <col min="2662" max="2667" width="16.125" style="263" hidden="1"/>
    <col min="2668" max="2668" width="6.125" style="263" hidden="1"/>
    <col min="2669" max="2669" width="3" style="263" hidden="1"/>
    <col min="2670" max="2909" width="8.625" style="263" hidden="1"/>
    <col min="2910" max="2915" width="14.875" style="263" hidden="1"/>
    <col min="2916" max="2917" width="15.875" style="263" hidden="1"/>
    <col min="2918" max="2923" width="16.125" style="263" hidden="1"/>
    <col min="2924" max="2924" width="6.125" style="263" hidden="1"/>
    <col min="2925" max="2925" width="3" style="263" hidden="1"/>
    <col min="2926" max="3165" width="8.625" style="263" hidden="1"/>
    <col min="3166" max="3171" width="14.875" style="263" hidden="1"/>
    <col min="3172" max="3173" width="15.875" style="263" hidden="1"/>
    <col min="3174" max="3179" width="16.125" style="263" hidden="1"/>
    <col min="3180" max="3180" width="6.125" style="263" hidden="1"/>
    <col min="3181" max="3181" width="3" style="263" hidden="1"/>
    <col min="3182" max="3421" width="8.625" style="263" hidden="1"/>
    <col min="3422" max="3427" width="14.875" style="263" hidden="1"/>
    <col min="3428" max="3429" width="15.875" style="263" hidden="1"/>
    <col min="3430" max="3435" width="16.125" style="263" hidden="1"/>
    <col min="3436" max="3436" width="6.125" style="263" hidden="1"/>
    <col min="3437" max="3437" width="3" style="263" hidden="1"/>
    <col min="3438" max="3677" width="8.625" style="263" hidden="1"/>
    <col min="3678" max="3683" width="14.875" style="263" hidden="1"/>
    <col min="3684" max="3685" width="15.875" style="263" hidden="1"/>
    <col min="3686" max="3691" width="16.125" style="263" hidden="1"/>
    <col min="3692" max="3692" width="6.125" style="263" hidden="1"/>
    <col min="3693" max="3693" width="3" style="263" hidden="1"/>
    <col min="3694" max="3933" width="8.625" style="263" hidden="1"/>
    <col min="3934" max="3939" width="14.875" style="263" hidden="1"/>
    <col min="3940" max="3941" width="15.875" style="263" hidden="1"/>
    <col min="3942" max="3947" width="16.125" style="263" hidden="1"/>
    <col min="3948" max="3948" width="6.125" style="263" hidden="1"/>
    <col min="3949" max="3949" width="3" style="263" hidden="1"/>
    <col min="3950" max="4189" width="8.625" style="263" hidden="1"/>
    <col min="4190" max="4195" width="14.875" style="263" hidden="1"/>
    <col min="4196" max="4197" width="15.875" style="263" hidden="1"/>
    <col min="4198" max="4203" width="16.125" style="263" hidden="1"/>
    <col min="4204" max="4204" width="6.125" style="263" hidden="1"/>
    <col min="4205" max="4205" width="3" style="263" hidden="1"/>
    <col min="4206" max="4445" width="8.625" style="263" hidden="1"/>
    <col min="4446" max="4451" width="14.875" style="263" hidden="1"/>
    <col min="4452" max="4453" width="15.875" style="263" hidden="1"/>
    <col min="4454" max="4459" width="16.125" style="263" hidden="1"/>
    <col min="4460" max="4460" width="6.125" style="263" hidden="1"/>
    <col min="4461" max="4461" width="3" style="263" hidden="1"/>
    <col min="4462" max="4701" width="8.625" style="263" hidden="1"/>
    <col min="4702" max="4707" width="14.875" style="263" hidden="1"/>
    <col min="4708" max="4709" width="15.875" style="263" hidden="1"/>
    <col min="4710" max="4715" width="16.125" style="263" hidden="1"/>
    <col min="4716" max="4716" width="6.125" style="263" hidden="1"/>
    <col min="4717" max="4717" width="3" style="263" hidden="1"/>
    <col min="4718" max="4957" width="8.625" style="263" hidden="1"/>
    <col min="4958" max="4963" width="14.875" style="263" hidden="1"/>
    <col min="4964" max="4965" width="15.875" style="263" hidden="1"/>
    <col min="4966" max="4971" width="16.125" style="263" hidden="1"/>
    <col min="4972" max="4972" width="6.125" style="263" hidden="1"/>
    <col min="4973" max="4973" width="3" style="263" hidden="1"/>
    <col min="4974" max="5213" width="8.625" style="263" hidden="1"/>
    <col min="5214" max="5219" width="14.875" style="263" hidden="1"/>
    <col min="5220" max="5221" width="15.875" style="263" hidden="1"/>
    <col min="5222" max="5227" width="16.125" style="263" hidden="1"/>
    <col min="5228" max="5228" width="6.125" style="263" hidden="1"/>
    <col min="5229" max="5229" width="3" style="263" hidden="1"/>
    <col min="5230" max="5469" width="8.625" style="263" hidden="1"/>
    <col min="5470" max="5475" width="14.875" style="263" hidden="1"/>
    <col min="5476" max="5477" width="15.875" style="263" hidden="1"/>
    <col min="5478" max="5483" width="16.125" style="263" hidden="1"/>
    <col min="5484" max="5484" width="6.125" style="263" hidden="1"/>
    <col min="5485" max="5485" width="3" style="263" hidden="1"/>
    <col min="5486" max="5725" width="8.625" style="263" hidden="1"/>
    <col min="5726" max="5731" width="14.875" style="263" hidden="1"/>
    <col min="5732" max="5733" width="15.875" style="263" hidden="1"/>
    <col min="5734" max="5739" width="16.125" style="263" hidden="1"/>
    <col min="5740" max="5740" width="6.125" style="263" hidden="1"/>
    <col min="5741" max="5741" width="3" style="263" hidden="1"/>
    <col min="5742" max="5981" width="8.625" style="263" hidden="1"/>
    <col min="5982" max="5987" width="14.875" style="263" hidden="1"/>
    <col min="5988" max="5989" width="15.875" style="263" hidden="1"/>
    <col min="5990" max="5995" width="16.125" style="263" hidden="1"/>
    <col min="5996" max="5996" width="6.125" style="263" hidden="1"/>
    <col min="5997" max="5997" width="3" style="263" hidden="1"/>
    <col min="5998" max="6237" width="8.625" style="263" hidden="1"/>
    <col min="6238" max="6243" width="14.875" style="263" hidden="1"/>
    <col min="6244" max="6245" width="15.875" style="263" hidden="1"/>
    <col min="6246" max="6251" width="16.125" style="263" hidden="1"/>
    <col min="6252" max="6252" width="6.125" style="263" hidden="1"/>
    <col min="6253" max="6253" width="3" style="263" hidden="1"/>
    <col min="6254" max="6493" width="8.625" style="263" hidden="1"/>
    <col min="6494" max="6499" width="14.875" style="263" hidden="1"/>
    <col min="6500" max="6501" width="15.875" style="263" hidden="1"/>
    <col min="6502" max="6507" width="16.125" style="263" hidden="1"/>
    <col min="6508" max="6508" width="6.125" style="263" hidden="1"/>
    <col min="6509" max="6509" width="3" style="263" hidden="1"/>
    <col min="6510" max="6749" width="8.625" style="263" hidden="1"/>
    <col min="6750" max="6755" width="14.875" style="263" hidden="1"/>
    <col min="6756" max="6757" width="15.875" style="263" hidden="1"/>
    <col min="6758" max="6763" width="16.125" style="263" hidden="1"/>
    <col min="6764" max="6764" width="6.125" style="263" hidden="1"/>
    <col min="6765" max="6765" width="3" style="263" hidden="1"/>
    <col min="6766" max="7005" width="8.625" style="263" hidden="1"/>
    <col min="7006" max="7011" width="14.875" style="263" hidden="1"/>
    <col min="7012" max="7013" width="15.875" style="263" hidden="1"/>
    <col min="7014" max="7019" width="16.125" style="263" hidden="1"/>
    <col min="7020" max="7020" width="6.125" style="263" hidden="1"/>
    <col min="7021" max="7021" width="3" style="263" hidden="1"/>
    <col min="7022" max="7261" width="8.625" style="263" hidden="1"/>
    <col min="7262" max="7267" width="14.875" style="263" hidden="1"/>
    <col min="7268" max="7269" width="15.875" style="263" hidden="1"/>
    <col min="7270" max="7275" width="16.125" style="263" hidden="1"/>
    <col min="7276" max="7276" width="6.125" style="263" hidden="1"/>
    <col min="7277" max="7277" width="3" style="263" hidden="1"/>
    <col min="7278" max="7517" width="8.625" style="263" hidden="1"/>
    <col min="7518" max="7523" width="14.875" style="263" hidden="1"/>
    <col min="7524" max="7525" width="15.875" style="263" hidden="1"/>
    <col min="7526" max="7531" width="16.125" style="263" hidden="1"/>
    <col min="7532" max="7532" width="6.125" style="263" hidden="1"/>
    <col min="7533" max="7533" width="3" style="263" hidden="1"/>
    <col min="7534" max="7773" width="8.625" style="263" hidden="1"/>
    <col min="7774" max="7779" width="14.875" style="263" hidden="1"/>
    <col min="7780" max="7781" width="15.875" style="263" hidden="1"/>
    <col min="7782" max="7787" width="16.125" style="263" hidden="1"/>
    <col min="7788" max="7788" width="6.125" style="263" hidden="1"/>
    <col min="7789" max="7789" width="3" style="263" hidden="1"/>
    <col min="7790" max="8029" width="8.625" style="263" hidden="1"/>
    <col min="8030" max="8035" width="14.875" style="263" hidden="1"/>
    <col min="8036" max="8037" width="15.875" style="263" hidden="1"/>
    <col min="8038" max="8043" width="16.125" style="263" hidden="1"/>
    <col min="8044" max="8044" width="6.125" style="263" hidden="1"/>
    <col min="8045" max="8045" width="3" style="263" hidden="1"/>
    <col min="8046" max="8285" width="8.625" style="263" hidden="1"/>
    <col min="8286" max="8291" width="14.875" style="263" hidden="1"/>
    <col min="8292" max="8293" width="15.875" style="263" hidden="1"/>
    <col min="8294" max="8299" width="16.125" style="263" hidden="1"/>
    <col min="8300" max="8300" width="6.125" style="263" hidden="1"/>
    <col min="8301" max="8301" width="3" style="263" hidden="1"/>
    <col min="8302" max="8541" width="8.625" style="263" hidden="1"/>
    <col min="8542" max="8547" width="14.875" style="263" hidden="1"/>
    <col min="8548" max="8549" width="15.875" style="263" hidden="1"/>
    <col min="8550" max="8555" width="16.125" style="263" hidden="1"/>
    <col min="8556" max="8556" width="6.125" style="263" hidden="1"/>
    <col min="8557" max="8557" width="3" style="263" hidden="1"/>
    <col min="8558" max="8797" width="8.625" style="263" hidden="1"/>
    <col min="8798" max="8803" width="14.875" style="263" hidden="1"/>
    <col min="8804" max="8805" width="15.875" style="263" hidden="1"/>
    <col min="8806" max="8811" width="16.125" style="263" hidden="1"/>
    <col min="8812" max="8812" width="6.125" style="263" hidden="1"/>
    <col min="8813" max="8813" width="3" style="263" hidden="1"/>
    <col min="8814" max="9053" width="8.625" style="263" hidden="1"/>
    <col min="9054" max="9059" width="14.875" style="263" hidden="1"/>
    <col min="9060" max="9061" width="15.875" style="263" hidden="1"/>
    <col min="9062" max="9067" width="16.125" style="263" hidden="1"/>
    <col min="9068" max="9068" width="6.125" style="263" hidden="1"/>
    <col min="9069" max="9069" width="3" style="263" hidden="1"/>
    <col min="9070" max="9309" width="8.625" style="263" hidden="1"/>
    <col min="9310" max="9315" width="14.875" style="263" hidden="1"/>
    <col min="9316" max="9317" width="15.875" style="263" hidden="1"/>
    <col min="9318" max="9323" width="16.125" style="263" hidden="1"/>
    <col min="9324" max="9324" width="6.125" style="263" hidden="1"/>
    <col min="9325" max="9325" width="3" style="263" hidden="1"/>
    <col min="9326" max="9565" width="8.625" style="263" hidden="1"/>
    <col min="9566" max="9571" width="14.875" style="263" hidden="1"/>
    <col min="9572" max="9573" width="15.875" style="263" hidden="1"/>
    <col min="9574" max="9579" width="16.125" style="263" hidden="1"/>
    <col min="9580" max="9580" width="6.125" style="263" hidden="1"/>
    <col min="9581" max="9581" width="3" style="263" hidden="1"/>
    <col min="9582" max="9821" width="8.625" style="263" hidden="1"/>
    <col min="9822" max="9827" width="14.875" style="263" hidden="1"/>
    <col min="9828" max="9829" width="15.875" style="263" hidden="1"/>
    <col min="9830" max="9835" width="16.125" style="263" hidden="1"/>
    <col min="9836" max="9836" width="6.125" style="263" hidden="1"/>
    <col min="9837" max="9837" width="3" style="263" hidden="1"/>
    <col min="9838" max="10077" width="8.625" style="263" hidden="1"/>
    <col min="10078" max="10083" width="14.875" style="263" hidden="1"/>
    <col min="10084" max="10085" width="15.875" style="263" hidden="1"/>
    <col min="10086" max="10091" width="16.125" style="263" hidden="1"/>
    <col min="10092" max="10092" width="6.125" style="263" hidden="1"/>
    <col min="10093" max="10093" width="3" style="263" hidden="1"/>
    <col min="10094" max="10333" width="8.625" style="263" hidden="1"/>
    <col min="10334" max="10339" width="14.875" style="263" hidden="1"/>
    <col min="10340" max="10341" width="15.875" style="263" hidden="1"/>
    <col min="10342" max="10347" width="16.125" style="263" hidden="1"/>
    <col min="10348" max="10348" width="6.125" style="263" hidden="1"/>
    <col min="10349" max="10349" width="3" style="263" hidden="1"/>
    <col min="10350" max="10589" width="8.625" style="263" hidden="1"/>
    <col min="10590" max="10595" width="14.875" style="263" hidden="1"/>
    <col min="10596" max="10597" width="15.875" style="263" hidden="1"/>
    <col min="10598" max="10603" width="16.125" style="263" hidden="1"/>
    <col min="10604" max="10604" width="6.125" style="263" hidden="1"/>
    <col min="10605" max="10605" width="3" style="263" hidden="1"/>
    <col min="10606" max="10845" width="8.625" style="263" hidden="1"/>
    <col min="10846" max="10851" width="14.875" style="263" hidden="1"/>
    <col min="10852" max="10853" width="15.875" style="263" hidden="1"/>
    <col min="10854" max="10859" width="16.125" style="263" hidden="1"/>
    <col min="10860" max="10860" width="6.125" style="263" hidden="1"/>
    <col min="10861" max="10861" width="3" style="263" hidden="1"/>
    <col min="10862" max="11101" width="8.625" style="263" hidden="1"/>
    <col min="11102" max="11107" width="14.875" style="263" hidden="1"/>
    <col min="11108" max="11109" width="15.875" style="263" hidden="1"/>
    <col min="11110" max="11115" width="16.125" style="263" hidden="1"/>
    <col min="11116" max="11116" width="6.125" style="263" hidden="1"/>
    <col min="11117" max="11117" width="3" style="263" hidden="1"/>
    <col min="11118" max="11357" width="8.625" style="263" hidden="1"/>
    <col min="11358" max="11363" width="14.875" style="263" hidden="1"/>
    <col min="11364" max="11365" width="15.875" style="263" hidden="1"/>
    <col min="11366" max="11371" width="16.125" style="263" hidden="1"/>
    <col min="11372" max="11372" width="6.125" style="263" hidden="1"/>
    <col min="11373" max="11373" width="3" style="263" hidden="1"/>
    <col min="11374" max="11613" width="8.625" style="263" hidden="1"/>
    <col min="11614" max="11619" width="14.875" style="263" hidden="1"/>
    <col min="11620" max="11621" width="15.875" style="263" hidden="1"/>
    <col min="11622" max="11627" width="16.125" style="263" hidden="1"/>
    <col min="11628" max="11628" width="6.125" style="263" hidden="1"/>
    <col min="11629" max="11629" width="3" style="263" hidden="1"/>
    <col min="11630" max="11869" width="8.625" style="263" hidden="1"/>
    <col min="11870" max="11875" width="14.875" style="263" hidden="1"/>
    <col min="11876" max="11877" width="15.875" style="263" hidden="1"/>
    <col min="11878" max="11883" width="16.125" style="263" hidden="1"/>
    <col min="11884" max="11884" width="6.125" style="263" hidden="1"/>
    <col min="11885" max="11885" width="3" style="263" hidden="1"/>
    <col min="11886" max="12125" width="8.625" style="263" hidden="1"/>
    <col min="12126" max="12131" width="14.875" style="263" hidden="1"/>
    <col min="12132" max="12133" width="15.875" style="263" hidden="1"/>
    <col min="12134" max="12139" width="16.125" style="263" hidden="1"/>
    <col min="12140" max="12140" width="6.125" style="263" hidden="1"/>
    <col min="12141" max="12141" width="3" style="263" hidden="1"/>
    <col min="12142" max="12381" width="8.625" style="263" hidden="1"/>
    <col min="12382" max="12387" width="14.875" style="263" hidden="1"/>
    <col min="12388" max="12389" width="15.875" style="263" hidden="1"/>
    <col min="12390" max="12395" width="16.125" style="263" hidden="1"/>
    <col min="12396" max="12396" width="6.125" style="263" hidden="1"/>
    <col min="12397" max="12397" width="3" style="263" hidden="1"/>
    <col min="12398" max="12637" width="8.625" style="263" hidden="1"/>
    <col min="12638" max="12643" width="14.875" style="263" hidden="1"/>
    <col min="12644" max="12645" width="15.875" style="263" hidden="1"/>
    <col min="12646" max="12651" width="16.125" style="263" hidden="1"/>
    <col min="12652" max="12652" width="6.125" style="263" hidden="1"/>
    <col min="12653" max="12653" width="3" style="263" hidden="1"/>
    <col min="12654" max="12893" width="8.625" style="263" hidden="1"/>
    <col min="12894" max="12899" width="14.875" style="263" hidden="1"/>
    <col min="12900" max="12901" width="15.875" style="263" hidden="1"/>
    <col min="12902" max="12907" width="16.125" style="263" hidden="1"/>
    <col min="12908" max="12908" width="6.125" style="263" hidden="1"/>
    <col min="12909" max="12909" width="3" style="263" hidden="1"/>
    <col min="12910" max="13149" width="8.625" style="263" hidden="1"/>
    <col min="13150" max="13155" width="14.875" style="263" hidden="1"/>
    <col min="13156" max="13157" width="15.875" style="263" hidden="1"/>
    <col min="13158" max="13163" width="16.125" style="263" hidden="1"/>
    <col min="13164" max="13164" width="6.125" style="263" hidden="1"/>
    <col min="13165" max="13165" width="3" style="263" hidden="1"/>
    <col min="13166" max="13405" width="8.625" style="263" hidden="1"/>
    <col min="13406" max="13411" width="14.875" style="263" hidden="1"/>
    <col min="13412" max="13413" width="15.875" style="263" hidden="1"/>
    <col min="13414" max="13419" width="16.125" style="263" hidden="1"/>
    <col min="13420" max="13420" width="6.125" style="263" hidden="1"/>
    <col min="13421" max="13421" width="3" style="263" hidden="1"/>
    <col min="13422" max="13661" width="8.625" style="263" hidden="1"/>
    <col min="13662" max="13667" width="14.875" style="263" hidden="1"/>
    <col min="13668" max="13669" width="15.875" style="263" hidden="1"/>
    <col min="13670" max="13675" width="16.125" style="263" hidden="1"/>
    <col min="13676" max="13676" width="6.125" style="263" hidden="1"/>
    <col min="13677" max="13677" width="3" style="263" hidden="1"/>
    <col min="13678" max="13917" width="8.625" style="263" hidden="1"/>
    <col min="13918" max="13923" width="14.875" style="263" hidden="1"/>
    <col min="13924" max="13925" width="15.875" style="263" hidden="1"/>
    <col min="13926" max="13931" width="16.125" style="263" hidden="1"/>
    <col min="13932" max="13932" width="6.125" style="263" hidden="1"/>
    <col min="13933" max="13933" width="3" style="263" hidden="1"/>
    <col min="13934" max="14173" width="8.625" style="263" hidden="1"/>
    <col min="14174" max="14179" width="14.875" style="263" hidden="1"/>
    <col min="14180" max="14181" width="15.875" style="263" hidden="1"/>
    <col min="14182" max="14187" width="16.125" style="263" hidden="1"/>
    <col min="14188" max="14188" width="6.125" style="263" hidden="1"/>
    <col min="14189" max="14189" width="3" style="263" hidden="1"/>
    <col min="14190" max="14429" width="8.625" style="263" hidden="1"/>
    <col min="14430" max="14435" width="14.875" style="263" hidden="1"/>
    <col min="14436" max="14437" width="15.875" style="263" hidden="1"/>
    <col min="14438" max="14443" width="16.125" style="263" hidden="1"/>
    <col min="14444" max="14444" width="6.125" style="263" hidden="1"/>
    <col min="14445" max="14445" width="3" style="263" hidden="1"/>
    <col min="14446" max="14685" width="8.625" style="263" hidden="1"/>
    <col min="14686" max="14691" width="14.875" style="263" hidden="1"/>
    <col min="14692" max="14693" width="15.875" style="263" hidden="1"/>
    <col min="14694" max="14699" width="16.125" style="263" hidden="1"/>
    <col min="14700" max="14700" width="6.125" style="263" hidden="1"/>
    <col min="14701" max="14701" width="3" style="263" hidden="1"/>
    <col min="14702" max="14941" width="8.625" style="263" hidden="1"/>
    <col min="14942" max="14947" width="14.875" style="263" hidden="1"/>
    <col min="14948" max="14949" width="15.875" style="263" hidden="1"/>
    <col min="14950" max="14955" width="16.125" style="263" hidden="1"/>
    <col min="14956" max="14956" width="6.125" style="263" hidden="1"/>
    <col min="14957" max="14957" width="3" style="263" hidden="1"/>
    <col min="14958" max="15197" width="8.625" style="263" hidden="1"/>
    <col min="15198" max="15203" width="14.875" style="263" hidden="1"/>
    <col min="15204" max="15205" width="15.875" style="263" hidden="1"/>
    <col min="15206" max="15211" width="16.125" style="263" hidden="1"/>
    <col min="15212" max="15212" width="6.125" style="263" hidden="1"/>
    <col min="15213" max="15213" width="3" style="263" hidden="1"/>
    <col min="15214" max="15453" width="8.625" style="263" hidden="1"/>
    <col min="15454" max="15459" width="14.875" style="263" hidden="1"/>
    <col min="15460" max="15461" width="15.875" style="263" hidden="1"/>
    <col min="15462" max="15467" width="16.125" style="263" hidden="1"/>
    <col min="15468" max="15468" width="6.125" style="263" hidden="1"/>
    <col min="15469" max="15469" width="3" style="263" hidden="1"/>
    <col min="15470" max="15709" width="8.625" style="263" hidden="1"/>
    <col min="15710" max="15715" width="14.875" style="263" hidden="1"/>
    <col min="15716" max="15717" width="15.875" style="263" hidden="1"/>
    <col min="15718" max="15723" width="16.125" style="263" hidden="1"/>
    <col min="15724" max="15724" width="6.125" style="263" hidden="1"/>
    <col min="15725" max="15725" width="3" style="263" hidden="1"/>
    <col min="15726" max="15965" width="8.625" style="263" hidden="1"/>
    <col min="15966" max="15971" width="14.875" style="263" hidden="1"/>
    <col min="15972" max="15973" width="15.875" style="263" hidden="1"/>
    <col min="15974" max="15979" width="16.125" style="263" hidden="1"/>
    <col min="15980" max="15980" width="6.125" style="263" hidden="1"/>
    <col min="15981" max="15981" width="3" style="263" hidden="1"/>
    <col min="15982" max="16221" width="8.625" style="263" hidden="1"/>
    <col min="16222" max="16227" width="14.875" style="263" hidden="1"/>
    <col min="16228" max="16229" width="15.875" style="263" hidden="1"/>
    <col min="16230" max="16235" width="16.125" style="263" hidden="1"/>
    <col min="16236" max="16236" width="6.125" style="263" hidden="1"/>
    <col min="16237" max="16237" width="3" style="263" hidden="1"/>
    <col min="16238" max="16384" width="8.625" style="263" hidden="1"/>
  </cols>
  <sheetData>
    <row r="1" spans="1:143" ht="42.75" customHeight="1">
      <c r="A1" s="350"/>
      <c r="B1" s="351"/>
      <c r="DD1" s="263"/>
      <c r="DE1" s="263"/>
    </row>
    <row r="2" spans="1:143" ht="25.5" customHeight="1">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572</v>
      </c>
    </row>
    <row r="11" spans="1:143" s="261" customFormat="1">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572</v>
      </c>
    </row>
    <row r="13" spans="1:143" s="261" customFormat="1">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c r="DD19" s="263"/>
      <c r="DE19" s="263"/>
    </row>
    <row r="20" spans="1:351">
      <c r="DD20" s="263"/>
      <c r="DE20" s="263"/>
    </row>
    <row r="21" spans="1:351" ht="17.25">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7.25">
      <c r="B22" s="267"/>
      <c r="MM22" s="355"/>
    </row>
    <row r="23" spans="1:351">
      <c r="B23" s="267"/>
    </row>
    <row r="24" spans="1:351">
      <c r="B24" s="267"/>
    </row>
    <row r="25" spans="1:351">
      <c r="B25" s="267"/>
    </row>
    <row r="26" spans="1:351">
      <c r="B26" s="267"/>
    </row>
    <row r="27" spans="1:351">
      <c r="B27" s="267"/>
    </row>
    <row r="28" spans="1:351">
      <c r="B28" s="267"/>
    </row>
    <row r="29" spans="1:351">
      <c r="B29" s="267"/>
    </row>
    <row r="30" spans="1:351">
      <c r="B30" s="267"/>
    </row>
    <row r="31" spans="1:351">
      <c r="B31" s="267"/>
    </row>
    <row r="32" spans="1:351">
      <c r="B32" s="267"/>
    </row>
    <row r="33" spans="2:109">
      <c r="B33" s="267"/>
    </row>
    <row r="34" spans="2:109">
      <c r="B34" s="267"/>
    </row>
    <row r="35" spans="2:109">
      <c r="B35" s="267"/>
    </row>
    <row r="36" spans="2:109">
      <c r="B36" s="267"/>
    </row>
    <row r="37" spans="2:109">
      <c r="B37" s="267"/>
    </row>
    <row r="38" spans="2:109">
      <c r="B38" s="267"/>
    </row>
    <row r="39" spans="2:109">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c r="B40" s="356"/>
      <c r="DD40" s="356"/>
      <c r="DE40" s="263"/>
    </row>
    <row r="41" spans="2:109" ht="17.25">
      <c r="B41" s="264" t="s">
        <v>573</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c r="B42" s="267"/>
      <c r="G42" s="357"/>
      <c r="I42" s="358"/>
      <c r="J42" s="358"/>
      <c r="K42" s="358"/>
      <c r="AM42" s="357"/>
      <c r="AN42" s="357" t="s">
        <v>574</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c r="B43" s="267"/>
      <c r="AN43" s="1226" t="s">
        <v>575</v>
      </c>
      <c r="AO43" s="1227"/>
      <c r="AP43" s="1227"/>
      <c r="AQ43" s="1227"/>
      <c r="AR43" s="1227"/>
      <c r="AS43" s="1227"/>
      <c r="AT43" s="1227"/>
      <c r="AU43" s="1227"/>
      <c r="AV43" s="1227"/>
      <c r="AW43" s="1227"/>
      <c r="AX43" s="1227"/>
      <c r="AY43" s="1227"/>
      <c r="AZ43" s="1227"/>
      <c r="BA43" s="1227"/>
      <c r="BB43" s="1227"/>
      <c r="BC43" s="1227"/>
      <c r="BD43" s="1227"/>
      <c r="BE43" s="1227"/>
      <c r="BF43" s="1227"/>
      <c r="BG43" s="1227"/>
      <c r="BH43" s="1227"/>
      <c r="BI43" s="1227"/>
      <c r="BJ43" s="1227"/>
      <c r="BK43" s="1227"/>
      <c r="BL43" s="1227"/>
      <c r="BM43" s="1227"/>
      <c r="BN43" s="1227"/>
      <c r="BO43" s="1227"/>
      <c r="BP43" s="1227"/>
      <c r="BQ43" s="1227"/>
      <c r="BR43" s="1227"/>
      <c r="BS43" s="1227"/>
      <c r="BT43" s="1227"/>
      <c r="BU43" s="1227"/>
      <c r="BV43" s="1227"/>
      <c r="BW43" s="1227"/>
      <c r="BX43" s="1227"/>
      <c r="BY43" s="1227"/>
      <c r="BZ43" s="1227"/>
      <c r="CA43" s="1227"/>
      <c r="CB43" s="1227"/>
      <c r="CC43" s="1227"/>
      <c r="CD43" s="1227"/>
      <c r="CE43" s="1227"/>
      <c r="CF43" s="1227"/>
      <c r="CG43" s="1227"/>
      <c r="CH43" s="1227"/>
      <c r="CI43" s="1227"/>
      <c r="CJ43" s="1227"/>
      <c r="CK43" s="1227"/>
      <c r="CL43" s="1227"/>
      <c r="CM43" s="1227"/>
      <c r="CN43" s="1227"/>
      <c r="CO43" s="1227"/>
      <c r="CP43" s="1227"/>
      <c r="CQ43" s="1227"/>
      <c r="CR43" s="1227"/>
      <c r="CS43" s="1227"/>
      <c r="CT43" s="1227"/>
      <c r="CU43" s="1227"/>
      <c r="CV43" s="1227"/>
      <c r="CW43" s="1227"/>
      <c r="CX43" s="1227"/>
      <c r="CY43" s="1227"/>
      <c r="CZ43" s="1227"/>
      <c r="DA43" s="1227"/>
      <c r="DB43" s="1227"/>
      <c r="DC43" s="1228"/>
    </row>
    <row r="44" spans="2:109">
      <c r="B44" s="267"/>
      <c r="AN44" s="1229"/>
      <c r="AO44" s="1230"/>
      <c r="AP44" s="1230"/>
      <c r="AQ44" s="1230"/>
      <c r="AR44" s="1230"/>
      <c r="AS44" s="1230"/>
      <c r="AT44" s="1230"/>
      <c r="AU44" s="1230"/>
      <c r="AV44" s="1230"/>
      <c r="AW44" s="1230"/>
      <c r="AX44" s="1230"/>
      <c r="AY44" s="1230"/>
      <c r="AZ44" s="1230"/>
      <c r="BA44" s="1230"/>
      <c r="BB44" s="1230"/>
      <c r="BC44" s="1230"/>
      <c r="BD44" s="1230"/>
      <c r="BE44" s="1230"/>
      <c r="BF44" s="1230"/>
      <c r="BG44" s="1230"/>
      <c r="BH44" s="1230"/>
      <c r="BI44" s="1230"/>
      <c r="BJ44" s="1230"/>
      <c r="BK44" s="1230"/>
      <c r="BL44" s="1230"/>
      <c r="BM44" s="1230"/>
      <c r="BN44" s="1230"/>
      <c r="BO44" s="1230"/>
      <c r="BP44" s="1230"/>
      <c r="BQ44" s="1230"/>
      <c r="BR44" s="1230"/>
      <c r="BS44" s="1230"/>
      <c r="BT44" s="1230"/>
      <c r="BU44" s="1230"/>
      <c r="BV44" s="1230"/>
      <c r="BW44" s="1230"/>
      <c r="BX44" s="1230"/>
      <c r="BY44" s="1230"/>
      <c r="BZ44" s="1230"/>
      <c r="CA44" s="1230"/>
      <c r="CB44" s="1230"/>
      <c r="CC44" s="1230"/>
      <c r="CD44" s="1230"/>
      <c r="CE44" s="1230"/>
      <c r="CF44" s="1230"/>
      <c r="CG44" s="1230"/>
      <c r="CH44" s="1230"/>
      <c r="CI44" s="1230"/>
      <c r="CJ44" s="1230"/>
      <c r="CK44" s="1230"/>
      <c r="CL44" s="1230"/>
      <c r="CM44" s="1230"/>
      <c r="CN44" s="1230"/>
      <c r="CO44" s="1230"/>
      <c r="CP44" s="1230"/>
      <c r="CQ44" s="1230"/>
      <c r="CR44" s="1230"/>
      <c r="CS44" s="1230"/>
      <c r="CT44" s="1230"/>
      <c r="CU44" s="1230"/>
      <c r="CV44" s="1230"/>
      <c r="CW44" s="1230"/>
      <c r="CX44" s="1230"/>
      <c r="CY44" s="1230"/>
      <c r="CZ44" s="1230"/>
      <c r="DA44" s="1230"/>
      <c r="DB44" s="1230"/>
      <c r="DC44" s="1231"/>
    </row>
    <row r="45" spans="2:109">
      <c r="B45" s="267"/>
      <c r="AN45" s="1229"/>
      <c r="AO45" s="1230"/>
      <c r="AP45" s="1230"/>
      <c r="AQ45" s="1230"/>
      <c r="AR45" s="1230"/>
      <c r="AS45" s="1230"/>
      <c r="AT45" s="1230"/>
      <c r="AU45" s="1230"/>
      <c r="AV45" s="1230"/>
      <c r="AW45" s="1230"/>
      <c r="AX45" s="1230"/>
      <c r="AY45" s="1230"/>
      <c r="AZ45" s="1230"/>
      <c r="BA45" s="1230"/>
      <c r="BB45" s="1230"/>
      <c r="BC45" s="1230"/>
      <c r="BD45" s="1230"/>
      <c r="BE45" s="1230"/>
      <c r="BF45" s="1230"/>
      <c r="BG45" s="1230"/>
      <c r="BH45" s="1230"/>
      <c r="BI45" s="1230"/>
      <c r="BJ45" s="1230"/>
      <c r="BK45" s="1230"/>
      <c r="BL45" s="1230"/>
      <c r="BM45" s="1230"/>
      <c r="BN45" s="1230"/>
      <c r="BO45" s="1230"/>
      <c r="BP45" s="1230"/>
      <c r="BQ45" s="1230"/>
      <c r="BR45" s="1230"/>
      <c r="BS45" s="1230"/>
      <c r="BT45" s="1230"/>
      <c r="BU45" s="1230"/>
      <c r="BV45" s="1230"/>
      <c r="BW45" s="1230"/>
      <c r="BX45" s="1230"/>
      <c r="BY45" s="1230"/>
      <c r="BZ45" s="1230"/>
      <c r="CA45" s="1230"/>
      <c r="CB45" s="1230"/>
      <c r="CC45" s="1230"/>
      <c r="CD45" s="1230"/>
      <c r="CE45" s="1230"/>
      <c r="CF45" s="1230"/>
      <c r="CG45" s="1230"/>
      <c r="CH45" s="1230"/>
      <c r="CI45" s="1230"/>
      <c r="CJ45" s="1230"/>
      <c r="CK45" s="1230"/>
      <c r="CL45" s="1230"/>
      <c r="CM45" s="1230"/>
      <c r="CN45" s="1230"/>
      <c r="CO45" s="1230"/>
      <c r="CP45" s="1230"/>
      <c r="CQ45" s="1230"/>
      <c r="CR45" s="1230"/>
      <c r="CS45" s="1230"/>
      <c r="CT45" s="1230"/>
      <c r="CU45" s="1230"/>
      <c r="CV45" s="1230"/>
      <c r="CW45" s="1230"/>
      <c r="CX45" s="1230"/>
      <c r="CY45" s="1230"/>
      <c r="CZ45" s="1230"/>
      <c r="DA45" s="1230"/>
      <c r="DB45" s="1230"/>
      <c r="DC45" s="1231"/>
    </row>
    <row r="46" spans="2:109">
      <c r="B46" s="267"/>
      <c r="AN46" s="1229"/>
      <c r="AO46" s="1230"/>
      <c r="AP46" s="1230"/>
      <c r="AQ46" s="1230"/>
      <c r="AR46" s="1230"/>
      <c r="AS46" s="1230"/>
      <c r="AT46" s="1230"/>
      <c r="AU46" s="1230"/>
      <c r="AV46" s="1230"/>
      <c r="AW46" s="1230"/>
      <c r="AX46" s="1230"/>
      <c r="AY46" s="1230"/>
      <c r="AZ46" s="1230"/>
      <c r="BA46" s="1230"/>
      <c r="BB46" s="1230"/>
      <c r="BC46" s="1230"/>
      <c r="BD46" s="1230"/>
      <c r="BE46" s="1230"/>
      <c r="BF46" s="1230"/>
      <c r="BG46" s="1230"/>
      <c r="BH46" s="1230"/>
      <c r="BI46" s="1230"/>
      <c r="BJ46" s="1230"/>
      <c r="BK46" s="1230"/>
      <c r="BL46" s="1230"/>
      <c r="BM46" s="1230"/>
      <c r="BN46" s="1230"/>
      <c r="BO46" s="1230"/>
      <c r="BP46" s="1230"/>
      <c r="BQ46" s="1230"/>
      <c r="BR46" s="1230"/>
      <c r="BS46" s="1230"/>
      <c r="BT46" s="1230"/>
      <c r="BU46" s="1230"/>
      <c r="BV46" s="1230"/>
      <c r="BW46" s="1230"/>
      <c r="BX46" s="1230"/>
      <c r="BY46" s="1230"/>
      <c r="BZ46" s="1230"/>
      <c r="CA46" s="1230"/>
      <c r="CB46" s="1230"/>
      <c r="CC46" s="1230"/>
      <c r="CD46" s="1230"/>
      <c r="CE46" s="1230"/>
      <c r="CF46" s="1230"/>
      <c r="CG46" s="1230"/>
      <c r="CH46" s="1230"/>
      <c r="CI46" s="1230"/>
      <c r="CJ46" s="1230"/>
      <c r="CK46" s="1230"/>
      <c r="CL46" s="1230"/>
      <c r="CM46" s="1230"/>
      <c r="CN46" s="1230"/>
      <c r="CO46" s="1230"/>
      <c r="CP46" s="1230"/>
      <c r="CQ46" s="1230"/>
      <c r="CR46" s="1230"/>
      <c r="CS46" s="1230"/>
      <c r="CT46" s="1230"/>
      <c r="CU46" s="1230"/>
      <c r="CV46" s="1230"/>
      <c r="CW46" s="1230"/>
      <c r="CX46" s="1230"/>
      <c r="CY46" s="1230"/>
      <c r="CZ46" s="1230"/>
      <c r="DA46" s="1230"/>
      <c r="DB46" s="1230"/>
      <c r="DC46" s="1231"/>
    </row>
    <row r="47" spans="2:109">
      <c r="B47" s="267"/>
      <c r="AN47" s="1232"/>
      <c r="AO47" s="1233"/>
      <c r="AP47" s="1233"/>
      <c r="AQ47" s="1233"/>
      <c r="AR47" s="1233"/>
      <c r="AS47" s="1233"/>
      <c r="AT47" s="1233"/>
      <c r="AU47" s="1233"/>
      <c r="AV47" s="1233"/>
      <c r="AW47" s="1233"/>
      <c r="AX47" s="1233"/>
      <c r="AY47" s="1233"/>
      <c r="AZ47" s="1233"/>
      <c r="BA47" s="1233"/>
      <c r="BB47" s="1233"/>
      <c r="BC47" s="1233"/>
      <c r="BD47" s="1233"/>
      <c r="BE47" s="1233"/>
      <c r="BF47" s="1233"/>
      <c r="BG47" s="1233"/>
      <c r="BH47" s="1233"/>
      <c r="BI47" s="1233"/>
      <c r="BJ47" s="1233"/>
      <c r="BK47" s="1233"/>
      <c r="BL47" s="1233"/>
      <c r="BM47" s="1233"/>
      <c r="BN47" s="1233"/>
      <c r="BO47" s="1233"/>
      <c r="BP47" s="1233"/>
      <c r="BQ47" s="1233"/>
      <c r="BR47" s="1233"/>
      <c r="BS47" s="1233"/>
      <c r="BT47" s="1233"/>
      <c r="BU47" s="1233"/>
      <c r="BV47" s="1233"/>
      <c r="BW47" s="1233"/>
      <c r="BX47" s="1233"/>
      <c r="BY47" s="1233"/>
      <c r="BZ47" s="1233"/>
      <c r="CA47" s="1233"/>
      <c r="CB47" s="1233"/>
      <c r="CC47" s="1233"/>
      <c r="CD47" s="1233"/>
      <c r="CE47" s="1233"/>
      <c r="CF47" s="1233"/>
      <c r="CG47" s="1233"/>
      <c r="CH47" s="1233"/>
      <c r="CI47" s="1233"/>
      <c r="CJ47" s="1233"/>
      <c r="CK47" s="1233"/>
      <c r="CL47" s="1233"/>
      <c r="CM47" s="1233"/>
      <c r="CN47" s="1233"/>
      <c r="CO47" s="1233"/>
      <c r="CP47" s="1233"/>
      <c r="CQ47" s="1233"/>
      <c r="CR47" s="1233"/>
      <c r="CS47" s="1233"/>
      <c r="CT47" s="1233"/>
      <c r="CU47" s="1233"/>
      <c r="CV47" s="1233"/>
      <c r="CW47" s="1233"/>
      <c r="CX47" s="1233"/>
      <c r="CY47" s="1233"/>
      <c r="CZ47" s="1233"/>
      <c r="DA47" s="1233"/>
      <c r="DB47" s="1233"/>
      <c r="DC47" s="1234"/>
    </row>
    <row r="48" spans="2:109">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c r="B49" s="267"/>
      <c r="AN49" s="263" t="s">
        <v>576</v>
      </c>
    </row>
    <row r="50" spans="1:109">
      <c r="B50" s="267"/>
      <c r="G50" s="1220"/>
      <c r="H50" s="1220"/>
      <c r="I50" s="1220"/>
      <c r="J50" s="1220"/>
      <c r="K50" s="360"/>
      <c r="L50" s="360"/>
      <c r="M50" s="361"/>
      <c r="N50" s="361"/>
      <c r="AN50" s="1223"/>
      <c r="AO50" s="1224"/>
      <c r="AP50" s="1224"/>
      <c r="AQ50" s="1224"/>
      <c r="AR50" s="1224"/>
      <c r="AS50" s="1224"/>
      <c r="AT50" s="1224"/>
      <c r="AU50" s="1224"/>
      <c r="AV50" s="1224"/>
      <c r="AW50" s="1224"/>
      <c r="AX50" s="1224"/>
      <c r="AY50" s="1224"/>
      <c r="AZ50" s="1224"/>
      <c r="BA50" s="1224"/>
      <c r="BB50" s="1224"/>
      <c r="BC50" s="1224"/>
      <c r="BD50" s="1224"/>
      <c r="BE50" s="1224"/>
      <c r="BF50" s="1224"/>
      <c r="BG50" s="1224"/>
      <c r="BH50" s="1224"/>
      <c r="BI50" s="1224"/>
      <c r="BJ50" s="1224"/>
      <c r="BK50" s="1224"/>
      <c r="BL50" s="1224"/>
      <c r="BM50" s="1224"/>
      <c r="BN50" s="1224"/>
      <c r="BO50" s="1225"/>
      <c r="BP50" s="1219" t="s">
        <v>471</v>
      </c>
      <c r="BQ50" s="1219"/>
      <c r="BR50" s="1219"/>
      <c r="BS50" s="1219"/>
      <c r="BT50" s="1219"/>
      <c r="BU50" s="1219"/>
      <c r="BV50" s="1219"/>
      <c r="BW50" s="1219"/>
      <c r="BX50" s="1219" t="s">
        <v>472</v>
      </c>
      <c r="BY50" s="1219"/>
      <c r="BZ50" s="1219"/>
      <c r="CA50" s="1219"/>
      <c r="CB50" s="1219"/>
      <c r="CC50" s="1219"/>
      <c r="CD50" s="1219"/>
      <c r="CE50" s="1219"/>
      <c r="CF50" s="1219" t="s">
        <v>473</v>
      </c>
      <c r="CG50" s="1219"/>
      <c r="CH50" s="1219"/>
      <c r="CI50" s="1219"/>
      <c r="CJ50" s="1219"/>
      <c r="CK50" s="1219"/>
      <c r="CL50" s="1219"/>
      <c r="CM50" s="1219"/>
      <c r="CN50" s="1219" t="s">
        <v>474</v>
      </c>
      <c r="CO50" s="1219"/>
      <c r="CP50" s="1219"/>
      <c r="CQ50" s="1219"/>
      <c r="CR50" s="1219"/>
      <c r="CS50" s="1219"/>
      <c r="CT50" s="1219"/>
      <c r="CU50" s="1219"/>
      <c r="CV50" s="1219" t="s">
        <v>475</v>
      </c>
      <c r="CW50" s="1219"/>
      <c r="CX50" s="1219"/>
      <c r="CY50" s="1219"/>
      <c r="CZ50" s="1219"/>
      <c r="DA50" s="1219"/>
      <c r="DB50" s="1219"/>
      <c r="DC50" s="1219"/>
    </row>
    <row r="51" spans="1:109" ht="13.5" customHeight="1">
      <c r="B51" s="267"/>
      <c r="G51" s="1222"/>
      <c r="H51" s="1222"/>
      <c r="I51" s="1235"/>
      <c r="J51" s="1235"/>
      <c r="K51" s="1221"/>
      <c r="L51" s="1221"/>
      <c r="M51" s="1221"/>
      <c r="N51" s="1221"/>
      <c r="AM51" s="359"/>
      <c r="AN51" s="1217" t="s">
        <v>577</v>
      </c>
      <c r="AO51" s="1217"/>
      <c r="AP51" s="1217"/>
      <c r="AQ51" s="1217"/>
      <c r="AR51" s="1217"/>
      <c r="AS51" s="1217"/>
      <c r="AT51" s="1217"/>
      <c r="AU51" s="1217"/>
      <c r="AV51" s="1217"/>
      <c r="AW51" s="1217"/>
      <c r="AX51" s="1217"/>
      <c r="AY51" s="1217"/>
      <c r="AZ51" s="1217"/>
      <c r="BA51" s="1217"/>
      <c r="BB51" s="1217" t="s">
        <v>578</v>
      </c>
      <c r="BC51" s="1217"/>
      <c r="BD51" s="1217"/>
      <c r="BE51" s="1217"/>
      <c r="BF51" s="1217"/>
      <c r="BG51" s="1217"/>
      <c r="BH51" s="1217"/>
      <c r="BI51" s="1217"/>
      <c r="BJ51" s="1217"/>
      <c r="BK51" s="1217"/>
      <c r="BL51" s="1217"/>
      <c r="BM51" s="1217"/>
      <c r="BN51" s="1217"/>
      <c r="BO51" s="1217"/>
      <c r="BP51" s="1214"/>
      <c r="BQ51" s="1214"/>
      <c r="BR51" s="1214"/>
      <c r="BS51" s="1214"/>
      <c r="BT51" s="1214"/>
      <c r="BU51" s="1214"/>
      <c r="BV51" s="1214"/>
      <c r="BW51" s="1214"/>
      <c r="BX51" s="1214"/>
      <c r="BY51" s="1214"/>
      <c r="BZ51" s="1214"/>
      <c r="CA51" s="1214"/>
      <c r="CB51" s="1214"/>
      <c r="CC51" s="1214"/>
      <c r="CD51" s="1214"/>
      <c r="CE51" s="1214"/>
      <c r="CF51" s="1214"/>
      <c r="CG51" s="1214"/>
      <c r="CH51" s="1214"/>
      <c r="CI51" s="1214"/>
      <c r="CJ51" s="1214"/>
      <c r="CK51" s="1214"/>
      <c r="CL51" s="1214"/>
      <c r="CM51" s="1214"/>
      <c r="CN51" s="1214">
        <v>2</v>
      </c>
      <c r="CO51" s="1214"/>
      <c r="CP51" s="1214"/>
      <c r="CQ51" s="1214"/>
      <c r="CR51" s="1214"/>
      <c r="CS51" s="1214"/>
      <c r="CT51" s="1214"/>
      <c r="CU51" s="1214"/>
      <c r="CV51" s="1214">
        <v>0.3</v>
      </c>
      <c r="CW51" s="1214"/>
      <c r="CX51" s="1214"/>
      <c r="CY51" s="1214"/>
      <c r="CZ51" s="1214"/>
      <c r="DA51" s="1214"/>
      <c r="DB51" s="1214"/>
      <c r="DC51" s="1214"/>
    </row>
    <row r="52" spans="1:109">
      <c r="B52" s="267"/>
      <c r="G52" s="1222"/>
      <c r="H52" s="1222"/>
      <c r="I52" s="1235"/>
      <c r="J52" s="1235"/>
      <c r="K52" s="1221"/>
      <c r="L52" s="1221"/>
      <c r="M52" s="1221"/>
      <c r="N52" s="1221"/>
      <c r="AM52" s="359"/>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4"/>
      <c r="BQ52" s="1214"/>
      <c r="BR52" s="1214"/>
      <c r="BS52" s="1214"/>
      <c r="BT52" s="1214"/>
      <c r="BU52" s="1214"/>
      <c r="BV52" s="1214"/>
      <c r="BW52" s="1214"/>
      <c r="BX52" s="1214"/>
      <c r="BY52" s="1214"/>
      <c r="BZ52" s="1214"/>
      <c r="CA52" s="1214"/>
      <c r="CB52" s="1214"/>
      <c r="CC52" s="1214"/>
      <c r="CD52" s="1214"/>
      <c r="CE52" s="1214"/>
      <c r="CF52" s="1214"/>
      <c r="CG52" s="1214"/>
      <c r="CH52" s="1214"/>
      <c r="CI52" s="1214"/>
      <c r="CJ52" s="1214"/>
      <c r="CK52" s="1214"/>
      <c r="CL52" s="1214"/>
      <c r="CM52" s="1214"/>
      <c r="CN52" s="1214"/>
      <c r="CO52" s="1214"/>
      <c r="CP52" s="1214"/>
      <c r="CQ52" s="1214"/>
      <c r="CR52" s="1214"/>
      <c r="CS52" s="1214"/>
      <c r="CT52" s="1214"/>
      <c r="CU52" s="1214"/>
      <c r="CV52" s="1214"/>
      <c r="CW52" s="1214"/>
      <c r="CX52" s="1214"/>
      <c r="CY52" s="1214"/>
      <c r="CZ52" s="1214"/>
      <c r="DA52" s="1214"/>
      <c r="DB52" s="1214"/>
      <c r="DC52" s="1214"/>
    </row>
    <row r="53" spans="1:109">
      <c r="A53" s="358"/>
      <c r="B53" s="267"/>
      <c r="G53" s="1222"/>
      <c r="H53" s="1222"/>
      <c r="I53" s="1220"/>
      <c r="J53" s="1220"/>
      <c r="K53" s="1221"/>
      <c r="L53" s="1221"/>
      <c r="M53" s="1221"/>
      <c r="N53" s="1221"/>
      <c r="AM53" s="359"/>
      <c r="AN53" s="1217"/>
      <c r="AO53" s="1217"/>
      <c r="AP53" s="1217"/>
      <c r="AQ53" s="1217"/>
      <c r="AR53" s="1217"/>
      <c r="AS53" s="1217"/>
      <c r="AT53" s="1217"/>
      <c r="AU53" s="1217"/>
      <c r="AV53" s="1217"/>
      <c r="AW53" s="1217"/>
      <c r="AX53" s="1217"/>
      <c r="AY53" s="1217"/>
      <c r="AZ53" s="1217"/>
      <c r="BA53" s="1217"/>
      <c r="BB53" s="1217" t="s">
        <v>579</v>
      </c>
      <c r="BC53" s="1217"/>
      <c r="BD53" s="1217"/>
      <c r="BE53" s="1217"/>
      <c r="BF53" s="1217"/>
      <c r="BG53" s="1217"/>
      <c r="BH53" s="1217"/>
      <c r="BI53" s="1217"/>
      <c r="BJ53" s="1217"/>
      <c r="BK53" s="1217"/>
      <c r="BL53" s="1217"/>
      <c r="BM53" s="1217"/>
      <c r="BN53" s="1217"/>
      <c r="BO53" s="1217"/>
      <c r="BP53" s="1214">
        <v>59.3</v>
      </c>
      <c r="BQ53" s="1214"/>
      <c r="BR53" s="1214"/>
      <c r="BS53" s="1214"/>
      <c r="BT53" s="1214"/>
      <c r="BU53" s="1214"/>
      <c r="BV53" s="1214"/>
      <c r="BW53" s="1214"/>
      <c r="BX53" s="1214">
        <v>61.4</v>
      </c>
      <c r="BY53" s="1214"/>
      <c r="BZ53" s="1214"/>
      <c r="CA53" s="1214"/>
      <c r="CB53" s="1214"/>
      <c r="CC53" s="1214"/>
      <c r="CD53" s="1214"/>
      <c r="CE53" s="1214"/>
      <c r="CF53" s="1214">
        <v>62.5</v>
      </c>
      <c r="CG53" s="1214"/>
      <c r="CH53" s="1214"/>
      <c r="CI53" s="1214"/>
      <c r="CJ53" s="1214"/>
      <c r="CK53" s="1214"/>
      <c r="CL53" s="1214"/>
      <c r="CM53" s="1214"/>
      <c r="CN53" s="1214">
        <v>64</v>
      </c>
      <c r="CO53" s="1214"/>
      <c r="CP53" s="1214"/>
      <c r="CQ53" s="1214"/>
      <c r="CR53" s="1214"/>
      <c r="CS53" s="1214"/>
      <c r="CT53" s="1214"/>
      <c r="CU53" s="1214"/>
      <c r="CV53" s="1214">
        <v>65.900000000000006</v>
      </c>
      <c r="CW53" s="1214"/>
      <c r="CX53" s="1214"/>
      <c r="CY53" s="1214"/>
      <c r="CZ53" s="1214"/>
      <c r="DA53" s="1214"/>
      <c r="DB53" s="1214"/>
      <c r="DC53" s="1214"/>
    </row>
    <row r="54" spans="1:109">
      <c r="A54" s="358"/>
      <c r="B54" s="267"/>
      <c r="G54" s="1222"/>
      <c r="H54" s="1222"/>
      <c r="I54" s="1220"/>
      <c r="J54" s="1220"/>
      <c r="K54" s="1221"/>
      <c r="L54" s="1221"/>
      <c r="M54" s="1221"/>
      <c r="N54" s="1221"/>
      <c r="AM54" s="359"/>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4"/>
      <c r="BQ54" s="1214"/>
      <c r="BR54" s="1214"/>
      <c r="BS54" s="1214"/>
      <c r="BT54" s="1214"/>
      <c r="BU54" s="1214"/>
      <c r="BV54" s="1214"/>
      <c r="BW54" s="1214"/>
      <c r="BX54" s="1214"/>
      <c r="BY54" s="1214"/>
      <c r="BZ54" s="1214"/>
      <c r="CA54" s="1214"/>
      <c r="CB54" s="1214"/>
      <c r="CC54" s="1214"/>
      <c r="CD54" s="1214"/>
      <c r="CE54" s="1214"/>
      <c r="CF54" s="1214"/>
      <c r="CG54" s="1214"/>
      <c r="CH54" s="1214"/>
      <c r="CI54" s="1214"/>
      <c r="CJ54" s="1214"/>
      <c r="CK54" s="1214"/>
      <c r="CL54" s="1214"/>
      <c r="CM54" s="1214"/>
      <c r="CN54" s="1214"/>
      <c r="CO54" s="1214"/>
      <c r="CP54" s="1214"/>
      <c r="CQ54" s="1214"/>
      <c r="CR54" s="1214"/>
      <c r="CS54" s="1214"/>
      <c r="CT54" s="1214"/>
      <c r="CU54" s="1214"/>
      <c r="CV54" s="1214"/>
      <c r="CW54" s="1214"/>
      <c r="CX54" s="1214"/>
      <c r="CY54" s="1214"/>
      <c r="CZ54" s="1214"/>
      <c r="DA54" s="1214"/>
      <c r="DB54" s="1214"/>
      <c r="DC54" s="1214"/>
    </row>
    <row r="55" spans="1:109">
      <c r="A55" s="358"/>
      <c r="B55" s="267"/>
      <c r="G55" s="1220"/>
      <c r="H55" s="1220"/>
      <c r="I55" s="1220"/>
      <c r="J55" s="1220"/>
      <c r="K55" s="1221"/>
      <c r="L55" s="1221"/>
      <c r="M55" s="1221"/>
      <c r="N55" s="1221"/>
      <c r="AN55" s="1219" t="s">
        <v>580</v>
      </c>
      <c r="AO55" s="1219"/>
      <c r="AP55" s="1219"/>
      <c r="AQ55" s="1219"/>
      <c r="AR55" s="1219"/>
      <c r="AS55" s="1219"/>
      <c r="AT55" s="1219"/>
      <c r="AU55" s="1219"/>
      <c r="AV55" s="1219"/>
      <c r="AW55" s="1219"/>
      <c r="AX55" s="1219"/>
      <c r="AY55" s="1219"/>
      <c r="AZ55" s="1219"/>
      <c r="BA55" s="1219"/>
      <c r="BB55" s="1217" t="s">
        <v>578</v>
      </c>
      <c r="BC55" s="1217"/>
      <c r="BD55" s="1217"/>
      <c r="BE55" s="1217"/>
      <c r="BF55" s="1217"/>
      <c r="BG55" s="1217"/>
      <c r="BH55" s="1217"/>
      <c r="BI55" s="1217"/>
      <c r="BJ55" s="1217"/>
      <c r="BK55" s="1217"/>
      <c r="BL55" s="1217"/>
      <c r="BM55" s="1217"/>
      <c r="BN55" s="1217"/>
      <c r="BO55" s="1217"/>
      <c r="BP55" s="1214">
        <v>33.1</v>
      </c>
      <c r="BQ55" s="1214"/>
      <c r="BR55" s="1214"/>
      <c r="BS55" s="1214"/>
      <c r="BT55" s="1214"/>
      <c r="BU55" s="1214"/>
      <c r="BV55" s="1214"/>
      <c r="BW55" s="1214"/>
      <c r="BX55" s="1214">
        <v>31.3</v>
      </c>
      <c r="BY55" s="1214"/>
      <c r="BZ55" s="1214"/>
      <c r="CA55" s="1214"/>
      <c r="CB55" s="1214"/>
      <c r="CC55" s="1214"/>
      <c r="CD55" s="1214"/>
      <c r="CE55" s="1214"/>
      <c r="CF55" s="1214">
        <v>25.3</v>
      </c>
      <c r="CG55" s="1214"/>
      <c r="CH55" s="1214"/>
      <c r="CI55" s="1214"/>
      <c r="CJ55" s="1214"/>
      <c r="CK55" s="1214"/>
      <c r="CL55" s="1214"/>
      <c r="CM55" s="1214"/>
      <c r="CN55" s="1214">
        <v>25.5</v>
      </c>
      <c r="CO55" s="1214"/>
      <c r="CP55" s="1214"/>
      <c r="CQ55" s="1214"/>
      <c r="CR55" s="1214"/>
      <c r="CS55" s="1214"/>
      <c r="CT55" s="1214"/>
      <c r="CU55" s="1214"/>
      <c r="CV55" s="1214">
        <v>25.1</v>
      </c>
      <c r="CW55" s="1214"/>
      <c r="CX55" s="1214"/>
      <c r="CY55" s="1214"/>
      <c r="CZ55" s="1214"/>
      <c r="DA55" s="1214"/>
      <c r="DB55" s="1214"/>
      <c r="DC55" s="1214"/>
    </row>
    <row r="56" spans="1:109">
      <c r="A56" s="358"/>
      <c r="B56" s="267"/>
      <c r="G56" s="1220"/>
      <c r="H56" s="1220"/>
      <c r="I56" s="1220"/>
      <c r="J56" s="1220"/>
      <c r="K56" s="1221"/>
      <c r="L56" s="1221"/>
      <c r="M56" s="1221"/>
      <c r="N56" s="1221"/>
      <c r="AN56" s="1219"/>
      <c r="AO56" s="1219"/>
      <c r="AP56" s="1219"/>
      <c r="AQ56" s="1219"/>
      <c r="AR56" s="1219"/>
      <c r="AS56" s="1219"/>
      <c r="AT56" s="1219"/>
      <c r="AU56" s="1219"/>
      <c r="AV56" s="1219"/>
      <c r="AW56" s="1219"/>
      <c r="AX56" s="1219"/>
      <c r="AY56" s="1219"/>
      <c r="AZ56" s="1219"/>
      <c r="BA56" s="1219"/>
      <c r="BB56" s="1217"/>
      <c r="BC56" s="1217"/>
      <c r="BD56" s="1217"/>
      <c r="BE56" s="1217"/>
      <c r="BF56" s="1217"/>
      <c r="BG56" s="1217"/>
      <c r="BH56" s="1217"/>
      <c r="BI56" s="1217"/>
      <c r="BJ56" s="1217"/>
      <c r="BK56" s="1217"/>
      <c r="BL56" s="1217"/>
      <c r="BM56" s="1217"/>
      <c r="BN56" s="1217"/>
      <c r="BO56" s="1217"/>
      <c r="BP56" s="1214"/>
      <c r="BQ56" s="1214"/>
      <c r="BR56" s="1214"/>
      <c r="BS56" s="1214"/>
      <c r="BT56" s="1214"/>
      <c r="BU56" s="1214"/>
      <c r="BV56" s="1214"/>
      <c r="BW56" s="1214"/>
      <c r="BX56" s="1214"/>
      <c r="BY56" s="1214"/>
      <c r="BZ56" s="1214"/>
      <c r="CA56" s="1214"/>
      <c r="CB56" s="1214"/>
      <c r="CC56" s="1214"/>
      <c r="CD56" s="1214"/>
      <c r="CE56" s="1214"/>
      <c r="CF56" s="1214"/>
      <c r="CG56" s="1214"/>
      <c r="CH56" s="1214"/>
      <c r="CI56" s="1214"/>
      <c r="CJ56" s="1214"/>
      <c r="CK56" s="1214"/>
      <c r="CL56" s="1214"/>
      <c r="CM56" s="1214"/>
      <c r="CN56" s="1214"/>
      <c r="CO56" s="1214"/>
      <c r="CP56" s="1214"/>
      <c r="CQ56" s="1214"/>
      <c r="CR56" s="1214"/>
      <c r="CS56" s="1214"/>
      <c r="CT56" s="1214"/>
      <c r="CU56" s="1214"/>
      <c r="CV56" s="1214"/>
      <c r="CW56" s="1214"/>
      <c r="CX56" s="1214"/>
      <c r="CY56" s="1214"/>
      <c r="CZ56" s="1214"/>
      <c r="DA56" s="1214"/>
      <c r="DB56" s="1214"/>
      <c r="DC56" s="1214"/>
    </row>
    <row r="57" spans="1:109" s="358" customFormat="1">
      <c r="B57" s="362"/>
      <c r="G57" s="1220"/>
      <c r="H57" s="1220"/>
      <c r="I57" s="1215"/>
      <c r="J57" s="1215"/>
      <c r="K57" s="1221"/>
      <c r="L57" s="1221"/>
      <c r="M57" s="1221"/>
      <c r="N57" s="1221"/>
      <c r="AM57" s="263"/>
      <c r="AN57" s="1219"/>
      <c r="AO57" s="1219"/>
      <c r="AP57" s="1219"/>
      <c r="AQ57" s="1219"/>
      <c r="AR57" s="1219"/>
      <c r="AS57" s="1219"/>
      <c r="AT57" s="1219"/>
      <c r="AU57" s="1219"/>
      <c r="AV57" s="1219"/>
      <c r="AW57" s="1219"/>
      <c r="AX57" s="1219"/>
      <c r="AY57" s="1219"/>
      <c r="AZ57" s="1219"/>
      <c r="BA57" s="1219"/>
      <c r="BB57" s="1217" t="s">
        <v>579</v>
      </c>
      <c r="BC57" s="1217"/>
      <c r="BD57" s="1217"/>
      <c r="BE57" s="1217"/>
      <c r="BF57" s="1217"/>
      <c r="BG57" s="1217"/>
      <c r="BH57" s="1217"/>
      <c r="BI57" s="1217"/>
      <c r="BJ57" s="1217"/>
      <c r="BK57" s="1217"/>
      <c r="BL57" s="1217"/>
      <c r="BM57" s="1217"/>
      <c r="BN57" s="1217"/>
      <c r="BO57" s="1217"/>
      <c r="BP57" s="1214">
        <v>57.2</v>
      </c>
      <c r="BQ57" s="1214"/>
      <c r="BR57" s="1214"/>
      <c r="BS57" s="1214"/>
      <c r="BT57" s="1214"/>
      <c r="BU57" s="1214"/>
      <c r="BV57" s="1214"/>
      <c r="BW57" s="1214"/>
      <c r="BX57" s="1214">
        <v>58.5</v>
      </c>
      <c r="BY57" s="1214"/>
      <c r="BZ57" s="1214"/>
      <c r="CA57" s="1214"/>
      <c r="CB57" s="1214"/>
      <c r="CC57" s="1214"/>
      <c r="CD57" s="1214"/>
      <c r="CE57" s="1214"/>
      <c r="CF57" s="1214">
        <v>59.8</v>
      </c>
      <c r="CG57" s="1214"/>
      <c r="CH57" s="1214"/>
      <c r="CI57" s="1214"/>
      <c r="CJ57" s="1214"/>
      <c r="CK57" s="1214"/>
      <c r="CL57" s="1214"/>
      <c r="CM57" s="1214"/>
      <c r="CN57" s="1214">
        <v>61.1</v>
      </c>
      <c r="CO57" s="1214"/>
      <c r="CP57" s="1214"/>
      <c r="CQ57" s="1214"/>
      <c r="CR57" s="1214"/>
      <c r="CS57" s="1214"/>
      <c r="CT57" s="1214"/>
      <c r="CU57" s="1214"/>
      <c r="CV57" s="1214">
        <v>61</v>
      </c>
      <c r="CW57" s="1214"/>
      <c r="CX57" s="1214"/>
      <c r="CY57" s="1214"/>
      <c r="CZ57" s="1214"/>
      <c r="DA57" s="1214"/>
      <c r="DB57" s="1214"/>
      <c r="DC57" s="1214"/>
      <c r="DD57" s="363"/>
      <c r="DE57" s="362"/>
    </row>
    <row r="58" spans="1:109" s="358" customFormat="1">
      <c r="A58" s="263"/>
      <c r="B58" s="362"/>
      <c r="G58" s="1220"/>
      <c r="H58" s="1220"/>
      <c r="I58" s="1215"/>
      <c r="J58" s="1215"/>
      <c r="K58" s="1221"/>
      <c r="L58" s="1221"/>
      <c r="M58" s="1221"/>
      <c r="N58" s="1221"/>
      <c r="AM58" s="263"/>
      <c r="AN58" s="1219"/>
      <c r="AO58" s="1219"/>
      <c r="AP58" s="1219"/>
      <c r="AQ58" s="1219"/>
      <c r="AR58" s="1219"/>
      <c r="AS58" s="1219"/>
      <c r="AT58" s="1219"/>
      <c r="AU58" s="1219"/>
      <c r="AV58" s="1219"/>
      <c r="AW58" s="1219"/>
      <c r="AX58" s="1219"/>
      <c r="AY58" s="1219"/>
      <c r="AZ58" s="1219"/>
      <c r="BA58" s="1219"/>
      <c r="BB58" s="1217"/>
      <c r="BC58" s="1217"/>
      <c r="BD58" s="1217"/>
      <c r="BE58" s="1217"/>
      <c r="BF58" s="1217"/>
      <c r="BG58" s="1217"/>
      <c r="BH58" s="1217"/>
      <c r="BI58" s="1217"/>
      <c r="BJ58" s="1217"/>
      <c r="BK58" s="1217"/>
      <c r="BL58" s="1217"/>
      <c r="BM58" s="1217"/>
      <c r="BN58" s="1217"/>
      <c r="BO58" s="1217"/>
      <c r="BP58" s="1214"/>
      <c r="BQ58" s="1214"/>
      <c r="BR58" s="1214"/>
      <c r="BS58" s="1214"/>
      <c r="BT58" s="1214"/>
      <c r="BU58" s="1214"/>
      <c r="BV58" s="1214"/>
      <c r="BW58" s="1214"/>
      <c r="BX58" s="1214"/>
      <c r="BY58" s="1214"/>
      <c r="BZ58" s="1214"/>
      <c r="CA58" s="1214"/>
      <c r="CB58" s="1214"/>
      <c r="CC58" s="1214"/>
      <c r="CD58" s="1214"/>
      <c r="CE58" s="1214"/>
      <c r="CF58" s="1214"/>
      <c r="CG58" s="1214"/>
      <c r="CH58" s="1214"/>
      <c r="CI58" s="1214"/>
      <c r="CJ58" s="1214"/>
      <c r="CK58" s="1214"/>
      <c r="CL58" s="1214"/>
      <c r="CM58" s="1214"/>
      <c r="CN58" s="1214"/>
      <c r="CO58" s="1214"/>
      <c r="CP58" s="1214"/>
      <c r="CQ58" s="1214"/>
      <c r="CR58" s="1214"/>
      <c r="CS58" s="1214"/>
      <c r="CT58" s="1214"/>
      <c r="CU58" s="1214"/>
      <c r="CV58" s="1214"/>
      <c r="CW58" s="1214"/>
      <c r="CX58" s="1214"/>
      <c r="CY58" s="1214"/>
      <c r="CZ58" s="1214"/>
      <c r="DA58" s="1214"/>
      <c r="DB58" s="1214"/>
      <c r="DC58" s="1214"/>
      <c r="DD58" s="363"/>
      <c r="DE58" s="362"/>
    </row>
    <row r="59" spans="1:109" s="358" customFormat="1">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7.25">
      <c r="B63" s="320" t="s">
        <v>581</v>
      </c>
    </row>
    <row r="64" spans="1:109">
      <c r="B64" s="267"/>
      <c r="G64" s="357"/>
      <c r="I64" s="369"/>
      <c r="J64" s="369"/>
      <c r="K64" s="369"/>
      <c r="L64" s="369"/>
      <c r="M64" s="369"/>
      <c r="N64" s="370"/>
      <c r="AM64" s="357"/>
      <c r="AN64" s="357" t="s">
        <v>574</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c r="B65" s="267"/>
      <c r="AN65" s="1226" t="s">
        <v>582</v>
      </c>
      <c r="AO65" s="1227"/>
      <c r="AP65" s="1227"/>
      <c r="AQ65" s="1227"/>
      <c r="AR65" s="1227"/>
      <c r="AS65" s="1227"/>
      <c r="AT65" s="1227"/>
      <c r="AU65" s="1227"/>
      <c r="AV65" s="1227"/>
      <c r="AW65" s="1227"/>
      <c r="AX65" s="1227"/>
      <c r="AY65" s="1227"/>
      <c r="AZ65" s="1227"/>
      <c r="BA65" s="1227"/>
      <c r="BB65" s="1227"/>
      <c r="BC65" s="1227"/>
      <c r="BD65" s="1227"/>
      <c r="BE65" s="1227"/>
      <c r="BF65" s="1227"/>
      <c r="BG65" s="1227"/>
      <c r="BH65" s="1227"/>
      <c r="BI65" s="1227"/>
      <c r="BJ65" s="1227"/>
      <c r="BK65" s="1227"/>
      <c r="BL65" s="1227"/>
      <c r="BM65" s="1227"/>
      <c r="BN65" s="1227"/>
      <c r="BO65" s="1227"/>
      <c r="BP65" s="1227"/>
      <c r="BQ65" s="1227"/>
      <c r="BR65" s="1227"/>
      <c r="BS65" s="1227"/>
      <c r="BT65" s="1227"/>
      <c r="BU65" s="1227"/>
      <c r="BV65" s="1227"/>
      <c r="BW65" s="1227"/>
      <c r="BX65" s="1227"/>
      <c r="BY65" s="1227"/>
      <c r="BZ65" s="1227"/>
      <c r="CA65" s="1227"/>
      <c r="CB65" s="1227"/>
      <c r="CC65" s="1227"/>
      <c r="CD65" s="1227"/>
      <c r="CE65" s="1227"/>
      <c r="CF65" s="1227"/>
      <c r="CG65" s="1227"/>
      <c r="CH65" s="1227"/>
      <c r="CI65" s="1227"/>
      <c r="CJ65" s="1227"/>
      <c r="CK65" s="1227"/>
      <c r="CL65" s="1227"/>
      <c r="CM65" s="1227"/>
      <c r="CN65" s="1227"/>
      <c r="CO65" s="1227"/>
      <c r="CP65" s="1227"/>
      <c r="CQ65" s="1227"/>
      <c r="CR65" s="1227"/>
      <c r="CS65" s="1227"/>
      <c r="CT65" s="1227"/>
      <c r="CU65" s="1227"/>
      <c r="CV65" s="1227"/>
      <c r="CW65" s="1227"/>
      <c r="CX65" s="1227"/>
      <c r="CY65" s="1227"/>
      <c r="CZ65" s="1227"/>
      <c r="DA65" s="1227"/>
      <c r="DB65" s="1227"/>
      <c r="DC65" s="1228"/>
    </row>
    <row r="66" spans="2:107">
      <c r="B66" s="267"/>
      <c r="AN66" s="1229"/>
      <c r="AO66" s="1230"/>
      <c r="AP66" s="1230"/>
      <c r="AQ66" s="1230"/>
      <c r="AR66" s="1230"/>
      <c r="AS66" s="1230"/>
      <c r="AT66" s="1230"/>
      <c r="AU66" s="1230"/>
      <c r="AV66" s="1230"/>
      <c r="AW66" s="1230"/>
      <c r="AX66" s="1230"/>
      <c r="AY66" s="1230"/>
      <c r="AZ66" s="1230"/>
      <c r="BA66" s="1230"/>
      <c r="BB66" s="1230"/>
      <c r="BC66" s="1230"/>
      <c r="BD66" s="1230"/>
      <c r="BE66" s="1230"/>
      <c r="BF66" s="1230"/>
      <c r="BG66" s="1230"/>
      <c r="BH66" s="1230"/>
      <c r="BI66" s="1230"/>
      <c r="BJ66" s="1230"/>
      <c r="BK66" s="1230"/>
      <c r="BL66" s="1230"/>
      <c r="BM66" s="1230"/>
      <c r="BN66" s="1230"/>
      <c r="BO66" s="1230"/>
      <c r="BP66" s="1230"/>
      <c r="BQ66" s="1230"/>
      <c r="BR66" s="1230"/>
      <c r="BS66" s="1230"/>
      <c r="BT66" s="1230"/>
      <c r="BU66" s="1230"/>
      <c r="BV66" s="1230"/>
      <c r="BW66" s="1230"/>
      <c r="BX66" s="1230"/>
      <c r="BY66" s="1230"/>
      <c r="BZ66" s="1230"/>
      <c r="CA66" s="1230"/>
      <c r="CB66" s="1230"/>
      <c r="CC66" s="1230"/>
      <c r="CD66" s="1230"/>
      <c r="CE66" s="1230"/>
      <c r="CF66" s="1230"/>
      <c r="CG66" s="1230"/>
      <c r="CH66" s="1230"/>
      <c r="CI66" s="1230"/>
      <c r="CJ66" s="1230"/>
      <c r="CK66" s="1230"/>
      <c r="CL66" s="1230"/>
      <c r="CM66" s="1230"/>
      <c r="CN66" s="1230"/>
      <c r="CO66" s="1230"/>
      <c r="CP66" s="1230"/>
      <c r="CQ66" s="1230"/>
      <c r="CR66" s="1230"/>
      <c r="CS66" s="1230"/>
      <c r="CT66" s="1230"/>
      <c r="CU66" s="1230"/>
      <c r="CV66" s="1230"/>
      <c r="CW66" s="1230"/>
      <c r="CX66" s="1230"/>
      <c r="CY66" s="1230"/>
      <c r="CZ66" s="1230"/>
      <c r="DA66" s="1230"/>
      <c r="DB66" s="1230"/>
      <c r="DC66" s="1231"/>
    </row>
    <row r="67" spans="2:107">
      <c r="B67" s="267"/>
      <c r="AN67" s="1229"/>
      <c r="AO67" s="1230"/>
      <c r="AP67" s="1230"/>
      <c r="AQ67" s="1230"/>
      <c r="AR67" s="1230"/>
      <c r="AS67" s="1230"/>
      <c r="AT67" s="1230"/>
      <c r="AU67" s="1230"/>
      <c r="AV67" s="1230"/>
      <c r="AW67" s="1230"/>
      <c r="AX67" s="1230"/>
      <c r="AY67" s="1230"/>
      <c r="AZ67" s="1230"/>
      <c r="BA67" s="1230"/>
      <c r="BB67" s="1230"/>
      <c r="BC67" s="1230"/>
      <c r="BD67" s="1230"/>
      <c r="BE67" s="1230"/>
      <c r="BF67" s="1230"/>
      <c r="BG67" s="1230"/>
      <c r="BH67" s="1230"/>
      <c r="BI67" s="1230"/>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0"/>
      <c r="CJ67" s="1230"/>
      <c r="CK67" s="1230"/>
      <c r="CL67" s="1230"/>
      <c r="CM67" s="1230"/>
      <c r="CN67" s="1230"/>
      <c r="CO67" s="1230"/>
      <c r="CP67" s="1230"/>
      <c r="CQ67" s="1230"/>
      <c r="CR67" s="1230"/>
      <c r="CS67" s="1230"/>
      <c r="CT67" s="1230"/>
      <c r="CU67" s="1230"/>
      <c r="CV67" s="1230"/>
      <c r="CW67" s="1230"/>
      <c r="CX67" s="1230"/>
      <c r="CY67" s="1230"/>
      <c r="CZ67" s="1230"/>
      <c r="DA67" s="1230"/>
      <c r="DB67" s="1230"/>
      <c r="DC67" s="1231"/>
    </row>
    <row r="68" spans="2:107">
      <c r="B68" s="267"/>
      <c r="AN68" s="1229"/>
      <c r="AO68" s="1230"/>
      <c r="AP68" s="1230"/>
      <c r="AQ68" s="1230"/>
      <c r="AR68" s="1230"/>
      <c r="AS68" s="1230"/>
      <c r="AT68" s="1230"/>
      <c r="AU68" s="1230"/>
      <c r="AV68" s="1230"/>
      <c r="AW68" s="1230"/>
      <c r="AX68" s="1230"/>
      <c r="AY68" s="1230"/>
      <c r="AZ68" s="1230"/>
      <c r="BA68" s="1230"/>
      <c r="BB68" s="1230"/>
      <c r="BC68" s="1230"/>
      <c r="BD68" s="1230"/>
      <c r="BE68" s="1230"/>
      <c r="BF68" s="1230"/>
      <c r="BG68" s="1230"/>
      <c r="BH68" s="1230"/>
      <c r="BI68" s="1230"/>
      <c r="BJ68" s="1230"/>
      <c r="BK68" s="1230"/>
      <c r="BL68" s="1230"/>
      <c r="BM68" s="1230"/>
      <c r="BN68" s="1230"/>
      <c r="BO68" s="1230"/>
      <c r="BP68" s="1230"/>
      <c r="BQ68" s="1230"/>
      <c r="BR68" s="1230"/>
      <c r="BS68" s="1230"/>
      <c r="BT68" s="1230"/>
      <c r="BU68" s="1230"/>
      <c r="BV68" s="1230"/>
      <c r="BW68" s="1230"/>
      <c r="BX68" s="1230"/>
      <c r="BY68" s="1230"/>
      <c r="BZ68" s="1230"/>
      <c r="CA68" s="1230"/>
      <c r="CB68" s="1230"/>
      <c r="CC68" s="1230"/>
      <c r="CD68" s="1230"/>
      <c r="CE68" s="1230"/>
      <c r="CF68" s="1230"/>
      <c r="CG68" s="1230"/>
      <c r="CH68" s="1230"/>
      <c r="CI68" s="1230"/>
      <c r="CJ68" s="1230"/>
      <c r="CK68" s="1230"/>
      <c r="CL68" s="1230"/>
      <c r="CM68" s="1230"/>
      <c r="CN68" s="1230"/>
      <c r="CO68" s="1230"/>
      <c r="CP68" s="1230"/>
      <c r="CQ68" s="1230"/>
      <c r="CR68" s="1230"/>
      <c r="CS68" s="1230"/>
      <c r="CT68" s="1230"/>
      <c r="CU68" s="1230"/>
      <c r="CV68" s="1230"/>
      <c r="CW68" s="1230"/>
      <c r="CX68" s="1230"/>
      <c r="CY68" s="1230"/>
      <c r="CZ68" s="1230"/>
      <c r="DA68" s="1230"/>
      <c r="DB68" s="1230"/>
      <c r="DC68" s="1231"/>
    </row>
    <row r="69" spans="2:107">
      <c r="B69" s="267"/>
      <c r="AN69" s="1232"/>
      <c r="AO69" s="1233"/>
      <c r="AP69" s="1233"/>
      <c r="AQ69" s="1233"/>
      <c r="AR69" s="1233"/>
      <c r="AS69" s="1233"/>
      <c r="AT69" s="1233"/>
      <c r="AU69" s="1233"/>
      <c r="AV69" s="1233"/>
      <c r="AW69" s="1233"/>
      <c r="AX69" s="1233"/>
      <c r="AY69" s="1233"/>
      <c r="AZ69" s="1233"/>
      <c r="BA69" s="1233"/>
      <c r="BB69" s="1233"/>
      <c r="BC69" s="1233"/>
      <c r="BD69" s="1233"/>
      <c r="BE69" s="1233"/>
      <c r="BF69" s="1233"/>
      <c r="BG69" s="1233"/>
      <c r="BH69" s="1233"/>
      <c r="BI69" s="1233"/>
      <c r="BJ69" s="1233"/>
      <c r="BK69" s="1233"/>
      <c r="BL69" s="1233"/>
      <c r="BM69" s="1233"/>
      <c r="BN69" s="1233"/>
      <c r="BO69" s="1233"/>
      <c r="BP69" s="1233"/>
      <c r="BQ69" s="1233"/>
      <c r="BR69" s="1233"/>
      <c r="BS69" s="1233"/>
      <c r="BT69" s="1233"/>
      <c r="BU69" s="1233"/>
      <c r="BV69" s="1233"/>
      <c r="BW69" s="1233"/>
      <c r="BX69" s="1233"/>
      <c r="BY69" s="1233"/>
      <c r="BZ69" s="1233"/>
      <c r="CA69" s="1233"/>
      <c r="CB69" s="1233"/>
      <c r="CC69" s="1233"/>
      <c r="CD69" s="1233"/>
      <c r="CE69" s="1233"/>
      <c r="CF69" s="1233"/>
      <c r="CG69" s="1233"/>
      <c r="CH69" s="1233"/>
      <c r="CI69" s="1233"/>
      <c r="CJ69" s="1233"/>
      <c r="CK69" s="1233"/>
      <c r="CL69" s="1233"/>
      <c r="CM69" s="1233"/>
      <c r="CN69" s="1233"/>
      <c r="CO69" s="1233"/>
      <c r="CP69" s="1233"/>
      <c r="CQ69" s="1233"/>
      <c r="CR69" s="1233"/>
      <c r="CS69" s="1233"/>
      <c r="CT69" s="1233"/>
      <c r="CU69" s="1233"/>
      <c r="CV69" s="1233"/>
      <c r="CW69" s="1233"/>
      <c r="CX69" s="1233"/>
      <c r="CY69" s="1233"/>
      <c r="CZ69" s="1233"/>
      <c r="DA69" s="1233"/>
      <c r="DB69" s="1233"/>
      <c r="DC69" s="1234"/>
    </row>
    <row r="70" spans="2:107">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c r="B71" s="267"/>
      <c r="G71" s="374"/>
      <c r="I71" s="375"/>
      <c r="J71" s="372"/>
      <c r="K71" s="372"/>
      <c r="L71" s="373"/>
      <c r="M71" s="372"/>
      <c r="N71" s="373"/>
      <c r="AM71" s="374"/>
      <c r="AN71" s="263" t="s">
        <v>576</v>
      </c>
    </row>
    <row r="72" spans="2:107">
      <c r="B72" s="267"/>
      <c r="G72" s="1220"/>
      <c r="H72" s="1220"/>
      <c r="I72" s="1220"/>
      <c r="J72" s="1220"/>
      <c r="K72" s="360"/>
      <c r="L72" s="360"/>
      <c r="M72" s="361"/>
      <c r="N72" s="361"/>
      <c r="AN72" s="1223"/>
      <c r="AO72" s="1224"/>
      <c r="AP72" s="1224"/>
      <c r="AQ72" s="1224"/>
      <c r="AR72" s="1224"/>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5"/>
      <c r="BP72" s="1219" t="s">
        <v>471</v>
      </c>
      <c r="BQ72" s="1219"/>
      <c r="BR72" s="1219"/>
      <c r="BS72" s="1219"/>
      <c r="BT72" s="1219"/>
      <c r="BU72" s="1219"/>
      <c r="BV72" s="1219"/>
      <c r="BW72" s="1219"/>
      <c r="BX72" s="1219" t="s">
        <v>472</v>
      </c>
      <c r="BY72" s="1219"/>
      <c r="BZ72" s="1219"/>
      <c r="CA72" s="1219"/>
      <c r="CB72" s="1219"/>
      <c r="CC72" s="1219"/>
      <c r="CD72" s="1219"/>
      <c r="CE72" s="1219"/>
      <c r="CF72" s="1219" t="s">
        <v>473</v>
      </c>
      <c r="CG72" s="1219"/>
      <c r="CH72" s="1219"/>
      <c r="CI72" s="1219"/>
      <c r="CJ72" s="1219"/>
      <c r="CK72" s="1219"/>
      <c r="CL72" s="1219"/>
      <c r="CM72" s="1219"/>
      <c r="CN72" s="1219" t="s">
        <v>474</v>
      </c>
      <c r="CO72" s="1219"/>
      <c r="CP72" s="1219"/>
      <c r="CQ72" s="1219"/>
      <c r="CR72" s="1219"/>
      <c r="CS72" s="1219"/>
      <c r="CT72" s="1219"/>
      <c r="CU72" s="1219"/>
      <c r="CV72" s="1219" t="s">
        <v>475</v>
      </c>
      <c r="CW72" s="1219"/>
      <c r="CX72" s="1219"/>
      <c r="CY72" s="1219"/>
      <c r="CZ72" s="1219"/>
      <c r="DA72" s="1219"/>
      <c r="DB72" s="1219"/>
      <c r="DC72" s="1219"/>
    </row>
    <row r="73" spans="2:107">
      <c r="B73" s="267"/>
      <c r="G73" s="1222"/>
      <c r="H73" s="1222"/>
      <c r="I73" s="1222"/>
      <c r="J73" s="1222"/>
      <c r="K73" s="1218"/>
      <c r="L73" s="1218"/>
      <c r="M73" s="1218"/>
      <c r="N73" s="1218"/>
      <c r="AM73" s="359"/>
      <c r="AN73" s="1217" t="s">
        <v>577</v>
      </c>
      <c r="AO73" s="1217"/>
      <c r="AP73" s="1217"/>
      <c r="AQ73" s="1217"/>
      <c r="AR73" s="1217"/>
      <c r="AS73" s="1217"/>
      <c r="AT73" s="1217"/>
      <c r="AU73" s="1217"/>
      <c r="AV73" s="1217"/>
      <c r="AW73" s="1217"/>
      <c r="AX73" s="1217"/>
      <c r="AY73" s="1217"/>
      <c r="AZ73" s="1217"/>
      <c r="BA73" s="1217"/>
      <c r="BB73" s="1217" t="s">
        <v>578</v>
      </c>
      <c r="BC73" s="1217"/>
      <c r="BD73" s="1217"/>
      <c r="BE73" s="1217"/>
      <c r="BF73" s="1217"/>
      <c r="BG73" s="1217"/>
      <c r="BH73" s="1217"/>
      <c r="BI73" s="1217"/>
      <c r="BJ73" s="1217"/>
      <c r="BK73" s="1217"/>
      <c r="BL73" s="1217"/>
      <c r="BM73" s="1217"/>
      <c r="BN73" s="1217"/>
      <c r="BO73" s="1217"/>
      <c r="BP73" s="1214"/>
      <c r="BQ73" s="1214"/>
      <c r="BR73" s="1214"/>
      <c r="BS73" s="1214"/>
      <c r="BT73" s="1214"/>
      <c r="BU73" s="1214"/>
      <c r="BV73" s="1214"/>
      <c r="BW73" s="1214"/>
      <c r="BX73" s="1214"/>
      <c r="BY73" s="1214"/>
      <c r="BZ73" s="1214"/>
      <c r="CA73" s="1214"/>
      <c r="CB73" s="1214"/>
      <c r="CC73" s="1214"/>
      <c r="CD73" s="1214"/>
      <c r="CE73" s="1214"/>
      <c r="CF73" s="1214"/>
      <c r="CG73" s="1214"/>
      <c r="CH73" s="1214"/>
      <c r="CI73" s="1214"/>
      <c r="CJ73" s="1214"/>
      <c r="CK73" s="1214"/>
      <c r="CL73" s="1214"/>
      <c r="CM73" s="1214"/>
      <c r="CN73" s="1214">
        <v>2</v>
      </c>
      <c r="CO73" s="1214"/>
      <c r="CP73" s="1214"/>
      <c r="CQ73" s="1214"/>
      <c r="CR73" s="1214"/>
      <c r="CS73" s="1214"/>
      <c r="CT73" s="1214"/>
      <c r="CU73" s="1214"/>
      <c r="CV73" s="1214">
        <v>0.3</v>
      </c>
      <c r="CW73" s="1214"/>
      <c r="CX73" s="1214"/>
      <c r="CY73" s="1214"/>
      <c r="CZ73" s="1214"/>
      <c r="DA73" s="1214"/>
      <c r="DB73" s="1214"/>
      <c r="DC73" s="1214"/>
    </row>
    <row r="74" spans="2:107">
      <c r="B74" s="267"/>
      <c r="G74" s="1222"/>
      <c r="H74" s="1222"/>
      <c r="I74" s="1222"/>
      <c r="J74" s="1222"/>
      <c r="K74" s="1218"/>
      <c r="L74" s="1218"/>
      <c r="M74" s="1218"/>
      <c r="N74" s="1218"/>
      <c r="AM74" s="359"/>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4"/>
      <c r="BQ74" s="1214"/>
      <c r="BR74" s="1214"/>
      <c r="BS74" s="1214"/>
      <c r="BT74" s="1214"/>
      <c r="BU74" s="1214"/>
      <c r="BV74" s="1214"/>
      <c r="BW74" s="1214"/>
      <c r="BX74" s="1214"/>
      <c r="BY74" s="1214"/>
      <c r="BZ74" s="1214"/>
      <c r="CA74" s="1214"/>
      <c r="CB74" s="1214"/>
      <c r="CC74" s="1214"/>
      <c r="CD74" s="1214"/>
      <c r="CE74" s="1214"/>
      <c r="CF74" s="1214"/>
      <c r="CG74" s="1214"/>
      <c r="CH74" s="1214"/>
      <c r="CI74" s="1214"/>
      <c r="CJ74" s="1214"/>
      <c r="CK74" s="1214"/>
      <c r="CL74" s="1214"/>
      <c r="CM74" s="1214"/>
      <c r="CN74" s="1214"/>
      <c r="CO74" s="1214"/>
      <c r="CP74" s="1214"/>
      <c r="CQ74" s="1214"/>
      <c r="CR74" s="1214"/>
      <c r="CS74" s="1214"/>
      <c r="CT74" s="1214"/>
      <c r="CU74" s="1214"/>
      <c r="CV74" s="1214"/>
      <c r="CW74" s="1214"/>
      <c r="CX74" s="1214"/>
      <c r="CY74" s="1214"/>
      <c r="CZ74" s="1214"/>
      <c r="DA74" s="1214"/>
      <c r="DB74" s="1214"/>
      <c r="DC74" s="1214"/>
    </row>
    <row r="75" spans="2:107">
      <c r="B75" s="267"/>
      <c r="G75" s="1222"/>
      <c r="H75" s="1222"/>
      <c r="I75" s="1220"/>
      <c r="J75" s="1220"/>
      <c r="K75" s="1221"/>
      <c r="L75" s="1221"/>
      <c r="M75" s="1221"/>
      <c r="N75" s="1221"/>
      <c r="AM75" s="359"/>
      <c r="AN75" s="1217"/>
      <c r="AO75" s="1217"/>
      <c r="AP75" s="1217"/>
      <c r="AQ75" s="1217"/>
      <c r="AR75" s="1217"/>
      <c r="AS75" s="1217"/>
      <c r="AT75" s="1217"/>
      <c r="AU75" s="1217"/>
      <c r="AV75" s="1217"/>
      <c r="AW75" s="1217"/>
      <c r="AX75" s="1217"/>
      <c r="AY75" s="1217"/>
      <c r="AZ75" s="1217"/>
      <c r="BA75" s="1217"/>
      <c r="BB75" s="1217" t="s">
        <v>583</v>
      </c>
      <c r="BC75" s="1217"/>
      <c r="BD75" s="1217"/>
      <c r="BE75" s="1217"/>
      <c r="BF75" s="1217"/>
      <c r="BG75" s="1217"/>
      <c r="BH75" s="1217"/>
      <c r="BI75" s="1217"/>
      <c r="BJ75" s="1217"/>
      <c r="BK75" s="1217"/>
      <c r="BL75" s="1217"/>
      <c r="BM75" s="1217"/>
      <c r="BN75" s="1217"/>
      <c r="BO75" s="1217"/>
      <c r="BP75" s="1214">
        <v>10.5</v>
      </c>
      <c r="BQ75" s="1214"/>
      <c r="BR75" s="1214"/>
      <c r="BS75" s="1214"/>
      <c r="BT75" s="1214"/>
      <c r="BU75" s="1214"/>
      <c r="BV75" s="1214"/>
      <c r="BW75" s="1214"/>
      <c r="BX75" s="1214">
        <v>10.5</v>
      </c>
      <c r="BY75" s="1214"/>
      <c r="BZ75" s="1214"/>
      <c r="CA75" s="1214"/>
      <c r="CB75" s="1214"/>
      <c r="CC75" s="1214"/>
      <c r="CD75" s="1214"/>
      <c r="CE75" s="1214"/>
      <c r="CF75" s="1214">
        <v>9.6</v>
      </c>
      <c r="CG75" s="1214"/>
      <c r="CH75" s="1214"/>
      <c r="CI75" s="1214"/>
      <c r="CJ75" s="1214"/>
      <c r="CK75" s="1214"/>
      <c r="CL75" s="1214"/>
      <c r="CM75" s="1214"/>
      <c r="CN75" s="1214">
        <v>8.6</v>
      </c>
      <c r="CO75" s="1214"/>
      <c r="CP75" s="1214"/>
      <c r="CQ75" s="1214"/>
      <c r="CR75" s="1214"/>
      <c r="CS75" s="1214"/>
      <c r="CT75" s="1214"/>
      <c r="CU75" s="1214"/>
      <c r="CV75" s="1214">
        <v>7.9</v>
      </c>
      <c r="CW75" s="1214"/>
      <c r="CX75" s="1214"/>
      <c r="CY75" s="1214"/>
      <c r="CZ75" s="1214"/>
      <c r="DA75" s="1214"/>
      <c r="DB75" s="1214"/>
      <c r="DC75" s="1214"/>
    </row>
    <row r="76" spans="2:107">
      <c r="B76" s="267"/>
      <c r="G76" s="1222"/>
      <c r="H76" s="1222"/>
      <c r="I76" s="1220"/>
      <c r="J76" s="1220"/>
      <c r="K76" s="1221"/>
      <c r="L76" s="1221"/>
      <c r="M76" s="1221"/>
      <c r="N76" s="1221"/>
      <c r="AM76" s="359"/>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4"/>
      <c r="BQ76" s="1214"/>
      <c r="BR76" s="1214"/>
      <c r="BS76" s="1214"/>
      <c r="BT76" s="1214"/>
      <c r="BU76" s="1214"/>
      <c r="BV76" s="1214"/>
      <c r="BW76" s="1214"/>
      <c r="BX76" s="1214"/>
      <c r="BY76" s="1214"/>
      <c r="BZ76" s="1214"/>
      <c r="CA76" s="1214"/>
      <c r="CB76" s="1214"/>
      <c r="CC76" s="1214"/>
      <c r="CD76" s="1214"/>
      <c r="CE76" s="1214"/>
      <c r="CF76" s="1214"/>
      <c r="CG76" s="1214"/>
      <c r="CH76" s="1214"/>
      <c r="CI76" s="1214"/>
      <c r="CJ76" s="1214"/>
      <c r="CK76" s="1214"/>
      <c r="CL76" s="1214"/>
      <c r="CM76" s="1214"/>
      <c r="CN76" s="1214"/>
      <c r="CO76" s="1214"/>
      <c r="CP76" s="1214"/>
      <c r="CQ76" s="1214"/>
      <c r="CR76" s="1214"/>
      <c r="CS76" s="1214"/>
      <c r="CT76" s="1214"/>
      <c r="CU76" s="1214"/>
      <c r="CV76" s="1214"/>
      <c r="CW76" s="1214"/>
      <c r="CX76" s="1214"/>
      <c r="CY76" s="1214"/>
      <c r="CZ76" s="1214"/>
      <c r="DA76" s="1214"/>
      <c r="DB76" s="1214"/>
      <c r="DC76" s="1214"/>
    </row>
    <row r="77" spans="2:107">
      <c r="B77" s="267"/>
      <c r="G77" s="1220"/>
      <c r="H77" s="1220"/>
      <c r="I77" s="1220"/>
      <c r="J77" s="1220"/>
      <c r="K77" s="1218"/>
      <c r="L77" s="1218"/>
      <c r="M77" s="1218"/>
      <c r="N77" s="1218"/>
      <c r="AN77" s="1219" t="s">
        <v>580</v>
      </c>
      <c r="AO77" s="1219"/>
      <c r="AP77" s="1219"/>
      <c r="AQ77" s="1219"/>
      <c r="AR77" s="1219"/>
      <c r="AS77" s="1219"/>
      <c r="AT77" s="1219"/>
      <c r="AU77" s="1219"/>
      <c r="AV77" s="1219"/>
      <c r="AW77" s="1219"/>
      <c r="AX77" s="1219"/>
      <c r="AY77" s="1219"/>
      <c r="AZ77" s="1219"/>
      <c r="BA77" s="1219"/>
      <c r="BB77" s="1217" t="s">
        <v>578</v>
      </c>
      <c r="BC77" s="1217"/>
      <c r="BD77" s="1217"/>
      <c r="BE77" s="1217"/>
      <c r="BF77" s="1217"/>
      <c r="BG77" s="1217"/>
      <c r="BH77" s="1217"/>
      <c r="BI77" s="1217"/>
      <c r="BJ77" s="1217"/>
      <c r="BK77" s="1217"/>
      <c r="BL77" s="1217"/>
      <c r="BM77" s="1217"/>
      <c r="BN77" s="1217"/>
      <c r="BO77" s="1217"/>
      <c r="BP77" s="1214">
        <v>33.1</v>
      </c>
      <c r="BQ77" s="1214"/>
      <c r="BR77" s="1214"/>
      <c r="BS77" s="1214"/>
      <c r="BT77" s="1214"/>
      <c r="BU77" s="1214"/>
      <c r="BV77" s="1214"/>
      <c r="BW77" s="1214"/>
      <c r="BX77" s="1214">
        <v>31.3</v>
      </c>
      <c r="BY77" s="1214"/>
      <c r="BZ77" s="1214"/>
      <c r="CA77" s="1214"/>
      <c r="CB77" s="1214"/>
      <c r="CC77" s="1214"/>
      <c r="CD77" s="1214"/>
      <c r="CE77" s="1214"/>
      <c r="CF77" s="1214">
        <v>25.3</v>
      </c>
      <c r="CG77" s="1214"/>
      <c r="CH77" s="1214"/>
      <c r="CI77" s="1214"/>
      <c r="CJ77" s="1214"/>
      <c r="CK77" s="1214"/>
      <c r="CL77" s="1214"/>
      <c r="CM77" s="1214"/>
      <c r="CN77" s="1214">
        <v>25.5</v>
      </c>
      <c r="CO77" s="1214"/>
      <c r="CP77" s="1214"/>
      <c r="CQ77" s="1214"/>
      <c r="CR77" s="1214"/>
      <c r="CS77" s="1214"/>
      <c r="CT77" s="1214"/>
      <c r="CU77" s="1214"/>
      <c r="CV77" s="1214">
        <v>25.1</v>
      </c>
      <c r="CW77" s="1214"/>
      <c r="CX77" s="1214"/>
      <c r="CY77" s="1214"/>
      <c r="CZ77" s="1214"/>
      <c r="DA77" s="1214"/>
      <c r="DB77" s="1214"/>
      <c r="DC77" s="1214"/>
    </row>
    <row r="78" spans="2:107">
      <c r="B78" s="267"/>
      <c r="G78" s="1220"/>
      <c r="H78" s="1220"/>
      <c r="I78" s="1220"/>
      <c r="J78" s="1220"/>
      <c r="K78" s="1218"/>
      <c r="L78" s="1218"/>
      <c r="M78" s="1218"/>
      <c r="N78" s="1218"/>
      <c r="AN78" s="1219"/>
      <c r="AO78" s="1219"/>
      <c r="AP78" s="1219"/>
      <c r="AQ78" s="1219"/>
      <c r="AR78" s="1219"/>
      <c r="AS78" s="1219"/>
      <c r="AT78" s="1219"/>
      <c r="AU78" s="1219"/>
      <c r="AV78" s="1219"/>
      <c r="AW78" s="1219"/>
      <c r="AX78" s="1219"/>
      <c r="AY78" s="1219"/>
      <c r="AZ78" s="1219"/>
      <c r="BA78" s="1219"/>
      <c r="BB78" s="1217"/>
      <c r="BC78" s="1217"/>
      <c r="BD78" s="1217"/>
      <c r="BE78" s="1217"/>
      <c r="BF78" s="1217"/>
      <c r="BG78" s="1217"/>
      <c r="BH78" s="1217"/>
      <c r="BI78" s="1217"/>
      <c r="BJ78" s="1217"/>
      <c r="BK78" s="1217"/>
      <c r="BL78" s="1217"/>
      <c r="BM78" s="1217"/>
      <c r="BN78" s="1217"/>
      <c r="BO78" s="1217"/>
      <c r="BP78" s="1214"/>
      <c r="BQ78" s="1214"/>
      <c r="BR78" s="1214"/>
      <c r="BS78" s="1214"/>
      <c r="BT78" s="1214"/>
      <c r="BU78" s="1214"/>
      <c r="BV78" s="1214"/>
      <c r="BW78" s="1214"/>
      <c r="BX78" s="1214"/>
      <c r="BY78" s="1214"/>
      <c r="BZ78" s="1214"/>
      <c r="CA78" s="1214"/>
      <c r="CB78" s="1214"/>
      <c r="CC78" s="1214"/>
      <c r="CD78" s="1214"/>
      <c r="CE78" s="1214"/>
      <c r="CF78" s="1214"/>
      <c r="CG78" s="1214"/>
      <c r="CH78" s="1214"/>
      <c r="CI78" s="1214"/>
      <c r="CJ78" s="1214"/>
      <c r="CK78" s="1214"/>
      <c r="CL78" s="1214"/>
      <c r="CM78" s="1214"/>
      <c r="CN78" s="1214"/>
      <c r="CO78" s="1214"/>
      <c r="CP78" s="1214"/>
      <c r="CQ78" s="1214"/>
      <c r="CR78" s="1214"/>
      <c r="CS78" s="1214"/>
      <c r="CT78" s="1214"/>
      <c r="CU78" s="1214"/>
      <c r="CV78" s="1214"/>
      <c r="CW78" s="1214"/>
      <c r="CX78" s="1214"/>
      <c r="CY78" s="1214"/>
      <c r="CZ78" s="1214"/>
      <c r="DA78" s="1214"/>
      <c r="DB78" s="1214"/>
      <c r="DC78" s="1214"/>
    </row>
    <row r="79" spans="2:107">
      <c r="B79" s="267"/>
      <c r="G79" s="1220"/>
      <c r="H79" s="1220"/>
      <c r="I79" s="1215"/>
      <c r="J79" s="1215"/>
      <c r="K79" s="1216"/>
      <c r="L79" s="1216"/>
      <c r="M79" s="1216"/>
      <c r="N79" s="1216"/>
      <c r="AN79" s="1219"/>
      <c r="AO79" s="1219"/>
      <c r="AP79" s="1219"/>
      <c r="AQ79" s="1219"/>
      <c r="AR79" s="1219"/>
      <c r="AS79" s="1219"/>
      <c r="AT79" s="1219"/>
      <c r="AU79" s="1219"/>
      <c r="AV79" s="1219"/>
      <c r="AW79" s="1219"/>
      <c r="AX79" s="1219"/>
      <c r="AY79" s="1219"/>
      <c r="AZ79" s="1219"/>
      <c r="BA79" s="1219"/>
      <c r="BB79" s="1217" t="s">
        <v>583</v>
      </c>
      <c r="BC79" s="1217"/>
      <c r="BD79" s="1217"/>
      <c r="BE79" s="1217"/>
      <c r="BF79" s="1217"/>
      <c r="BG79" s="1217"/>
      <c r="BH79" s="1217"/>
      <c r="BI79" s="1217"/>
      <c r="BJ79" s="1217"/>
      <c r="BK79" s="1217"/>
      <c r="BL79" s="1217"/>
      <c r="BM79" s="1217"/>
      <c r="BN79" s="1217"/>
      <c r="BO79" s="1217"/>
      <c r="BP79" s="1214">
        <v>7.5</v>
      </c>
      <c r="BQ79" s="1214"/>
      <c r="BR79" s="1214"/>
      <c r="BS79" s="1214"/>
      <c r="BT79" s="1214"/>
      <c r="BU79" s="1214"/>
      <c r="BV79" s="1214"/>
      <c r="BW79" s="1214"/>
      <c r="BX79" s="1214">
        <v>7.2</v>
      </c>
      <c r="BY79" s="1214"/>
      <c r="BZ79" s="1214"/>
      <c r="CA79" s="1214"/>
      <c r="CB79" s="1214"/>
      <c r="CC79" s="1214"/>
      <c r="CD79" s="1214"/>
      <c r="CE79" s="1214"/>
      <c r="CF79" s="1214">
        <v>6.9</v>
      </c>
      <c r="CG79" s="1214"/>
      <c r="CH79" s="1214"/>
      <c r="CI79" s="1214"/>
      <c r="CJ79" s="1214"/>
      <c r="CK79" s="1214"/>
      <c r="CL79" s="1214"/>
      <c r="CM79" s="1214"/>
      <c r="CN79" s="1214">
        <v>6.6</v>
      </c>
      <c r="CO79" s="1214"/>
      <c r="CP79" s="1214"/>
      <c r="CQ79" s="1214"/>
      <c r="CR79" s="1214"/>
      <c r="CS79" s="1214"/>
      <c r="CT79" s="1214"/>
      <c r="CU79" s="1214"/>
      <c r="CV79" s="1214">
        <v>6.4</v>
      </c>
      <c r="CW79" s="1214"/>
      <c r="CX79" s="1214"/>
      <c r="CY79" s="1214"/>
      <c r="CZ79" s="1214"/>
      <c r="DA79" s="1214"/>
      <c r="DB79" s="1214"/>
      <c r="DC79" s="1214"/>
    </row>
    <row r="80" spans="2:107">
      <c r="B80" s="267"/>
      <c r="G80" s="1220"/>
      <c r="H80" s="1220"/>
      <c r="I80" s="1215"/>
      <c r="J80" s="1215"/>
      <c r="K80" s="1216"/>
      <c r="L80" s="1216"/>
      <c r="M80" s="1216"/>
      <c r="N80" s="1216"/>
      <c r="AN80" s="1219"/>
      <c r="AO80" s="1219"/>
      <c r="AP80" s="1219"/>
      <c r="AQ80" s="1219"/>
      <c r="AR80" s="1219"/>
      <c r="AS80" s="1219"/>
      <c r="AT80" s="1219"/>
      <c r="AU80" s="1219"/>
      <c r="AV80" s="1219"/>
      <c r="AW80" s="1219"/>
      <c r="AX80" s="1219"/>
      <c r="AY80" s="1219"/>
      <c r="AZ80" s="1219"/>
      <c r="BA80" s="1219"/>
      <c r="BB80" s="1217"/>
      <c r="BC80" s="1217"/>
      <c r="BD80" s="1217"/>
      <c r="BE80" s="1217"/>
      <c r="BF80" s="1217"/>
      <c r="BG80" s="1217"/>
      <c r="BH80" s="1217"/>
      <c r="BI80" s="1217"/>
      <c r="BJ80" s="1217"/>
      <c r="BK80" s="1217"/>
      <c r="BL80" s="1217"/>
      <c r="BM80" s="1217"/>
      <c r="BN80" s="1217"/>
      <c r="BO80" s="1217"/>
      <c r="BP80" s="1214"/>
      <c r="BQ80" s="1214"/>
      <c r="BR80" s="1214"/>
      <c r="BS80" s="1214"/>
      <c r="BT80" s="1214"/>
      <c r="BU80" s="1214"/>
      <c r="BV80" s="1214"/>
      <c r="BW80" s="1214"/>
      <c r="BX80" s="1214"/>
      <c r="BY80" s="1214"/>
      <c r="BZ80" s="1214"/>
      <c r="CA80" s="1214"/>
      <c r="CB80" s="1214"/>
      <c r="CC80" s="1214"/>
      <c r="CD80" s="1214"/>
      <c r="CE80" s="1214"/>
      <c r="CF80" s="1214"/>
      <c r="CG80" s="1214"/>
      <c r="CH80" s="1214"/>
      <c r="CI80" s="1214"/>
      <c r="CJ80" s="1214"/>
      <c r="CK80" s="1214"/>
      <c r="CL80" s="1214"/>
      <c r="CM80" s="1214"/>
      <c r="CN80" s="1214"/>
      <c r="CO80" s="1214"/>
      <c r="CP80" s="1214"/>
      <c r="CQ80" s="1214"/>
      <c r="CR80" s="1214"/>
      <c r="CS80" s="1214"/>
      <c r="CT80" s="1214"/>
      <c r="CU80" s="1214"/>
      <c r="CV80" s="1214"/>
      <c r="CW80" s="1214"/>
      <c r="CX80" s="1214"/>
      <c r="CY80" s="1214"/>
      <c r="CZ80" s="1214"/>
      <c r="DA80" s="1214"/>
      <c r="DB80" s="1214"/>
      <c r="DC80" s="1214"/>
    </row>
    <row r="81" spans="2:109">
      <c r="B81" s="267"/>
    </row>
    <row r="82" spans="2:109" ht="17.25">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c r="DD84" s="263"/>
      <c r="DE84" s="263"/>
    </row>
    <row r="85" spans="2:109">
      <c r="DD85" s="263"/>
      <c r="DE85" s="263"/>
    </row>
    <row r="86" spans="2:109" hidden="1">
      <c r="DD86" s="263"/>
      <c r="DE86" s="263"/>
    </row>
    <row r="87" spans="2:109" hidden="1">
      <c r="K87" s="377"/>
      <c r="AQ87" s="377"/>
      <c r="BC87" s="377"/>
      <c r="BO87" s="377"/>
      <c r="CA87" s="377"/>
      <c r="CM87" s="377"/>
      <c r="CY87" s="377"/>
      <c r="DD87" s="263"/>
      <c r="DE87" s="263"/>
    </row>
    <row r="88" spans="2:109" hidden="1">
      <c r="DD88" s="263"/>
      <c r="DE88" s="263"/>
    </row>
    <row r="89" spans="2:109" hidden="1">
      <c r="DD89" s="263"/>
      <c r="DE89" s="263"/>
    </row>
    <row r="90" spans="2:109" hidden="1">
      <c r="DD90" s="263"/>
      <c r="DE90" s="263"/>
    </row>
    <row r="91" spans="2:109" hidden="1">
      <c r="DD91" s="263"/>
      <c r="DE91" s="263"/>
    </row>
    <row r="92" spans="2:109" ht="13.5" hidden="1" customHeight="1">
      <c r="DD92" s="263"/>
      <c r="DE92" s="263"/>
    </row>
    <row r="93" spans="2:109" ht="13.5" hidden="1" customHeight="1">
      <c r="DD93" s="263"/>
      <c r="DE93" s="263"/>
    </row>
    <row r="94" spans="2:109" ht="13.5" hidden="1" customHeight="1">
      <c r="DD94" s="263"/>
      <c r="DE94" s="263"/>
    </row>
    <row r="95" spans="2:109" ht="13.5" hidden="1" customHeight="1">
      <c r="DD95" s="263"/>
      <c r="DE95" s="263"/>
    </row>
    <row r="96" spans="2:109" ht="13.5" hidden="1" customHeight="1">
      <c r="DD96" s="263"/>
      <c r="DE96" s="263"/>
    </row>
    <row r="97" s="263" customFormat="1" ht="13.5" hidden="1" customHeight="1"/>
    <row r="98" s="263" customFormat="1" ht="13.5" hidden="1" customHeight="1"/>
    <row r="99" s="263" customFormat="1" ht="13.5" hidden="1" customHeight="1"/>
    <row r="100" s="263" customFormat="1" ht="13.5" hidden="1" customHeight="1"/>
    <row r="101" s="263" customFormat="1" ht="13.5" hidden="1" customHeight="1"/>
    <row r="102" s="263" customFormat="1" ht="13.5" hidden="1" customHeight="1"/>
    <row r="103" s="263" customFormat="1" ht="13.5" hidden="1" customHeight="1"/>
    <row r="104" s="263" customFormat="1" ht="13.5" hidden="1" customHeight="1"/>
    <row r="105" s="263" customFormat="1" ht="13.5" hidden="1" customHeight="1"/>
    <row r="106" s="263" customFormat="1" ht="13.5" hidden="1" customHeight="1"/>
    <row r="107" s="263" customFormat="1" ht="13.5" hidden="1" customHeight="1"/>
    <row r="108" s="263" customFormat="1" ht="13.5" hidden="1" customHeight="1"/>
    <row r="109" s="263" customFormat="1" ht="13.5" hidden="1" customHeight="1"/>
    <row r="110" s="263" customFormat="1" ht="13.5" hidden="1" customHeight="1"/>
    <row r="111" s="263" customFormat="1" ht="13.5" hidden="1" customHeight="1"/>
    <row r="112" s="263" customFormat="1" ht="13.5" hidden="1" customHeight="1"/>
    <row r="113" s="263" customFormat="1" ht="13.5" hidden="1" customHeight="1"/>
    <row r="114" s="263" customFormat="1" ht="13.5" hidden="1" customHeight="1"/>
    <row r="115" s="263" customFormat="1" ht="13.5" hidden="1" customHeight="1"/>
    <row r="116" s="263" customFormat="1" ht="13.5" hidden="1" customHeight="1"/>
    <row r="117" s="263" customFormat="1" ht="13.5" hidden="1" customHeight="1"/>
    <row r="118" s="263" customFormat="1" ht="13.5" hidden="1" customHeight="1"/>
    <row r="119" s="263" customFormat="1" ht="13.5" hidden="1" customHeight="1"/>
    <row r="120" s="263" customFormat="1" ht="13.5" hidden="1" customHeight="1"/>
    <row r="121" s="263" customFormat="1" ht="13.5" hidden="1" customHeight="1"/>
    <row r="122" s="263" customFormat="1" ht="13.5" hidden="1" customHeight="1"/>
    <row r="123" s="263" customFormat="1" ht="13.5" hidden="1" customHeight="1"/>
    <row r="124" s="263" customFormat="1" ht="13.5" hidden="1" customHeight="1"/>
    <row r="125" s="263" customFormat="1" ht="13.5" hidden="1" customHeight="1"/>
    <row r="126" s="263" customFormat="1" ht="13.5" hidden="1" customHeight="1"/>
    <row r="127" s="263" customFormat="1" ht="13.5" hidden="1" customHeight="1"/>
    <row r="128" s="263" customFormat="1" ht="13.5" hidden="1" customHeight="1"/>
    <row r="129" s="263" customFormat="1" ht="13.5" hidden="1" customHeight="1"/>
    <row r="130" s="263" customFormat="1" ht="13.5" hidden="1" customHeight="1"/>
    <row r="131" s="263" customFormat="1" ht="13.5" hidden="1" customHeight="1"/>
    <row r="132" s="263" customFormat="1" ht="13.5" hidden="1" customHeight="1"/>
    <row r="133" s="263" customFormat="1" ht="13.5" hidden="1" customHeight="1"/>
    <row r="134" s="263" customFormat="1" ht="13.5" hidden="1" customHeight="1"/>
    <row r="135" s="263" customFormat="1" ht="13.5" hidden="1" customHeight="1"/>
    <row r="136" s="263" customFormat="1" ht="13.5" hidden="1" customHeight="1"/>
    <row r="137" s="263" customFormat="1" ht="13.5" hidden="1" customHeight="1"/>
    <row r="138" s="263" customFormat="1" ht="13.5" hidden="1" customHeight="1"/>
    <row r="139" s="263" customFormat="1" ht="13.5" hidden="1" customHeight="1"/>
    <row r="140" s="263" customFormat="1" ht="13.5" hidden="1" customHeight="1"/>
    <row r="141" s="263" customFormat="1" ht="13.5" hidden="1" customHeight="1"/>
    <row r="142" s="263" customFormat="1" ht="13.5" hidden="1" customHeight="1"/>
    <row r="143" s="263" customFormat="1" ht="13.5" hidden="1" customHeight="1"/>
    <row r="144" s="263" customFormat="1" ht="13.5" hidden="1" customHeight="1"/>
    <row r="145" s="263" customFormat="1" ht="13.5" hidden="1" customHeight="1"/>
    <row r="146" s="263" customFormat="1" ht="13.5" hidden="1" customHeight="1"/>
    <row r="147" s="263" customFormat="1" ht="13.5" hidden="1" customHeight="1"/>
    <row r="148" s="263" customFormat="1" ht="13.5" hidden="1" customHeight="1"/>
    <row r="149" s="263" customFormat="1" ht="13.5" hidden="1" customHeight="1"/>
    <row r="150" s="263" customFormat="1" ht="13.5" hidden="1" customHeight="1"/>
    <row r="151" s="263" customFormat="1" ht="13.5" hidden="1" customHeight="1"/>
    <row r="152" s="263" customFormat="1" ht="13.5" hidden="1" customHeight="1"/>
    <row r="153" s="263" customFormat="1" ht="13.5" hidden="1" customHeight="1"/>
    <row r="154" s="263" customFormat="1" ht="13.5" hidden="1" customHeight="1"/>
    <row r="155" s="263" customFormat="1" ht="13.5" hidden="1" customHeight="1"/>
    <row r="156" s="263" customFormat="1" ht="13.5" hidden="1" customHeight="1"/>
    <row r="157" s="263" customFormat="1" ht="13.5" hidden="1" customHeight="1"/>
    <row r="158" s="263" customFormat="1" ht="13.5" hidden="1" customHeight="1"/>
    <row r="159" s="263" customFormat="1" ht="13.5" hidden="1" customHeight="1"/>
    <row r="160" s="263" customFormat="1" ht="13.5" hidden="1" customHeight="1"/>
  </sheetData>
  <sheetProtection algorithmName="SHA-512" hashValue="Bo9+GiQ3OYsWcwlXpM33MiRxQHi4gVaSrHyuWOyYwpHzQ7VhOnBG7jUHnh7bqO39fpt6AraOeIRgg/YTGI3Nbg==" saltValue="bbaVc3GpRw0W7Su+iMJ03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70" workbookViewId="0"/>
  </sheetViews>
  <sheetFormatPr defaultColWidth="0" defaultRowHeight="13.5" customHeight="1" zeroHeight="1"/>
  <cols>
    <col min="1" max="34" width="2.5" style="262" customWidth="1"/>
    <col min="35" max="122" width="2.5" style="261" customWidth="1"/>
    <col min="123" max="16384" width="2.5" style="261" hidden="1"/>
  </cols>
  <sheetData>
    <row r="1" spans="1:34"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c r="S2" s="261"/>
      <c r="AH2" s="261"/>
    </row>
    <row r="3" spans="1: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row r="5" spans="1:34"/>
    <row r="6" spans="1:34"/>
    <row r="7" spans="1:34"/>
    <row r="8" spans="1:34"/>
    <row r="9" spans="1:34">
      <c r="AH9" s="261"/>
    </row>
    <row r="10" spans="1:34"/>
    <row r="11" spans="1:34"/>
    <row r="12" spans="1:34"/>
    <row r="13" spans="1:34"/>
    <row r="14" spans="1:34"/>
    <row r="15" spans="1:34"/>
    <row r="16" spans="1: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419</v>
      </c>
    </row>
  </sheetData>
  <sheetProtection algorithmName="SHA-512" hashValue="eLQF1k+M1/vHNjetEnzGKpMXTp9nfLWVKvIsEcrv10ndHdlAWVoan6Uy32bfD03qu9Rf3ffgrUHSA3Iy8erAfA==" saltValue="30fYe3e3eVUPMpbTLJIr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cols>
    <col min="1" max="34" width="2.5" style="262" customWidth="1"/>
    <col min="35" max="122" width="2.5" style="261" customWidth="1"/>
    <col min="123" max="16384" width="2.5" style="261" hidden="1"/>
  </cols>
  <sheetData>
    <row r="1" spans="2:34"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c r="S2" s="261"/>
      <c r="AH2" s="261"/>
    </row>
    <row r="3" spans="2:34">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row r="5" spans="2:34"/>
    <row r="6" spans="2:34"/>
    <row r="7" spans="2:34"/>
    <row r="8" spans="2:34"/>
    <row r="9" spans="2:34">
      <c r="AH9" s="261"/>
    </row>
    <row r="10" spans="2:34"/>
    <row r="11" spans="2:34"/>
    <row r="12" spans="2:34"/>
    <row r="13" spans="2:34"/>
    <row r="14" spans="2:34"/>
    <row r="15" spans="2:34"/>
    <row r="16" spans="2:34"/>
    <row r="17" spans="12:34">
      <c r="AH17" s="261"/>
    </row>
    <row r="18" spans="12:34"/>
    <row r="19" spans="12:34"/>
    <row r="20" spans="12:34">
      <c r="AH20" s="261"/>
    </row>
    <row r="21" spans="12:34">
      <c r="AH21" s="261"/>
    </row>
    <row r="22" spans="12:34"/>
    <row r="23" spans="12:34"/>
    <row r="24" spans="12:34">
      <c r="Q24" s="261"/>
    </row>
    <row r="25" spans="12:34"/>
    <row r="26" spans="12:34"/>
    <row r="27" spans="12:34"/>
    <row r="28" spans="12:34">
      <c r="O28" s="261"/>
      <c r="T28" s="261"/>
      <c r="AH28" s="261"/>
    </row>
    <row r="29" spans="12:34"/>
    <row r="30" spans="12:34"/>
    <row r="31" spans="12:34">
      <c r="Q31" s="261"/>
    </row>
    <row r="32" spans="12:34">
      <c r="L32" s="261"/>
    </row>
    <row r="33" spans="2:34">
      <c r="C33" s="261"/>
      <c r="E33" s="261"/>
      <c r="G33" s="261"/>
      <c r="I33" s="261"/>
      <c r="X33" s="261"/>
    </row>
    <row r="34" spans="2:34">
      <c r="B34" s="261"/>
      <c r="P34" s="261"/>
      <c r="R34" s="261"/>
      <c r="T34" s="261"/>
    </row>
    <row r="35" spans="2:34">
      <c r="D35" s="261"/>
      <c r="W35" s="261"/>
      <c r="AC35" s="261"/>
      <c r="AD35" s="261"/>
      <c r="AE35" s="261"/>
      <c r="AF35" s="261"/>
      <c r="AG35" s="261"/>
      <c r="AH35" s="261"/>
    </row>
    <row r="36" spans="2:34">
      <c r="H36" s="261"/>
      <c r="J36" s="261"/>
      <c r="K36" s="261"/>
      <c r="M36" s="261"/>
      <c r="Y36" s="261"/>
      <c r="Z36" s="261"/>
      <c r="AA36" s="261"/>
      <c r="AB36" s="261"/>
      <c r="AC36" s="261"/>
      <c r="AD36" s="261"/>
      <c r="AE36" s="261"/>
      <c r="AF36" s="261"/>
      <c r="AG36" s="261"/>
      <c r="AH36" s="261"/>
    </row>
    <row r="37" spans="2:34">
      <c r="AH37" s="261"/>
    </row>
    <row r="38" spans="2:34">
      <c r="AG38" s="261"/>
      <c r="AH38" s="261"/>
    </row>
    <row r="39" spans="2:34"/>
    <row r="40" spans="2:34">
      <c r="X40" s="261"/>
    </row>
    <row r="41" spans="2:34">
      <c r="R41" s="261"/>
    </row>
    <row r="42" spans="2:34">
      <c r="W42" s="261"/>
    </row>
    <row r="43" spans="2:34">
      <c r="Y43" s="261"/>
      <c r="Z43" s="261"/>
      <c r="AA43" s="261"/>
      <c r="AB43" s="261"/>
      <c r="AC43" s="261"/>
      <c r="AD43" s="261"/>
      <c r="AE43" s="261"/>
      <c r="AF43" s="261"/>
      <c r="AG43" s="261"/>
      <c r="AH43" s="261"/>
    </row>
    <row r="44" spans="2:34">
      <c r="AH44" s="261"/>
    </row>
    <row r="45" spans="2:34">
      <c r="X45" s="261"/>
    </row>
    <row r="46" spans="2:34"/>
    <row r="47" spans="2:34"/>
    <row r="48" spans="2:34">
      <c r="W48" s="261"/>
      <c r="Y48" s="261"/>
      <c r="Z48" s="261"/>
      <c r="AA48" s="261"/>
      <c r="AB48" s="261"/>
      <c r="AC48" s="261"/>
      <c r="AD48" s="261"/>
      <c r="AE48" s="261"/>
      <c r="AF48" s="261"/>
      <c r="AG48" s="261"/>
      <c r="AH48" s="261"/>
    </row>
    <row r="49" spans="28:34"/>
    <row r="50" spans="28:34">
      <c r="AE50" s="261"/>
      <c r="AF50" s="261"/>
      <c r="AG50" s="261"/>
      <c r="AH50" s="261"/>
    </row>
    <row r="51" spans="28:34">
      <c r="AC51" s="261"/>
      <c r="AD51" s="261"/>
      <c r="AE51" s="261"/>
      <c r="AF51" s="261"/>
      <c r="AG51" s="261"/>
      <c r="AH51" s="261"/>
    </row>
    <row r="52" spans="28:34"/>
    <row r="53" spans="28:34">
      <c r="AF53" s="261"/>
      <c r="AG53" s="261"/>
      <c r="AH53" s="261"/>
    </row>
    <row r="54" spans="28:34">
      <c r="AH54" s="261"/>
    </row>
    <row r="55" spans="28:34"/>
    <row r="56" spans="28:34">
      <c r="AB56" s="261"/>
      <c r="AC56" s="261"/>
      <c r="AD56" s="261"/>
      <c r="AE56" s="261"/>
      <c r="AF56" s="261"/>
      <c r="AG56" s="261"/>
      <c r="AH56" s="261"/>
    </row>
    <row r="57" spans="28:34">
      <c r="AH57" s="261"/>
    </row>
    <row r="58" spans="28:34">
      <c r="AH58" s="261"/>
    </row>
    <row r="59" spans="28:34">
      <c r="AG59" s="261"/>
      <c r="AH59" s="261"/>
    </row>
    <row r="60" spans="28:34"/>
    <row r="61" spans="28:34"/>
    <row r="62" spans="28:34"/>
    <row r="63" spans="28:34">
      <c r="AH63" s="261"/>
    </row>
    <row r="64" spans="28:34">
      <c r="AG64" s="261"/>
      <c r="AH64" s="261"/>
    </row>
    <row r="65" spans="28:34"/>
    <row r="66" spans="28:34"/>
    <row r="67" spans="28:34"/>
    <row r="68" spans="28:34">
      <c r="AB68" s="261"/>
      <c r="AC68" s="261"/>
      <c r="AD68" s="261"/>
      <c r="AE68" s="261"/>
      <c r="AF68" s="261"/>
      <c r="AG68" s="261"/>
      <c r="AH68" s="261"/>
    </row>
    <row r="69" spans="28:34">
      <c r="AF69" s="261"/>
      <c r="AG69" s="261"/>
      <c r="AH69" s="261"/>
    </row>
    <row r="70" spans="28:34"/>
    <row r="71" spans="28:34"/>
    <row r="72" spans="28:34"/>
    <row r="73" spans="28:34"/>
    <row r="74" spans="28:34"/>
    <row r="75" spans="28:34">
      <c r="AH75" s="261"/>
    </row>
    <row r="76" spans="28:34">
      <c r="AF76" s="261"/>
      <c r="AG76" s="261"/>
      <c r="AH76" s="261"/>
    </row>
    <row r="77" spans="28:34">
      <c r="AG77" s="261"/>
      <c r="AH77" s="261"/>
    </row>
    <row r="78" spans="28:34"/>
    <row r="79" spans="28:34"/>
    <row r="80" spans="28:34"/>
    <row r="81" spans="25:34"/>
    <row r="82" spans="25:34">
      <c r="Y82" s="261"/>
    </row>
    <row r="83" spans="25:34">
      <c r="Y83" s="261"/>
      <c r="Z83" s="261"/>
      <c r="AA83" s="261"/>
      <c r="AB83" s="261"/>
      <c r="AC83" s="261"/>
      <c r="AD83" s="261"/>
      <c r="AE83" s="261"/>
      <c r="AF83" s="261"/>
      <c r="AG83" s="261"/>
      <c r="AH83" s="261"/>
    </row>
    <row r="84" spans="25:34"/>
    <row r="85" spans="25:34"/>
    <row r="86" spans="25:34"/>
    <row r="87" spans="25:34"/>
    <row r="88" spans="25:34">
      <c r="AH88" s="261"/>
    </row>
    <row r="89" spans="25:34"/>
    <row r="90" spans="25:34"/>
    <row r="91" spans="25:34"/>
    <row r="92" spans="25:34" ht="13.5" customHeight="1"/>
    <row r="93" spans="25:34" ht="13.5" customHeight="1"/>
    <row r="94" spans="25:34" ht="13.5" customHeight="1">
      <c r="AF94" s="261"/>
      <c r="AG94" s="261"/>
      <c r="AH94" s="261"/>
    </row>
    <row r="95" spans="25:34" ht="13.5" customHeight="1">
      <c r="AH95" s="261"/>
    </row>
    <row r="96" spans="25:34" ht="13.5" customHeight="1"/>
    <row r="97" spans="33:34" ht="13.5" customHeight="1"/>
    <row r="98" spans="33:34" ht="13.5" customHeight="1"/>
    <row r="99" spans="33:34" ht="13.5" customHeight="1"/>
    <row r="100" spans="33:34" ht="13.5" customHeight="1"/>
    <row r="101" spans="33:34" ht="13.5" customHeight="1">
      <c r="AH101" s="261"/>
    </row>
    <row r="102" spans="33:34" ht="13.5" customHeight="1"/>
    <row r="103" spans="33:34" ht="13.5" customHeight="1"/>
    <row r="104" spans="33:34" ht="13.5" customHeight="1">
      <c r="AG104" s="261"/>
      <c r="AH104" s="26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1"/>
    </row>
    <row r="117" spans="34:122" ht="13.5" customHeight="1"/>
    <row r="118" spans="34:122" ht="13.5" customHeight="1"/>
    <row r="119" spans="34:122" ht="13.5" customHeight="1"/>
    <row r="120" spans="34:122" ht="13.5" customHeight="1">
      <c r="AH120" s="261"/>
    </row>
    <row r="121" spans="34:122" ht="13.5" customHeight="1">
      <c r="AH121" s="261"/>
    </row>
    <row r="122" spans="34:122" ht="13.5" customHeight="1"/>
    <row r="123" spans="34:122" ht="13.5" customHeight="1"/>
    <row r="124" spans="34:122" ht="13.5" customHeight="1"/>
    <row r="125" spans="34:122" ht="13.5" customHeight="1">
      <c r="DR125" s="261" t="s">
        <v>419</v>
      </c>
    </row>
  </sheetData>
  <sheetProtection algorithmName="SHA-512" hashValue="zd0SL1sY3ffyRDL3c8T07PuNKzgu1k8P6Fi+6xXG0re042Jz6bPSLgSsHoqbphzGTJuO5CuHDcBZOyRIpBkwzg==" saltValue="9rCevByPmQrwiaNCymRri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8" customWidth="1"/>
    <col min="2" max="8" width="13.375" style="148" customWidth="1"/>
    <col min="9" max="16384" width="11.125" style="148"/>
  </cols>
  <sheetData>
    <row r="1" spans="1:8">
      <c r="A1" s="142"/>
      <c r="B1" s="143"/>
      <c r="C1" s="144"/>
      <c r="D1" s="145"/>
      <c r="E1" s="146"/>
      <c r="F1" s="146"/>
      <c r="G1" s="146"/>
      <c r="H1" s="147"/>
    </row>
    <row r="2" spans="1:8">
      <c r="A2" s="149"/>
      <c r="B2" s="150"/>
      <c r="C2" s="151"/>
      <c r="D2" s="152" t="s">
        <v>547</v>
      </c>
      <c r="E2" s="153"/>
      <c r="F2" s="154" t="s">
        <v>548</v>
      </c>
      <c r="G2" s="155"/>
      <c r="H2" s="156"/>
    </row>
    <row r="3" spans="1:8">
      <c r="A3" s="152" t="s">
        <v>462</v>
      </c>
      <c r="B3" s="157"/>
      <c r="C3" s="158"/>
      <c r="D3" s="159">
        <v>80026</v>
      </c>
      <c r="E3" s="160"/>
      <c r="F3" s="161">
        <v>57295</v>
      </c>
      <c r="G3" s="162"/>
      <c r="H3" s="163"/>
    </row>
    <row r="4" spans="1:8">
      <c r="A4" s="164"/>
      <c r="B4" s="165"/>
      <c r="C4" s="166"/>
      <c r="D4" s="167">
        <v>57017</v>
      </c>
      <c r="E4" s="168"/>
      <c r="F4" s="169">
        <v>32771</v>
      </c>
      <c r="G4" s="170"/>
      <c r="H4" s="171"/>
    </row>
    <row r="5" spans="1:8">
      <c r="A5" s="152" t="s">
        <v>464</v>
      </c>
      <c r="B5" s="157"/>
      <c r="C5" s="158"/>
      <c r="D5" s="159">
        <v>115088</v>
      </c>
      <c r="E5" s="160"/>
      <c r="F5" s="161">
        <v>54110</v>
      </c>
      <c r="G5" s="162"/>
      <c r="H5" s="163"/>
    </row>
    <row r="6" spans="1:8">
      <c r="A6" s="164"/>
      <c r="B6" s="165"/>
      <c r="C6" s="166"/>
      <c r="D6" s="167">
        <v>70505</v>
      </c>
      <c r="E6" s="168"/>
      <c r="F6" s="169">
        <v>30620</v>
      </c>
      <c r="G6" s="170"/>
      <c r="H6" s="171"/>
    </row>
    <row r="7" spans="1:8">
      <c r="A7" s="152" t="s">
        <v>465</v>
      </c>
      <c r="B7" s="157"/>
      <c r="C7" s="158"/>
      <c r="D7" s="159">
        <v>108940</v>
      </c>
      <c r="E7" s="160"/>
      <c r="F7" s="161">
        <v>54684</v>
      </c>
      <c r="G7" s="162"/>
      <c r="H7" s="163"/>
    </row>
    <row r="8" spans="1:8">
      <c r="A8" s="164"/>
      <c r="B8" s="165"/>
      <c r="C8" s="166"/>
      <c r="D8" s="167">
        <v>59949</v>
      </c>
      <c r="E8" s="168"/>
      <c r="F8" s="169">
        <v>32829</v>
      </c>
      <c r="G8" s="170"/>
      <c r="H8" s="171"/>
    </row>
    <row r="9" spans="1:8">
      <c r="A9" s="152" t="s">
        <v>466</v>
      </c>
      <c r="B9" s="157"/>
      <c r="C9" s="158"/>
      <c r="D9" s="159">
        <v>96464</v>
      </c>
      <c r="E9" s="160"/>
      <c r="F9" s="161">
        <v>62383</v>
      </c>
      <c r="G9" s="162"/>
      <c r="H9" s="163"/>
    </row>
    <row r="10" spans="1:8">
      <c r="A10" s="164"/>
      <c r="B10" s="165"/>
      <c r="C10" s="166"/>
      <c r="D10" s="167">
        <v>54932</v>
      </c>
      <c r="E10" s="168"/>
      <c r="F10" s="169">
        <v>35325</v>
      </c>
      <c r="G10" s="170"/>
      <c r="H10" s="171"/>
    </row>
    <row r="11" spans="1:8">
      <c r="A11" s="152" t="s">
        <v>467</v>
      </c>
      <c r="B11" s="157"/>
      <c r="C11" s="158"/>
      <c r="D11" s="159">
        <v>95259</v>
      </c>
      <c r="E11" s="160"/>
      <c r="F11" s="161">
        <v>63812</v>
      </c>
      <c r="G11" s="162"/>
      <c r="H11" s="163"/>
    </row>
    <row r="12" spans="1:8">
      <c r="A12" s="164"/>
      <c r="B12" s="165"/>
      <c r="C12" s="172"/>
      <c r="D12" s="167">
        <v>57559</v>
      </c>
      <c r="E12" s="168"/>
      <c r="F12" s="169">
        <v>33848</v>
      </c>
      <c r="G12" s="170"/>
      <c r="H12" s="171"/>
    </row>
    <row r="13" spans="1:8">
      <c r="A13" s="152"/>
      <c r="B13" s="157"/>
      <c r="C13" s="158"/>
      <c r="D13" s="159">
        <v>99155</v>
      </c>
      <c r="E13" s="160"/>
      <c r="F13" s="161">
        <v>58457</v>
      </c>
      <c r="G13" s="173"/>
      <c r="H13" s="163"/>
    </row>
    <row r="14" spans="1:8">
      <c r="A14" s="164"/>
      <c r="B14" s="165"/>
      <c r="C14" s="166"/>
      <c r="D14" s="167">
        <v>59992</v>
      </c>
      <c r="E14" s="168"/>
      <c r="F14" s="169">
        <v>33079</v>
      </c>
      <c r="G14" s="170"/>
      <c r="H14" s="171"/>
    </row>
    <row r="17" spans="1:11">
      <c r="A17" s="148" t="s">
        <v>549</v>
      </c>
    </row>
    <row r="18" spans="1:11">
      <c r="A18" s="174"/>
      <c r="B18" s="174" t="str">
        <f>実質収支比率等に係る経年分析!F$46</f>
        <v>H28</v>
      </c>
      <c r="C18" s="174" t="str">
        <f>実質収支比率等に係る経年分析!G$46</f>
        <v>H29</v>
      </c>
      <c r="D18" s="174" t="str">
        <f>実質収支比率等に係る経年分析!H$46</f>
        <v>H30</v>
      </c>
      <c r="E18" s="174" t="str">
        <f>実質収支比率等に係る経年分析!I$46</f>
        <v>R01</v>
      </c>
      <c r="F18" s="174" t="str">
        <f>実質収支比率等に係る経年分析!J$46</f>
        <v>R02</v>
      </c>
    </row>
    <row r="19" spans="1:11">
      <c r="A19" s="174" t="s">
        <v>550</v>
      </c>
      <c r="B19" s="174">
        <f>ROUND(VALUE(SUBSTITUTE(実質収支比率等に係る経年分析!F$48,"▲","-")),2)</f>
        <v>5.65</v>
      </c>
      <c r="C19" s="174">
        <f>ROUND(VALUE(SUBSTITUTE(実質収支比率等に係る経年分析!G$48,"▲","-")),2)</f>
        <v>6.76</v>
      </c>
      <c r="D19" s="174">
        <f>ROUND(VALUE(SUBSTITUTE(実質収支比率等に係る経年分析!H$48,"▲","-")),2)</f>
        <v>6.08</v>
      </c>
      <c r="E19" s="174">
        <f>ROUND(VALUE(SUBSTITUTE(実質収支比率等に係る経年分析!I$48,"▲","-")),2)</f>
        <v>10.5</v>
      </c>
      <c r="F19" s="174">
        <f>ROUND(VALUE(SUBSTITUTE(実質収支比率等に係る経年分析!J$48,"▲","-")),2)</f>
        <v>7.66</v>
      </c>
    </row>
    <row r="20" spans="1:11">
      <c r="A20" s="174" t="s">
        <v>551</v>
      </c>
      <c r="B20" s="174">
        <f>ROUND(VALUE(SUBSTITUTE(実質収支比率等に係る経年分析!F$47,"▲","-")),2)</f>
        <v>37.56</v>
      </c>
      <c r="C20" s="174">
        <f>ROUND(VALUE(SUBSTITUTE(実質収支比率等に係る経年分析!G$47,"▲","-")),2)</f>
        <v>35.17</v>
      </c>
      <c r="D20" s="174">
        <f>ROUND(VALUE(SUBSTITUTE(実質収支比率等に係る経年分析!H$47,"▲","-")),2)</f>
        <v>33.79</v>
      </c>
      <c r="E20" s="174">
        <f>ROUND(VALUE(SUBSTITUTE(実質収支比率等に係る経年分析!I$47,"▲","-")),2)</f>
        <v>26.66</v>
      </c>
      <c r="F20" s="174">
        <f>ROUND(VALUE(SUBSTITUTE(実質収支比率等に係る経年分析!J$47,"▲","-")),2)</f>
        <v>27.74</v>
      </c>
    </row>
    <row r="21" spans="1:11">
      <c r="A21" s="174" t="s">
        <v>552</v>
      </c>
      <c r="B21" s="174">
        <f>IF(ISNUMBER(VALUE(SUBSTITUTE(実質収支比率等に係る経年分析!F$49,"▲","-"))),ROUND(VALUE(SUBSTITUTE(実質収支比率等に係る経年分析!F$49,"▲","-")),2),NA())</f>
        <v>-1.85</v>
      </c>
      <c r="C21" s="174">
        <f>IF(ISNUMBER(VALUE(SUBSTITUTE(実質収支比率等に係る経年分析!G$49,"▲","-"))),ROUND(VALUE(SUBSTITUTE(実質収支比率等に係る経年分析!G$49,"▲","-")),2),NA())</f>
        <v>-2.16</v>
      </c>
      <c r="D21" s="174">
        <f>IF(ISNUMBER(VALUE(SUBSTITUTE(実質収支比率等に係る経年分析!H$49,"▲","-"))),ROUND(VALUE(SUBSTITUTE(実質収支比率等に係る経年分析!H$49,"▲","-")),2),NA())</f>
        <v>-3.47</v>
      </c>
      <c r="E21" s="174">
        <f>IF(ISNUMBER(VALUE(SUBSTITUTE(実質収支比率等に係る経年分析!I$49,"▲","-"))),ROUND(VALUE(SUBSTITUTE(実質収支比率等に係る経年分析!I$49,"▲","-")),2),NA())</f>
        <v>-3.32</v>
      </c>
      <c r="F21" s="174">
        <f>IF(ISNUMBER(VALUE(SUBSTITUTE(実質収支比率等に係る経年分析!J$49,"▲","-"))),ROUND(VALUE(SUBSTITUTE(実質収支比率等に係る経年分析!J$49,"▲","-")),2),NA())</f>
        <v>-1.68</v>
      </c>
    </row>
    <row r="24" spans="1:11">
      <c r="A24" s="148" t="s">
        <v>553</v>
      </c>
    </row>
    <row r="25" spans="1:11">
      <c r="A25" s="175"/>
      <c r="B25" s="175" t="str">
        <f>連結実質赤字比率に係る赤字・黒字の構成分析!F$33</f>
        <v>H28</v>
      </c>
      <c r="C25" s="175"/>
      <c r="D25" s="175" t="str">
        <f>連結実質赤字比率に係る赤字・黒字の構成分析!G$33</f>
        <v>H29</v>
      </c>
      <c r="E25" s="175"/>
      <c r="F25" s="175" t="str">
        <f>連結実質赤字比率に係る赤字・黒字の構成分析!H$33</f>
        <v>H30</v>
      </c>
      <c r="G25" s="175"/>
      <c r="H25" s="175" t="str">
        <f>連結実質赤字比率に係る赤字・黒字の構成分析!I$33</f>
        <v>R01</v>
      </c>
      <c r="I25" s="175"/>
      <c r="J25" s="175" t="str">
        <f>連結実質赤字比率に係る赤字・黒字の構成分析!J$33</f>
        <v>R02</v>
      </c>
      <c r="K25" s="175"/>
    </row>
    <row r="26" spans="1:11">
      <c r="A26" s="175"/>
      <c r="B26" s="175" t="s">
        <v>554</v>
      </c>
      <c r="C26" s="175" t="s">
        <v>555</v>
      </c>
      <c r="D26" s="175" t="s">
        <v>554</v>
      </c>
      <c r="E26" s="175" t="s">
        <v>555</v>
      </c>
      <c r="F26" s="175" t="s">
        <v>554</v>
      </c>
      <c r="G26" s="175" t="s">
        <v>555</v>
      </c>
      <c r="H26" s="175" t="s">
        <v>554</v>
      </c>
      <c r="I26" s="175" t="s">
        <v>555</v>
      </c>
      <c r="J26" s="175" t="s">
        <v>554</v>
      </c>
      <c r="K26" s="175" t="s">
        <v>555</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0.03</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c r="A30" s="175" t="str">
        <f>IF(連結実質赤字比率に係る赤字・黒字の構成分析!C$40="",NA(),連結実質赤字比率に係る赤字・黒字の構成分析!C$40)</f>
        <v>入来温泉場地区土地区画整理事業会計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0.23</v>
      </c>
    </row>
    <row r="32" spans="1:11">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1.1299999999999999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1.78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0.38</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#VALUE!</v>
      </c>
      <c r="I33" s="175" t="e">
        <f>IF(ROUND(VALUE(SUBSTITUTE(連結実質赤字比率に係る赤字・黒字の構成分析!I$37,"▲", "-")), 2) &gt;= 0, ABS(ROUND(VALUE(SUBSTITUTE(連結実質赤字比率に係る赤字・黒字の構成分析!I$37,"▲", "-")), 2)), NA())</f>
        <v>#VALUE!</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0.55000000000000004</v>
      </c>
    </row>
    <row r="34" spans="1:16">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1.1100000000000001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3.28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4.03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4.74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4.99</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5.66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6.76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7.63</v>
      </c>
    </row>
    <row r="39" spans="1:16">
      <c r="A39" s="148" t="s">
        <v>556</v>
      </c>
    </row>
    <row r="40" spans="1:16">
      <c r="A40" s="176"/>
      <c r="B40" s="176" t="str">
        <f>'実質公債費比率（分子）の構造'!K$44</f>
        <v>H28</v>
      </c>
      <c r="C40" s="176"/>
      <c r="D40" s="176"/>
      <c r="E40" s="176" t="str">
        <f>'実質公債費比率（分子）の構造'!L$44</f>
        <v>H29</v>
      </c>
      <c r="F40" s="176"/>
      <c r="G40" s="176"/>
      <c r="H40" s="176" t="str">
        <f>'実質公債費比率（分子）の構造'!M$44</f>
        <v>H30</v>
      </c>
      <c r="I40" s="176"/>
      <c r="J40" s="176"/>
      <c r="K40" s="176" t="str">
        <f>'実質公債費比率（分子）の構造'!N$44</f>
        <v>R01</v>
      </c>
      <c r="L40" s="176"/>
      <c r="M40" s="176"/>
      <c r="N40" s="176" t="str">
        <f>'実質公債費比率（分子）の構造'!O$44</f>
        <v>R02</v>
      </c>
      <c r="O40" s="176"/>
      <c r="P40" s="176"/>
    </row>
    <row r="41" spans="1:16">
      <c r="A41" s="176"/>
      <c r="B41" s="176" t="s">
        <v>557</v>
      </c>
      <c r="C41" s="176"/>
      <c r="D41" s="176" t="s">
        <v>558</v>
      </c>
      <c r="E41" s="176" t="s">
        <v>557</v>
      </c>
      <c r="F41" s="176"/>
      <c r="G41" s="176" t="s">
        <v>558</v>
      </c>
      <c r="H41" s="176" t="s">
        <v>557</v>
      </c>
      <c r="I41" s="176"/>
      <c r="J41" s="176" t="s">
        <v>558</v>
      </c>
      <c r="K41" s="176" t="s">
        <v>557</v>
      </c>
      <c r="L41" s="176"/>
      <c r="M41" s="176" t="s">
        <v>558</v>
      </c>
      <c r="N41" s="176" t="s">
        <v>557</v>
      </c>
      <c r="O41" s="176"/>
      <c r="P41" s="176" t="s">
        <v>558</v>
      </c>
    </row>
    <row r="42" spans="1:16">
      <c r="A42" s="176" t="s">
        <v>559</v>
      </c>
      <c r="B42" s="176"/>
      <c r="C42" s="176"/>
      <c r="D42" s="176">
        <f>'実質公債費比率（分子）の構造'!K$52</f>
        <v>5082</v>
      </c>
      <c r="E42" s="176"/>
      <c r="F42" s="176"/>
      <c r="G42" s="176">
        <f>'実質公債費比率（分子）の構造'!L$52</f>
        <v>4893</v>
      </c>
      <c r="H42" s="176"/>
      <c r="I42" s="176"/>
      <c r="J42" s="176">
        <f>'実質公債費比率（分子）の構造'!M$52</f>
        <v>4405</v>
      </c>
      <c r="K42" s="176"/>
      <c r="L42" s="176"/>
      <c r="M42" s="176">
        <f>'実質公債費比率（分子）の構造'!N$52</f>
        <v>4150</v>
      </c>
      <c r="N42" s="176"/>
      <c r="O42" s="176"/>
      <c r="P42" s="176">
        <f>'実質公債費比率（分子）の構造'!O$52</f>
        <v>4093</v>
      </c>
    </row>
    <row r="43" spans="1:16">
      <c r="A43" s="176" t="s">
        <v>505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560</v>
      </c>
      <c r="B44" s="176">
        <f>'実質公債費比率（分子）の構造'!K$50</f>
        <v>112</v>
      </c>
      <c r="C44" s="176"/>
      <c r="D44" s="176"/>
      <c r="E44" s="176">
        <f>'実質公債費比率（分子）の構造'!L$50</f>
        <v>141</v>
      </c>
      <c r="F44" s="176"/>
      <c r="G44" s="176"/>
      <c r="H44" s="176">
        <f>'実質公債費比率（分子）の構造'!M$50</f>
        <v>88</v>
      </c>
      <c r="I44" s="176"/>
      <c r="J44" s="176"/>
      <c r="K44" s="176">
        <f>'実質公債費比率（分子）の構造'!N$50</f>
        <v>87</v>
      </c>
      <c r="L44" s="176"/>
      <c r="M44" s="176"/>
      <c r="N44" s="176">
        <f>'実質公債費比率（分子）の構造'!O$50</f>
        <v>78</v>
      </c>
      <c r="O44" s="176"/>
      <c r="P44" s="176"/>
    </row>
    <row r="45" spans="1:16">
      <c r="A45" s="176" t="s">
        <v>561</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c r="A46" s="176" t="s">
        <v>562</v>
      </c>
      <c r="B46" s="176">
        <f>'実質公債費比率（分子）の構造'!K$48</f>
        <v>619</v>
      </c>
      <c r="C46" s="176"/>
      <c r="D46" s="176"/>
      <c r="E46" s="176">
        <f>'実質公債費比率（分子）の構造'!L$48</f>
        <v>623</v>
      </c>
      <c r="F46" s="176"/>
      <c r="G46" s="176"/>
      <c r="H46" s="176">
        <f>'実質公債費比率（分子）の構造'!M$48</f>
        <v>605</v>
      </c>
      <c r="I46" s="176"/>
      <c r="J46" s="176"/>
      <c r="K46" s="176">
        <f>'実質公債費比率（分子）の構造'!N$48</f>
        <v>572</v>
      </c>
      <c r="L46" s="176"/>
      <c r="M46" s="176"/>
      <c r="N46" s="176">
        <f>'実質公債費比率（分子）の構造'!O$48</f>
        <v>560</v>
      </c>
      <c r="O46" s="176"/>
      <c r="P46" s="176"/>
    </row>
    <row r="47" spans="1:16">
      <c r="A47" s="176" t="s">
        <v>501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563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217</v>
      </c>
      <c r="B49" s="176">
        <f>'実質公債費比率（分子）の構造'!K$45</f>
        <v>7029</v>
      </c>
      <c r="C49" s="176"/>
      <c r="D49" s="176"/>
      <c r="E49" s="176">
        <f>'実質公債費比率（分子）の構造'!L$45</f>
        <v>6661</v>
      </c>
      <c r="F49" s="176"/>
      <c r="G49" s="176"/>
      <c r="H49" s="176">
        <f>'実質公債費比率（分子）の構造'!M$45</f>
        <v>5731</v>
      </c>
      <c r="I49" s="176"/>
      <c r="J49" s="176"/>
      <c r="K49" s="176">
        <f>'実質公債費比率（分子）の構造'!N$45</f>
        <v>5349</v>
      </c>
      <c r="L49" s="176"/>
      <c r="M49" s="176"/>
      <c r="N49" s="176">
        <f>'実質公債費比率（分子）の構造'!O$45</f>
        <v>5415</v>
      </c>
      <c r="O49" s="176"/>
      <c r="P49" s="176"/>
    </row>
    <row r="50" spans="1:16">
      <c r="A50" s="176" t="s">
        <v>564</v>
      </c>
      <c r="B50" s="176" t="e">
        <f>NA()</f>
        <v>#N/A</v>
      </c>
      <c r="C50" s="176">
        <f>IF(ISNUMBER('実質公債費比率（分子）の構造'!K$53),'実質公債費比率（分子）の構造'!K$53,NA())</f>
        <v>2678</v>
      </c>
      <c r="D50" s="176" t="e">
        <f>NA()</f>
        <v>#N/A</v>
      </c>
      <c r="E50" s="176" t="e">
        <f>NA()</f>
        <v>#N/A</v>
      </c>
      <c r="F50" s="176">
        <f>IF(ISNUMBER('実質公債費比率（分子）の構造'!L$53),'実質公債費比率（分子）の構造'!L$53,NA())</f>
        <v>2532</v>
      </c>
      <c r="G50" s="176" t="e">
        <f>NA()</f>
        <v>#N/A</v>
      </c>
      <c r="H50" s="176" t="e">
        <f>NA()</f>
        <v>#N/A</v>
      </c>
      <c r="I50" s="176">
        <f>IF(ISNUMBER('実質公債費比率（分子）の構造'!M$53),'実質公債費比率（分子）の構造'!M$53,NA())</f>
        <v>2019</v>
      </c>
      <c r="J50" s="176" t="e">
        <f>NA()</f>
        <v>#N/A</v>
      </c>
      <c r="K50" s="176" t="e">
        <f>NA()</f>
        <v>#N/A</v>
      </c>
      <c r="L50" s="176">
        <f>IF(ISNUMBER('実質公債費比率（分子）の構造'!N$53),'実質公債費比率（分子）の構造'!N$53,NA())</f>
        <v>1858</v>
      </c>
      <c r="M50" s="176" t="e">
        <f>NA()</f>
        <v>#N/A</v>
      </c>
      <c r="N50" s="176" t="e">
        <f>NA()</f>
        <v>#N/A</v>
      </c>
      <c r="O50" s="176">
        <f>IF(ISNUMBER('実質公債費比率（分子）の構造'!O$53),'実質公債費比率（分子）の構造'!O$53,NA())</f>
        <v>1960</v>
      </c>
      <c r="P50" s="176" t="e">
        <f>NA()</f>
        <v>#N/A</v>
      </c>
    </row>
    <row r="53" spans="1:16">
      <c r="A53" s="148" t="s">
        <v>565</v>
      </c>
    </row>
    <row r="54" spans="1:16">
      <c r="A54" s="175"/>
      <c r="B54" s="175" t="str">
        <f>'将来負担比率（分子）の構造'!I$40</f>
        <v>H28</v>
      </c>
      <c r="C54" s="175"/>
      <c r="D54" s="175"/>
      <c r="E54" s="175" t="str">
        <f>'将来負担比率（分子）の構造'!J$40</f>
        <v>H29</v>
      </c>
      <c r="F54" s="175"/>
      <c r="G54" s="175"/>
      <c r="H54" s="175" t="str">
        <f>'将来負担比率（分子）の構造'!K$40</f>
        <v>H30</v>
      </c>
      <c r="I54" s="175"/>
      <c r="J54" s="175"/>
      <c r="K54" s="175" t="str">
        <f>'将来負担比率（分子）の構造'!L$40</f>
        <v>R01</v>
      </c>
      <c r="L54" s="175"/>
      <c r="M54" s="175"/>
      <c r="N54" s="175" t="str">
        <f>'将来負担比率（分子）の構造'!M$40</f>
        <v>R02</v>
      </c>
      <c r="O54" s="175"/>
      <c r="P54" s="175"/>
    </row>
    <row r="55" spans="1:16">
      <c r="A55" s="175"/>
      <c r="B55" s="175" t="s">
        <v>357</v>
      </c>
      <c r="C55" s="175"/>
      <c r="D55" s="175" t="s">
        <v>566</v>
      </c>
      <c r="E55" s="175" t="s">
        <v>357</v>
      </c>
      <c r="F55" s="175"/>
      <c r="G55" s="175" t="s">
        <v>566</v>
      </c>
      <c r="H55" s="175" t="s">
        <v>357</v>
      </c>
      <c r="I55" s="175"/>
      <c r="J55" s="175" t="s">
        <v>566</v>
      </c>
      <c r="K55" s="175" t="s">
        <v>357</v>
      </c>
      <c r="L55" s="175"/>
      <c r="M55" s="175" t="s">
        <v>566</v>
      </c>
      <c r="N55" s="175" t="s">
        <v>357</v>
      </c>
      <c r="O55" s="175"/>
      <c r="P55" s="175" t="s">
        <v>566</v>
      </c>
    </row>
    <row r="56" spans="1:16">
      <c r="A56" s="175" t="s">
        <v>536</v>
      </c>
      <c r="B56" s="175"/>
      <c r="C56" s="175"/>
      <c r="D56" s="175">
        <f>'将来負担比率（分子）の構造'!I$52</f>
        <v>39565</v>
      </c>
      <c r="E56" s="175"/>
      <c r="F56" s="175"/>
      <c r="G56" s="175">
        <f>'将来負担比率（分子）の構造'!J$52</f>
        <v>37871</v>
      </c>
      <c r="H56" s="175"/>
      <c r="I56" s="175"/>
      <c r="J56" s="175">
        <f>'将来負担比率（分子）の構造'!K$52</f>
        <v>37346</v>
      </c>
      <c r="K56" s="175"/>
      <c r="L56" s="175"/>
      <c r="M56" s="175">
        <f>'将来負担比率（分子）の構造'!L$52</f>
        <v>36227</v>
      </c>
      <c r="N56" s="175"/>
      <c r="O56" s="175"/>
      <c r="P56" s="175">
        <f>'将来負担比率（分子）の構造'!M$52</f>
        <v>35942</v>
      </c>
    </row>
    <row r="57" spans="1:16">
      <c r="A57" s="175" t="s">
        <v>535</v>
      </c>
      <c r="B57" s="175"/>
      <c r="C57" s="175"/>
      <c r="D57" s="175">
        <f>'将来負担比率（分子）の構造'!I$51</f>
        <v>777</v>
      </c>
      <c r="E57" s="175"/>
      <c r="F57" s="175"/>
      <c r="G57" s="175">
        <f>'将来負担比率（分子）の構造'!J$51</f>
        <v>687</v>
      </c>
      <c r="H57" s="175"/>
      <c r="I57" s="175"/>
      <c r="J57" s="175">
        <f>'将来負担比率（分子）の構造'!K$51</f>
        <v>1178</v>
      </c>
      <c r="K57" s="175"/>
      <c r="L57" s="175"/>
      <c r="M57" s="175">
        <f>'将来負担比率（分子）の構造'!L$51</f>
        <v>1147</v>
      </c>
      <c r="N57" s="175"/>
      <c r="O57" s="175"/>
      <c r="P57" s="175">
        <f>'将来負担比率（分子）の構造'!M$51</f>
        <v>1048</v>
      </c>
    </row>
    <row r="58" spans="1:16">
      <c r="A58" s="175" t="s">
        <v>534</v>
      </c>
      <c r="B58" s="175"/>
      <c r="C58" s="175"/>
      <c r="D58" s="175">
        <f>'将来負担比率（分子）の構造'!I$50</f>
        <v>22237</v>
      </c>
      <c r="E58" s="175"/>
      <c r="F58" s="175"/>
      <c r="G58" s="175">
        <f>'将来負担比率（分子）の構造'!J$50</f>
        <v>20947</v>
      </c>
      <c r="H58" s="175"/>
      <c r="I58" s="175"/>
      <c r="J58" s="175">
        <f>'将来負担比率（分子）の構造'!K$50</f>
        <v>19435</v>
      </c>
      <c r="K58" s="175"/>
      <c r="L58" s="175"/>
      <c r="M58" s="175">
        <f>'将来負担比率（分子）の構造'!L$50</f>
        <v>16511</v>
      </c>
      <c r="N58" s="175"/>
      <c r="O58" s="175"/>
      <c r="P58" s="175">
        <f>'将来負担比率（分子）の構造'!M$50</f>
        <v>16107</v>
      </c>
    </row>
    <row r="59" spans="1:16">
      <c r="A59" s="175" t="s">
        <v>532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531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529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528</v>
      </c>
      <c r="B62" s="175">
        <f>'将来負担比率（分子）の構造'!I$45</f>
        <v>7958</v>
      </c>
      <c r="C62" s="175"/>
      <c r="D62" s="175"/>
      <c r="E62" s="175">
        <f>'将来負担比率（分子）の構造'!J$45</f>
        <v>7873</v>
      </c>
      <c r="F62" s="175"/>
      <c r="G62" s="175"/>
      <c r="H62" s="175">
        <f>'将来負担比率（分子）の構造'!K$45</f>
        <v>7647</v>
      </c>
      <c r="I62" s="175"/>
      <c r="J62" s="175"/>
      <c r="K62" s="175">
        <f>'将来負担比率（分子）の構造'!L$45</f>
        <v>7469</v>
      </c>
      <c r="L62" s="175"/>
      <c r="M62" s="175"/>
      <c r="N62" s="175">
        <f>'将来負担比率（分子）の構造'!M$45</f>
        <v>7271</v>
      </c>
      <c r="O62" s="175"/>
      <c r="P62" s="175"/>
    </row>
    <row r="63" spans="1:16">
      <c r="A63" s="175" t="s">
        <v>527</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c r="A64" s="175" t="s">
        <v>526</v>
      </c>
      <c r="B64" s="175">
        <f>'将来負担比率（分子）の構造'!I$43</f>
        <v>6949</v>
      </c>
      <c r="C64" s="175"/>
      <c r="D64" s="175"/>
      <c r="E64" s="175">
        <f>'将来負担比率（分子）の構造'!J$43</f>
        <v>6929</v>
      </c>
      <c r="F64" s="175"/>
      <c r="G64" s="175"/>
      <c r="H64" s="175">
        <f>'将来負担比率（分子）の構造'!K$43</f>
        <v>6934</v>
      </c>
      <c r="I64" s="175"/>
      <c r="J64" s="175"/>
      <c r="K64" s="175">
        <f>'将来負担比率（分子）の構造'!L$43</f>
        <v>6760</v>
      </c>
      <c r="L64" s="175"/>
      <c r="M64" s="175"/>
      <c r="N64" s="175">
        <f>'将来負担比率（分子）の構造'!M$43</f>
        <v>6543</v>
      </c>
      <c r="O64" s="175"/>
      <c r="P64" s="175"/>
    </row>
    <row r="65" spans="1:16">
      <c r="A65" s="175" t="s">
        <v>525</v>
      </c>
      <c r="B65" s="175">
        <f>'将来負担比率（分子）の構造'!I$42</f>
        <v>1688</v>
      </c>
      <c r="C65" s="175"/>
      <c r="D65" s="175"/>
      <c r="E65" s="175">
        <f>'将来負担比率（分子）の構造'!J$42</f>
        <v>1538</v>
      </c>
      <c r="F65" s="175"/>
      <c r="G65" s="175"/>
      <c r="H65" s="175">
        <f>'将来負担比率（分子）の構造'!K$42</f>
        <v>1472</v>
      </c>
      <c r="I65" s="175"/>
      <c r="J65" s="175"/>
      <c r="K65" s="175">
        <f>'将来負担比率（分子）の構造'!L$42</f>
        <v>1296</v>
      </c>
      <c r="L65" s="175"/>
      <c r="M65" s="175"/>
      <c r="N65" s="175">
        <f>'将来負担比率（分子）の構造'!M$42</f>
        <v>1196</v>
      </c>
      <c r="O65" s="175"/>
      <c r="P65" s="175"/>
    </row>
    <row r="66" spans="1:16">
      <c r="A66" s="175" t="s">
        <v>524</v>
      </c>
      <c r="B66" s="175">
        <f>'将来負担比率（分子）の構造'!I$41</f>
        <v>45246</v>
      </c>
      <c r="C66" s="175"/>
      <c r="D66" s="175"/>
      <c r="E66" s="175">
        <f>'将来負担比率（分子）の構造'!J$41</f>
        <v>42299</v>
      </c>
      <c r="F66" s="175"/>
      <c r="G66" s="175"/>
      <c r="H66" s="175">
        <f>'将来負担比率（分子）の構造'!K$41</f>
        <v>40815</v>
      </c>
      <c r="I66" s="175"/>
      <c r="J66" s="175"/>
      <c r="K66" s="175">
        <f>'将来負担比率（分子）の構造'!L$41</f>
        <v>38856</v>
      </c>
      <c r="L66" s="175"/>
      <c r="M66" s="175"/>
      <c r="N66" s="175">
        <f>'将来負担比率（分子）の構造'!M$41</f>
        <v>38179</v>
      </c>
      <c r="O66" s="175"/>
      <c r="P66" s="175"/>
    </row>
    <row r="67" spans="1:16">
      <c r="A67" s="175" t="s">
        <v>567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496</v>
      </c>
      <c r="M67" s="175" t="e">
        <f>NA()</f>
        <v>#N/A</v>
      </c>
      <c r="N67" s="175" t="e">
        <f>NA()</f>
        <v>#N/A</v>
      </c>
      <c r="O67" s="175">
        <f>IF(ISNUMBER('将来負担比率（分子）の構造'!M$53), IF('将来負担比率（分子）の構造'!M$53 &lt; 0, 0, '将来負担比率（分子）の構造'!M$53), NA())</f>
        <v>92</v>
      </c>
      <c r="P67" s="175" t="e">
        <f>NA()</f>
        <v>#N/A</v>
      </c>
    </row>
    <row r="70" spans="1:16">
      <c r="A70" s="177" t="s">
        <v>568</v>
      </c>
      <c r="B70" s="177"/>
      <c r="C70" s="177"/>
      <c r="D70" s="177"/>
      <c r="E70" s="177"/>
      <c r="F70" s="177"/>
    </row>
    <row r="71" spans="1:16">
      <c r="A71" s="178"/>
      <c r="B71" s="178" t="str">
        <f>基金残高に係る経年分析!F54</f>
        <v>H30</v>
      </c>
      <c r="C71" s="178" t="str">
        <f>基金残高に係る経年分析!G54</f>
        <v>R01</v>
      </c>
      <c r="D71" s="178" t="str">
        <f>基金残高に係る経年分析!H54</f>
        <v>R02</v>
      </c>
    </row>
    <row r="72" spans="1:16">
      <c r="A72" s="178" t="s">
        <v>569</v>
      </c>
      <c r="B72" s="179">
        <f>基金残高に係る経年分析!F55</f>
        <v>9713</v>
      </c>
      <c r="C72" s="179">
        <f>基金残高に係る経年分析!G55</f>
        <v>7547</v>
      </c>
      <c r="D72" s="179">
        <f>基金残高に係る経年分析!H55</f>
        <v>7870</v>
      </c>
    </row>
    <row r="73" spans="1:16">
      <c r="A73" s="178" t="s">
        <v>570</v>
      </c>
      <c r="B73" s="179">
        <f>基金残高に係る経年分析!F56</f>
        <v>1001</v>
      </c>
      <c r="C73" s="179">
        <f>基金残高に係る経年分析!G56</f>
        <v>903</v>
      </c>
      <c r="D73" s="179">
        <f>基金残高に係る経年分析!H56</f>
        <v>805</v>
      </c>
    </row>
    <row r="74" spans="1:16">
      <c r="A74" s="178" t="s">
        <v>571</v>
      </c>
      <c r="B74" s="179">
        <f>基金残高に係る経年分析!F57</f>
        <v>7444</v>
      </c>
      <c r="C74" s="179">
        <f>基金残高に係る経年分析!G57</f>
        <v>6608</v>
      </c>
      <c r="D74" s="179">
        <f>基金残高に係る経年分析!H57</f>
        <v>6307</v>
      </c>
    </row>
  </sheetData>
  <sheetProtection algorithmName="SHA-512" hashValue="Uu0heLWSddlepuy27UYrnMBFMTRXrBqVKAfF4Uz2DR2L9cWpRgZgy54mv2qbzrjfPgB7+Zk7d06tDAUqbBxvgg==" saltValue="+NPg0ZlxWLVN+drsC6mT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15" customWidth="1"/>
    <col min="96" max="133" width="1.625" style="227" customWidth="1"/>
    <col min="134" max="143" width="1.625" style="215" customWidth="1"/>
    <col min="144" max="16384" width="0" style="215" hidden="1"/>
  </cols>
  <sheetData>
    <row r="1" spans="2:143" ht="22.5" customHeight="1" thickBot="1">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613" t="s">
        <v>126</v>
      </c>
      <c r="DI1" s="614"/>
      <c r="DJ1" s="614"/>
      <c r="DK1" s="614"/>
      <c r="DL1" s="614"/>
      <c r="DM1" s="614"/>
      <c r="DN1" s="615"/>
      <c r="DO1" s="215"/>
      <c r="DP1" s="613" t="s">
        <v>127</v>
      </c>
      <c r="DQ1" s="614"/>
      <c r="DR1" s="614"/>
      <c r="DS1" s="614"/>
      <c r="DT1" s="614"/>
      <c r="DU1" s="614"/>
      <c r="DV1" s="614"/>
      <c r="DW1" s="614"/>
      <c r="DX1" s="614"/>
      <c r="DY1" s="614"/>
      <c r="DZ1" s="614"/>
      <c r="EA1" s="614"/>
      <c r="EB1" s="614"/>
      <c r="EC1" s="615"/>
      <c r="ED1" s="214"/>
      <c r="EE1" s="214"/>
      <c r="EF1" s="214"/>
      <c r="EG1" s="214"/>
      <c r="EH1" s="214"/>
      <c r="EI1" s="214"/>
      <c r="EJ1" s="214"/>
      <c r="EK1" s="214"/>
      <c r="EL1" s="214"/>
      <c r="EM1" s="214"/>
    </row>
    <row r="2" spans="2:143" ht="22.5" customHeight="1">
      <c r="B2" s="216" t="s">
        <v>128</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c r="B3" s="616" t="s">
        <v>129</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130</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131</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c r="B4" s="616" t="s">
        <v>7</v>
      </c>
      <c r="C4" s="617"/>
      <c r="D4" s="617"/>
      <c r="E4" s="617"/>
      <c r="F4" s="617"/>
      <c r="G4" s="617"/>
      <c r="H4" s="617"/>
      <c r="I4" s="617"/>
      <c r="J4" s="617"/>
      <c r="K4" s="617"/>
      <c r="L4" s="617"/>
      <c r="M4" s="617"/>
      <c r="N4" s="617"/>
      <c r="O4" s="617"/>
      <c r="P4" s="617"/>
      <c r="Q4" s="618"/>
      <c r="R4" s="616" t="s">
        <v>132</v>
      </c>
      <c r="S4" s="617"/>
      <c r="T4" s="617"/>
      <c r="U4" s="617"/>
      <c r="V4" s="617"/>
      <c r="W4" s="617"/>
      <c r="X4" s="617"/>
      <c r="Y4" s="618"/>
      <c r="Z4" s="616" t="s">
        <v>133</v>
      </c>
      <c r="AA4" s="617"/>
      <c r="AB4" s="617"/>
      <c r="AC4" s="618"/>
      <c r="AD4" s="616" t="s">
        <v>134</v>
      </c>
      <c r="AE4" s="617"/>
      <c r="AF4" s="617"/>
      <c r="AG4" s="617"/>
      <c r="AH4" s="617"/>
      <c r="AI4" s="617"/>
      <c r="AJ4" s="617"/>
      <c r="AK4" s="618"/>
      <c r="AL4" s="616" t="s">
        <v>133</v>
      </c>
      <c r="AM4" s="617"/>
      <c r="AN4" s="617"/>
      <c r="AO4" s="618"/>
      <c r="AP4" s="619" t="s">
        <v>135</v>
      </c>
      <c r="AQ4" s="619"/>
      <c r="AR4" s="619"/>
      <c r="AS4" s="619"/>
      <c r="AT4" s="619"/>
      <c r="AU4" s="619"/>
      <c r="AV4" s="619"/>
      <c r="AW4" s="619"/>
      <c r="AX4" s="619"/>
      <c r="AY4" s="619"/>
      <c r="AZ4" s="619"/>
      <c r="BA4" s="619"/>
      <c r="BB4" s="619"/>
      <c r="BC4" s="619"/>
      <c r="BD4" s="619"/>
      <c r="BE4" s="619"/>
      <c r="BF4" s="619"/>
      <c r="BG4" s="619" t="s">
        <v>136</v>
      </c>
      <c r="BH4" s="619"/>
      <c r="BI4" s="619"/>
      <c r="BJ4" s="619"/>
      <c r="BK4" s="619"/>
      <c r="BL4" s="619"/>
      <c r="BM4" s="619"/>
      <c r="BN4" s="619"/>
      <c r="BO4" s="619" t="s">
        <v>133</v>
      </c>
      <c r="BP4" s="619"/>
      <c r="BQ4" s="619"/>
      <c r="BR4" s="619"/>
      <c r="BS4" s="619" t="s">
        <v>137</v>
      </c>
      <c r="BT4" s="619"/>
      <c r="BU4" s="619"/>
      <c r="BV4" s="619"/>
      <c r="BW4" s="619"/>
      <c r="BX4" s="619"/>
      <c r="BY4" s="619"/>
      <c r="BZ4" s="619"/>
      <c r="CA4" s="619"/>
      <c r="CB4" s="619"/>
      <c r="CD4" s="616" t="s">
        <v>138</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c r="B5" s="620" t="s">
        <v>139</v>
      </c>
      <c r="C5" s="621"/>
      <c r="D5" s="621"/>
      <c r="E5" s="621"/>
      <c r="F5" s="621"/>
      <c r="G5" s="621"/>
      <c r="H5" s="621"/>
      <c r="I5" s="621"/>
      <c r="J5" s="621"/>
      <c r="K5" s="621"/>
      <c r="L5" s="621"/>
      <c r="M5" s="621"/>
      <c r="N5" s="621"/>
      <c r="O5" s="621"/>
      <c r="P5" s="621"/>
      <c r="Q5" s="622"/>
      <c r="R5" s="623">
        <v>13799621</v>
      </c>
      <c r="S5" s="624"/>
      <c r="T5" s="624"/>
      <c r="U5" s="624"/>
      <c r="V5" s="624"/>
      <c r="W5" s="624"/>
      <c r="X5" s="624"/>
      <c r="Y5" s="625"/>
      <c r="Z5" s="626">
        <v>19.600000000000001</v>
      </c>
      <c r="AA5" s="626"/>
      <c r="AB5" s="626"/>
      <c r="AC5" s="626"/>
      <c r="AD5" s="627">
        <v>13302011</v>
      </c>
      <c r="AE5" s="627"/>
      <c r="AF5" s="627"/>
      <c r="AG5" s="627"/>
      <c r="AH5" s="627"/>
      <c r="AI5" s="627"/>
      <c r="AJ5" s="627"/>
      <c r="AK5" s="627"/>
      <c r="AL5" s="628">
        <v>48.4</v>
      </c>
      <c r="AM5" s="629"/>
      <c r="AN5" s="629"/>
      <c r="AO5" s="630"/>
      <c r="AP5" s="620" t="s">
        <v>140</v>
      </c>
      <c r="AQ5" s="621"/>
      <c r="AR5" s="621"/>
      <c r="AS5" s="621"/>
      <c r="AT5" s="621"/>
      <c r="AU5" s="621"/>
      <c r="AV5" s="621"/>
      <c r="AW5" s="621"/>
      <c r="AX5" s="621"/>
      <c r="AY5" s="621"/>
      <c r="AZ5" s="621"/>
      <c r="BA5" s="621"/>
      <c r="BB5" s="621"/>
      <c r="BC5" s="621"/>
      <c r="BD5" s="621"/>
      <c r="BE5" s="621"/>
      <c r="BF5" s="622"/>
      <c r="BG5" s="634">
        <v>13787503</v>
      </c>
      <c r="BH5" s="635"/>
      <c r="BI5" s="635"/>
      <c r="BJ5" s="635"/>
      <c r="BK5" s="635"/>
      <c r="BL5" s="635"/>
      <c r="BM5" s="635"/>
      <c r="BN5" s="636"/>
      <c r="BO5" s="637">
        <v>99.9</v>
      </c>
      <c r="BP5" s="637"/>
      <c r="BQ5" s="637"/>
      <c r="BR5" s="637"/>
      <c r="BS5" s="638">
        <v>94827</v>
      </c>
      <c r="BT5" s="638"/>
      <c r="BU5" s="638"/>
      <c r="BV5" s="638"/>
      <c r="BW5" s="638"/>
      <c r="BX5" s="638"/>
      <c r="BY5" s="638"/>
      <c r="BZ5" s="638"/>
      <c r="CA5" s="638"/>
      <c r="CB5" s="642"/>
      <c r="CD5" s="616" t="s">
        <v>135</v>
      </c>
      <c r="CE5" s="617"/>
      <c r="CF5" s="617"/>
      <c r="CG5" s="617"/>
      <c r="CH5" s="617"/>
      <c r="CI5" s="617"/>
      <c r="CJ5" s="617"/>
      <c r="CK5" s="617"/>
      <c r="CL5" s="617"/>
      <c r="CM5" s="617"/>
      <c r="CN5" s="617"/>
      <c r="CO5" s="617"/>
      <c r="CP5" s="617"/>
      <c r="CQ5" s="618"/>
      <c r="CR5" s="616" t="s">
        <v>141</v>
      </c>
      <c r="CS5" s="617"/>
      <c r="CT5" s="617"/>
      <c r="CU5" s="617"/>
      <c r="CV5" s="617"/>
      <c r="CW5" s="617"/>
      <c r="CX5" s="617"/>
      <c r="CY5" s="618"/>
      <c r="CZ5" s="616" t="s">
        <v>133</v>
      </c>
      <c r="DA5" s="617"/>
      <c r="DB5" s="617"/>
      <c r="DC5" s="618"/>
      <c r="DD5" s="616" t="s">
        <v>142</v>
      </c>
      <c r="DE5" s="617"/>
      <c r="DF5" s="617"/>
      <c r="DG5" s="617"/>
      <c r="DH5" s="617"/>
      <c r="DI5" s="617"/>
      <c r="DJ5" s="617"/>
      <c r="DK5" s="617"/>
      <c r="DL5" s="617"/>
      <c r="DM5" s="617"/>
      <c r="DN5" s="617"/>
      <c r="DO5" s="617"/>
      <c r="DP5" s="618"/>
      <c r="DQ5" s="616" t="s">
        <v>143</v>
      </c>
      <c r="DR5" s="617"/>
      <c r="DS5" s="617"/>
      <c r="DT5" s="617"/>
      <c r="DU5" s="617"/>
      <c r="DV5" s="617"/>
      <c r="DW5" s="617"/>
      <c r="DX5" s="617"/>
      <c r="DY5" s="617"/>
      <c r="DZ5" s="617"/>
      <c r="EA5" s="617"/>
      <c r="EB5" s="617"/>
      <c r="EC5" s="618"/>
    </row>
    <row r="6" spans="2:143" ht="11.25" customHeight="1">
      <c r="B6" s="631" t="s">
        <v>144</v>
      </c>
      <c r="C6" s="632"/>
      <c r="D6" s="632"/>
      <c r="E6" s="632"/>
      <c r="F6" s="632"/>
      <c r="G6" s="632"/>
      <c r="H6" s="632"/>
      <c r="I6" s="632"/>
      <c r="J6" s="632"/>
      <c r="K6" s="632"/>
      <c r="L6" s="632"/>
      <c r="M6" s="632"/>
      <c r="N6" s="632"/>
      <c r="O6" s="632"/>
      <c r="P6" s="632"/>
      <c r="Q6" s="633"/>
      <c r="R6" s="634">
        <v>558987</v>
      </c>
      <c r="S6" s="635"/>
      <c r="T6" s="635"/>
      <c r="U6" s="635"/>
      <c r="V6" s="635"/>
      <c r="W6" s="635"/>
      <c r="X6" s="635"/>
      <c r="Y6" s="636"/>
      <c r="Z6" s="637">
        <v>0.8</v>
      </c>
      <c r="AA6" s="637"/>
      <c r="AB6" s="637"/>
      <c r="AC6" s="637"/>
      <c r="AD6" s="638">
        <v>558987</v>
      </c>
      <c r="AE6" s="638"/>
      <c r="AF6" s="638"/>
      <c r="AG6" s="638"/>
      <c r="AH6" s="638"/>
      <c r="AI6" s="638"/>
      <c r="AJ6" s="638"/>
      <c r="AK6" s="638"/>
      <c r="AL6" s="639">
        <v>2</v>
      </c>
      <c r="AM6" s="640"/>
      <c r="AN6" s="640"/>
      <c r="AO6" s="641"/>
      <c r="AP6" s="631" t="s">
        <v>145</v>
      </c>
      <c r="AQ6" s="632"/>
      <c r="AR6" s="632"/>
      <c r="AS6" s="632"/>
      <c r="AT6" s="632"/>
      <c r="AU6" s="632"/>
      <c r="AV6" s="632"/>
      <c r="AW6" s="632"/>
      <c r="AX6" s="632"/>
      <c r="AY6" s="632"/>
      <c r="AZ6" s="632"/>
      <c r="BA6" s="632"/>
      <c r="BB6" s="632"/>
      <c r="BC6" s="632"/>
      <c r="BD6" s="632"/>
      <c r="BE6" s="632"/>
      <c r="BF6" s="633"/>
      <c r="BG6" s="634">
        <v>13289893</v>
      </c>
      <c r="BH6" s="635"/>
      <c r="BI6" s="635"/>
      <c r="BJ6" s="635"/>
      <c r="BK6" s="635"/>
      <c r="BL6" s="635"/>
      <c r="BM6" s="635"/>
      <c r="BN6" s="636"/>
      <c r="BO6" s="637">
        <v>96.3</v>
      </c>
      <c r="BP6" s="637"/>
      <c r="BQ6" s="637"/>
      <c r="BR6" s="637"/>
      <c r="BS6" s="638">
        <v>94827</v>
      </c>
      <c r="BT6" s="638"/>
      <c r="BU6" s="638"/>
      <c r="BV6" s="638"/>
      <c r="BW6" s="638"/>
      <c r="BX6" s="638"/>
      <c r="BY6" s="638"/>
      <c r="BZ6" s="638"/>
      <c r="CA6" s="638"/>
      <c r="CB6" s="642"/>
      <c r="CD6" s="620" t="s">
        <v>146</v>
      </c>
      <c r="CE6" s="621"/>
      <c r="CF6" s="621"/>
      <c r="CG6" s="621"/>
      <c r="CH6" s="621"/>
      <c r="CI6" s="621"/>
      <c r="CJ6" s="621"/>
      <c r="CK6" s="621"/>
      <c r="CL6" s="621"/>
      <c r="CM6" s="621"/>
      <c r="CN6" s="621"/>
      <c r="CO6" s="621"/>
      <c r="CP6" s="621"/>
      <c r="CQ6" s="622"/>
      <c r="CR6" s="634">
        <v>266100</v>
      </c>
      <c r="CS6" s="635"/>
      <c r="CT6" s="635"/>
      <c r="CU6" s="635"/>
      <c r="CV6" s="635"/>
      <c r="CW6" s="635"/>
      <c r="CX6" s="635"/>
      <c r="CY6" s="636"/>
      <c r="CZ6" s="628">
        <v>0.4</v>
      </c>
      <c r="DA6" s="629"/>
      <c r="DB6" s="629"/>
      <c r="DC6" s="645"/>
      <c r="DD6" s="643" t="s">
        <v>47</v>
      </c>
      <c r="DE6" s="635"/>
      <c r="DF6" s="635"/>
      <c r="DG6" s="635"/>
      <c r="DH6" s="635"/>
      <c r="DI6" s="635"/>
      <c r="DJ6" s="635"/>
      <c r="DK6" s="635"/>
      <c r="DL6" s="635"/>
      <c r="DM6" s="635"/>
      <c r="DN6" s="635"/>
      <c r="DO6" s="635"/>
      <c r="DP6" s="636"/>
      <c r="DQ6" s="643">
        <v>265846</v>
      </c>
      <c r="DR6" s="635"/>
      <c r="DS6" s="635"/>
      <c r="DT6" s="635"/>
      <c r="DU6" s="635"/>
      <c r="DV6" s="635"/>
      <c r="DW6" s="635"/>
      <c r="DX6" s="635"/>
      <c r="DY6" s="635"/>
      <c r="DZ6" s="635"/>
      <c r="EA6" s="635"/>
      <c r="EB6" s="635"/>
      <c r="EC6" s="644"/>
    </row>
    <row r="7" spans="2:143" ht="11.25" customHeight="1">
      <c r="B7" s="631" t="s">
        <v>147</v>
      </c>
      <c r="C7" s="632"/>
      <c r="D7" s="632"/>
      <c r="E7" s="632"/>
      <c r="F7" s="632"/>
      <c r="G7" s="632"/>
      <c r="H7" s="632"/>
      <c r="I7" s="632"/>
      <c r="J7" s="632"/>
      <c r="K7" s="632"/>
      <c r="L7" s="632"/>
      <c r="M7" s="632"/>
      <c r="N7" s="632"/>
      <c r="O7" s="632"/>
      <c r="P7" s="632"/>
      <c r="Q7" s="633"/>
      <c r="R7" s="634">
        <v>6664</v>
      </c>
      <c r="S7" s="635"/>
      <c r="T7" s="635"/>
      <c r="U7" s="635"/>
      <c r="V7" s="635"/>
      <c r="W7" s="635"/>
      <c r="X7" s="635"/>
      <c r="Y7" s="636"/>
      <c r="Z7" s="637">
        <v>0</v>
      </c>
      <c r="AA7" s="637"/>
      <c r="AB7" s="637"/>
      <c r="AC7" s="637"/>
      <c r="AD7" s="638">
        <v>6664</v>
      </c>
      <c r="AE7" s="638"/>
      <c r="AF7" s="638"/>
      <c r="AG7" s="638"/>
      <c r="AH7" s="638"/>
      <c r="AI7" s="638"/>
      <c r="AJ7" s="638"/>
      <c r="AK7" s="638"/>
      <c r="AL7" s="639">
        <v>0</v>
      </c>
      <c r="AM7" s="640"/>
      <c r="AN7" s="640"/>
      <c r="AO7" s="641"/>
      <c r="AP7" s="631" t="s">
        <v>148</v>
      </c>
      <c r="AQ7" s="632"/>
      <c r="AR7" s="632"/>
      <c r="AS7" s="632"/>
      <c r="AT7" s="632"/>
      <c r="AU7" s="632"/>
      <c r="AV7" s="632"/>
      <c r="AW7" s="632"/>
      <c r="AX7" s="632"/>
      <c r="AY7" s="632"/>
      <c r="AZ7" s="632"/>
      <c r="BA7" s="632"/>
      <c r="BB7" s="632"/>
      <c r="BC7" s="632"/>
      <c r="BD7" s="632"/>
      <c r="BE7" s="632"/>
      <c r="BF7" s="633"/>
      <c r="BG7" s="634">
        <v>4420544</v>
      </c>
      <c r="BH7" s="635"/>
      <c r="BI7" s="635"/>
      <c r="BJ7" s="635"/>
      <c r="BK7" s="635"/>
      <c r="BL7" s="635"/>
      <c r="BM7" s="635"/>
      <c r="BN7" s="636"/>
      <c r="BO7" s="637">
        <v>32</v>
      </c>
      <c r="BP7" s="637"/>
      <c r="BQ7" s="637"/>
      <c r="BR7" s="637"/>
      <c r="BS7" s="638">
        <v>94827</v>
      </c>
      <c r="BT7" s="638"/>
      <c r="BU7" s="638"/>
      <c r="BV7" s="638"/>
      <c r="BW7" s="638"/>
      <c r="BX7" s="638"/>
      <c r="BY7" s="638"/>
      <c r="BZ7" s="638"/>
      <c r="CA7" s="638"/>
      <c r="CB7" s="642"/>
      <c r="CD7" s="631" t="s">
        <v>149</v>
      </c>
      <c r="CE7" s="632"/>
      <c r="CF7" s="632"/>
      <c r="CG7" s="632"/>
      <c r="CH7" s="632"/>
      <c r="CI7" s="632"/>
      <c r="CJ7" s="632"/>
      <c r="CK7" s="632"/>
      <c r="CL7" s="632"/>
      <c r="CM7" s="632"/>
      <c r="CN7" s="632"/>
      <c r="CO7" s="632"/>
      <c r="CP7" s="632"/>
      <c r="CQ7" s="633"/>
      <c r="CR7" s="634">
        <v>19762079</v>
      </c>
      <c r="CS7" s="635"/>
      <c r="CT7" s="635"/>
      <c r="CU7" s="635"/>
      <c r="CV7" s="635"/>
      <c r="CW7" s="635"/>
      <c r="CX7" s="635"/>
      <c r="CY7" s="636"/>
      <c r="CZ7" s="637">
        <v>29.4</v>
      </c>
      <c r="DA7" s="637"/>
      <c r="DB7" s="637"/>
      <c r="DC7" s="637"/>
      <c r="DD7" s="643">
        <v>1696972</v>
      </c>
      <c r="DE7" s="635"/>
      <c r="DF7" s="635"/>
      <c r="DG7" s="635"/>
      <c r="DH7" s="635"/>
      <c r="DI7" s="635"/>
      <c r="DJ7" s="635"/>
      <c r="DK7" s="635"/>
      <c r="DL7" s="635"/>
      <c r="DM7" s="635"/>
      <c r="DN7" s="635"/>
      <c r="DO7" s="635"/>
      <c r="DP7" s="636"/>
      <c r="DQ7" s="643">
        <v>8146332</v>
      </c>
      <c r="DR7" s="635"/>
      <c r="DS7" s="635"/>
      <c r="DT7" s="635"/>
      <c r="DU7" s="635"/>
      <c r="DV7" s="635"/>
      <c r="DW7" s="635"/>
      <c r="DX7" s="635"/>
      <c r="DY7" s="635"/>
      <c r="DZ7" s="635"/>
      <c r="EA7" s="635"/>
      <c r="EB7" s="635"/>
      <c r="EC7" s="644"/>
    </row>
    <row r="8" spans="2:143" ht="11.25" customHeight="1">
      <c r="B8" s="631" t="s">
        <v>150</v>
      </c>
      <c r="C8" s="632"/>
      <c r="D8" s="632"/>
      <c r="E8" s="632"/>
      <c r="F8" s="632"/>
      <c r="G8" s="632"/>
      <c r="H8" s="632"/>
      <c r="I8" s="632"/>
      <c r="J8" s="632"/>
      <c r="K8" s="632"/>
      <c r="L8" s="632"/>
      <c r="M8" s="632"/>
      <c r="N8" s="632"/>
      <c r="O8" s="632"/>
      <c r="P8" s="632"/>
      <c r="Q8" s="633"/>
      <c r="R8" s="634">
        <v>19484</v>
      </c>
      <c r="S8" s="635"/>
      <c r="T8" s="635"/>
      <c r="U8" s="635"/>
      <c r="V8" s="635"/>
      <c r="W8" s="635"/>
      <c r="X8" s="635"/>
      <c r="Y8" s="636"/>
      <c r="Z8" s="637">
        <v>0</v>
      </c>
      <c r="AA8" s="637"/>
      <c r="AB8" s="637"/>
      <c r="AC8" s="637"/>
      <c r="AD8" s="638">
        <v>19484</v>
      </c>
      <c r="AE8" s="638"/>
      <c r="AF8" s="638"/>
      <c r="AG8" s="638"/>
      <c r="AH8" s="638"/>
      <c r="AI8" s="638"/>
      <c r="AJ8" s="638"/>
      <c r="AK8" s="638"/>
      <c r="AL8" s="639">
        <v>0.1</v>
      </c>
      <c r="AM8" s="640"/>
      <c r="AN8" s="640"/>
      <c r="AO8" s="641"/>
      <c r="AP8" s="631" t="s">
        <v>151</v>
      </c>
      <c r="AQ8" s="632"/>
      <c r="AR8" s="632"/>
      <c r="AS8" s="632"/>
      <c r="AT8" s="632"/>
      <c r="AU8" s="632"/>
      <c r="AV8" s="632"/>
      <c r="AW8" s="632"/>
      <c r="AX8" s="632"/>
      <c r="AY8" s="632"/>
      <c r="AZ8" s="632"/>
      <c r="BA8" s="632"/>
      <c r="BB8" s="632"/>
      <c r="BC8" s="632"/>
      <c r="BD8" s="632"/>
      <c r="BE8" s="632"/>
      <c r="BF8" s="633"/>
      <c r="BG8" s="634">
        <v>153371</v>
      </c>
      <c r="BH8" s="635"/>
      <c r="BI8" s="635"/>
      <c r="BJ8" s="635"/>
      <c r="BK8" s="635"/>
      <c r="BL8" s="635"/>
      <c r="BM8" s="635"/>
      <c r="BN8" s="636"/>
      <c r="BO8" s="637">
        <v>1.1000000000000001</v>
      </c>
      <c r="BP8" s="637"/>
      <c r="BQ8" s="637"/>
      <c r="BR8" s="637"/>
      <c r="BS8" s="643" t="s">
        <v>47</v>
      </c>
      <c r="BT8" s="635"/>
      <c r="BU8" s="635"/>
      <c r="BV8" s="635"/>
      <c r="BW8" s="635"/>
      <c r="BX8" s="635"/>
      <c r="BY8" s="635"/>
      <c r="BZ8" s="635"/>
      <c r="CA8" s="635"/>
      <c r="CB8" s="644"/>
      <c r="CD8" s="631" t="s">
        <v>152</v>
      </c>
      <c r="CE8" s="632"/>
      <c r="CF8" s="632"/>
      <c r="CG8" s="632"/>
      <c r="CH8" s="632"/>
      <c r="CI8" s="632"/>
      <c r="CJ8" s="632"/>
      <c r="CK8" s="632"/>
      <c r="CL8" s="632"/>
      <c r="CM8" s="632"/>
      <c r="CN8" s="632"/>
      <c r="CO8" s="632"/>
      <c r="CP8" s="632"/>
      <c r="CQ8" s="633"/>
      <c r="CR8" s="634">
        <v>18850281</v>
      </c>
      <c r="CS8" s="635"/>
      <c r="CT8" s="635"/>
      <c r="CU8" s="635"/>
      <c r="CV8" s="635"/>
      <c r="CW8" s="635"/>
      <c r="CX8" s="635"/>
      <c r="CY8" s="636"/>
      <c r="CZ8" s="637">
        <v>28</v>
      </c>
      <c r="DA8" s="637"/>
      <c r="DB8" s="637"/>
      <c r="DC8" s="637"/>
      <c r="DD8" s="643">
        <v>96801</v>
      </c>
      <c r="DE8" s="635"/>
      <c r="DF8" s="635"/>
      <c r="DG8" s="635"/>
      <c r="DH8" s="635"/>
      <c r="DI8" s="635"/>
      <c r="DJ8" s="635"/>
      <c r="DK8" s="635"/>
      <c r="DL8" s="635"/>
      <c r="DM8" s="635"/>
      <c r="DN8" s="635"/>
      <c r="DO8" s="635"/>
      <c r="DP8" s="636"/>
      <c r="DQ8" s="643">
        <v>8624132</v>
      </c>
      <c r="DR8" s="635"/>
      <c r="DS8" s="635"/>
      <c r="DT8" s="635"/>
      <c r="DU8" s="635"/>
      <c r="DV8" s="635"/>
      <c r="DW8" s="635"/>
      <c r="DX8" s="635"/>
      <c r="DY8" s="635"/>
      <c r="DZ8" s="635"/>
      <c r="EA8" s="635"/>
      <c r="EB8" s="635"/>
      <c r="EC8" s="644"/>
    </row>
    <row r="9" spans="2:143" ht="11.25" customHeight="1">
      <c r="B9" s="631" t="s">
        <v>153</v>
      </c>
      <c r="C9" s="632"/>
      <c r="D9" s="632"/>
      <c r="E9" s="632"/>
      <c r="F9" s="632"/>
      <c r="G9" s="632"/>
      <c r="H9" s="632"/>
      <c r="I9" s="632"/>
      <c r="J9" s="632"/>
      <c r="K9" s="632"/>
      <c r="L9" s="632"/>
      <c r="M9" s="632"/>
      <c r="N9" s="632"/>
      <c r="O9" s="632"/>
      <c r="P9" s="632"/>
      <c r="Q9" s="633"/>
      <c r="R9" s="634">
        <v>19722</v>
      </c>
      <c r="S9" s="635"/>
      <c r="T9" s="635"/>
      <c r="U9" s="635"/>
      <c r="V9" s="635"/>
      <c r="W9" s="635"/>
      <c r="X9" s="635"/>
      <c r="Y9" s="636"/>
      <c r="Z9" s="637">
        <v>0</v>
      </c>
      <c r="AA9" s="637"/>
      <c r="AB9" s="637"/>
      <c r="AC9" s="637"/>
      <c r="AD9" s="638">
        <v>19722</v>
      </c>
      <c r="AE9" s="638"/>
      <c r="AF9" s="638"/>
      <c r="AG9" s="638"/>
      <c r="AH9" s="638"/>
      <c r="AI9" s="638"/>
      <c r="AJ9" s="638"/>
      <c r="AK9" s="638"/>
      <c r="AL9" s="639">
        <v>0.1</v>
      </c>
      <c r="AM9" s="640"/>
      <c r="AN9" s="640"/>
      <c r="AO9" s="641"/>
      <c r="AP9" s="631" t="s">
        <v>154</v>
      </c>
      <c r="AQ9" s="632"/>
      <c r="AR9" s="632"/>
      <c r="AS9" s="632"/>
      <c r="AT9" s="632"/>
      <c r="AU9" s="632"/>
      <c r="AV9" s="632"/>
      <c r="AW9" s="632"/>
      <c r="AX9" s="632"/>
      <c r="AY9" s="632"/>
      <c r="AZ9" s="632"/>
      <c r="BA9" s="632"/>
      <c r="BB9" s="632"/>
      <c r="BC9" s="632"/>
      <c r="BD9" s="632"/>
      <c r="BE9" s="632"/>
      <c r="BF9" s="633"/>
      <c r="BG9" s="634">
        <v>3610914</v>
      </c>
      <c r="BH9" s="635"/>
      <c r="BI9" s="635"/>
      <c r="BJ9" s="635"/>
      <c r="BK9" s="635"/>
      <c r="BL9" s="635"/>
      <c r="BM9" s="635"/>
      <c r="BN9" s="636"/>
      <c r="BO9" s="637">
        <v>26.2</v>
      </c>
      <c r="BP9" s="637"/>
      <c r="BQ9" s="637"/>
      <c r="BR9" s="637"/>
      <c r="BS9" s="643" t="s">
        <v>47</v>
      </c>
      <c r="BT9" s="635"/>
      <c r="BU9" s="635"/>
      <c r="BV9" s="635"/>
      <c r="BW9" s="635"/>
      <c r="BX9" s="635"/>
      <c r="BY9" s="635"/>
      <c r="BZ9" s="635"/>
      <c r="CA9" s="635"/>
      <c r="CB9" s="644"/>
      <c r="CD9" s="631" t="s">
        <v>155</v>
      </c>
      <c r="CE9" s="632"/>
      <c r="CF9" s="632"/>
      <c r="CG9" s="632"/>
      <c r="CH9" s="632"/>
      <c r="CI9" s="632"/>
      <c r="CJ9" s="632"/>
      <c r="CK9" s="632"/>
      <c r="CL9" s="632"/>
      <c r="CM9" s="632"/>
      <c r="CN9" s="632"/>
      <c r="CO9" s="632"/>
      <c r="CP9" s="632"/>
      <c r="CQ9" s="633"/>
      <c r="CR9" s="634">
        <v>3586859</v>
      </c>
      <c r="CS9" s="635"/>
      <c r="CT9" s="635"/>
      <c r="CU9" s="635"/>
      <c r="CV9" s="635"/>
      <c r="CW9" s="635"/>
      <c r="CX9" s="635"/>
      <c r="CY9" s="636"/>
      <c r="CZ9" s="637">
        <v>5.3</v>
      </c>
      <c r="DA9" s="637"/>
      <c r="DB9" s="637"/>
      <c r="DC9" s="637"/>
      <c r="DD9" s="643">
        <v>362520</v>
      </c>
      <c r="DE9" s="635"/>
      <c r="DF9" s="635"/>
      <c r="DG9" s="635"/>
      <c r="DH9" s="635"/>
      <c r="DI9" s="635"/>
      <c r="DJ9" s="635"/>
      <c r="DK9" s="635"/>
      <c r="DL9" s="635"/>
      <c r="DM9" s="635"/>
      <c r="DN9" s="635"/>
      <c r="DO9" s="635"/>
      <c r="DP9" s="636"/>
      <c r="DQ9" s="643">
        <v>2745047</v>
      </c>
      <c r="DR9" s="635"/>
      <c r="DS9" s="635"/>
      <c r="DT9" s="635"/>
      <c r="DU9" s="635"/>
      <c r="DV9" s="635"/>
      <c r="DW9" s="635"/>
      <c r="DX9" s="635"/>
      <c r="DY9" s="635"/>
      <c r="DZ9" s="635"/>
      <c r="EA9" s="635"/>
      <c r="EB9" s="635"/>
      <c r="EC9" s="644"/>
    </row>
    <row r="10" spans="2:143" ht="11.25" customHeight="1">
      <c r="B10" s="631" t="s">
        <v>156</v>
      </c>
      <c r="C10" s="632"/>
      <c r="D10" s="632"/>
      <c r="E10" s="632"/>
      <c r="F10" s="632"/>
      <c r="G10" s="632"/>
      <c r="H10" s="632"/>
      <c r="I10" s="632"/>
      <c r="J10" s="632"/>
      <c r="K10" s="632"/>
      <c r="L10" s="632"/>
      <c r="M10" s="632"/>
      <c r="N10" s="632"/>
      <c r="O10" s="632"/>
      <c r="P10" s="632"/>
      <c r="Q10" s="633"/>
      <c r="R10" s="634" t="s">
        <v>47</v>
      </c>
      <c r="S10" s="635"/>
      <c r="T10" s="635"/>
      <c r="U10" s="635"/>
      <c r="V10" s="635"/>
      <c r="W10" s="635"/>
      <c r="X10" s="635"/>
      <c r="Y10" s="636"/>
      <c r="Z10" s="637" t="s">
        <v>47</v>
      </c>
      <c r="AA10" s="637"/>
      <c r="AB10" s="637"/>
      <c r="AC10" s="637"/>
      <c r="AD10" s="638" t="s">
        <v>47</v>
      </c>
      <c r="AE10" s="638"/>
      <c r="AF10" s="638"/>
      <c r="AG10" s="638"/>
      <c r="AH10" s="638"/>
      <c r="AI10" s="638"/>
      <c r="AJ10" s="638"/>
      <c r="AK10" s="638"/>
      <c r="AL10" s="639" t="s">
        <v>47</v>
      </c>
      <c r="AM10" s="640"/>
      <c r="AN10" s="640"/>
      <c r="AO10" s="641"/>
      <c r="AP10" s="631" t="s">
        <v>157</v>
      </c>
      <c r="AQ10" s="632"/>
      <c r="AR10" s="632"/>
      <c r="AS10" s="632"/>
      <c r="AT10" s="632"/>
      <c r="AU10" s="632"/>
      <c r="AV10" s="632"/>
      <c r="AW10" s="632"/>
      <c r="AX10" s="632"/>
      <c r="AY10" s="632"/>
      <c r="AZ10" s="632"/>
      <c r="BA10" s="632"/>
      <c r="BB10" s="632"/>
      <c r="BC10" s="632"/>
      <c r="BD10" s="632"/>
      <c r="BE10" s="632"/>
      <c r="BF10" s="633"/>
      <c r="BG10" s="634">
        <v>242783</v>
      </c>
      <c r="BH10" s="635"/>
      <c r="BI10" s="635"/>
      <c r="BJ10" s="635"/>
      <c r="BK10" s="635"/>
      <c r="BL10" s="635"/>
      <c r="BM10" s="635"/>
      <c r="BN10" s="636"/>
      <c r="BO10" s="637">
        <v>1.8</v>
      </c>
      <c r="BP10" s="637"/>
      <c r="BQ10" s="637"/>
      <c r="BR10" s="637"/>
      <c r="BS10" s="643" t="s">
        <v>47</v>
      </c>
      <c r="BT10" s="635"/>
      <c r="BU10" s="635"/>
      <c r="BV10" s="635"/>
      <c r="BW10" s="635"/>
      <c r="BX10" s="635"/>
      <c r="BY10" s="635"/>
      <c r="BZ10" s="635"/>
      <c r="CA10" s="635"/>
      <c r="CB10" s="644"/>
      <c r="CD10" s="631" t="s">
        <v>158</v>
      </c>
      <c r="CE10" s="632"/>
      <c r="CF10" s="632"/>
      <c r="CG10" s="632"/>
      <c r="CH10" s="632"/>
      <c r="CI10" s="632"/>
      <c r="CJ10" s="632"/>
      <c r="CK10" s="632"/>
      <c r="CL10" s="632"/>
      <c r="CM10" s="632"/>
      <c r="CN10" s="632"/>
      <c r="CO10" s="632"/>
      <c r="CP10" s="632"/>
      <c r="CQ10" s="633"/>
      <c r="CR10" s="634">
        <v>36817</v>
      </c>
      <c r="CS10" s="635"/>
      <c r="CT10" s="635"/>
      <c r="CU10" s="635"/>
      <c r="CV10" s="635"/>
      <c r="CW10" s="635"/>
      <c r="CX10" s="635"/>
      <c r="CY10" s="636"/>
      <c r="CZ10" s="637">
        <v>0.1</v>
      </c>
      <c r="DA10" s="637"/>
      <c r="DB10" s="637"/>
      <c r="DC10" s="637"/>
      <c r="DD10" s="643" t="s">
        <v>47</v>
      </c>
      <c r="DE10" s="635"/>
      <c r="DF10" s="635"/>
      <c r="DG10" s="635"/>
      <c r="DH10" s="635"/>
      <c r="DI10" s="635"/>
      <c r="DJ10" s="635"/>
      <c r="DK10" s="635"/>
      <c r="DL10" s="635"/>
      <c r="DM10" s="635"/>
      <c r="DN10" s="635"/>
      <c r="DO10" s="635"/>
      <c r="DP10" s="636"/>
      <c r="DQ10" s="643">
        <v>35926</v>
      </c>
      <c r="DR10" s="635"/>
      <c r="DS10" s="635"/>
      <c r="DT10" s="635"/>
      <c r="DU10" s="635"/>
      <c r="DV10" s="635"/>
      <c r="DW10" s="635"/>
      <c r="DX10" s="635"/>
      <c r="DY10" s="635"/>
      <c r="DZ10" s="635"/>
      <c r="EA10" s="635"/>
      <c r="EB10" s="635"/>
      <c r="EC10" s="644"/>
    </row>
    <row r="11" spans="2:143" ht="11.25" customHeight="1">
      <c r="B11" s="631" t="s">
        <v>159</v>
      </c>
      <c r="C11" s="632"/>
      <c r="D11" s="632"/>
      <c r="E11" s="632"/>
      <c r="F11" s="632"/>
      <c r="G11" s="632"/>
      <c r="H11" s="632"/>
      <c r="I11" s="632"/>
      <c r="J11" s="632"/>
      <c r="K11" s="632"/>
      <c r="L11" s="632"/>
      <c r="M11" s="632"/>
      <c r="N11" s="632"/>
      <c r="O11" s="632"/>
      <c r="P11" s="632"/>
      <c r="Q11" s="633"/>
      <c r="R11" s="634">
        <v>2080014</v>
      </c>
      <c r="S11" s="635"/>
      <c r="T11" s="635"/>
      <c r="U11" s="635"/>
      <c r="V11" s="635"/>
      <c r="W11" s="635"/>
      <c r="X11" s="635"/>
      <c r="Y11" s="636"/>
      <c r="Z11" s="639">
        <v>3</v>
      </c>
      <c r="AA11" s="640"/>
      <c r="AB11" s="640"/>
      <c r="AC11" s="646"/>
      <c r="AD11" s="643">
        <v>2080014</v>
      </c>
      <c r="AE11" s="635"/>
      <c r="AF11" s="635"/>
      <c r="AG11" s="635"/>
      <c r="AH11" s="635"/>
      <c r="AI11" s="635"/>
      <c r="AJ11" s="635"/>
      <c r="AK11" s="636"/>
      <c r="AL11" s="639">
        <v>7.6</v>
      </c>
      <c r="AM11" s="640"/>
      <c r="AN11" s="640"/>
      <c r="AO11" s="641"/>
      <c r="AP11" s="631" t="s">
        <v>160</v>
      </c>
      <c r="AQ11" s="632"/>
      <c r="AR11" s="632"/>
      <c r="AS11" s="632"/>
      <c r="AT11" s="632"/>
      <c r="AU11" s="632"/>
      <c r="AV11" s="632"/>
      <c r="AW11" s="632"/>
      <c r="AX11" s="632"/>
      <c r="AY11" s="632"/>
      <c r="AZ11" s="632"/>
      <c r="BA11" s="632"/>
      <c r="BB11" s="632"/>
      <c r="BC11" s="632"/>
      <c r="BD11" s="632"/>
      <c r="BE11" s="632"/>
      <c r="BF11" s="633"/>
      <c r="BG11" s="634">
        <v>413476</v>
      </c>
      <c r="BH11" s="635"/>
      <c r="BI11" s="635"/>
      <c r="BJ11" s="635"/>
      <c r="BK11" s="635"/>
      <c r="BL11" s="635"/>
      <c r="BM11" s="635"/>
      <c r="BN11" s="636"/>
      <c r="BO11" s="637">
        <v>3</v>
      </c>
      <c r="BP11" s="637"/>
      <c r="BQ11" s="637"/>
      <c r="BR11" s="637"/>
      <c r="BS11" s="643">
        <v>94827</v>
      </c>
      <c r="BT11" s="635"/>
      <c r="BU11" s="635"/>
      <c r="BV11" s="635"/>
      <c r="BW11" s="635"/>
      <c r="BX11" s="635"/>
      <c r="BY11" s="635"/>
      <c r="BZ11" s="635"/>
      <c r="CA11" s="635"/>
      <c r="CB11" s="644"/>
      <c r="CD11" s="631" t="s">
        <v>161</v>
      </c>
      <c r="CE11" s="632"/>
      <c r="CF11" s="632"/>
      <c r="CG11" s="632"/>
      <c r="CH11" s="632"/>
      <c r="CI11" s="632"/>
      <c r="CJ11" s="632"/>
      <c r="CK11" s="632"/>
      <c r="CL11" s="632"/>
      <c r="CM11" s="632"/>
      <c r="CN11" s="632"/>
      <c r="CO11" s="632"/>
      <c r="CP11" s="632"/>
      <c r="CQ11" s="633"/>
      <c r="CR11" s="634">
        <v>2280691</v>
      </c>
      <c r="CS11" s="635"/>
      <c r="CT11" s="635"/>
      <c r="CU11" s="635"/>
      <c r="CV11" s="635"/>
      <c r="CW11" s="635"/>
      <c r="CX11" s="635"/>
      <c r="CY11" s="636"/>
      <c r="CZ11" s="637">
        <v>3.4</v>
      </c>
      <c r="DA11" s="637"/>
      <c r="DB11" s="637"/>
      <c r="DC11" s="637"/>
      <c r="DD11" s="643">
        <v>933328</v>
      </c>
      <c r="DE11" s="635"/>
      <c r="DF11" s="635"/>
      <c r="DG11" s="635"/>
      <c r="DH11" s="635"/>
      <c r="DI11" s="635"/>
      <c r="DJ11" s="635"/>
      <c r="DK11" s="635"/>
      <c r="DL11" s="635"/>
      <c r="DM11" s="635"/>
      <c r="DN11" s="635"/>
      <c r="DO11" s="635"/>
      <c r="DP11" s="636"/>
      <c r="DQ11" s="643">
        <v>1335837</v>
      </c>
      <c r="DR11" s="635"/>
      <c r="DS11" s="635"/>
      <c r="DT11" s="635"/>
      <c r="DU11" s="635"/>
      <c r="DV11" s="635"/>
      <c r="DW11" s="635"/>
      <c r="DX11" s="635"/>
      <c r="DY11" s="635"/>
      <c r="DZ11" s="635"/>
      <c r="EA11" s="635"/>
      <c r="EB11" s="635"/>
      <c r="EC11" s="644"/>
    </row>
    <row r="12" spans="2:143" ht="11.25" customHeight="1">
      <c r="B12" s="631" t="s">
        <v>162</v>
      </c>
      <c r="C12" s="632"/>
      <c r="D12" s="632"/>
      <c r="E12" s="632"/>
      <c r="F12" s="632"/>
      <c r="G12" s="632"/>
      <c r="H12" s="632"/>
      <c r="I12" s="632"/>
      <c r="J12" s="632"/>
      <c r="K12" s="632"/>
      <c r="L12" s="632"/>
      <c r="M12" s="632"/>
      <c r="N12" s="632"/>
      <c r="O12" s="632"/>
      <c r="P12" s="632"/>
      <c r="Q12" s="633"/>
      <c r="R12" s="634">
        <v>27632</v>
      </c>
      <c r="S12" s="635"/>
      <c r="T12" s="635"/>
      <c r="U12" s="635"/>
      <c r="V12" s="635"/>
      <c r="W12" s="635"/>
      <c r="X12" s="635"/>
      <c r="Y12" s="636"/>
      <c r="Z12" s="637">
        <v>0</v>
      </c>
      <c r="AA12" s="637"/>
      <c r="AB12" s="637"/>
      <c r="AC12" s="637"/>
      <c r="AD12" s="638">
        <v>27632</v>
      </c>
      <c r="AE12" s="638"/>
      <c r="AF12" s="638"/>
      <c r="AG12" s="638"/>
      <c r="AH12" s="638"/>
      <c r="AI12" s="638"/>
      <c r="AJ12" s="638"/>
      <c r="AK12" s="638"/>
      <c r="AL12" s="639">
        <v>0.1</v>
      </c>
      <c r="AM12" s="640"/>
      <c r="AN12" s="640"/>
      <c r="AO12" s="641"/>
      <c r="AP12" s="631" t="s">
        <v>163</v>
      </c>
      <c r="AQ12" s="632"/>
      <c r="AR12" s="632"/>
      <c r="AS12" s="632"/>
      <c r="AT12" s="632"/>
      <c r="AU12" s="632"/>
      <c r="AV12" s="632"/>
      <c r="AW12" s="632"/>
      <c r="AX12" s="632"/>
      <c r="AY12" s="632"/>
      <c r="AZ12" s="632"/>
      <c r="BA12" s="632"/>
      <c r="BB12" s="632"/>
      <c r="BC12" s="632"/>
      <c r="BD12" s="632"/>
      <c r="BE12" s="632"/>
      <c r="BF12" s="633"/>
      <c r="BG12" s="634">
        <v>7886824</v>
      </c>
      <c r="BH12" s="635"/>
      <c r="BI12" s="635"/>
      <c r="BJ12" s="635"/>
      <c r="BK12" s="635"/>
      <c r="BL12" s="635"/>
      <c r="BM12" s="635"/>
      <c r="BN12" s="636"/>
      <c r="BO12" s="637">
        <v>57.2</v>
      </c>
      <c r="BP12" s="637"/>
      <c r="BQ12" s="637"/>
      <c r="BR12" s="637"/>
      <c r="BS12" s="643" t="s">
        <v>47</v>
      </c>
      <c r="BT12" s="635"/>
      <c r="BU12" s="635"/>
      <c r="BV12" s="635"/>
      <c r="BW12" s="635"/>
      <c r="BX12" s="635"/>
      <c r="BY12" s="635"/>
      <c r="BZ12" s="635"/>
      <c r="CA12" s="635"/>
      <c r="CB12" s="644"/>
      <c r="CD12" s="631" t="s">
        <v>164</v>
      </c>
      <c r="CE12" s="632"/>
      <c r="CF12" s="632"/>
      <c r="CG12" s="632"/>
      <c r="CH12" s="632"/>
      <c r="CI12" s="632"/>
      <c r="CJ12" s="632"/>
      <c r="CK12" s="632"/>
      <c r="CL12" s="632"/>
      <c r="CM12" s="632"/>
      <c r="CN12" s="632"/>
      <c r="CO12" s="632"/>
      <c r="CP12" s="632"/>
      <c r="CQ12" s="633"/>
      <c r="CR12" s="634">
        <v>2577155</v>
      </c>
      <c r="CS12" s="635"/>
      <c r="CT12" s="635"/>
      <c r="CU12" s="635"/>
      <c r="CV12" s="635"/>
      <c r="CW12" s="635"/>
      <c r="CX12" s="635"/>
      <c r="CY12" s="636"/>
      <c r="CZ12" s="637">
        <v>3.8</v>
      </c>
      <c r="DA12" s="637"/>
      <c r="DB12" s="637"/>
      <c r="DC12" s="637"/>
      <c r="DD12" s="643">
        <v>41042</v>
      </c>
      <c r="DE12" s="635"/>
      <c r="DF12" s="635"/>
      <c r="DG12" s="635"/>
      <c r="DH12" s="635"/>
      <c r="DI12" s="635"/>
      <c r="DJ12" s="635"/>
      <c r="DK12" s="635"/>
      <c r="DL12" s="635"/>
      <c r="DM12" s="635"/>
      <c r="DN12" s="635"/>
      <c r="DO12" s="635"/>
      <c r="DP12" s="636"/>
      <c r="DQ12" s="643">
        <v>2071081</v>
      </c>
      <c r="DR12" s="635"/>
      <c r="DS12" s="635"/>
      <c r="DT12" s="635"/>
      <c r="DU12" s="635"/>
      <c r="DV12" s="635"/>
      <c r="DW12" s="635"/>
      <c r="DX12" s="635"/>
      <c r="DY12" s="635"/>
      <c r="DZ12" s="635"/>
      <c r="EA12" s="635"/>
      <c r="EB12" s="635"/>
      <c r="EC12" s="644"/>
    </row>
    <row r="13" spans="2:143" ht="11.25" customHeight="1">
      <c r="B13" s="631" t="s">
        <v>165</v>
      </c>
      <c r="C13" s="632"/>
      <c r="D13" s="632"/>
      <c r="E13" s="632"/>
      <c r="F13" s="632"/>
      <c r="G13" s="632"/>
      <c r="H13" s="632"/>
      <c r="I13" s="632"/>
      <c r="J13" s="632"/>
      <c r="K13" s="632"/>
      <c r="L13" s="632"/>
      <c r="M13" s="632"/>
      <c r="N13" s="632"/>
      <c r="O13" s="632"/>
      <c r="P13" s="632"/>
      <c r="Q13" s="633"/>
      <c r="R13" s="634" t="s">
        <v>47</v>
      </c>
      <c r="S13" s="635"/>
      <c r="T13" s="635"/>
      <c r="U13" s="635"/>
      <c r="V13" s="635"/>
      <c r="W13" s="635"/>
      <c r="X13" s="635"/>
      <c r="Y13" s="636"/>
      <c r="Z13" s="637" t="s">
        <v>47</v>
      </c>
      <c r="AA13" s="637"/>
      <c r="AB13" s="637"/>
      <c r="AC13" s="637"/>
      <c r="AD13" s="638" t="s">
        <v>47</v>
      </c>
      <c r="AE13" s="638"/>
      <c r="AF13" s="638"/>
      <c r="AG13" s="638"/>
      <c r="AH13" s="638"/>
      <c r="AI13" s="638"/>
      <c r="AJ13" s="638"/>
      <c r="AK13" s="638"/>
      <c r="AL13" s="639" t="s">
        <v>47</v>
      </c>
      <c r="AM13" s="640"/>
      <c r="AN13" s="640"/>
      <c r="AO13" s="641"/>
      <c r="AP13" s="631" t="s">
        <v>166</v>
      </c>
      <c r="AQ13" s="632"/>
      <c r="AR13" s="632"/>
      <c r="AS13" s="632"/>
      <c r="AT13" s="632"/>
      <c r="AU13" s="632"/>
      <c r="AV13" s="632"/>
      <c r="AW13" s="632"/>
      <c r="AX13" s="632"/>
      <c r="AY13" s="632"/>
      <c r="AZ13" s="632"/>
      <c r="BA13" s="632"/>
      <c r="BB13" s="632"/>
      <c r="BC13" s="632"/>
      <c r="BD13" s="632"/>
      <c r="BE13" s="632"/>
      <c r="BF13" s="633"/>
      <c r="BG13" s="634">
        <v>7841754</v>
      </c>
      <c r="BH13" s="635"/>
      <c r="BI13" s="635"/>
      <c r="BJ13" s="635"/>
      <c r="BK13" s="635"/>
      <c r="BL13" s="635"/>
      <c r="BM13" s="635"/>
      <c r="BN13" s="636"/>
      <c r="BO13" s="637">
        <v>56.8</v>
      </c>
      <c r="BP13" s="637"/>
      <c r="BQ13" s="637"/>
      <c r="BR13" s="637"/>
      <c r="BS13" s="643" t="s">
        <v>47</v>
      </c>
      <c r="BT13" s="635"/>
      <c r="BU13" s="635"/>
      <c r="BV13" s="635"/>
      <c r="BW13" s="635"/>
      <c r="BX13" s="635"/>
      <c r="BY13" s="635"/>
      <c r="BZ13" s="635"/>
      <c r="CA13" s="635"/>
      <c r="CB13" s="644"/>
      <c r="CD13" s="631" t="s">
        <v>167</v>
      </c>
      <c r="CE13" s="632"/>
      <c r="CF13" s="632"/>
      <c r="CG13" s="632"/>
      <c r="CH13" s="632"/>
      <c r="CI13" s="632"/>
      <c r="CJ13" s="632"/>
      <c r="CK13" s="632"/>
      <c r="CL13" s="632"/>
      <c r="CM13" s="632"/>
      <c r="CN13" s="632"/>
      <c r="CO13" s="632"/>
      <c r="CP13" s="632"/>
      <c r="CQ13" s="633"/>
      <c r="CR13" s="634">
        <v>6399303</v>
      </c>
      <c r="CS13" s="635"/>
      <c r="CT13" s="635"/>
      <c r="CU13" s="635"/>
      <c r="CV13" s="635"/>
      <c r="CW13" s="635"/>
      <c r="CX13" s="635"/>
      <c r="CY13" s="636"/>
      <c r="CZ13" s="637">
        <v>9.5</v>
      </c>
      <c r="DA13" s="637"/>
      <c r="DB13" s="637"/>
      <c r="DC13" s="637"/>
      <c r="DD13" s="643">
        <v>4427345</v>
      </c>
      <c r="DE13" s="635"/>
      <c r="DF13" s="635"/>
      <c r="DG13" s="635"/>
      <c r="DH13" s="635"/>
      <c r="DI13" s="635"/>
      <c r="DJ13" s="635"/>
      <c r="DK13" s="635"/>
      <c r="DL13" s="635"/>
      <c r="DM13" s="635"/>
      <c r="DN13" s="635"/>
      <c r="DO13" s="635"/>
      <c r="DP13" s="636"/>
      <c r="DQ13" s="643">
        <v>3053111</v>
      </c>
      <c r="DR13" s="635"/>
      <c r="DS13" s="635"/>
      <c r="DT13" s="635"/>
      <c r="DU13" s="635"/>
      <c r="DV13" s="635"/>
      <c r="DW13" s="635"/>
      <c r="DX13" s="635"/>
      <c r="DY13" s="635"/>
      <c r="DZ13" s="635"/>
      <c r="EA13" s="635"/>
      <c r="EB13" s="635"/>
      <c r="EC13" s="644"/>
    </row>
    <row r="14" spans="2:143" ht="11.25" customHeight="1">
      <c r="B14" s="631" t="s">
        <v>168</v>
      </c>
      <c r="C14" s="632"/>
      <c r="D14" s="632"/>
      <c r="E14" s="632"/>
      <c r="F14" s="632"/>
      <c r="G14" s="632"/>
      <c r="H14" s="632"/>
      <c r="I14" s="632"/>
      <c r="J14" s="632"/>
      <c r="K14" s="632"/>
      <c r="L14" s="632"/>
      <c r="M14" s="632"/>
      <c r="N14" s="632"/>
      <c r="O14" s="632"/>
      <c r="P14" s="632"/>
      <c r="Q14" s="633"/>
      <c r="R14" s="634" t="s">
        <v>47</v>
      </c>
      <c r="S14" s="635"/>
      <c r="T14" s="635"/>
      <c r="U14" s="635"/>
      <c r="V14" s="635"/>
      <c r="W14" s="635"/>
      <c r="X14" s="635"/>
      <c r="Y14" s="636"/>
      <c r="Z14" s="637" t="s">
        <v>47</v>
      </c>
      <c r="AA14" s="637"/>
      <c r="AB14" s="637"/>
      <c r="AC14" s="637"/>
      <c r="AD14" s="638" t="s">
        <v>47</v>
      </c>
      <c r="AE14" s="638"/>
      <c r="AF14" s="638"/>
      <c r="AG14" s="638"/>
      <c r="AH14" s="638"/>
      <c r="AI14" s="638"/>
      <c r="AJ14" s="638"/>
      <c r="AK14" s="638"/>
      <c r="AL14" s="639" t="s">
        <v>47</v>
      </c>
      <c r="AM14" s="640"/>
      <c r="AN14" s="640"/>
      <c r="AO14" s="641"/>
      <c r="AP14" s="631" t="s">
        <v>169</v>
      </c>
      <c r="AQ14" s="632"/>
      <c r="AR14" s="632"/>
      <c r="AS14" s="632"/>
      <c r="AT14" s="632"/>
      <c r="AU14" s="632"/>
      <c r="AV14" s="632"/>
      <c r="AW14" s="632"/>
      <c r="AX14" s="632"/>
      <c r="AY14" s="632"/>
      <c r="AZ14" s="632"/>
      <c r="BA14" s="632"/>
      <c r="BB14" s="632"/>
      <c r="BC14" s="632"/>
      <c r="BD14" s="632"/>
      <c r="BE14" s="632"/>
      <c r="BF14" s="633"/>
      <c r="BG14" s="634">
        <v>367065</v>
      </c>
      <c r="BH14" s="635"/>
      <c r="BI14" s="635"/>
      <c r="BJ14" s="635"/>
      <c r="BK14" s="635"/>
      <c r="BL14" s="635"/>
      <c r="BM14" s="635"/>
      <c r="BN14" s="636"/>
      <c r="BO14" s="637">
        <v>2.7</v>
      </c>
      <c r="BP14" s="637"/>
      <c r="BQ14" s="637"/>
      <c r="BR14" s="637"/>
      <c r="BS14" s="643" t="s">
        <v>47</v>
      </c>
      <c r="BT14" s="635"/>
      <c r="BU14" s="635"/>
      <c r="BV14" s="635"/>
      <c r="BW14" s="635"/>
      <c r="BX14" s="635"/>
      <c r="BY14" s="635"/>
      <c r="BZ14" s="635"/>
      <c r="CA14" s="635"/>
      <c r="CB14" s="644"/>
      <c r="CD14" s="631" t="s">
        <v>170</v>
      </c>
      <c r="CE14" s="632"/>
      <c r="CF14" s="632"/>
      <c r="CG14" s="632"/>
      <c r="CH14" s="632"/>
      <c r="CI14" s="632"/>
      <c r="CJ14" s="632"/>
      <c r="CK14" s="632"/>
      <c r="CL14" s="632"/>
      <c r="CM14" s="632"/>
      <c r="CN14" s="632"/>
      <c r="CO14" s="632"/>
      <c r="CP14" s="632"/>
      <c r="CQ14" s="633"/>
      <c r="CR14" s="634">
        <v>2101069</v>
      </c>
      <c r="CS14" s="635"/>
      <c r="CT14" s="635"/>
      <c r="CU14" s="635"/>
      <c r="CV14" s="635"/>
      <c r="CW14" s="635"/>
      <c r="CX14" s="635"/>
      <c r="CY14" s="636"/>
      <c r="CZ14" s="637">
        <v>3.1</v>
      </c>
      <c r="DA14" s="637"/>
      <c r="DB14" s="637"/>
      <c r="DC14" s="637"/>
      <c r="DD14" s="643">
        <v>260042</v>
      </c>
      <c r="DE14" s="635"/>
      <c r="DF14" s="635"/>
      <c r="DG14" s="635"/>
      <c r="DH14" s="635"/>
      <c r="DI14" s="635"/>
      <c r="DJ14" s="635"/>
      <c r="DK14" s="635"/>
      <c r="DL14" s="635"/>
      <c r="DM14" s="635"/>
      <c r="DN14" s="635"/>
      <c r="DO14" s="635"/>
      <c r="DP14" s="636"/>
      <c r="DQ14" s="643">
        <v>1914076</v>
      </c>
      <c r="DR14" s="635"/>
      <c r="DS14" s="635"/>
      <c r="DT14" s="635"/>
      <c r="DU14" s="635"/>
      <c r="DV14" s="635"/>
      <c r="DW14" s="635"/>
      <c r="DX14" s="635"/>
      <c r="DY14" s="635"/>
      <c r="DZ14" s="635"/>
      <c r="EA14" s="635"/>
      <c r="EB14" s="635"/>
      <c r="EC14" s="644"/>
    </row>
    <row r="15" spans="2:143" ht="11.25" customHeight="1">
      <c r="B15" s="631" t="s">
        <v>171</v>
      </c>
      <c r="C15" s="632"/>
      <c r="D15" s="632"/>
      <c r="E15" s="632"/>
      <c r="F15" s="632"/>
      <c r="G15" s="632"/>
      <c r="H15" s="632"/>
      <c r="I15" s="632"/>
      <c r="J15" s="632"/>
      <c r="K15" s="632"/>
      <c r="L15" s="632"/>
      <c r="M15" s="632"/>
      <c r="N15" s="632"/>
      <c r="O15" s="632"/>
      <c r="P15" s="632"/>
      <c r="Q15" s="633"/>
      <c r="R15" s="634" t="s">
        <v>47</v>
      </c>
      <c r="S15" s="635"/>
      <c r="T15" s="635"/>
      <c r="U15" s="635"/>
      <c r="V15" s="635"/>
      <c r="W15" s="635"/>
      <c r="X15" s="635"/>
      <c r="Y15" s="636"/>
      <c r="Z15" s="637" t="s">
        <v>47</v>
      </c>
      <c r="AA15" s="637"/>
      <c r="AB15" s="637"/>
      <c r="AC15" s="637"/>
      <c r="AD15" s="638" t="s">
        <v>47</v>
      </c>
      <c r="AE15" s="638"/>
      <c r="AF15" s="638"/>
      <c r="AG15" s="638"/>
      <c r="AH15" s="638"/>
      <c r="AI15" s="638"/>
      <c r="AJ15" s="638"/>
      <c r="AK15" s="638"/>
      <c r="AL15" s="639" t="s">
        <v>47</v>
      </c>
      <c r="AM15" s="640"/>
      <c r="AN15" s="640"/>
      <c r="AO15" s="641"/>
      <c r="AP15" s="631" t="s">
        <v>172</v>
      </c>
      <c r="AQ15" s="632"/>
      <c r="AR15" s="632"/>
      <c r="AS15" s="632"/>
      <c r="AT15" s="632"/>
      <c r="AU15" s="632"/>
      <c r="AV15" s="632"/>
      <c r="AW15" s="632"/>
      <c r="AX15" s="632"/>
      <c r="AY15" s="632"/>
      <c r="AZ15" s="632"/>
      <c r="BA15" s="632"/>
      <c r="BB15" s="632"/>
      <c r="BC15" s="632"/>
      <c r="BD15" s="632"/>
      <c r="BE15" s="632"/>
      <c r="BF15" s="633"/>
      <c r="BG15" s="634">
        <v>615460</v>
      </c>
      <c r="BH15" s="635"/>
      <c r="BI15" s="635"/>
      <c r="BJ15" s="635"/>
      <c r="BK15" s="635"/>
      <c r="BL15" s="635"/>
      <c r="BM15" s="635"/>
      <c r="BN15" s="636"/>
      <c r="BO15" s="637">
        <v>4.5</v>
      </c>
      <c r="BP15" s="637"/>
      <c r="BQ15" s="637"/>
      <c r="BR15" s="637"/>
      <c r="BS15" s="643" t="s">
        <v>47</v>
      </c>
      <c r="BT15" s="635"/>
      <c r="BU15" s="635"/>
      <c r="BV15" s="635"/>
      <c r="BW15" s="635"/>
      <c r="BX15" s="635"/>
      <c r="BY15" s="635"/>
      <c r="BZ15" s="635"/>
      <c r="CA15" s="635"/>
      <c r="CB15" s="644"/>
      <c r="CD15" s="631" t="s">
        <v>173</v>
      </c>
      <c r="CE15" s="632"/>
      <c r="CF15" s="632"/>
      <c r="CG15" s="632"/>
      <c r="CH15" s="632"/>
      <c r="CI15" s="632"/>
      <c r="CJ15" s="632"/>
      <c r="CK15" s="632"/>
      <c r="CL15" s="632"/>
      <c r="CM15" s="632"/>
      <c r="CN15" s="632"/>
      <c r="CO15" s="632"/>
      <c r="CP15" s="632"/>
      <c r="CQ15" s="633"/>
      <c r="CR15" s="634">
        <v>4814424</v>
      </c>
      <c r="CS15" s="635"/>
      <c r="CT15" s="635"/>
      <c r="CU15" s="635"/>
      <c r="CV15" s="635"/>
      <c r="CW15" s="635"/>
      <c r="CX15" s="635"/>
      <c r="CY15" s="636"/>
      <c r="CZ15" s="637">
        <v>7.2</v>
      </c>
      <c r="DA15" s="637"/>
      <c r="DB15" s="637"/>
      <c r="DC15" s="637"/>
      <c r="DD15" s="643">
        <v>1096347</v>
      </c>
      <c r="DE15" s="635"/>
      <c r="DF15" s="635"/>
      <c r="DG15" s="635"/>
      <c r="DH15" s="635"/>
      <c r="DI15" s="635"/>
      <c r="DJ15" s="635"/>
      <c r="DK15" s="635"/>
      <c r="DL15" s="635"/>
      <c r="DM15" s="635"/>
      <c r="DN15" s="635"/>
      <c r="DO15" s="635"/>
      <c r="DP15" s="636"/>
      <c r="DQ15" s="643">
        <v>3572282</v>
      </c>
      <c r="DR15" s="635"/>
      <c r="DS15" s="635"/>
      <c r="DT15" s="635"/>
      <c r="DU15" s="635"/>
      <c r="DV15" s="635"/>
      <c r="DW15" s="635"/>
      <c r="DX15" s="635"/>
      <c r="DY15" s="635"/>
      <c r="DZ15" s="635"/>
      <c r="EA15" s="635"/>
      <c r="EB15" s="635"/>
      <c r="EC15" s="644"/>
    </row>
    <row r="16" spans="2:143" ht="11.25" customHeight="1">
      <c r="B16" s="631" t="s">
        <v>174</v>
      </c>
      <c r="C16" s="632"/>
      <c r="D16" s="632"/>
      <c r="E16" s="632"/>
      <c r="F16" s="632"/>
      <c r="G16" s="632"/>
      <c r="H16" s="632"/>
      <c r="I16" s="632"/>
      <c r="J16" s="632"/>
      <c r="K16" s="632"/>
      <c r="L16" s="632"/>
      <c r="M16" s="632"/>
      <c r="N16" s="632"/>
      <c r="O16" s="632"/>
      <c r="P16" s="632"/>
      <c r="Q16" s="633"/>
      <c r="R16" s="634">
        <v>21402</v>
      </c>
      <c r="S16" s="635"/>
      <c r="T16" s="635"/>
      <c r="U16" s="635"/>
      <c r="V16" s="635"/>
      <c r="W16" s="635"/>
      <c r="X16" s="635"/>
      <c r="Y16" s="636"/>
      <c r="Z16" s="637">
        <v>0</v>
      </c>
      <c r="AA16" s="637"/>
      <c r="AB16" s="637"/>
      <c r="AC16" s="637"/>
      <c r="AD16" s="638">
        <v>21402</v>
      </c>
      <c r="AE16" s="638"/>
      <c r="AF16" s="638"/>
      <c r="AG16" s="638"/>
      <c r="AH16" s="638"/>
      <c r="AI16" s="638"/>
      <c r="AJ16" s="638"/>
      <c r="AK16" s="638"/>
      <c r="AL16" s="639">
        <v>0.1</v>
      </c>
      <c r="AM16" s="640"/>
      <c r="AN16" s="640"/>
      <c r="AO16" s="641"/>
      <c r="AP16" s="631" t="s">
        <v>175</v>
      </c>
      <c r="AQ16" s="632"/>
      <c r="AR16" s="632"/>
      <c r="AS16" s="632"/>
      <c r="AT16" s="632"/>
      <c r="AU16" s="632"/>
      <c r="AV16" s="632"/>
      <c r="AW16" s="632"/>
      <c r="AX16" s="632"/>
      <c r="AY16" s="632"/>
      <c r="AZ16" s="632"/>
      <c r="BA16" s="632"/>
      <c r="BB16" s="632"/>
      <c r="BC16" s="632"/>
      <c r="BD16" s="632"/>
      <c r="BE16" s="632"/>
      <c r="BF16" s="633"/>
      <c r="BG16" s="634" t="s">
        <v>47</v>
      </c>
      <c r="BH16" s="635"/>
      <c r="BI16" s="635"/>
      <c r="BJ16" s="635"/>
      <c r="BK16" s="635"/>
      <c r="BL16" s="635"/>
      <c r="BM16" s="635"/>
      <c r="BN16" s="636"/>
      <c r="BO16" s="637" t="s">
        <v>47</v>
      </c>
      <c r="BP16" s="637"/>
      <c r="BQ16" s="637"/>
      <c r="BR16" s="637"/>
      <c r="BS16" s="643" t="s">
        <v>47</v>
      </c>
      <c r="BT16" s="635"/>
      <c r="BU16" s="635"/>
      <c r="BV16" s="635"/>
      <c r="BW16" s="635"/>
      <c r="BX16" s="635"/>
      <c r="BY16" s="635"/>
      <c r="BZ16" s="635"/>
      <c r="CA16" s="635"/>
      <c r="CB16" s="644"/>
      <c r="CD16" s="631" t="s">
        <v>176</v>
      </c>
      <c r="CE16" s="632"/>
      <c r="CF16" s="632"/>
      <c r="CG16" s="632"/>
      <c r="CH16" s="632"/>
      <c r="CI16" s="632"/>
      <c r="CJ16" s="632"/>
      <c r="CK16" s="632"/>
      <c r="CL16" s="632"/>
      <c r="CM16" s="632"/>
      <c r="CN16" s="632"/>
      <c r="CO16" s="632"/>
      <c r="CP16" s="632"/>
      <c r="CQ16" s="633"/>
      <c r="CR16" s="634">
        <v>1225817</v>
      </c>
      <c r="CS16" s="635"/>
      <c r="CT16" s="635"/>
      <c r="CU16" s="635"/>
      <c r="CV16" s="635"/>
      <c r="CW16" s="635"/>
      <c r="CX16" s="635"/>
      <c r="CY16" s="636"/>
      <c r="CZ16" s="637">
        <v>1.8</v>
      </c>
      <c r="DA16" s="637"/>
      <c r="DB16" s="637"/>
      <c r="DC16" s="637"/>
      <c r="DD16" s="643" t="s">
        <v>47</v>
      </c>
      <c r="DE16" s="635"/>
      <c r="DF16" s="635"/>
      <c r="DG16" s="635"/>
      <c r="DH16" s="635"/>
      <c r="DI16" s="635"/>
      <c r="DJ16" s="635"/>
      <c r="DK16" s="635"/>
      <c r="DL16" s="635"/>
      <c r="DM16" s="635"/>
      <c r="DN16" s="635"/>
      <c r="DO16" s="635"/>
      <c r="DP16" s="636"/>
      <c r="DQ16" s="643">
        <v>660426</v>
      </c>
      <c r="DR16" s="635"/>
      <c r="DS16" s="635"/>
      <c r="DT16" s="635"/>
      <c r="DU16" s="635"/>
      <c r="DV16" s="635"/>
      <c r="DW16" s="635"/>
      <c r="DX16" s="635"/>
      <c r="DY16" s="635"/>
      <c r="DZ16" s="635"/>
      <c r="EA16" s="635"/>
      <c r="EB16" s="635"/>
      <c r="EC16" s="644"/>
    </row>
    <row r="17" spans="2:133" ht="11.25" customHeight="1">
      <c r="B17" s="631" t="s">
        <v>177</v>
      </c>
      <c r="C17" s="632"/>
      <c r="D17" s="632"/>
      <c r="E17" s="632"/>
      <c r="F17" s="632"/>
      <c r="G17" s="632"/>
      <c r="H17" s="632"/>
      <c r="I17" s="632"/>
      <c r="J17" s="632"/>
      <c r="K17" s="632"/>
      <c r="L17" s="632"/>
      <c r="M17" s="632"/>
      <c r="N17" s="632"/>
      <c r="O17" s="632"/>
      <c r="P17" s="632"/>
      <c r="Q17" s="633"/>
      <c r="R17" s="634">
        <v>82031</v>
      </c>
      <c r="S17" s="635"/>
      <c r="T17" s="635"/>
      <c r="U17" s="635"/>
      <c r="V17" s="635"/>
      <c r="W17" s="635"/>
      <c r="X17" s="635"/>
      <c r="Y17" s="636"/>
      <c r="Z17" s="637">
        <v>0.1</v>
      </c>
      <c r="AA17" s="637"/>
      <c r="AB17" s="637"/>
      <c r="AC17" s="637"/>
      <c r="AD17" s="638">
        <v>82031</v>
      </c>
      <c r="AE17" s="638"/>
      <c r="AF17" s="638"/>
      <c r="AG17" s="638"/>
      <c r="AH17" s="638"/>
      <c r="AI17" s="638"/>
      <c r="AJ17" s="638"/>
      <c r="AK17" s="638"/>
      <c r="AL17" s="639">
        <v>0.3</v>
      </c>
      <c r="AM17" s="640"/>
      <c r="AN17" s="640"/>
      <c r="AO17" s="641"/>
      <c r="AP17" s="631" t="s">
        <v>178</v>
      </c>
      <c r="AQ17" s="632"/>
      <c r="AR17" s="632"/>
      <c r="AS17" s="632"/>
      <c r="AT17" s="632"/>
      <c r="AU17" s="632"/>
      <c r="AV17" s="632"/>
      <c r="AW17" s="632"/>
      <c r="AX17" s="632"/>
      <c r="AY17" s="632"/>
      <c r="AZ17" s="632"/>
      <c r="BA17" s="632"/>
      <c r="BB17" s="632"/>
      <c r="BC17" s="632"/>
      <c r="BD17" s="632"/>
      <c r="BE17" s="632"/>
      <c r="BF17" s="633"/>
      <c r="BG17" s="634" t="s">
        <v>47</v>
      </c>
      <c r="BH17" s="635"/>
      <c r="BI17" s="635"/>
      <c r="BJ17" s="635"/>
      <c r="BK17" s="635"/>
      <c r="BL17" s="635"/>
      <c r="BM17" s="635"/>
      <c r="BN17" s="636"/>
      <c r="BO17" s="637" t="s">
        <v>47</v>
      </c>
      <c r="BP17" s="637"/>
      <c r="BQ17" s="637"/>
      <c r="BR17" s="637"/>
      <c r="BS17" s="643" t="s">
        <v>47</v>
      </c>
      <c r="BT17" s="635"/>
      <c r="BU17" s="635"/>
      <c r="BV17" s="635"/>
      <c r="BW17" s="635"/>
      <c r="BX17" s="635"/>
      <c r="BY17" s="635"/>
      <c r="BZ17" s="635"/>
      <c r="CA17" s="635"/>
      <c r="CB17" s="644"/>
      <c r="CD17" s="631" t="s">
        <v>179</v>
      </c>
      <c r="CE17" s="632"/>
      <c r="CF17" s="632"/>
      <c r="CG17" s="632"/>
      <c r="CH17" s="632"/>
      <c r="CI17" s="632"/>
      <c r="CJ17" s="632"/>
      <c r="CK17" s="632"/>
      <c r="CL17" s="632"/>
      <c r="CM17" s="632"/>
      <c r="CN17" s="632"/>
      <c r="CO17" s="632"/>
      <c r="CP17" s="632"/>
      <c r="CQ17" s="633"/>
      <c r="CR17" s="634">
        <v>5414876</v>
      </c>
      <c r="CS17" s="635"/>
      <c r="CT17" s="635"/>
      <c r="CU17" s="635"/>
      <c r="CV17" s="635"/>
      <c r="CW17" s="635"/>
      <c r="CX17" s="635"/>
      <c r="CY17" s="636"/>
      <c r="CZ17" s="637">
        <v>8</v>
      </c>
      <c r="DA17" s="637"/>
      <c r="DB17" s="637"/>
      <c r="DC17" s="637"/>
      <c r="DD17" s="643" t="s">
        <v>47</v>
      </c>
      <c r="DE17" s="635"/>
      <c r="DF17" s="635"/>
      <c r="DG17" s="635"/>
      <c r="DH17" s="635"/>
      <c r="DI17" s="635"/>
      <c r="DJ17" s="635"/>
      <c r="DK17" s="635"/>
      <c r="DL17" s="635"/>
      <c r="DM17" s="635"/>
      <c r="DN17" s="635"/>
      <c r="DO17" s="635"/>
      <c r="DP17" s="636"/>
      <c r="DQ17" s="643">
        <v>5330220</v>
      </c>
      <c r="DR17" s="635"/>
      <c r="DS17" s="635"/>
      <c r="DT17" s="635"/>
      <c r="DU17" s="635"/>
      <c r="DV17" s="635"/>
      <c r="DW17" s="635"/>
      <c r="DX17" s="635"/>
      <c r="DY17" s="635"/>
      <c r="DZ17" s="635"/>
      <c r="EA17" s="635"/>
      <c r="EB17" s="635"/>
      <c r="EC17" s="644"/>
    </row>
    <row r="18" spans="2:133" ht="11.25" customHeight="1">
      <c r="B18" s="631" t="s">
        <v>180</v>
      </c>
      <c r="C18" s="632"/>
      <c r="D18" s="632"/>
      <c r="E18" s="632"/>
      <c r="F18" s="632"/>
      <c r="G18" s="632"/>
      <c r="H18" s="632"/>
      <c r="I18" s="632"/>
      <c r="J18" s="632"/>
      <c r="K18" s="632"/>
      <c r="L18" s="632"/>
      <c r="M18" s="632"/>
      <c r="N18" s="632"/>
      <c r="O18" s="632"/>
      <c r="P18" s="632"/>
      <c r="Q18" s="633"/>
      <c r="R18" s="634">
        <v>98956</v>
      </c>
      <c r="S18" s="635"/>
      <c r="T18" s="635"/>
      <c r="U18" s="635"/>
      <c r="V18" s="635"/>
      <c r="W18" s="635"/>
      <c r="X18" s="635"/>
      <c r="Y18" s="636"/>
      <c r="Z18" s="637">
        <v>0.1</v>
      </c>
      <c r="AA18" s="637"/>
      <c r="AB18" s="637"/>
      <c r="AC18" s="637"/>
      <c r="AD18" s="638">
        <v>98956</v>
      </c>
      <c r="AE18" s="638"/>
      <c r="AF18" s="638"/>
      <c r="AG18" s="638"/>
      <c r="AH18" s="638"/>
      <c r="AI18" s="638"/>
      <c r="AJ18" s="638"/>
      <c r="AK18" s="638"/>
      <c r="AL18" s="639">
        <v>0.4</v>
      </c>
      <c r="AM18" s="640"/>
      <c r="AN18" s="640"/>
      <c r="AO18" s="641"/>
      <c r="AP18" s="631" t="s">
        <v>181</v>
      </c>
      <c r="AQ18" s="632"/>
      <c r="AR18" s="632"/>
      <c r="AS18" s="632"/>
      <c r="AT18" s="632"/>
      <c r="AU18" s="632"/>
      <c r="AV18" s="632"/>
      <c r="AW18" s="632"/>
      <c r="AX18" s="632"/>
      <c r="AY18" s="632"/>
      <c r="AZ18" s="632"/>
      <c r="BA18" s="632"/>
      <c r="BB18" s="632"/>
      <c r="BC18" s="632"/>
      <c r="BD18" s="632"/>
      <c r="BE18" s="632"/>
      <c r="BF18" s="633"/>
      <c r="BG18" s="634">
        <v>497610</v>
      </c>
      <c r="BH18" s="635"/>
      <c r="BI18" s="635"/>
      <c r="BJ18" s="635"/>
      <c r="BK18" s="635"/>
      <c r="BL18" s="635"/>
      <c r="BM18" s="635"/>
      <c r="BN18" s="636"/>
      <c r="BO18" s="637">
        <v>3.6</v>
      </c>
      <c r="BP18" s="637"/>
      <c r="BQ18" s="637"/>
      <c r="BR18" s="637"/>
      <c r="BS18" s="643" t="s">
        <v>47</v>
      </c>
      <c r="BT18" s="635"/>
      <c r="BU18" s="635"/>
      <c r="BV18" s="635"/>
      <c r="BW18" s="635"/>
      <c r="BX18" s="635"/>
      <c r="BY18" s="635"/>
      <c r="BZ18" s="635"/>
      <c r="CA18" s="635"/>
      <c r="CB18" s="644"/>
      <c r="CD18" s="631" t="s">
        <v>182</v>
      </c>
      <c r="CE18" s="632"/>
      <c r="CF18" s="632"/>
      <c r="CG18" s="632"/>
      <c r="CH18" s="632"/>
      <c r="CI18" s="632"/>
      <c r="CJ18" s="632"/>
      <c r="CK18" s="632"/>
      <c r="CL18" s="632"/>
      <c r="CM18" s="632"/>
      <c r="CN18" s="632"/>
      <c r="CO18" s="632"/>
      <c r="CP18" s="632"/>
      <c r="CQ18" s="633"/>
      <c r="CR18" s="634" t="s">
        <v>47</v>
      </c>
      <c r="CS18" s="635"/>
      <c r="CT18" s="635"/>
      <c r="CU18" s="635"/>
      <c r="CV18" s="635"/>
      <c r="CW18" s="635"/>
      <c r="CX18" s="635"/>
      <c r="CY18" s="636"/>
      <c r="CZ18" s="637" t="s">
        <v>47</v>
      </c>
      <c r="DA18" s="637"/>
      <c r="DB18" s="637"/>
      <c r="DC18" s="637"/>
      <c r="DD18" s="643" t="s">
        <v>47</v>
      </c>
      <c r="DE18" s="635"/>
      <c r="DF18" s="635"/>
      <c r="DG18" s="635"/>
      <c r="DH18" s="635"/>
      <c r="DI18" s="635"/>
      <c r="DJ18" s="635"/>
      <c r="DK18" s="635"/>
      <c r="DL18" s="635"/>
      <c r="DM18" s="635"/>
      <c r="DN18" s="635"/>
      <c r="DO18" s="635"/>
      <c r="DP18" s="636"/>
      <c r="DQ18" s="643" t="s">
        <v>47</v>
      </c>
      <c r="DR18" s="635"/>
      <c r="DS18" s="635"/>
      <c r="DT18" s="635"/>
      <c r="DU18" s="635"/>
      <c r="DV18" s="635"/>
      <c r="DW18" s="635"/>
      <c r="DX18" s="635"/>
      <c r="DY18" s="635"/>
      <c r="DZ18" s="635"/>
      <c r="EA18" s="635"/>
      <c r="EB18" s="635"/>
      <c r="EC18" s="644"/>
    </row>
    <row r="19" spans="2:133" ht="11.25" customHeight="1">
      <c r="B19" s="631" t="s">
        <v>183</v>
      </c>
      <c r="C19" s="632"/>
      <c r="D19" s="632"/>
      <c r="E19" s="632"/>
      <c r="F19" s="632"/>
      <c r="G19" s="632"/>
      <c r="H19" s="632"/>
      <c r="I19" s="632"/>
      <c r="J19" s="632"/>
      <c r="K19" s="632"/>
      <c r="L19" s="632"/>
      <c r="M19" s="632"/>
      <c r="N19" s="632"/>
      <c r="O19" s="632"/>
      <c r="P19" s="632"/>
      <c r="Q19" s="633"/>
      <c r="R19" s="634">
        <v>82770</v>
      </c>
      <c r="S19" s="635"/>
      <c r="T19" s="635"/>
      <c r="U19" s="635"/>
      <c r="V19" s="635"/>
      <c r="W19" s="635"/>
      <c r="X19" s="635"/>
      <c r="Y19" s="636"/>
      <c r="Z19" s="637">
        <v>0.1</v>
      </c>
      <c r="AA19" s="637"/>
      <c r="AB19" s="637"/>
      <c r="AC19" s="637"/>
      <c r="AD19" s="638">
        <v>82770</v>
      </c>
      <c r="AE19" s="638"/>
      <c r="AF19" s="638"/>
      <c r="AG19" s="638"/>
      <c r="AH19" s="638"/>
      <c r="AI19" s="638"/>
      <c r="AJ19" s="638"/>
      <c r="AK19" s="638"/>
      <c r="AL19" s="639">
        <v>0.3</v>
      </c>
      <c r="AM19" s="640"/>
      <c r="AN19" s="640"/>
      <c r="AO19" s="641"/>
      <c r="AP19" s="631" t="s">
        <v>184</v>
      </c>
      <c r="AQ19" s="632"/>
      <c r="AR19" s="632"/>
      <c r="AS19" s="632"/>
      <c r="AT19" s="632"/>
      <c r="AU19" s="632"/>
      <c r="AV19" s="632"/>
      <c r="AW19" s="632"/>
      <c r="AX19" s="632"/>
      <c r="AY19" s="632"/>
      <c r="AZ19" s="632"/>
      <c r="BA19" s="632"/>
      <c r="BB19" s="632"/>
      <c r="BC19" s="632"/>
      <c r="BD19" s="632"/>
      <c r="BE19" s="632"/>
      <c r="BF19" s="633"/>
      <c r="BG19" s="634">
        <v>12118</v>
      </c>
      <c r="BH19" s="635"/>
      <c r="BI19" s="635"/>
      <c r="BJ19" s="635"/>
      <c r="BK19" s="635"/>
      <c r="BL19" s="635"/>
      <c r="BM19" s="635"/>
      <c r="BN19" s="636"/>
      <c r="BO19" s="637">
        <v>0.1</v>
      </c>
      <c r="BP19" s="637"/>
      <c r="BQ19" s="637"/>
      <c r="BR19" s="637"/>
      <c r="BS19" s="643" t="s">
        <v>47</v>
      </c>
      <c r="BT19" s="635"/>
      <c r="BU19" s="635"/>
      <c r="BV19" s="635"/>
      <c r="BW19" s="635"/>
      <c r="BX19" s="635"/>
      <c r="BY19" s="635"/>
      <c r="BZ19" s="635"/>
      <c r="CA19" s="635"/>
      <c r="CB19" s="644"/>
      <c r="CD19" s="631" t="s">
        <v>185</v>
      </c>
      <c r="CE19" s="632"/>
      <c r="CF19" s="632"/>
      <c r="CG19" s="632"/>
      <c r="CH19" s="632"/>
      <c r="CI19" s="632"/>
      <c r="CJ19" s="632"/>
      <c r="CK19" s="632"/>
      <c r="CL19" s="632"/>
      <c r="CM19" s="632"/>
      <c r="CN19" s="632"/>
      <c r="CO19" s="632"/>
      <c r="CP19" s="632"/>
      <c r="CQ19" s="633"/>
      <c r="CR19" s="634" t="s">
        <v>47</v>
      </c>
      <c r="CS19" s="635"/>
      <c r="CT19" s="635"/>
      <c r="CU19" s="635"/>
      <c r="CV19" s="635"/>
      <c r="CW19" s="635"/>
      <c r="CX19" s="635"/>
      <c r="CY19" s="636"/>
      <c r="CZ19" s="637" t="s">
        <v>47</v>
      </c>
      <c r="DA19" s="637"/>
      <c r="DB19" s="637"/>
      <c r="DC19" s="637"/>
      <c r="DD19" s="643" t="s">
        <v>47</v>
      </c>
      <c r="DE19" s="635"/>
      <c r="DF19" s="635"/>
      <c r="DG19" s="635"/>
      <c r="DH19" s="635"/>
      <c r="DI19" s="635"/>
      <c r="DJ19" s="635"/>
      <c r="DK19" s="635"/>
      <c r="DL19" s="635"/>
      <c r="DM19" s="635"/>
      <c r="DN19" s="635"/>
      <c r="DO19" s="635"/>
      <c r="DP19" s="636"/>
      <c r="DQ19" s="643" t="s">
        <v>47</v>
      </c>
      <c r="DR19" s="635"/>
      <c r="DS19" s="635"/>
      <c r="DT19" s="635"/>
      <c r="DU19" s="635"/>
      <c r="DV19" s="635"/>
      <c r="DW19" s="635"/>
      <c r="DX19" s="635"/>
      <c r="DY19" s="635"/>
      <c r="DZ19" s="635"/>
      <c r="EA19" s="635"/>
      <c r="EB19" s="635"/>
      <c r="EC19" s="644"/>
    </row>
    <row r="20" spans="2:133" ht="11.25" customHeight="1">
      <c r="B20" s="631" t="s">
        <v>186</v>
      </c>
      <c r="C20" s="632"/>
      <c r="D20" s="632"/>
      <c r="E20" s="632"/>
      <c r="F20" s="632"/>
      <c r="G20" s="632"/>
      <c r="H20" s="632"/>
      <c r="I20" s="632"/>
      <c r="J20" s="632"/>
      <c r="K20" s="632"/>
      <c r="L20" s="632"/>
      <c r="M20" s="632"/>
      <c r="N20" s="632"/>
      <c r="O20" s="632"/>
      <c r="P20" s="632"/>
      <c r="Q20" s="633"/>
      <c r="R20" s="634">
        <v>11341</v>
      </c>
      <c r="S20" s="635"/>
      <c r="T20" s="635"/>
      <c r="U20" s="635"/>
      <c r="V20" s="635"/>
      <c r="W20" s="635"/>
      <c r="X20" s="635"/>
      <c r="Y20" s="636"/>
      <c r="Z20" s="637">
        <v>0</v>
      </c>
      <c r="AA20" s="637"/>
      <c r="AB20" s="637"/>
      <c r="AC20" s="637"/>
      <c r="AD20" s="638">
        <v>11341</v>
      </c>
      <c r="AE20" s="638"/>
      <c r="AF20" s="638"/>
      <c r="AG20" s="638"/>
      <c r="AH20" s="638"/>
      <c r="AI20" s="638"/>
      <c r="AJ20" s="638"/>
      <c r="AK20" s="638"/>
      <c r="AL20" s="639">
        <v>0</v>
      </c>
      <c r="AM20" s="640"/>
      <c r="AN20" s="640"/>
      <c r="AO20" s="641"/>
      <c r="AP20" s="631" t="s">
        <v>187</v>
      </c>
      <c r="AQ20" s="632"/>
      <c r="AR20" s="632"/>
      <c r="AS20" s="632"/>
      <c r="AT20" s="632"/>
      <c r="AU20" s="632"/>
      <c r="AV20" s="632"/>
      <c r="AW20" s="632"/>
      <c r="AX20" s="632"/>
      <c r="AY20" s="632"/>
      <c r="AZ20" s="632"/>
      <c r="BA20" s="632"/>
      <c r="BB20" s="632"/>
      <c r="BC20" s="632"/>
      <c r="BD20" s="632"/>
      <c r="BE20" s="632"/>
      <c r="BF20" s="633"/>
      <c r="BG20" s="634">
        <v>12118</v>
      </c>
      <c r="BH20" s="635"/>
      <c r="BI20" s="635"/>
      <c r="BJ20" s="635"/>
      <c r="BK20" s="635"/>
      <c r="BL20" s="635"/>
      <c r="BM20" s="635"/>
      <c r="BN20" s="636"/>
      <c r="BO20" s="637">
        <v>0.1</v>
      </c>
      <c r="BP20" s="637"/>
      <c r="BQ20" s="637"/>
      <c r="BR20" s="637"/>
      <c r="BS20" s="643" t="s">
        <v>47</v>
      </c>
      <c r="BT20" s="635"/>
      <c r="BU20" s="635"/>
      <c r="BV20" s="635"/>
      <c r="BW20" s="635"/>
      <c r="BX20" s="635"/>
      <c r="BY20" s="635"/>
      <c r="BZ20" s="635"/>
      <c r="CA20" s="635"/>
      <c r="CB20" s="644"/>
      <c r="CD20" s="631" t="s">
        <v>188</v>
      </c>
      <c r="CE20" s="632"/>
      <c r="CF20" s="632"/>
      <c r="CG20" s="632"/>
      <c r="CH20" s="632"/>
      <c r="CI20" s="632"/>
      <c r="CJ20" s="632"/>
      <c r="CK20" s="632"/>
      <c r="CL20" s="632"/>
      <c r="CM20" s="632"/>
      <c r="CN20" s="632"/>
      <c r="CO20" s="632"/>
      <c r="CP20" s="632"/>
      <c r="CQ20" s="633"/>
      <c r="CR20" s="634">
        <v>67315471</v>
      </c>
      <c r="CS20" s="635"/>
      <c r="CT20" s="635"/>
      <c r="CU20" s="635"/>
      <c r="CV20" s="635"/>
      <c r="CW20" s="635"/>
      <c r="CX20" s="635"/>
      <c r="CY20" s="636"/>
      <c r="CZ20" s="637">
        <v>100</v>
      </c>
      <c r="DA20" s="637"/>
      <c r="DB20" s="637"/>
      <c r="DC20" s="637"/>
      <c r="DD20" s="643">
        <v>8914397</v>
      </c>
      <c r="DE20" s="635"/>
      <c r="DF20" s="635"/>
      <c r="DG20" s="635"/>
      <c r="DH20" s="635"/>
      <c r="DI20" s="635"/>
      <c r="DJ20" s="635"/>
      <c r="DK20" s="635"/>
      <c r="DL20" s="635"/>
      <c r="DM20" s="635"/>
      <c r="DN20" s="635"/>
      <c r="DO20" s="635"/>
      <c r="DP20" s="636"/>
      <c r="DQ20" s="643">
        <v>37754316</v>
      </c>
      <c r="DR20" s="635"/>
      <c r="DS20" s="635"/>
      <c r="DT20" s="635"/>
      <c r="DU20" s="635"/>
      <c r="DV20" s="635"/>
      <c r="DW20" s="635"/>
      <c r="DX20" s="635"/>
      <c r="DY20" s="635"/>
      <c r="DZ20" s="635"/>
      <c r="EA20" s="635"/>
      <c r="EB20" s="635"/>
      <c r="EC20" s="644"/>
    </row>
    <row r="21" spans="2:133" ht="11.25" customHeight="1">
      <c r="B21" s="631" t="s">
        <v>189</v>
      </c>
      <c r="C21" s="632"/>
      <c r="D21" s="632"/>
      <c r="E21" s="632"/>
      <c r="F21" s="632"/>
      <c r="G21" s="632"/>
      <c r="H21" s="632"/>
      <c r="I21" s="632"/>
      <c r="J21" s="632"/>
      <c r="K21" s="632"/>
      <c r="L21" s="632"/>
      <c r="M21" s="632"/>
      <c r="N21" s="632"/>
      <c r="O21" s="632"/>
      <c r="P21" s="632"/>
      <c r="Q21" s="633"/>
      <c r="R21" s="634">
        <v>4845</v>
      </c>
      <c r="S21" s="635"/>
      <c r="T21" s="635"/>
      <c r="U21" s="635"/>
      <c r="V21" s="635"/>
      <c r="W21" s="635"/>
      <c r="X21" s="635"/>
      <c r="Y21" s="636"/>
      <c r="Z21" s="637">
        <v>0</v>
      </c>
      <c r="AA21" s="637"/>
      <c r="AB21" s="637"/>
      <c r="AC21" s="637"/>
      <c r="AD21" s="638">
        <v>4845</v>
      </c>
      <c r="AE21" s="638"/>
      <c r="AF21" s="638"/>
      <c r="AG21" s="638"/>
      <c r="AH21" s="638"/>
      <c r="AI21" s="638"/>
      <c r="AJ21" s="638"/>
      <c r="AK21" s="638"/>
      <c r="AL21" s="639">
        <v>0</v>
      </c>
      <c r="AM21" s="640"/>
      <c r="AN21" s="640"/>
      <c r="AO21" s="641"/>
      <c r="AP21" s="631" t="s">
        <v>190</v>
      </c>
      <c r="AQ21" s="647"/>
      <c r="AR21" s="647"/>
      <c r="AS21" s="647"/>
      <c r="AT21" s="647"/>
      <c r="AU21" s="647"/>
      <c r="AV21" s="647"/>
      <c r="AW21" s="647"/>
      <c r="AX21" s="647"/>
      <c r="AY21" s="647"/>
      <c r="AZ21" s="647"/>
      <c r="BA21" s="647"/>
      <c r="BB21" s="647"/>
      <c r="BC21" s="647"/>
      <c r="BD21" s="647"/>
      <c r="BE21" s="647"/>
      <c r="BF21" s="648"/>
      <c r="BG21" s="634">
        <v>12118</v>
      </c>
      <c r="BH21" s="635"/>
      <c r="BI21" s="635"/>
      <c r="BJ21" s="635"/>
      <c r="BK21" s="635"/>
      <c r="BL21" s="635"/>
      <c r="BM21" s="635"/>
      <c r="BN21" s="636"/>
      <c r="BO21" s="637">
        <v>0.1</v>
      </c>
      <c r="BP21" s="637"/>
      <c r="BQ21" s="637"/>
      <c r="BR21" s="637"/>
      <c r="BS21" s="643" t="s">
        <v>47</v>
      </c>
      <c r="BT21" s="635"/>
      <c r="BU21" s="635"/>
      <c r="BV21" s="635"/>
      <c r="BW21" s="635"/>
      <c r="BX21" s="635"/>
      <c r="BY21" s="635"/>
      <c r="BZ21" s="635"/>
      <c r="CA21" s="635"/>
      <c r="CB21" s="644"/>
      <c r="CD21" s="652"/>
      <c r="CE21" s="653"/>
      <c r="CF21" s="653"/>
      <c r="CG21" s="653"/>
      <c r="CH21" s="653"/>
      <c r="CI21" s="653"/>
      <c r="CJ21" s="653"/>
      <c r="CK21" s="653"/>
      <c r="CL21" s="653"/>
      <c r="CM21" s="653"/>
      <c r="CN21" s="653"/>
      <c r="CO21" s="653"/>
      <c r="CP21" s="653"/>
      <c r="CQ21" s="654"/>
      <c r="CR21" s="655"/>
      <c r="CS21" s="650"/>
      <c r="CT21" s="650"/>
      <c r="CU21" s="650"/>
      <c r="CV21" s="650"/>
      <c r="CW21" s="650"/>
      <c r="CX21" s="650"/>
      <c r="CY21" s="656"/>
      <c r="CZ21" s="657"/>
      <c r="DA21" s="657"/>
      <c r="DB21" s="657"/>
      <c r="DC21" s="657"/>
      <c r="DD21" s="649"/>
      <c r="DE21" s="650"/>
      <c r="DF21" s="650"/>
      <c r="DG21" s="650"/>
      <c r="DH21" s="650"/>
      <c r="DI21" s="650"/>
      <c r="DJ21" s="650"/>
      <c r="DK21" s="650"/>
      <c r="DL21" s="650"/>
      <c r="DM21" s="650"/>
      <c r="DN21" s="650"/>
      <c r="DO21" s="650"/>
      <c r="DP21" s="656"/>
      <c r="DQ21" s="649"/>
      <c r="DR21" s="650"/>
      <c r="DS21" s="650"/>
      <c r="DT21" s="650"/>
      <c r="DU21" s="650"/>
      <c r="DV21" s="650"/>
      <c r="DW21" s="650"/>
      <c r="DX21" s="650"/>
      <c r="DY21" s="650"/>
      <c r="DZ21" s="650"/>
      <c r="EA21" s="650"/>
      <c r="EB21" s="650"/>
      <c r="EC21" s="651"/>
    </row>
    <row r="22" spans="2:133" ht="11.25" customHeight="1">
      <c r="B22" s="631" t="s">
        <v>191</v>
      </c>
      <c r="C22" s="632"/>
      <c r="D22" s="632"/>
      <c r="E22" s="632"/>
      <c r="F22" s="632"/>
      <c r="G22" s="632"/>
      <c r="H22" s="632"/>
      <c r="I22" s="632"/>
      <c r="J22" s="632"/>
      <c r="K22" s="632"/>
      <c r="L22" s="632"/>
      <c r="M22" s="632"/>
      <c r="N22" s="632"/>
      <c r="O22" s="632"/>
      <c r="P22" s="632"/>
      <c r="Q22" s="633"/>
      <c r="R22" s="634">
        <v>13469479</v>
      </c>
      <c r="S22" s="635"/>
      <c r="T22" s="635"/>
      <c r="U22" s="635"/>
      <c r="V22" s="635"/>
      <c r="W22" s="635"/>
      <c r="X22" s="635"/>
      <c r="Y22" s="636"/>
      <c r="Z22" s="637">
        <v>19.100000000000001</v>
      </c>
      <c r="AA22" s="637"/>
      <c r="AB22" s="637"/>
      <c r="AC22" s="637"/>
      <c r="AD22" s="638">
        <v>11029045</v>
      </c>
      <c r="AE22" s="638"/>
      <c r="AF22" s="638"/>
      <c r="AG22" s="638"/>
      <c r="AH22" s="638"/>
      <c r="AI22" s="638"/>
      <c r="AJ22" s="638"/>
      <c r="AK22" s="638"/>
      <c r="AL22" s="639">
        <v>40.1</v>
      </c>
      <c r="AM22" s="640"/>
      <c r="AN22" s="640"/>
      <c r="AO22" s="641"/>
      <c r="AP22" s="631" t="s">
        <v>192</v>
      </c>
      <c r="AQ22" s="647"/>
      <c r="AR22" s="647"/>
      <c r="AS22" s="647"/>
      <c r="AT22" s="647"/>
      <c r="AU22" s="647"/>
      <c r="AV22" s="647"/>
      <c r="AW22" s="647"/>
      <c r="AX22" s="647"/>
      <c r="AY22" s="647"/>
      <c r="AZ22" s="647"/>
      <c r="BA22" s="647"/>
      <c r="BB22" s="647"/>
      <c r="BC22" s="647"/>
      <c r="BD22" s="647"/>
      <c r="BE22" s="647"/>
      <c r="BF22" s="648"/>
      <c r="BG22" s="634" t="s">
        <v>47</v>
      </c>
      <c r="BH22" s="635"/>
      <c r="BI22" s="635"/>
      <c r="BJ22" s="635"/>
      <c r="BK22" s="635"/>
      <c r="BL22" s="635"/>
      <c r="BM22" s="635"/>
      <c r="BN22" s="636"/>
      <c r="BO22" s="637" t="s">
        <v>47</v>
      </c>
      <c r="BP22" s="637"/>
      <c r="BQ22" s="637"/>
      <c r="BR22" s="637"/>
      <c r="BS22" s="643" t="s">
        <v>47</v>
      </c>
      <c r="BT22" s="635"/>
      <c r="BU22" s="635"/>
      <c r="BV22" s="635"/>
      <c r="BW22" s="635"/>
      <c r="BX22" s="635"/>
      <c r="BY22" s="635"/>
      <c r="BZ22" s="635"/>
      <c r="CA22" s="635"/>
      <c r="CB22" s="644"/>
      <c r="CD22" s="616" t="s">
        <v>193</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c r="B23" s="631" t="s">
        <v>194</v>
      </c>
      <c r="C23" s="632"/>
      <c r="D23" s="632"/>
      <c r="E23" s="632"/>
      <c r="F23" s="632"/>
      <c r="G23" s="632"/>
      <c r="H23" s="632"/>
      <c r="I23" s="632"/>
      <c r="J23" s="632"/>
      <c r="K23" s="632"/>
      <c r="L23" s="632"/>
      <c r="M23" s="632"/>
      <c r="N23" s="632"/>
      <c r="O23" s="632"/>
      <c r="P23" s="632"/>
      <c r="Q23" s="633"/>
      <c r="R23" s="634">
        <v>11029045</v>
      </c>
      <c r="S23" s="635"/>
      <c r="T23" s="635"/>
      <c r="U23" s="635"/>
      <c r="V23" s="635"/>
      <c r="W23" s="635"/>
      <c r="X23" s="635"/>
      <c r="Y23" s="636"/>
      <c r="Z23" s="637">
        <v>15.7</v>
      </c>
      <c r="AA23" s="637"/>
      <c r="AB23" s="637"/>
      <c r="AC23" s="637"/>
      <c r="AD23" s="638">
        <v>11029045</v>
      </c>
      <c r="AE23" s="638"/>
      <c r="AF23" s="638"/>
      <c r="AG23" s="638"/>
      <c r="AH23" s="638"/>
      <c r="AI23" s="638"/>
      <c r="AJ23" s="638"/>
      <c r="AK23" s="638"/>
      <c r="AL23" s="639">
        <v>40.1</v>
      </c>
      <c r="AM23" s="640"/>
      <c r="AN23" s="640"/>
      <c r="AO23" s="641"/>
      <c r="AP23" s="631" t="s">
        <v>195</v>
      </c>
      <c r="AQ23" s="647"/>
      <c r="AR23" s="647"/>
      <c r="AS23" s="647"/>
      <c r="AT23" s="647"/>
      <c r="AU23" s="647"/>
      <c r="AV23" s="647"/>
      <c r="AW23" s="647"/>
      <c r="AX23" s="647"/>
      <c r="AY23" s="647"/>
      <c r="AZ23" s="647"/>
      <c r="BA23" s="647"/>
      <c r="BB23" s="647"/>
      <c r="BC23" s="647"/>
      <c r="BD23" s="647"/>
      <c r="BE23" s="647"/>
      <c r="BF23" s="648"/>
      <c r="BG23" s="634" t="s">
        <v>47</v>
      </c>
      <c r="BH23" s="635"/>
      <c r="BI23" s="635"/>
      <c r="BJ23" s="635"/>
      <c r="BK23" s="635"/>
      <c r="BL23" s="635"/>
      <c r="BM23" s="635"/>
      <c r="BN23" s="636"/>
      <c r="BO23" s="637" t="s">
        <v>47</v>
      </c>
      <c r="BP23" s="637"/>
      <c r="BQ23" s="637"/>
      <c r="BR23" s="637"/>
      <c r="BS23" s="643" t="s">
        <v>47</v>
      </c>
      <c r="BT23" s="635"/>
      <c r="BU23" s="635"/>
      <c r="BV23" s="635"/>
      <c r="BW23" s="635"/>
      <c r="BX23" s="635"/>
      <c r="BY23" s="635"/>
      <c r="BZ23" s="635"/>
      <c r="CA23" s="635"/>
      <c r="CB23" s="644"/>
      <c r="CD23" s="616" t="s">
        <v>135</v>
      </c>
      <c r="CE23" s="617"/>
      <c r="CF23" s="617"/>
      <c r="CG23" s="617"/>
      <c r="CH23" s="617"/>
      <c r="CI23" s="617"/>
      <c r="CJ23" s="617"/>
      <c r="CK23" s="617"/>
      <c r="CL23" s="617"/>
      <c r="CM23" s="617"/>
      <c r="CN23" s="617"/>
      <c r="CO23" s="617"/>
      <c r="CP23" s="617"/>
      <c r="CQ23" s="618"/>
      <c r="CR23" s="616" t="s">
        <v>196</v>
      </c>
      <c r="CS23" s="617"/>
      <c r="CT23" s="617"/>
      <c r="CU23" s="617"/>
      <c r="CV23" s="617"/>
      <c r="CW23" s="617"/>
      <c r="CX23" s="617"/>
      <c r="CY23" s="618"/>
      <c r="CZ23" s="616" t="s">
        <v>197</v>
      </c>
      <c r="DA23" s="617"/>
      <c r="DB23" s="617"/>
      <c r="DC23" s="618"/>
      <c r="DD23" s="616" t="s">
        <v>198</v>
      </c>
      <c r="DE23" s="617"/>
      <c r="DF23" s="617"/>
      <c r="DG23" s="617"/>
      <c r="DH23" s="617"/>
      <c r="DI23" s="617"/>
      <c r="DJ23" s="617"/>
      <c r="DK23" s="618"/>
      <c r="DL23" s="658" t="s">
        <v>199</v>
      </c>
      <c r="DM23" s="659"/>
      <c r="DN23" s="659"/>
      <c r="DO23" s="659"/>
      <c r="DP23" s="659"/>
      <c r="DQ23" s="659"/>
      <c r="DR23" s="659"/>
      <c r="DS23" s="659"/>
      <c r="DT23" s="659"/>
      <c r="DU23" s="659"/>
      <c r="DV23" s="660"/>
      <c r="DW23" s="616" t="s">
        <v>200</v>
      </c>
      <c r="DX23" s="617"/>
      <c r="DY23" s="617"/>
      <c r="DZ23" s="617"/>
      <c r="EA23" s="617"/>
      <c r="EB23" s="617"/>
      <c r="EC23" s="618"/>
    </row>
    <row r="24" spans="2:133" ht="11.25" customHeight="1">
      <c r="B24" s="631" t="s">
        <v>201</v>
      </c>
      <c r="C24" s="632"/>
      <c r="D24" s="632"/>
      <c r="E24" s="632"/>
      <c r="F24" s="632"/>
      <c r="G24" s="632"/>
      <c r="H24" s="632"/>
      <c r="I24" s="632"/>
      <c r="J24" s="632"/>
      <c r="K24" s="632"/>
      <c r="L24" s="632"/>
      <c r="M24" s="632"/>
      <c r="N24" s="632"/>
      <c r="O24" s="632"/>
      <c r="P24" s="632"/>
      <c r="Q24" s="633"/>
      <c r="R24" s="634">
        <v>2440434</v>
      </c>
      <c r="S24" s="635"/>
      <c r="T24" s="635"/>
      <c r="U24" s="635"/>
      <c r="V24" s="635"/>
      <c r="W24" s="635"/>
      <c r="X24" s="635"/>
      <c r="Y24" s="636"/>
      <c r="Z24" s="637">
        <v>3.5</v>
      </c>
      <c r="AA24" s="637"/>
      <c r="AB24" s="637"/>
      <c r="AC24" s="637"/>
      <c r="AD24" s="638" t="s">
        <v>47</v>
      </c>
      <c r="AE24" s="638"/>
      <c r="AF24" s="638"/>
      <c r="AG24" s="638"/>
      <c r="AH24" s="638"/>
      <c r="AI24" s="638"/>
      <c r="AJ24" s="638"/>
      <c r="AK24" s="638"/>
      <c r="AL24" s="639" t="s">
        <v>47</v>
      </c>
      <c r="AM24" s="640"/>
      <c r="AN24" s="640"/>
      <c r="AO24" s="641"/>
      <c r="AP24" s="631" t="s">
        <v>202</v>
      </c>
      <c r="AQ24" s="647"/>
      <c r="AR24" s="647"/>
      <c r="AS24" s="647"/>
      <c r="AT24" s="647"/>
      <c r="AU24" s="647"/>
      <c r="AV24" s="647"/>
      <c r="AW24" s="647"/>
      <c r="AX24" s="647"/>
      <c r="AY24" s="647"/>
      <c r="AZ24" s="647"/>
      <c r="BA24" s="647"/>
      <c r="BB24" s="647"/>
      <c r="BC24" s="647"/>
      <c r="BD24" s="647"/>
      <c r="BE24" s="647"/>
      <c r="BF24" s="648"/>
      <c r="BG24" s="634" t="s">
        <v>47</v>
      </c>
      <c r="BH24" s="635"/>
      <c r="BI24" s="635"/>
      <c r="BJ24" s="635"/>
      <c r="BK24" s="635"/>
      <c r="BL24" s="635"/>
      <c r="BM24" s="635"/>
      <c r="BN24" s="636"/>
      <c r="BO24" s="637" t="s">
        <v>47</v>
      </c>
      <c r="BP24" s="637"/>
      <c r="BQ24" s="637"/>
      <c r="BR24" s="637"/>
      <c r="BS24" s="643" t="s">
        <v>47</v>
      </c>
      <c r="BT24" s="635"/>
      <c r="BU24" s="635"/>
      <c r="BV24" s="635"/>
      <c r="BW24" s="635"/>
      <c r="BX24" s="635"/>
      <c r="BY24" s="635"/>
      <c r="BZ24" s="635"/>
      <c r="CA24" s="635"/>
      <c r="CB24" s="644"/>
      <c r="CD24" s="620" t="s">
        <v>203</v>
      </c>
      <c r="CE24" s="621"/>
      <c r="CF24" s="621"/>
      <c r="CG24" s="621"/>
      <c r="CH24" s="621"/>
      <c r="CI24" s="621"/>
      <c r="CJ24" s="621"/>
      <c r="CK24" s="621"/>
      <c r="CL24" s="621"/>
      <c r="CM24" s="621"/>
      <c r="CN24" s="621"/>
      <c r="CO24" s="621"/>
      <c r="CP24" s="621"/>
      <c r="CQ24" s="622"/>
      <c r="CR24" s="623">
        <v>26685273</v>
      </c>
      <c r="CS24" s="624"/>
      <c r="CT24" s="624"/>
      <c r="CU24" s="624"/>
      <c r="CV24" s="624"/>
      <c r="CW24" s="624"/>
      <c r="CX24" s="624"/>
      <c r="CY24" s="625"/>
      <c r="CZ24" s="628">
        <v>39.6</v>
      </c>
      <c r="DA24" s="629"/>
      <c r="DB24" s="629"/>
      <c r="DC24" s="645"/>
      <c r="DD24" s="666">
        <v>17068123</v>
      </c>
      <c r="DE24" s="624"/>
      <c r="DF24" s="624"/>
      <c r="DG24" s="624"/>
      <c r="DH24" s="624"/>
      <c r="DI24" s="624"/>
      <c r="DJ24" s="624"/>
      <c r="DK24" s="625"/>
      <c r="DL24" s="666">
        <v>16816731</v>
      </c>
      <c r="DM24" s="624"/>
      <c r="DN24" s="624"/>
      <c r="DO24" s="624"/>
      <c r="DP24" s="624"/>
      <c r="DQ24" s="624"/>
      <c r="DR24" s="624"/>
      <c r="DS24" s="624"/>
      <c r="DT24" s="624"/>
      <c r="DU24" s="624"/>
      <c r="DV24" s="625"/>
      <c r="DW24" s="628">
        <v>58.6</v>
      </c>
      <c r="DX24" s="629"/>
      <c r="DY24" s="629"/>
      <c r="DZ24" s="629"/>
      <c r="EA24" s="629"/>
      <c r="EB24" s="629"/>
      <c r="EC24" s="630"/>
    </row>
    <row r="25" spans="2:133" ht="11.25" customHeight="1">
      <c r="B25" s="631" t="s">
        <v>204</v>
      </c>
      <c r="C25" s="632"/>
      <c r="D25" s="632"/>
      <c r="E25" s="632"/>
      <c r="F25" s="632"/>
      <c r="G25" s="632"/>
      <c r="H25" s="632"/>
      <c r="I25" s="632"/>
      <c r="J25" s="632"/>
      <c r="K25" s="632"/>
      <c r="L25" s="632"/>
      <c r="M25" s="632"/>
      <c r="N25" s="632"/>
      <c r="O25" s="632"/>
      <c r="P25" s="632"/>
      <c r="Q25" s="633"/>
      <c r="R25" s="634" t="s">
        <v>47</v>
      </c>
      <c r="S25" s="635"/>
      <c r="T25" s="635"/>
      <c r="U25" s="635"/>
      <c r="V25" s="635"/>
      <c r="W25" s="635"/>
      <c r="X25" s="635"/>
      <c r="Y25" s="636"/>
      <c r="Z25" s="637" t="s">
        <v>47</v>
      </c>
      <c r="AA25" s="637"/>
      <c r="AB25" s="637"/>
      <c r="AC25" s="637"/>
      <c r="AD25" s="638" t="s">
        <v>47</v>
      </c>
      <c r="AE25" s="638"/>
      <c r="AF25" s="638"/>
      <c r="AG25" s="638"/>
      <c r="AH25" s="638"/>
      <c r="AI25" s="638"/>
      <c r="AJ25" s="638"/>
      <c r="AK25" s="638"/>
      <c r="AL25" s="639" t="s">
        <v>47</v>
      </c>
      <c r="AM25" s="640"/>
      <c r="AN25" s="640"/>
      <c r="AO25" s="641"/>
      <c r="AP25" s="631" t="s">
        <v>205</v>
      </c>
      <c r="AQ25" s="647"/>
      <c r="AR25" s="647"/>
      <c r="AS25" s="647"/>
      <c r="AT25" s="647"/>
      <c r="AU25" s="647"/>
      <c r="AV25" s="647"/>
      <c r="AW25" s="647"/>
      <c r="AX25" s="647"/>
      <c r="AY25" s="647"/>
      <c r="AZ25" s="647"/>
      <c r="BA25" s="647"/>
      <c r="BB25" s="647"/>
      <c r="BC25" s="647"/>
      <c r="BD25" s="647"/>
      <c r="BE25" s="647"/>
      <c r="BF25" s="648"/>
      <c r="BG25" s="634" t="s">
        <v>47</v>
      </c>
      <c r="BH25" s="635"/>
      <c r="BI25" s="635"/>
      <c r="BJ25" s="635"/>
      <c r="BK25" s="635"/>
      <c r="BL25" s="635"/>
      <c r="BM25" s="635"/>
      <c r="BN25" s="636"/>
      <c r="BO25" s="637" t="s">
        <v>47</v>
      </c>
      <c r="BP25" s="637"/>
      <c r="BQ25" s="637"/>
      <c r="BR25" s="637"/>
      <c r="BS25" s="643" t="s">
        <v>47</v>
      </c>
      <c r="BT25" s="635"/>
      <c r="BU25" s="635"/>
      <c r="BV25" s="635"/>
      <c r="BW25" s="635"/>
      <c r="BX25" s="635"/>
      <c r="BY25" s="635"/>
      <c r="BZ25" s="635"/>
      <c r="CA25" s="635"/>
      <c r="CB25" s="644"/>
      <c r="CD25" s="631" t="s">
        <v>206</v>
      </c>
      <c r="CE25" s="632"/>
      <c r="CF25" s="632"/>
      <c r="CG25" s="632"/>
      <c r="CH25" s="632"/>
      <c r="CI25" s="632"/>
      <c r="CJ25" s="632"/>
      <c r="CK25" s="632"/>
      <c r="CL25" s="632"/>
      <c r="CM25" s="632"/>
      <c r="CN25" s="632"/>
      <c r="CO25" s="632"/>
      <c r="CP25" s="632"/>
      <c r="CQ25" s="633"/>
      <c r="CR25" s="634">
        <v>8690030</v>
      </c>
      <c r="CS25" s="663"/>
      <c r="CT25" s="663"/>
      <c r="CU25" s="663"/>
      <c r="CV25" s="663"/>
      <c r="CW25" s="663"/>
      <c r="CX25" s="663"/>
      <c r="CY25" s="664"/>
      <c r="CZ25" s="639">
        <v>12.9</v>
      </c>
      <c r="DA25" s="661"/>
      <c r="DB25" s="661"/>
      <c r="DC25" s="665"/>
      <c r="DD25" s="643">
        <v>8143482</v>
      </c>
      <c r="DE25" s="663"/>
      <c r="DF25" s="663"/>
      <c r="DG25" s="663"/>
      <c r="DH25" s="663"/>
      <c r="DI25" s="663"/>
      <c r="DJ25" s="663"/>
      <c r="DK25" s="664"/>
      <c r="DL25" s="643">
        <v>7994027</v>
      </c>
      <c r="DM25" s="663"/>
      <c r="DN25" s="663"/>
      <c r="DO25" s="663"/>
      <c r="DP25" s="663"/>
      <c r="DQ25" s="663"/>
      <c r="DR25" s="663"/>
      <c r="DS25" s="663"/>
      <c r="DT25" s="663"/>
      <c r="DU25" s="663"/>
      <c r="DV25" s="664"/>
      <c r="DW25" s="639">
        <v>27.8</v>
      </c>
      <c r="DX25" s="661"/>
      <c r="DY25" s="661"/>
      <c r="DZ25" s="661"/>
      <c r="EA25" s="661"/>
      <c r="EB25" s="661"/>
      <c r="EC25" s="662"/>
    </row>
    <row r="26" spans="2:133" ht="11.25" customHeight="1">
      <c r="B26" s="631" t="s">
        <v>207</v>
      </c>
      <c r="C26" s="632"/>
      <c r="D26" s="632"/>
      <c r="E26" s="632"/>
      <c r="F26" s="632"/>
      <c r="G26" s="632"/>
      <c r="H26" s="632"/>
      <c r="I26" s="632"/>
      <c r="J26" s="632"/>
      <c r="K26" s="632"/>
      <c r="L26" s="632"/>
      <c r="M26" s="632"/>
      <c r="N26" s="632"/>
      <c r="O26" s="632"/>
      <c r="P26" s="632"/>
      <c r="Q26" s="633"/>
      <c r="R26" s="634">
        <v>30183992</v>
      </c>
      <c r="S26" s="635"/>
      <c r="T26" s="635"/>
      <c r="U26" s="635"/>
      <c r="V26" s="635"/>
      <c r="W26" s="635"/>
      <c r="X26" s="635"/>
      <c r="Y26" s="636"/>
      <c r="Z26" s="637">
        <v>42.8</v>
      </c>
      <c r="AA26" s="637"/>
      <c r="AB26" s="637"/>
      <c r="AC26" s="637"/>
      <c r="AD26" s="638">
        <v>27245948</v>
      </c>
      <c r="AE26" s="638"/>
      <c r="AF26" s="638"/>
      <c r="AG26" s="638"/>
      <c r="AH26" s="638"/>
      <c r="AI26" s="638"/>
      <c r="AJ26" s="638"/>
      <c r="AK26" s="638"/>
      <c r="AL26" s="639">
        <v>99.1</v>
      </c>
      <c r="AM26" s="640"/>
      <c r="AN26" s="640"/>
      <c r="AO26" s="641"/>
      <c r="AP26" s="631" t="s">
        <v>208</v>
      </c>
      <c r="AQ26" s="647"/>
      <c r="AR26" s="647"/>
      <c r="AS26" s="647"/>
      <c r="AT26" s="647"/>
      <c r="AU26" s="647"/>
      <c r="AV26" s="647"/>
      <c r="AW26" s="647"/>
      <c r="AX26" s="647"/>
      <c r="AY26" s="647"/>
      <c r="AZ26" s="647"/>
      <c r="BA26" s="647"/>
      <c r="BB26" s="647"/>
      <c r="BC26" s="647"/>
      <c r="BD26" s="647"/>
      <c r="BE26" s="647"/>
      <c r="BF26" s="648"/>
      <c r="BG26" s="634" t="s">
        <v>47</v>
      </c>
      <c r="BH26" s="635"/>
      <c r="BI26" s="635"/>
      <c r="BJ26" s="635"/>
      <c r="BK26" s="635"/>
      <c r="BL26" s="635"/>
      <c r="BM26" s="635"/>
      <c r="BN26" s="636"/>
      <c r="BO26" s="637" t="s">
        <v>47</v>
      </c>
      <c r="BP26" s="637"/>
      <c r="BQ26" s="637"/>
      <c r="BR26" s="637"/>
      <c r="BS26" s="643" t="s">
        <v>47</v>
      </c>
      <c r="BT26" s="635"/>
      <c r="BU26" s="635"/>
      <c r="BV26" s="635"/>
      <c r="BW26" s="635"/>
      <c r="BX26" s="635"/>
      <c r="BY26" s="635"/>
      <c r="BZ26" s="635"/>
      <c r="CA26" s="635"/>
      <c r="CB26" s="644"/>
      <c r="CD26" s="631" t="s">
        <v>209</v>
      </c>
      <c r="CE26" s="632"/>
      <c r="CF26" s="632"/>
      <c r="CG26" s="632"/>
      <c r="CH26" s="632"/>
      <c r="CI26" s="632"/>
      <c r="CJ26" s="632"/>
      <c r="CK26" s="632"/>
      <c r="CL26" s="632"/>
      <c r="CM26" s="632"/>
      <c r="CN26" s="632"/>
      <c r="CO26" s="632"/>
      <c r="CP26" s="632"/>
      <c r="CQ26" s="633"/>
      <c r="CR26" s="634">
        <v>5425134</v>
      </c>
      <c r="CS26" s="635"/>
      <c r="CT26" s="635"/>
      <c r="CU26" s="635"/>
      <c r="CV26" s="635"/>
      <c r="CW26" s="635"/>
      <c r="CX26" s="635"/>
      <c r="CY26" s="636"/>
      <c r="CZ26" s="639">
        <v>8.1</v>
      </c>
      <c r="DA26" s="661"/>
      <c r="DB26" s="661"/>
      <c r="DC26" s="665"/>
      <c r="DD26" s="643">
        <v>5061898</v>
      </c>
      <c r="DE26" s="635"/>
      <c r="DF26" s="635"/>
      <c r="DG26" s="635"/>
      <c r="DH26" s="635"/>
      <c r="DI26" s="635"/>
      <c r="DJ26" s="635"/>
      <c r="DK26" s="636"/>
      <c r="DL26" s="643" t="s">
        <v>47</v>
      </c>
      <c r="DM26" s="635"/>
      <c r="DN26" s="635"/>
      <c r="DO26" s="635"/>
      <c r="DP26" s="635"/>
      <c r="DQ26" s="635"/>
      <c r="DR26" s="635"/>
      <c r="DS26" s="635"/>
      <c r="DT26" s="635"/>
      <c r="DU26" s="635"/>
      <c r="DV26" s="636"/>
      <c r="DW26" s="639" t="s">
        <v>47</v>
      </c>
      <c r="DX26" s="661"/>
      <c r="DY26" s="661"/>
      <c r="DZ26" s="661"/>
      <c r="EA26" s="661"/>
      <c r="EB26" s="661"/>
      <c r="EC26" s="662"/>
    </row>
    <row r="27" spans="2:133" ht="11.25" customHeight="1">
      <c r="B27" s="631" t="s">
        <v>210</v>
      </c>
      <c r="C27" s="632"/>
      <c r="D27" s="632"/>
      <c r="E27" s="632"/>
      <c r="F27" s="632"/>
      <c r="G27" s="632"/>
      <c r="H27" s="632"/>
      <c r="I27" s="632"/>
      <c r="J27" s="632"/>
      <c r="K27" s="632"/>
      <c r="L27" s="632"/>
      <c r="M27" s="632"/>
      <c r="N27" s="632"/>
      <c r="O27" s="632"/>
      <c r="P27" s="632"/>
      <c r="Q27" s="633"/>
      <c r="R27" s="634">
        <v>12340</v>
      </c>
      <c r="S27" s="635"/>
      <c r="T27" s="635"/>
      <c r="U27" s="635"/>
      <c r="V27" s="635"/>
      <c r="W27" s="635"/>
      <c r="X27" s="635"/>
      <c r="Y27" s="636"/>
      <c r="Z27" s="637">
        <v>0</v>
      </c>
      <c r="AA27" s="637"/>
      <c r="AB27" s="637"/>
      <c r="AC27" s="637"/>
      <c r="AD27" s="638">
        <v>12340</v>
      </c>
      <c r="AE27" s="638"/>
      <c r="AF27" s="638"/>
      <c r="AG27" s="638"/>
      <c r="AH27" s="638"/>
      <c r="AI27" s="638"/>
      <c r="AJ27" s="638"/>
      <c r="AK27" s="638"/>
      <c r="AL27" s="639">
        <v>0</v>
      </c>
      <c r="AM27" s="640"/>
      <c r="AN27" s="640"/>
      <c r="AO27" s="641"/>
      <c r="AP27" s="631" t="s">
        <v>211</v>
      </c>
      <c r="AQ27" s="632"/>
      <c r="AR27" s="632"/>
      <c r="AS27" s="632"/>
      <c r="AT27" s="632"/>
      <c r="AU27" s="632"/>
      <c r="AV27" s="632"/>
      <c r="AW27" s="632"/>
      <c r="AX27" s="632"/>
      <c r="AY27" s="632"/>
      <c r="AZ27" s="632"/>
      <c r="BA27" s="632"/>
      <c r="BB27" s="632"/>
      <c r="BC27" s="632"/>
      <c r="BD27" s="632"/>
      <c r="BE27" s="632"/>
      <c r="BF27" s="633"/>
      <c r="BG27" s="634">
        <v>13799621</v>
      </c>
      <c r="BH27" s="635"/>
      <c r="BI27" s="635"/>
      <c r="BJ27" s="635"/>
      <c r="BK27" s="635"/>
      <c r="BL27" s="635"/>
      <c r="BM27" s="635"/>
      <c r="BN27" s="636"/>
      <c r="BO27" s="637">
        <v>100</v>
      </c>
      <c r="BP27" s="637"/>
      <c r="BQ27" s="637"/>
      <c r="BR27" s="637"/>
      <c r="BS27" s="643">
        <v>94827</v>
      </c>
      <c r="BT27" s="635"/>
      <c r="BU27" s="635"/>
      <c r="BV27" s="635"/>
      <c r="BW27" s="635"/>
      <c r="BX27" s="635"/>
      <c r="BY27" s="635"/>
      <c r="BZ27" s="635"/>
      <c r="CA27" s="635"/>
      <c r="CB27" s="644"/>
      <c r="CD27" s="631" t="s">
        <v>212</v>
      </c>
      <c r="CE27" s="632"/>
      <c r="CF27" s="632"/>
      <c r="CG27" s="632"/>
      <c r="CH27" s="632"/>
      <c r="CI27" s="632"/>
      <c r="CJ27" s="632"/>
      <c r="CK27" s="632"/>
      <c r="CL27" s="632"/>
      <c r="CM27" s="632"/>
      <c r="CN27" s="632"/>
      <c r="CO27" s="632"/>
      <c r="CP27" s="632"/>
      <c r="CQ27" s="633"/>
      <c r="CR27" s="634">
        <v>12580367</v>
      </c>
      <c r="CS27" s="663"/>
      <c r="CT27" s="663"/>
      <c r="CU27" s="663"/>
      <c r="CV27" s="663"/>
      <c r="CW27" s="663"/>
      <c r="CX27" s="663"/>
      <c r="CY27" s="664"/>
      <c r="CZ27" s="639">
        <v>18.7</v>
      </c>
      <c r="DA27" s="661"/>
      <c r="DB27" s="661"/>
      <c r="DC27" s="665"/>
      <c r="DD27" s="643">
        <v>3594421</v>
      </c>
      <c r="DE27" s="663"/>
      <c r="DF27" s="663"/>
      <c r="DG27" s="663"/>
      <c r="DH27" s="663"/>
      <c r="DI27" s="663"/>
      <c r="DJ27" s="663"/>
      <c r="DK27" s="664"/>
      <c r="DL27" s="643">
        <v>3492484</v>
      </c>
      <c r="DM27" s="663"/>
      <c r="DN27" s="663"/>
      <c r="DO27" s="663"/>
      <c r="DP27" s="663"/>
      <c r="DQ27" s="663"/>
      <c r="DR27" s="663"/>
      <c r="DS27" s="663"/>
      <c r="DT27" s="663"/>
      <c r="DU27" s="663"/>
      <c r="DV27" s="664"/>
      <c r="DW27" s="639">
        <v>12.2</v>
      </c>
      <c r="DX27" s="661"/>
      <c r="DY27" s="661"/>
      <c r="DZ27" s="661"/>
      <c r="EA27" s="661"/>
      <c r="EB27" s="661"/>
      <c r="EC27" s="662"/>
    </row>
    <row r="28" spans="2:133" ht="11.25" customHeight="1">
      <c r="B28" s="631" t="s">
        <v>213</v>
      </c>
      <c r="C28" s="632"/>
      <c r="D28" s="632"/>
      <c r="E28" s="632"/>
      <c r="F28" s="632"/>
      <c r="G28" s="632"/>
      <c r="H28" s="632"/>
      <c r="I28" s="632"/>
      <c r="J28" s="632"/>
      <c r="K28" s="632"/>
      <c r="L28" s="632"/>
      <c r="M28" s="632"/>
      <c r="N28" s="632"/>
      <c r="O28" s="632"/>
      <c r="P28" s="632"/>
      <c r="Q28" s="633"/>
      <c r="R28" s="634">
        <v>203342</v>
      </c>
      <c r="S28" s="635"/>
      <c r="T28" s="635"/>
      <c r="U28" s="635"/>
      <c r="V28" s="635"/>
      <c r="W28" s="635"/>
      <c r="X28" s="635"/>
      <c r="Y28" s="636"/>
      <c r="Z28" s="637">
        <v>0.3</v>
      </c>
      <c r="AA28" s="637"/>
      <c r="AB28" s="637"/>
      <c r="AC28" s="637"/>
      <c r="AD28" s="638" t="s">
        <v>47</v>
      </c>
      <c r="AE28" s="638"/>
      <c r="AF28" s="638"/>
      <c r="AG28" s="638"/>
      <c r="AH28" s="638"/>
      <c r="AI28" s="638"/>
      <c r="AJ28" s="638"/>
      <c r="AK28" s="638"/>
      <c r="AL28" s="639" t="s">
        <v>47</v>
      </c>
      <c r="AM28" s="640"/>
      <c r="AN28" s="640"/>
      <c r="AO28" s="641"/>
      <c r="AP28" s="631"/>
      <c r="AQ28" s="632"/>
      <c r="AR28" s="632"/>
      <c r="AS28" s="632"/>
      <c r="AT28" s="632"/>
      <c r="AU28" s="632"/>
      <c r="AV28" s="632"/>
      <c r="AW28" s="632"/>
      <c r="AX28" s="632"/>
      <c r="AY28" s="632"/>
      <c r="AZ28" s="632"/>
      <c r="BA28" s="632"/>
      <c r="BB28" s="632"/>
      <c r="BC28" s="632"/>
      <c r="BD28" s="632"/>
      <c r="BE28" s="632"/>
      <c r="BF28" s="633"/>
      <c r="BG28" s="634"/>
      <c r="BH28" s="635"/>
      <c r="BI28" s="635"/>
      <c r="BJ28" s="635"/>
      <c r="BK28" s="635"/>
      <c r="BL28" s="635"/>
      <c r="BM28" s="635"/>
      <c r="BN28" s="636"/>
      <c r="BO28" s="637"/>
      <c r="BP28" s="637"/>
      <c r="BQ28" s="637"/>
      <c r="BR28" s="637"/>
      <c r="BS28" s="643"/>
      <c r="BT28" s="635"/>
      <c r="BU28" s="635"/>
      <c r="BV28" s="635"/>
      <c r="BW28" s="635"/>
      <c r="BX28" s="635"/>
      <c r="BY28" s="635"/>
      <c r="BZ28" s="635"/>
      <c r="CA28" s="635"/>
      <c r="CB28" s="644"/>
      <c r="CD28" s="631" t="s">
        <v>214</v>
      </c>
      <c r="CE28" s="632"/>
      <c r="CF28" s="632"/>
      <c r="CG28" s="632"/>
      <c r="CH28" s="632"/>
      <c r="CI28" s="632"/>
      <c r="CJ28" s="632"/>
      <c r="CK28" s="632"/>
      <c r="CL28" s="632"/>
      <c r="CM28" s="632"/>
      <c r="CN28" s="632"/>
      <c r="CO28" s="632"/>
      <c r="CP28" s="632"/>
      <c r="CQ28" s="633"/>
      <c r="CR28" s="634">
        <v>5414876</v>
      </c>
      <c r="CS28" s="635"/>
      <c r="CT28" s="635"/>
      <c r="CU28" s="635"/>
      <c r="CV28" s="635"/>
      <c r="CW28" s="635"/>
      <c r="CX28" s="635"/>
      <c r="CY28" s="636"/>
      <c r="CZ28" s="639">
        <v>8</v>
      </c>
      <c r="DA28" s="661"/>
      <c r="DB28" s="661"/>
      <c r="DC28" s="665"/>
      <c r="DD28" s="643">
        <v>5330220</v>
      </c>
      <c r="DE28" s="635"/>
      <c r="DF28" s="635"/>
      <c r="DG28" s="635"/>
      <c r="DH28" s="635"/>
      <c r="DI28" s="635"/>
      <c r="DJ28" s="635"/>
      <c r="DK28" s="636"/>
      <c r="DL28" s="643">
        <v>5330220</v>
      </c>
      <c r="DM28" s="635"/>
      <c r="DN28" s="635"/>
      <c r="DO28" s="635"/>
      <c r="DP28" s="635"/>
      <c r="DQ28" s="635"/>
      <c r="DR28" s="635"/>
      <c r="DS28" s="635"/>
      <c r="DT28" s="635"/>
      <c r="DU28" s="635"/>
      <c r="DV28" s="636"/>
      <c r="DW28" s="639">
        <v>18.600000000000001</v>
      </c>
      <c r="DX28" s="661"/>
      <c r="DY28" s="661"/>
      <c r="DZ28" s="661"/>
      <c r="EA28" s="661"/>
      <c r="EB28" s="661"/>
      <c r="EC28" s="662"/>
    </row>
    <row r="29" spans="2:133" ht="11.25" customHeight="1">
      <c r="B29" s="631" t="s">
        <v>215</v>
      </c>
      <c r="C29" s="632"/>
      <c r="D29" s="632"/>
      <c r="E29" s="632"/>
      <c r="F29" s="632"/>
      <c r="G29" s="632"/>
      <c r="H29" s="632"/>
      <c r="I29" s="632"/>
      <c r="J29" s="632"/>
      <c r="K29" s="632"/>
      <c r="L29" s="632"/>
      <c r="M29" s="632"/>
      <c r="N29" s="632"/>
      <c r="O29" s="632"/>
      <c r="P29" s="632"/>
      <c r="Q29" s="633"/>
      <c r="R29" s="634">
        <v>630191</v>
      </c>
      <c r="S29" s="635"/>
      <c r="T29" s="635"/>
      <c r="U29" s="635"/>
      <c r="V29" s="635"/>
      <c r="W29" s="635"/>
      <c r="X29" s="635"/>
      <c r="Y29" s="636"/>
      <c r="Z29" s="637">
        <v>0.9</v>
      </c>
      <c r="AA29" s="637"/>
      <c r="AB29" s="637"/>
      <c r="AC29" s="637"/>
      <c r="AD29" s="638">
        <v>49552</v>
      </c>
      <c r="AE29" s="638"/>
      <c r="AF29" s="638"/>
      <c r="AG29" s="638"/>
      <c r="AH29" s="638"/>
      <c r="AI29" s="638"/>
      <c r="AJ29" s="638"/>
      <c r="AK29" s="638"/>
      <c r="AL29" s="639">
        <v>0.2</v>
      </c>
      <c r="AM29" s="640"/>
      <c r="AN29" s="640"/>
      <c r="AO29" s="641"/>
      <c r="AP29" s="652"/>
      <c r="AQ29" s="653"/>
      <c r="AR29" s="653"/>
      <c r="AS29" s="653"/>
      <c r="AT29" s="653"/>
      <c r="AU29" s="653"/>
      <c r="AV29" s="653"/>
      <c r="AW29" s="653"/>
      <c r="AX29" s="653"/>
      <c r="AY29" s="653"/>
      <c r="AZ29" s="653"/>
      <c r="BA29" s="653"/>
      <c r="BB29" s="653"/>
      <c r="BC29" s="653"/>
      <c r="BD29" s="653"/>
      <c r="BE29" s="653"/>
      <c r="BF29" s="654"/>
      <c r="BG29" s="634"/>
      <c r="BH29" s="635"/>
      <c r="BI29" s="635"/>
      <c r="BJ29" s="635"/>
      <c r="BK29" s="635"/>
      <c r="BL29" s="635"/>
      <c r="BM29" s="635"/>
      <c r="BN29" s="636"/>
      <c r="BO29" s="637"/>
      <c r="BP29" s="637"/>
      <c r="BQ29" s="637"/>
      <c r="BR29" s="637"/>
      <c r="BS29" s="638"/>
      <c r="BT29" s="638"/>
      <c r="BU29" s="638"/>
      <c r="BV29" s="638"/>
      <c r="BW29" s="638"/>
      <c r="BX29" s="638"/>
      <c r="BY29" s="638"/>
      <c r="BZ29" s="638"/>
      <c r="CA29" s="638"/>
      <c r="CB29" s="642"/>
      <c r="CD29" s="667" t="s">
        <v>216</v>
      </c>
      <c r="CE29" s="668"/>
      <c r="CF29" s="631" t="s">
        <v>217</v>
      </c>
      <c r="CG29" s="632"/>
      <c r="CH29" s="632"/>
      <c r="CI29" s="632"/>
      <c r="CJ29" s="632"/>
      <c r="CK29" s="632"/>
      <c r="CL29" s="632"/>
      <c r="CM29" s="632"/>
      <c r="CN29" s="632"/>
      <c r="CO29" s="632"/>
      <c r="CP29" s="632"/>
      <c r="CQ29" s="633"/>
      <c r="CR29" s="634">
        <v>5414876</v>
      </c>
      <c r="CS29" s="663"/>
      <c r="CT29" s="663"/>
      <c r="CU29" s="663"/>
      <c r="CV29" s="663"/>
      <c r="CW29" s="663"/>
      <c r="CX29" s="663"/>
      <c r="CY29" s="664"/>
      <c r="CZ29" s="639">
        <v>8</v>
      </c>
      <c r="DA29" s="661"/>
      <c r="DB29" s="661"/>
      <c r="DC29" s="665"/>
      <c r="DD29" s="643">
        <v>5330220</v>
      </c>
      <c r="DE29" s="663"/>
      <c r="DF29" s="663"/>
      <c r="DG29" s="663"/>
      <c r="DH29" s="663"/>
      <c r="DI29" s="663"/>
      <c r="DJ29" s="663"/>
      <c r="DK29" s="664"/>
      <c r="DL29" s="643">
        <v>5330220</v>
      </c>
      <c r="DM29" s="663"/>
      <c r="DN29" s="663"/>
      <c r="DO29" s="663"/>
      <c r="DP29" s="663"/>
      <c r="DQ29" s="663"/>
      <c r="DR29" s="663"/>
      <c r="DS29" s="663"/>
      <c r="DT29" s="663"/>
      <c r="DU29" s="663"/>
      <c r="DV29" s="664"/>
      <c r="DW29" s="639">
        <v>18.600000000000001</v>
      </c>
      <c r="DX29" s="661"/>
      <c r="DY29" s="661"/>
      <c r="DZ29" s="661"/>
      <c r="EA29" s="661"/>
      <c r="EB29" s="661"/>
      <c r="EC29" s="662"/>
    </row>
    <row r="30" spans="2:133" ht="11.25" customHeight="1">
      <c r="B30" s="631" t="s">
        <v>218</v>
      </c>
      <c r="C30" s="632"/>
      <c r="D30" s="632"/>
      <c r="E30" s="632"/>
      <c r="F30" s="632"/>
      <c r="G30" s="632"/>
      <c r="H30" s="632"/>
      <c r="I30" s="632"/>
      <c r="J30" s="632"/>
      <c r="K30" s="632"/>
      <c r="L30" s="632"/>
      <c r="M30" s="632"/>
      <c r="N30" s="632"/>
      <c r="O30" s="632"/>
      <c r="P30" s="632"/>
      <c r="Q30" s="633"/>
      <c r="R30" s="634">
        <v>130638</v>
      </c>
      <c r="S30" s="635"/>
      <c r="T30" s="635"/>
      <c r="U30" s="635"/>
      <c r="V30" s="635"/>
      <c r="W30" s="635"/>
      <c r="X30" s="635"/>
      <c r="Y30" s="636"/>
      <c r="Z30" s="637">
        <v>0.2</v>
      </c>
      <c r="AA30" s="637"/>
      <c r="AB30" s="637"/>
      <c r="AC30" s="637"/>
      <c r="AD30" s="638" t="s">
        <v>47</v>
      </c>
      <c r="AE30" s="638"/>
      <c r="AF30" s="638"/>
      <c r="AG30" s="638"/>
      <c r="AH30" s="638"/>
      <c r="AI30" s="638"/>
      <c r="AJ30" s="638"/>
      <c r="AK30" s="638"/>
      <c r="AL30" s="639" t="s">
        <v>47</v>
      </c>
      <c r="AM30" s="640"/>
      <c r="AN30" s="640"/>
      <c r="AO30" s="641"/>
      <c r="AP30" s="616" t="s">
        <v>135</v>
      </c>
      <c r="AQ30" s="617"/>
      <c r="AR30" s="617"/>
      <c r="AS30" s="617"/>
      <c r="AT30" s="617"/>
      <c r="AU30" s="617"/>
      <c r="AV30" s="617"/>
      <c r="AW30" s="617"/>
      <c r="AX30" s="617"/>
      <c r="AY30" s="617"/>
      <c r="AZ30" s="617"/>
      <c r="BA30" s="617"/>
      <c r="BB30" s="617"/>
      <c r="BC30" s="617"/>
      <c r="BD30" s="617"/>
      <c r="BE30" s="617"/>
      <c r="BF30" s="618"/>
      <c r="BG30" s="616" t="s">
        <v>219</v>
      </c>
      <c r="BH30" s="676"/>
      <c r="BI30" s="676"/>
      <c r="BJ30" s="676"/>
      <c r="BK30" s="676"/>
      <c r="BL30" s="676"/>
      <c r="BM30" s="676"/>
      <c r="BN30" s="676"/>
      <c r="BO30" s="676"/>
      <c r="BP30" s="676"/>
      <c r="BQ30" s="677"/>
      <c r="BR30" s="616" t="s">
        <v>220</v>
      </c>
      <c r="BS30" s="676"/>
      <c r="BT30" s="676"/>
      <c r="BU30" s="676"/>
      <c r="BV30" s="676"/>
      <c r="BW30" s="676"/>
      <c r="BX30" s="676"/>
      <c r="BY30" s="676"/>
      <c r="BZ30" s="676"/>
      <c r="CA30" s="676"/>
      <c r="CB30" s="677"/>
      <c r="CD30" s="669"/>
      <c r="CE30" s="670"/>
      <c r="CF30" s="631" t="s">
        <v>221</v>
      </c>
      <c r="CG30" s="632"/>
      <c r="CH30" s="632"/>
      <c r="CI30" s="632"/>
      <c r="CJ30" s="632"/>
      <c r="CK30" s="632"/>
      <c r="CL30" s="632"/>
      <c r="CM30" s="632"/>
      <c r="CN30" s="632"/>
      <c r="CO30" s="632"/>
      <c r="CP30" s="632"/>
      <c r="CQ30" s="633"/>
      <c r="CR30" s="634">
        <v>5226542</v>
      </c>
      <c r="CS30" s="635"/>
      <c r="CT30" s="635"/>
      <c r="CU30" s="635"/>
      <c r="CV30" s="635"/>
      <c r="CW30" s="635"/>
      <c r="CX30" s="635"/>
      <c r="CY30" s="636"/>
      <c r="CZ30" s="639">
        <v>7.8</v>
      </c>
      <c r="DA30" s="661"/>
      <c r="DB30" s="661"/>
      <c r="DC30" s="665"/>
      <c r="DD30" s="643">
        <v>5141886</v>
      </c>
      <c r="DE30" s="635"/>
      <c r="DF30" s="635"/>
      <c r="DG30" s="635"/>
      <c r="DH30" s="635"/>
      <c r="DI30" s="635"/>
      <c r="DJ30" s="635"/>
      <c r="DK30" s="636"/>
      <c r="DL30" s="643">
        <v>5141886</v>
      </c>
      <c r="DM30" s="635"/>
      <c r="DN30" s="635"/>
      <c r="DO30" s="635"/>
      <c r="DP30" s="635"/>
      <c r="DQ30" s="635"/>
      <c r="DR30" s="635"/>
      <c r="DS30" s="635"/>
      <c r="DT30" s="635"/>
      <c r="DU30" s="635"/>
      <c r="DV30" s="636"/>
      <c r="DW30" s="639">
        <v>17.899999999999999</v>
      </c>
      <c r="DX30" s="661"/>
      <c r="DY30" s="661"/>
      <c r="DZ30" s="661"/>
      <c r="EA30" s="661"/>
      <c r="EB30" s="661"/>
      <c r="EC30" s="662"/>
    </row>
    <row r="31" spans="2:133" ht="11.25" customHeight="1">
      <c r="B31" s="631" t="s">
        <v>222</v>
      </c>
      <c r="C31" s="632"/>
      <c r="D31" s="632"/>
      <c r="E31" s="632"/>
      <c r="F31" s="632"/>
      <c r="G31" s="632"/>
      <c r="H31" s="632"/>
      <c r="I31" s="632"/>
      <c r="J31" s="632"/>
      <c r="K31" s="632"/>
      <c r="L31" s="632"/>
      <c r="M31" s="632"/>
      <c r="N31" s="632"/>
      <c r="O31" s="632"/>
      <c r="P31" s="632"/>
      <c r="Q31" s="633"/>
      <c r="R31" s="634">
        <v>21215867</v>
      </c>
      <c r="S31" s="635"/>
      <c r="T31" s="635"/>
      <c r="U31" s="635"/>
      <c r="V31" s="635"/>
      <c r="W31" s="635"/>
      <c r="X31" s="635"/>
      <c r="Y31" s="636"/>
      <c r="Z31" s="637">
        <v>30.1</v>
      </c>
      <c r="AA31" s="637"/>
      <c r="AB31" s="637"/>
      <c r="AC31" s="637"/>
      <c r="AD31" s="638" t="s">
        <v>47</v>
      </c>
      <c r="AE31" s="638"/>
      <c r="AF31" s="638"/>
      <c r="AG31" s="638"/>
      <c r="AH31" s="638"/>
      <c r="AI31" s="638"/>
      <c r="AJ31" s="638"/>
      <c r="AK31" s="638"/>
      <c r="AL31" s="639" t="s">
        <v>47</v>
      </c>
      <c r="AM31" s="640"/>
      <c r="AN31" s="640"/>
      <c r="AO31" s="641"/>
      <c r="AP31" s="680" t="s">
        <v>223</v>
      </c>
      <c r="AQ31" s="681"/>
      <c r="AR31" s="681"/>
      <c r="AS31" s="681"/>
      <c r="AT31" s="686" t="s">
        <v>224</v>
      </c>
      <c r="AU31" s="219"/>
      <c r="AV31" s="219"/>
      <c r="AW31" s="219"/>
      <c r="AX31" s="620" t="s">
        <v>101</v>
      </c>
      <c r="AY31" s="621"/>
      <c r="AZ31" s="621"/>
      <c r="BA31" s="621"/>
      <c r="BB31" s="621"/>
      <c r="BC31" s="621"/>
      <c r="BD31" s="621"/>
      <c r="BE31" s="621"/>
      <c r="BF31" s="622"/>
      <c r="BG31" s="690">
        <v>98.8</v>
      </c>
      <c r="BH31" s="678"/>
      <c r="BI31" s="678"/>
      <c r="BJ31" s="678"/>
      <c r="BK31" s="678"/>
      <c r="BL31" s="678"/>
      <c r="BM31" s="629">
        <v>95.5</v>
      </c>
      <c r="BN31" s="678"/>
      <c r="BO31" s="678"/>
      <c r="BP31" s="678"/>
      <c r="BQ31" s="679"/>
      <c r="BR31" s="690">
        <v>99.2</v>
      </c>
      <c r="BS31" s="678"/>
      <c r="BT31" s="678"/>
      <c r="BU31" s="678"/>
      <c r="BV31" s="678"/>
      <c r="BW31" s="678"/>
      <c r="BX31" s="629">
        <v>95.4</v>
      </c>
      <c r="BY31" s="678"/>
      <c r="BZ31" s="678"/>
      <c r="CA31" s="678"/>
      <c r="CB31" s="679"/>
      <c r="CD31" s="669"/>
      <c r="CE31" s="670"/>
      <c r="CF31" s="631" t="s">
        <v>225</v>
      </c>
      <c r="CG31" s="632"/>
      <c r="CH31" s="632"/>
      <c r="CI31" s="632"/>
      <c r="CJ31" s="632"/>
      <c r="CK31" s="632"/>
      <c r="CL31" s="632"/>
      <c r="CM31" s="632"/>
      <c r="CN31" s="632"/>
      <c r="CO31" s="632"/>
      <c r="CP31" s="632"/>
      <c r="CQ31" s="633"/>
      <c r="CR31" s="634">
        <v>188334</v>
      </c>
      <c r="CS31" s="663"/>
      <c r="CT31" s="663"/>
      <c r="CU31" s="663"/>
      <c r="CV31" s="663"/>
      <c r="CW31" s="663"/>
      <c r="CX31" s="663"/>
      <c r="CY31" s="664"/>
      <c r="CZ31" s="639">
        <v>0.3</v>
      </c>
      <c r="DA31" s="661"/>
      <c r="DB31" s="661"/>
      <c r="DC31" s="665"/>
      <c r="DD31" s="643">
        <v>188334</v>
      </c>
      <c r="DE31" s="663"/>
      <c r="DF31" s="663"/>
      <c r="DG31" s="663"/>
      <c r="DH31" s="663"/>
      <c r="DI31" s="663"/>
      <c r="DJ31" s="663"/>
      <c r="DK31" s="664"/>
      <c r="DL31" s="643">
        <v>188334</v>
      </c>
      <c r="DM31" s="663"/>
      <c r="DN31" s="663"/>
      <c r="DO31" s="663"/>
      <c r="DP31" s="663"/>
      <c r="DQ31" s="663"/>
      <c r="DR31" s="663"/>
      <c r="DS31" s="663"/>
      <c r="DT31" s="663"/>
      <c r="DU31" s="663"/>
      <c r="DV31" s="664"/>
      <c r="DW31" s="639">
        <v>0.7</v>
      </c>
      <c r="DX31" s="661"/>
      <c r="DY31" s="661"/>
      <c r="DZ31" s="661"/>
      <c r="EA31" s="661"/>
      <c r="EB31" s="661"/>
      <c r="EC31" s="662"/>
    </row>
    <row r="32" spans="2:133" ht="11.25" customHeight="1">
      <c r="B32" s="673" t="s">
        <v>226</v>
      </c>
      <c r="C32" s="674"/>
      <c r="D32" s="674"/>
      <c r="E32" s="674"/>
      <c r="F32" s="674"/>
      <c r="G32" s="674"/>
      <c r="H32" s="674"/>
      <c r="I32" s="674"/>
      <c r="J32" s="674"/>
      <c r="K32" s="674"/>
      <c r="L32" s="674"/>
      <c r="M32" s="674"/>
      <c r="N32" s="674"/>
      <c r="O32" s="674"/>
      <c r="P32" s="674"/>
      <c r="Q32" s="675"/>
      <c r="R32" s="634">
        <v>18687</v>
      </c>
      <c r="S32" s="635"/>
      <c r="T32" s="635"/>
      <c r="U32" s="635"/>
      <c r="V32" s="635"/>
      <c r="W32" s="635"/>
      <c r="X32" s="635"/>
      <c r="Y32" s="636"/>
      <c r="Z32" s="637">
        <v>0</v>
      </c>
      <c r="AA32" s="637"/>
      <c r="AB32" s="637"/>
      <c r="AC32" s="637"/>
      <c r="AD32" s="638">
        <v>18687</v>
      </c>
      <c r="AE32" s="638"/>
      <c r="AF32" s="638"/>
      <c r="AG32" s="638"/>
      <c r="AH32" s="638"/>
      <c r="AI32" s="638"/>
      <c r="AJ32" s="638"/>
      <c r="AK32" s="638"/>
      <c r="AL32" s="639">
        <v>0.1</v>
      </c>
      <c r="AM32" s="640"/>
      <c r="AN32" s="640"/>
      <c r="AO32" s="641"/>
      <c r="AP32" s="682"/>
      <c r="AQ32" s="683"/>
      <c r="AR32" s="683"/>
      <c r="AS32" s="683"/>
      <c r="AT32" s="687"/>
      <c r="AU32" s="215" t="s">
        <v>227</v>
      </c>
      <c r="AX32" s="631" t="s">
        <v>228</v>
      </c>
      <c r="AY32" s="632"/>
      <c r="AZ32" s="632"/>
      <c r="BA32" s="632"/>
      <c r="BB32" s="632"/>
      <c r="BC32" s="632"/>
      <c r="BD32" s="632"/>
      <c r="BE32" s="632"/>
      <c r="BF32" s="633"/>
      <c r="BG32" s="691">
        <v>99.3</v>
      </c>
      <c r="BH32" s="663"/>
      <c r="BI32" s="663"/>
      <c r="BJ32" s="663"/>
      <c r="BK32" s="663"/>
      <c r="BL32" s="663"/>
      <c r="BM32" s="640">
        <v>97.3</v>
      </c>
      <c r="BN32" s="663"/>
      <c r="BO32" s="663"/>
      <c r="BP32" s="663"/>
      <c r="BQ32" s="689"/>
      <c r="BR32" s="691">
        <v>99.2</v>
      </c>
      <c r="BS32" s="663"/>
      <c r="BT32" s="663"/>
      <c r="BU32" s="663"/>
      <c r="BV32" s="663"/>
      <c r="BW32" s="663"/>
      <c r="BX32" s="640">
        <v>96.4</v>
      </c>
      <c r="BY32" s="663"/>
      <c r="BZ32" s="663"/>
      <c r="CA32" s="663"/>
      <c r="CB32" s="689"/>
      <c r="CD32" s="671"/>
      <c r="CE32" s="672"/>
      <c r="CF32" s="631" t="s">
        <v>229</v>
      </c>
      <c r="CG32" s="632"/>
      <c r="CH32" s="632"/>
      <c r="CI32" s="632"/>
      <c r="CJ32" s="632"/>
      <c r="CK32" s="632"/>
      <c r="CL32" s="632"/>
      <c r="CM32" s="632"/>
      <c r="CN32" s="632"/>
      <c r="CO32" s="632"/>
      <c r="CP32" s="632"/>
      <c r="CQ32" s="633"/>
      <c r="CR32" s="634" t="s">
        <v>47</v>
      </c>
      <c r="CS32" s="635"/>
      <c r="CT32" s="635"/>
      <c r="CU32" s="635"/>
      <c r="CV32" s="635"/>
      <c r="CW32" s="635"/>
      <c r="CX32" s="635"/>
      <c r="CY32" s="636"/>
      <c r="CZ32" s="639" t="s">
        <v>47</v>
      </c>
      <c r="DA32" s="661"/>
      <c r="DB32" s="661"/>
      <c r="DC32" s="665"/>
      <c r="DD32" s="643" t="s">
        <v>47</v>
      </c>
      <c r="DE32" s="635"/>
      <c r="DF32" s="635"/>
      <c r="DG32" s="635"/>
      <c r="DH32" s="635"/>
      <c r="DI32" s="635"/>
      <c r="DJ32" s="635"/>
      <c r="DK32" s="636"/>
      <c r="DL32" s="643" t="s">
        <v>47</v>
      </c>
      <c r="DM32" s="635"/>
      <c r="DN32" s="635"/>
      <c r="DO32" s="635"/>
      <c r="DP32" s="635"/>
      <c r="DQ32" s="635"/>
      <c r="DR32" s="635"/>
      <c r="DS32" s="635"/>
      <c r="DT32" s="635"/>
      <c r="DU32" s="635"/>
      <c r="DV32" s="636"/>
      <c r="DW32" s="639" t="s">
        <v>47</v>
      </c>
      <c r="DX32" s="661"/>
      <c r="DY32" s="661"/>
      <c r="DZ32" s="661"/>
      <c r="EA32" s="661"/>
      <c r="EB32" s="661"/>
      <c r="EC32" s="662"/>
    </row>
    <row r="33" spans="2:133" ht="11.25" customHeight="1">
      <c r="B33" s="631" t="s">
        <v>230</v>
      </c>
      <c r="C33" s="632"/>
      <c r="D33" s="632"/>
      <c r="E33" s="632"/>
      <c r="F33" s="632"/>
      <c r="G33" s="632"/>
      <c r="H33" s="632"/>
      <c r="I33" s="632"/>
      <c r="J33" s="632"/>
      <c r="K33" s="632"/>
      <c r="L33" s="632"/>
      <c r="M33" s="632"/>
      <c r="N33" s="632"/>
      <c r="O33" s="632"/>
      <c r="P33" s="632"/>
      <c r="Q33" s="633"/>
      <c r="R33" s="634">
        <v>5187679</v>
      </c>
      <c r="S33" s="635"/>
      <c r="T33" s="635"/>
      <c r="U33" s="635"/>
      <c r="V33" s="635"/>
      <c r="W33" s="635"/>
      <c r="X33" s="635"/>
      <c r="Y33" s="636"/>
      <c r="Z33" s="637">
        <v>7.4</v>
      </c>
      <c r="AA33" s="637"/>
      <c r="AB33" s="637"/>
      <c r="AC33" s="637"/>
      <c r="AD33" s="638" t="s">
        <v>47</v>
      </c>
      <c r="AE33" s="638"/>
      <c r="AF33" s="638"/>
      <c r="AG33" s="638"/>
      <c r="AH33" s="638"/>
      <c r="AI33" s="638"/>
      <c r="AJ33" s="638"/>
      <c r="AK33" s="638"/>
      <c r="AL33" s="639" t="s">
        <v>47</v>
      </c>
      <c r="AM33" s="640"/>
      <c r="AN33" s="640"/>
      <c r="AO33" s="641"/>
      <c r="AP33" s="684"/>
      <c r="AQ33" s="685"/>
      <c r="AR33" s="685"/>
      <c r="AS33" s="685"/>
      <c r="AT33" s="688"/>
      <c r="AU33" s="220"/>
      <c r="AV33" s="220"/>
      <c r="AW33" s="220"/>
      <c r="AX33" s="652" t="s">
        <v>231</v>
      </c>
      <c r="AY33" s="653"/>
      <c r="AZ33" s="653"/>
      <c r="BA33" s="653"/>
      <c r="BB33" s="653"/>
      <c r="BC33" s="653"/>
      <c r="BD33" s="653"/>
      <c r="BE33" s="653"/>
      <c r="BF33" s="654"/>
      <c r="BG33" s="692">
        <v>98.3</v>
      </c>
      <c r="BH33" s="693"/>
      <c r="BI33" s="693"/>
      <c r="BJ33" s="693"/>
      <c r="BK33" s="693"/>
      <c r="BL33" s="693"/>
      <c r="BM33" s="694">
        <v>93.9</v>
      </c>
      <c r="BN33" s="693"/>
      <c r="BO33" s="693"/>
      <c r="BP33" s="693"/>
      <c r="BQ33" s="695"/>
      <c r="BR33" s="692">
        <v>99.2</v>
      </c>
      <c r="BS33" s="693"/>
      <c r="BT33" s="693"/>
      <c r="BU33" s="693"/>
      <c r="BV33" s="693"/>
      <c r="BW33" s="693"/>
      <c r="BX33" s="694">
        <v>94.2</v>
      </c>
      <c r="BY33" s="693"/>
      <c r="BZ33" s="693"/>
      <c r="CA33" s="693"/>
      <c r="CB33" s="695"/>
      <c r="CD33" s="631" t="s">
        <v>232</v>
      </c>
      <c r="CE33" s="632"/>
      <c r="CF33" s="632"/>
      <c r="CG33" s="632"/>
      <c r="CH33" s="632"/>
      <c r="CI33" s="632"/>
      <c r="CJ33" s="632"/>
      <c r="CK33" s="632"/>
      <c r="CL33" s="632"/>
      <c r="CM33" s="632"/>
      <c r="CN33" s="632"/>
      <c r="CO33" s="632"/>
      <c r="CP33" s="632"/>
      <c r="CQ33" s="633"/>
      <c r="CR33" s="634">
        <v>30489984</v>
      </c>
      <c r="CS33" s="663"/>
      <c r="CT33" s="663"/>
      <c r="CU33" s="663"/>
      <c r="CV33" s="663"/>
      <c r="CW33" s="663"/>
      <c r="CX33" s="663"/>
      <c r="CY33" s="664"/>
      <c r="CZ33" s="639">
        <v>45.3</v>
      </c>
      <c r="DA33" s="661"/>
      <c r="DB33" s="661"/>
      <c r="DC33" s="665"/>
      <c r="DD33" s="643">
        <v>17372952</v>
      </c>
      <c r="DE33" s="663"/>
      <c r="DF33" s="663"/>
      <c r="DG33" s="663"/>
      <c r="DH33" s="663"/>
      <c r="DI33" s="663"/>
      <c r="DJ33" s="663"/>
      <c r="DK33" s="664"/>
      <c r="DL33" s="643">
        <v>9822595</v>
      </c>
      <c r="DM33" s="663"/>
      <c r="DN33" s="663"/>
      <c r="DO33" s="663"/>
      <c r="DP33" s="663"/>
      <c r="DQ33" s="663"/>
      <c r="DR33" s="663"/>
      <c r="DS33" s="663"/>
      <c r="DT33" s="663"/>
      <c r="DU33" s="663"/>
      <c r="DV33" s="664"/>
      <c r="DW33" s="639">
        <v>34.200000000000003</v>
      </c>
      <c r="DX33" s="661"/>
      <c r="DY33" s="661"/>
      <c r="DZ33" s="661"/>
      <c r="EA33" s="661"/>
      <c r="EB33" s="661"/>
      <c r="EC33" s="662"/>
    </row>
    <row r="34" spans="2:133" ht="11.25" customHeight="1">
      <c r="B34" s="631" t="s">
        <v>233</v>
      </c>
      <c r="C34" s="632"/>
      <c r="D34" s="632"/>
      <c r="E34" s="632"/>
      <c r="F34" s="632"/>
      <c r="G34" s="632"/>
      <c r="H34" s="632"/>
      <c r="I34" s="632"/>
      <c r="J34" s="632"/>
      <c r="K34" s="632"/>
      <c r="L34" s="632"/>
      <c r="M34" s="632"/>
      <c r="N34" s="632"/>
      <c r="O34" s="632"/>
      <c r="P34" s="632"/>
      <c r="Q34" s="633"/>
      <c r="R34" s="634">
        <v>436439</v>
      </c>
      <c r="S34" s="635"/>
      <c r="T34" s="635"/>
      <c r="U34" s="635"/>
      <c r="V34" s="635"/>
      <c r="W34" s="635"/>
      <c r="X34" s="635"/>
      <c r="Y34" s="636"/>
      <c r="Z34" s="637">
        <v>0.6</v>
      </c>
      <c r="AA34" s="637"/>
      <c r="AB34" s="637"/>
      <c r="AC34" s="637"/>
      <c r="AD34" s="638">
        <v>141499</v>
      </c>
      <c r="AE34" s="638"/>
      <c r="AF34" s="638"/>
      <c r="AG34" s="638"/>
      <c r="AH34" s="638"/>
      <c r="AI34" s="638"/>
      <c r="AJ34" s="638"/>
      <c r="AK34" s="638"/>
      <c r="AL34" s="639">
        <v>0.5</v>
      </c>
      <c r="AM34" s="640"/>
      <c r="AN34" s="640"/>
      <c r="AO34" s="641"/>
      <c r="AP34" s="221"/>
      <c r="AQ34" s="222"/>
      <c r="AS34" s="219"/>
      <c r="AT34" s="219"/>
      <c r="AU34" s="219"/>
      <c r="AV34" s="219"/>
      <c r="AW34" s="219"/>
      <c r="AX34" s="219"/>
      <c r="AY34" s="219"/>
      <c r="AZ34" s="219"/>
      <c r="BA34" s="219"/>
      <c r="BB34" s="219"/>
      <c r="BC34" s="219"/>
      <c r="BD34" s="219"/>
      <c r="BE34" s="219"/>
      <c r="BF34" s="219"/>
      <c r="BG34" s="222"/>
      <c r="BH34" s="222"/>
      <c r="BI34" s="222"/>
      <c r="BJ34" s="222"/>
      <c r="BK34" s="222"/>
      <c r="BL34" s="222"/>
      <c r="BM34" s="222"/>
      <c r="BN34" s="222"/>
      <c r="BO34" s="222"/>
      <c r="BP34" s="222"/>
      <c r="BQ34" s="222"/>
      <c r="BR34" s="222"/>
      <c r="BS34" s="222"/>
      <c r="BT34" s="222"/>
      <c r="BU34" s="222"/>
      <c r="BV34" s="222"/>
      <c r="BW34" s="222"/>
      <c r="BX34" s="222"/>
      <c r="BY34" s="222"/>
      <c r="BZ34" s="222"/>
      <c r="CA34" s="222"/>
      <c r="CB34" s="222"/>
      <c r="CD34" s="631" t="s">
        <v>234</v>
      </c>
      <c r="CE34" s="632"/>
      <c r="CF34" s="632"/>
      <c r="CG34" s="632"/>
      <c r="CH34" s="632"/>
      <c r="CI34" s="632"/>
      <c r="CJ34" s="632"/>
      <c r="CK34" s="632"/>
      <c r="CL34" s="632"/>
      <c r="CM34" s="632"/>
      <c r="CN34" s="632"/>
      <c r="CO34" s="632"/>
      <c r="CP34" s="632"/>
      <c r="CQ34" s="633"/>
      <c r="CR34" s="634">
        <v>8420349</v>
      </c>
      <c r="CS34" s="635"/>
      <c r="CT34" s="635"/>
      <c r="CU34" s="635"/>
      <c r="CV34" s="635"/>
      <c r="CW34" s="635"/>
      <c r="CX34" s="635"/>
      <c r="CY34" s="636"/>
      <c r="CZ34" s="639">
        <v>12.5</v>
      </c>
      <c r="DA34" s="661"/>
      <c r="DB34" s="661"/>
      <c r="DC34" s="665"/>
      <c r="DD34" s="643">
        <v>6659683</v>
      </c>
      <c r="DE34" s="635"/>
      <c r="DF34" s="635"/>
      <c r="DG34" s="635"/>
      <c r="DH34" s="635"/>
      <c r="DI34" s="635"/>
      <c r="DJ34" s="635"/>
      <c r="DK34" s="636"/>
      <c r="DL34" s="643">
        <v>4521791</v>
      </c>
      <c r="DM34" s="635"/>
      <c r="DN34" s="635"/>
      <c r="DO34" s="635"/>
      <c r="DP34" s="635"/>
      <c r="DQ34" s="635"/>
      <c r="DR34" s="635"/>
      <c r="DS34" s="635"/>
      <c r="DT34" s="635"/>
      <c r="DU34" s="635"/>
      <c r="DV34" s="636"/>
      <c r="DW34" s="639">
        <v>15.7</v>
      </c>
      <c r="DX34" s="661"/>
      <c r="DY34" s="661"/>
      <c r="DZ34" s="661"/>
      <c r="EA34" s="661"/>
      <c r="EB34" s="661"/>
      <c r="EC34" s="662"/>
    </row>
    <row r="35" spans="2:133" ht="11.25" customHeight="1">
      <c r="B35" s="631" t="s">
        <v>235</v>
      </c>
      <c r="C35" s="632"/>
      <c r="D35" s="632"/>
      <c r="E35" s="632"/>
      <c r="F35" s="632"/>
      <c r="G35" s="632"/>
      <c r="H35" s="632"/>
      <c r="I35" s="632"/>
      <c r="J35" s="632"/>
      <c r="K35" s="632"/>
      <c r="L35" s="632"/>
      <c r="M35" s="632"/>
      <c r="N35" s="632"/>
      <c r="O35" s="632"/>
      <c r="P35" s="632"/>
      <c r="Q35" s="633"/>
      <c r="R35" s="634">
        <v>591293</v>
      </c>
      <c r="S35" s="635"/>
      <c r="T35" s="635"/>
      <c r="U35" s="635"/>
      <c r="V35" s="635"/>
      <c r="W35" s="635"/>
      <c r="X35" s="635"/>
      <c r="Y35" s="636"/>
      <c r="Z35" s="637">
        <v>0.8</v>
      </c>
      <c r="AA35" s="637"/>
      <c r="AB35" s="637"/>
      <c r="AC35" s="637"/>
      <c r="AD35" s="638" t="s">
        <v>47</v>
      </c>
      <c r="AE35" s="638"/>
      <c r="AF35" s="638"/>
      <c r="AG35" s="638"/>
      <c r="AH35" s="638"/>
      <c r="AI35" s="638"/>
      <c r="AJ35" s="638"/>
      <c r="AK35" s="638"/>
      <c r="AL35" s="639" t="s">
        <v>47</v>
      </c>
      <c r="AM35" s="640"/>
      <c r="AN35" s="640"/>
      <c r="AO35" s="641"/>
      <c r="AP35" s="223"/>
      <c r="AQ35" s="616" t="s">
        <v>236</v>
      </c>
      <c r="AR35" s="617"/>
      <c r="AS35" s="617"/>
      <c r="AT35" s="617"/>
      <c r="AU35" s="617"/>
      <c r="AV35" s="617"/>
      <c r="AW35" s="617"/>
      <c r="AX35" s="617"/>
      <c r="AY35" s="617"/>
      <c r="AZ35" s="617"/>
      <c r="BA35" s="617"/>
      <c r="BB35" s="617"/>
      <c r="BC35" s="617"/>
      <c r="BD35" s="617"/>
      <c r="BE35" s="617"/>
      <c r="BF35" s="618"/>
      <c r="BG35" s="616" t="s">
        <v>237</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31" t="s">
        <v>238</v>
      </c>
      <c r="CE35" s="632"/>
      <c r="CF35" s="632"/>
      <c r="CG35" s="632"/>
      <c r="CH35" s="632"/>
      <c r="CI35" s="632"/>
      <c r="CJ35" s="632"/>
      <c r="CK35" s="632"/>
      <c r="CL35" s="632"/>
      <c r="CM35" s="632"/>
      <c r="CN35" s="632"/>
      <c r="CO35" s="632"/>
      <c r="CP35" s="632"/>
      <c r="CQ35" s="633"/>
      <c r="CR35" s="634">
        <v>420159</v>
      </c>
      <c r="CS35" s="663"/>
      <c r="CT35" s="663"/>
      <c r="CU35" s="663"/>
      <c r="CV35" s="663"/>
      <c r="CW35" s="663"/>
      <c r="CX35" s="663"/>
      <c r="CY35" s="664"/>
      <c r="CZ35" s="639">
        <v>0.6</v>
      </c>
      <c r="DA35" s="661"/>
      <c r="DB35" s="661"/>
      <c r="DC35" s="665"/>
      <c r="DD35" s="643">
        <v>356921</v>
      </c>
      <c r="DE35" s="663"/>
      <c r="DF35" s="663"/>
      <c r="DG35" s="663"/>
      <c r="DH35" s="663"/>
      <c r="DI35" s="663"/>
      <c r="DJ35" s="663"/>
      <c r="DK35" s="664"/>
      <c r="DL35" s="643">
        <v>356799</v>
      </c>
      <c r="DM35" s="663"/>
      <c r="DN35" s="663"/>
      <c r="DO35" s="663"/>
      <c r="DP35" s="663"/>
      <c r="DQ35" s="663"/>
      <c r="DR35" s="663"/>
      <c r="DS35" s="663"/>
      <c r="DT35" s="663"/>
      <c r="DU35" s="663"/>
      <c r="DV35" s="664"/>
      <c r="DW35" s="639">
        <v>1.2</v>
      </c>
      <c r="DX35" s="661"/>
      <c r="DY35" s="661"/>
      <c r="DZ35" s="661"/>
      <c r="EA35" s="661"/>
      <c r="EB35" s="661"/>
      <c r="EC35" s="662"/>
    </row>
    <row r="36" spans="2:133" ht="11.25" customHeight="1">
      <c r="B36" s="631" t="s">
        <v>239</v>
      </c>
      <c r="C36" s="632"/>
      <c r="D36" s="632"/>
      <c r="E36" s="632"/>
      <c r="F36" s="632"/>
      <c r="G36" s="632"/>
      <c r="H36" s="632"/>
      <c r="I36" s="632"/>
      <c r="J36" s="632"/>
      <c r="K36" s="632"/>
      <c r="L36" s="632"/>
      <c r="M36" s="632"/>
      <c r="N36" s="632"/>
      <c r="O36" s="632"/>
      <c r="P36" s="632"/>
      <c r="Q36" s="633"/>
      <c r="R36" s="634">
        <v>3139949</v>
      </c>
      <c r="S36" s="635"/>
      <c r="T36" s="635"/>
      <c r="U36" s="635"/>
      <c r="V36" s="635"/>
      <c r="W36" s="635"/>
      <c r="X36" s="635"/>
      <c r="Y36" s="636"/>
      <c r="Z36" s="637">
        <v>4.5</v>
      </c>
      <c r="AA36" s="637"/>
      <c r="AB36" s="637"/>
      <c r="AC36" s="637"/>
      <c r="AD36" s="638" t="s">
        <v>47</v>
      </c>
      <c r="AE36" s="638"/>
      <c r="AF36" s="638"/>
      <c r="AG36" s="638"/>
      <c r="AH36" s="638"/>
      <c r="AI36" s="638"/>
      <c r="AJ36" s="638"/>
      <c r="AK36" s="638"/>
      <c r="AL36" s="639" t="s">
        <v>47</v>
      </c>
      <c r="AM36" s="640"/>
      <c r="AN36" s="640"/>
      <c r="AO36" s="641"/>
      <c r="AP36" s="223"/>
      <c r="AQ36" s="696" t="s">
        <v>240</v>
      </c>
      <c r="AR36" s="697"/>
      <c r="AS36" s="697"/>
      <c r="AT36" s="697"/>
      <c r="AU36" s="697"/>
      <c r="AV36" s="697"/>
      <c r="AW36" s="697"/>
      <c r="AX36" s="697"/>
      <c r="AY36" s="698"/>
      <c r="AZ36" s="623">
        <v>5553809</v>
      </c>
      <c r="BA36" s="624"/>
      <c r="BB36" s="624"/>
      <c r="BC36" s="624"/>
      <c r="BD36" s="624"/>
      <c r="BE36" s="624"/>
      <c r="BF36" s="699"/>
      <c r="BG36" s="620" t="s">
        <v>241</v>
      </c>
      <c r="BH36" s="621"/>
      <c r="BI36" s="621"/>
      <c r="BJ36" s="621"/>
      <c r="BK36" s="621"/>
      <c r="BL36" s="621"/>
      <c r="BM36" s="621"/>
      <c r="BN36" s="621"/>
      <c r="BO36" s="621"/>
      <c r="BP36" s="621"/>
      <c r="BQ36" s="621"/>
      <c r="BR36" s="621"/>
      <c r="BS36" s="621"/>
      <c r="BT36" s="621"/>
      <c r="BU36" s="622"/>
      <c r="BV36" s="623">
        <v>108894</v>
      </c>
      <c r="BW36" s="624"/>
      <c r="BX36" s="624"/>
      <c r="BY36" s="624"/>
      <c r="BZ36" s="624"/>
      <c r="CA36" s="624"/>
      <c r="CB36" s="699"/>
      <c r="CD36" s="631" t="s">
        <v>242</v>
      </c>
      <c r="CE36" s="632"/>
      <c r="CF36" s="632"/>
      <c r="CG36" s="632"/>
      <c r="CH36" s="632"/>
      <c r="CI36" s="632"/>
      <c r="CJ36" s="632"/>
      <c r="CK36" s="632"/>
      <c r="CL36" s="632"/>
      <c r="CM36" s="632"/>
      <c r="CN36" s="632"/>
      <c r="CO36" s="632"/>
      <c r="CP36" s="632"/>
      <c r="CQ36" s="633"/>
      <c r="CR36" s="634">
        <v>13627590</v>
      </c>
      <c r="CS36" s="635"/>
      <c r="CT36" s="635"/>
      <c r="CU36" s="635"/>
      <c r="CV36" s="635"/>
      <c r="CW36" s="635"/>
      <c r="CX36" s="635"/>
      <c r="CY36" s="636"/>
      <c r="CZ36" s="639">
        <v>20.2</v>
      </c>
      <c r="DA36" s="661"/>
      <c r="DB36" s="661"/>
      <c r="DC36" s="665"/>
      <c r="DD36" s="643">
        <v>3234257</v>
      </c>
      <c r="DE36" s="635"/>
      <c r="DF36" s="635"/>
      <c r="DG36" s="635"/>
      <c r="DH36" s="635"/>
      <c r="DI36" s="635"/>
      <c r="DJ36" s="635"/>
      <c r="DK36" s="636"/>
      <c r="DL36" s="643">
        <v>1435687</v>
      </c>
      <c r="DM36" s="635"/>
      <c r="DN36" s="635"/>
      <c r="DO36" s="635"/>
      <c r="DP36" s="635"/>
      <c r="DQ36" s="635"/>
      <c r="DR36" s="635"/>
      <c r="DS36" s="635"/>
      <c r="DT36" s="635"/>
      <c r="DU36" s="635"/>
      <c r="DV36" s="636"/>
      <c r="DW36" s="639">
        <v>5</v>
      </c>
      <c r="DX36" s="661"/>
      <c r="DY36" s="661"/>
      <c r="DZ36" s="661"/>
      <c r="EA36" s="661"/>
      <c r="EB36" s="661"/>
      <c r="EC36" s="662"/>
    </row>
    <row r="37" spans="2:133" ht="11.25" customHeight="1">
      <c r="B37" s="631" t="s">
        <v>243</v>
      </c>
      <c r="C37" s="632"/>
      <c r="D37" s="632"/>
      <c r="E37" s="632"/>
      <c r="F37" s="632"/>
      <c r="G37" s="632"/>
      <c r="H37" s="632"/>
      <c r="I37" s="632"/>
      <c r="J37" s="632"/>
      <c r="K37" s="632"/>
      <c r="L37" s="632"/>
      <c r="M37" s="632"/>
      <c r="N37" s="632"/>
      <c r="O37" s="632"/>
      <c r="P37" s="632"/>
      <c r="Q37" s="633"/>
      <c r="R37" s="634">
        <v>3614193</v>
      </c>
      <c r="S37" s="635"/>
      <c r="T37" s="635"/>
      <c r="U37" s="635"/>
      <c r="V37" s="635"/>
      <c r="W37" s="635"/>
      <c r="X37" s="635"/>
      <c r="Y37" s="636"/>
      <c r="Z37" s="637">
        <v>5.0999999999999996</v>
      </c>
      <c r="AA37" s="637"/>
      <c r="AB37" s="637"/>
      <c r="AC37" s="637"/>
      <c r="AD37" s="638" t="s">
        <v>47</v>
      </c>
      <c r="AE37" s="638"/>
      <c r="AF37" s="638"/>
      <c r="AG37" s="638"/>
      <c r="AH37" s="638"/>
      <c r="AI37" s="638"/>
      <c r="AJ37" s="638"/>
      <c r="AK37" s="638"/>
      <c r="AL37" s="639" t="s">
        <v>47</v>
      </c>
      <c r="AM37" s="640"/>
      <c r="AN37" s="640"/>
      <c r="AO37" s="641"/>
      <c r="AQ37" s="700" t="s">
        <v>244</v>
      </c>
      <c r="AR37" s="701"/>
      <c r="AS37" s="701"/>
      <c r="AT37" s="701"/>
      <c r="AU37" s="701"/>
      <c r="AV37" s="701"/>
      <c r="AW37" s="701"/>
      <c r="AX37" s="701"/>
      <c r="AY37" s="702"/>
      <c r="AZ37" s="634">
        <v>631254</v>
      </c>
      <c r="BA37" s="635"/>
      <c r="BB37" s="635"/>
      <c r="BC37" s="635"/>
      <c r="BD37" s="663"/>
      <c r="BE37" s="663"/>
      <c r="BF37" s="689"/>
      <c r="BG37" s="631" t="s">
        <v>245</v>
      </c>
      <c r="BH37" s="632"/>
      <c r="BI37" s="632"/>
      <c r="BJ37" s="632"/>
      <c r="BK37" s="632"/>
      <c r="BL37" s="632"/>
      <c r="BM37" s="632"/>
      <c r="BN37" s="632"/>
      <c r="BO37" s="632"/>
      <c r="BP37" s="632"/>
      <c r="BQ37" s="632"/>
      <c r="BR37" s="632"/>
      <c r="BS37" s="632"/>
      <c r="BT37" s="632"/>
      <c r="BU37" s="633"/>
      <c r="BV37" s="634">
        <v>-70504</v>
      </c>
      <c r="BW37" s="635"/>
      <c r="BX37" s="635"/>
      <c r="BY37" s="635"/>
      <c r="BZ37" s="635"/>
      <c r="CA37" s="635"/>
      <c r="CB37" s="644"/>
      <c r="CD37" s="631" t="s">
        <v>246</v>
      </c>
      <c r="CE37" s="632"/>
      <c r="CF37" s="632"/>
      <c r="CG37" s="632"/>
      <c r="CH37" s="632"/>
      <c r="CI37" s="632"/>
      <c r="CJ37" s="632"/>
      <c r="CK37" s="632"/>
      <c r="CL37" s="632"/>
      <c r="CM37" s="632"/>
      <c r="CN37" s="632"/>
      <c r="CO37" s="632"/>
      <c r="CP37" s="632"/>
      <c r="CQ37" s="633"/>
      <c r="CR37" s="634">
        <v>36383</v>
      </c>
      <c r="CS37" s="663"/>
      <c r="CT37" s="663"/>
      <c r="CU37" s="663"/>
      <c r="CV37" s="663"/>
      <c r="CW37" s="663"/>
      <c r="CX37" s="663"/>
      <c r="CY37" s="664"/>
      <c r="CZ37" s="639">
        <v>0.1</v>
      </c>
      <c r="DA37" s="661"/>
      <c r="DB37" s="661"/>
      <c r="DC37" s="665"/>
      <c r="DD37" s="643">
        <v>36383</v>
      </c>
      <c r="DE37" s="663"/>
      <c r="DF37" s="663"/>
      <c r="DG37" s="663"/>
      <c r="DH37" s="663"/>
      <c r="DI37" s="663"/>
      <c r="DJ37" s="663"/>
      <c r="DK37" s="664"/>
      <c r="DL37" s="643">
        <v>36383</v>
      </c>
      <c r="DM37" s="663"/>
      <c r="DN37" s="663"/>
      <c r="DO37" s="663"/>
      <c r="DP37" s="663"/>
      <c r="DQ37" s="663"/>
      <c r="DR37" s="663"/>
      <c r="DS37" s="663"/>
      <c r="DT37" s="663"/>
      <c r="DU37" s="663"/>
      <c r="DV37" s="664"/>
      <c r="DW37" s="639">
        <v>0.1</v>
      </c>
      <c r="DX37" s="661"/>
      <c r="DY37" s="661"/>
      <c r="DZ37" s="661"/>
      <c r="EA37" s="661"/>
      <c r="EB37" s="661"/>
      <c r="EC37" s="662"/>
    </row>
    <row r="38" spans="2:133" ht="11.25" customHeight="1">
      <c r="B38" s="631" t="s">
        <v>247</v>
      </c>
      <c r="C38" s="632"/>
      <c r="D38" s="632"/>
      <c r="E38" s="632"/>
      <c r="F38" s="632"/>
      <c r="G38" s="632"/>
      <c r="H38" s="632"/>
      <c r="I38" s="632"/>
      <c r="J38" s="632"/>
      <c r="K38" s="632"/>
      <c r="L38" s="632"/>
      <c r="M38" s="632"/>
      <c r="N38" s="632"/>
      <c r="O38" s="632"/>
      <c r="P38" s="632"/>
      <c r="Q38" s="633"/>
      <c r="R38" s="634">
        <v>542590</v>
      </c>
      <c r="S38" s="635"/>
      <c r="T38" s="635"/>
      <c r="U38" s="635"/>
      <c r="V38" s="635"/>
      <c r="W38" s="635"/>
      <c r="X38" s="635"/>
      <c r="Y38" s="636"/>
      <c r="Z38" s="637">
        <v>0.8</v>
      </c>
      <c r="AA38" s="637"/>
      <c r="AB38" s="637"/>
      <c r="AC38" s="637"/>
      <c r="AD38" s="638">
        <v>21960</v>
      </c>
      <c r="AE38" s="638"/>
      <c r="AF38" s="638"/>
      <c r="AG38" s="638"/>
      <c r="AH38" s="638"/>
      <c r="AI38" s="638"/>
      <c r="AJ38" s="638"/>
      <c r="AK38" s="638"/>
      <c r="AL38" s="639">
        <v>0.1</v>
      </c>
      <c r="AM38" s="640"/>
      <c r="AN38" s="640"/>
      <c r="AO38" s="641"/>
      <c r="AQ38" s="700" t="s">
        <v>248</v>
      </c>
      <c r="AR38" s="701"/>
      <c r="AS38" s="701"/>
      <c r="AT38" s="701"/>
      <c r="AU38" s="701"/>
      <c r="AV38" s="701"/>
      <c r="AW38" s="701"/>
      <c r="AX38" s="701"/>
      <c r="AY38" s="702"/>
      <c r="AZ38" s="634">
        <v>177045</v>
      </c>
      <c r="BA38" s="635"/>
      <c r="BB38" s="635"/>
      <c r="BC38" s="635"/>
      <c r="BD38" s="663"/>
      <c r="BE38" s="663"/>
      <c r="BF38" s="689"/>
      <c r="BG38" s="631" t="s">
        <v>249</v>
      </c>
      <c r="BH38" s="632"/>
      <c r="BI38" s="632"/>
      <c r="BJ38" s="632"/>
      <c r="BK38" s="632"/>
      <c r="BL38" s="632"/>
      <c r="BM38" s="632"/>
      <c r="BN38" s="632"/>
      <c r="BO38" s="632"/>
      <c r="BP38" s="632"/>
      <c r="BQ38" s="632"/>
      <c r="BR38" s="632"/>
      <c r="BS38" s="632"/>
      <c r="BT38" s="632"/>
      <c r="BU38" s="633"/>
      <c r="BV38" s="634">
        <v>12615</v>
      </c>
      <c r="BW38" s="635"/>
      <c r="BX38" s="635"/>
      <c r="BY38" s="635"/>
      <c r="BZ38" s="635"/>
      <c r="CA38" s="635"/>
      <c r="CB38" s="644"/>
      <c r="CD38" s="631" t="s">
        <v>250</v>
      </c>
      <c r="CE38" s="632"/>
      <c r="CF38" s="632"/>
      <c r="CG38" s="632"/>
      <c r="CH38" s="632"/>
      <c r="CI38" s="632"/>
      <c r="CJ38" s="632"/>
      <c r="CK38" s="632"/>
      <c r="CL38" s="632"/>
      <c r="CM38" s="632"/>
      <c r="CN38" s="632"/>
      <c r="CO38" s="632"/>
      <c r="CP38" s="632"/>
      <c r="CQ38" s="633"/>
      <c r="CR38" s="634">
        <v>4698853</v>
      </c>
      <c r="CS38" s="635"/>
      <c r="CT38" s="635"/>
      <c r="CU38" s="635"/>
      <c r="CV38" s="635"/>
      <c r="CW38" s="635"/>
      <c r="CX38" s="635"/>
      <c r="CY38" s="636"/>
      <c r="CZ38" s="639">
        <v>7</v>
      </c>
      <c r="DA38" s="661"/>
      <c r="DB38" s="661"/>
      <c r="DC38" s="665"/>
      <c r="DD38" s="643">
        <v>3833622</v>
      </c>
      <c r="DE38" s="635"/>
      <c r="DF38" s="635"/>
      <c r="DG38" s="635"/>
      <c r="DH38" s="635"/>
      <c r="DI38" s="635"/>
      <c r="DJ38" s="635"/>
      <c r="DK38" s="636"/>
      <c r="DL38" s="643">
        <v>3296936</v>
      </c>
      <c r="DM38" s="635"/>
      <c r="DN38" s="635"/>
      <c r="DO38" s="635"/>
      <c r="DP38" s="635"/>
      <c r="DQ38" s="635"/>
      <c r="DR38" s="635"/>
      <c r="DS38" s="635"/>
      <c r="DT38" s="635"/>
      <c r="DU38" s="635"/>
      <c r="DV38" s="636"/>
      <c r="DW38" s="639">
        <v>11.5</v>
      </c>
      <c r="DX38" s="661"/>
      <c r="DY38" s="661"/>
      <c r="DZ38" s="661"/>
      <c r="EA38" s="661"/>
      <c r="EB38" s="661"/>
      <c r="EC38" s="662"/>
    </row>
    <row r="39" spans="2:133" ht="11.25" customHeight="1">
      <c r="B39" s="631" t="s">
        <v>251</v>
      </c>
      <c r="C39" s="632"/>
      <c r="D39" s="632"/>
      <c r="E39" s="632"/>
      <c r="F39" s="632"/>
      <c r="G39" s="632"/>
      <c r="H39" s="632"/>
      <c r="I39" s="632"/>
      <c r="J39" s="632"/>
      <c r="K39" s="632"/>
      <c r="L39" s="632"/>
      <c r="M39" s="632"/>
      <c r="N39" s="632"/>
      <c r="O39" s="632"/>
      <c r="P39" s="632"/>
      <c r="Q39" s="633"/>
      <c r="R39" s="634">
        <v>4549800</v>
      </c>
      <c r="S39" s="635"/>
      <c r="T39" s="635"/>
      <c r="U39" s="635"/>
      <c r="V39" s="635"/>
      <c r="W39" s="635"/>
      <c r="X39" s="635"/>
      <c r="Y39" s="636"/>
      <c r="Z39" s="637">
        <v>6.5</v>
      </c>
      <c r="AA39" s="637"/>
      <c r="AB39" s="637"/>
      <c r="AC39" s="637"/>
      <c r="AD39" s="638" t="s">
        <v>47</v>
      </c>
      <c r="AE39" s="638"/>
      <c r="AF39" s="638"/>
      <c r="AG39" s="638"/>
      <c r="AH39" s="638"/>
      <c r="AI39" s="638"/>
      <c r="AJ39" s="638"/>
      <c r="AK39" s="638"/>
      <c r="AL39" s="639" t="s">
        <v>47</v>
      </c>
      <c r="AM39" s="640"/>
      <c r="AN39" s="640"/>
      <c r="AO39" s="641"/>
      <c r="AQ39" s="700" t="s">
        <v>252</v>
      </c>
      <c r="AR39" s="701"/>
      <c r="AS39" s="701"/>
      <c r="AT39" s="701"/>
      <c r="AU39" s="701"/>
      <c r="AV39" s="701"/>
      <c r="AW39" s="701"/>
      <c r="AX39" s="701"/>
      <c r="AY39" s="702"/>
      <c r="AZ39" s="634">
        <v>52314</v>
      </c>
      <c r="BA39" s="635"/>
      <c r="BB39" s="635"/>
      <c r="BC39" s="635"/>
      <c r="BD39" s="663"/>
      <c r="BE39" s="663"/>
      <c r="BF39" s="689"/>
      <c r="BG39" s="631" t="s">
        <v>253</v>
      </c>
      <c r="BH39" s="632"/>
      <c r="BI39" s="632"/>
      <c r="BJ39" s="632"/>
      <c r="BK39" s="632"/>
      <c r="BL39" s="632"/>
      <c r="BM39" s="632"/>
      <c r="BN39" s="632"/>
      <c r="BO39" s="632"/>
      <c r="BP39" s="632"/>
      <c r="BQ39" s="632"/>
      <c r="BR39" s="632"/>
      <c r="BS39" s="632"/>
      <c r="BT39" s="632"/>
      <c r="BU39" s="633"/>
      <c r="BV39" s="634">
        <v>18633</v>
      </c>
      <c r="BW39" s="635"/>
      <c r="BX39" s="635"/>
      <c r="BY39" s="635"/>
      <c r="BZ39" s="635"/>
      <c r="CA39" s="635"/>
      <c r="CB39" s="644"/>
      <c r="CD39" s="631" t="s">
        <v>254</v>
      </c>
      <c r="CE39" s="632"/>
      <c r="CF39" s="632"/>
      <c r="CG39" s="632"/>
      <c r="CH39" s="632"/>
      <c r="CI39" s="632"/>
      <c r="CJ39" s="632"/>
      <c r="CK39" s="632"/>
      <c r="CL39" s="632"/>
      <c r="CM39" s="632"/>
      <c r="CN39" s="632"/>
      <c r="CO39" s="632"/>
      <c r="CP39" s="632"/>
      <c r="CQ39" s="633"/>
      <c r="CR39" s="634">
        <v>3056356</v>
      </c>
      <c r="CS39" s="663"/>
      <c r="CT39" s="663"/>
      <c r="CU39" s="663"/>
      <c r="CV39" s="663"/>
      <c r="CW39" s="663"/>
      <c r="CX39" s="663"/>
      <c r="CY39" s="664"/>
      <c r="CZ39" s="639">
        <v>4.5</v>
      </c>
      <c r="DA39" s="661"/>
      <c r="DB39" s="661"/>
      <c r="DC39" s="665"/>
      <c r="DD39" s="643">
        <v>3021792</v>
      </c>
      <c r="DE39" s="663"/>
      <c r="DF39" s="663"/>
      <c r="DG39" s="663"/>
      <c r="DH39" s="663"/>
      <c r="DI39" s="663"/>
      <c r="DJ39" s="663"/>
      <c r="DK39" s="664"/>
      <c r="DL39" s="643" t="s">
        <v>47</v>
      </c>
      <c r="DM39" s="663"/>
      <c r="DN39" s="663"/>
      <c r="DO39" s="663"/>
      <c r="DP39" s="663"/>
      <c r="DQ39" s="663"/>
      <c r="DR39" s="663"/>
      <c r="DS39" s="663"/>
      <c r="DT39" s="663"/>
      <c r="DU39" s="663"/>
      <c r="DV39" s="664"/>
      <c r="DW39" s="639" t="s">
        <v>47</v>
      </c>
      <c r="DX39" s="661"/>
      <c r="DY39" s="661"/>
      <c r="DZ39" s="661"/>
      <c r="EA39" s="661"/>
      <c r="EB39" s="661"/>
      <c r="EC39" s="662"/>
    </row>
    <row r="40" spans="2:133" ht="11.25" customHeight="1">
      <c r="B40" s="631" t="s">
        <v>255</v>
      </c>
      <c r="C40" s="632"/>
      <c r="D40" s="632"/>
      <c r="E40" s="632"/>
      <c r="F40" s="632"/>
      <c r="G40" s="632"/>
      <c r="H40" s="632"/>
      <c r="I40" s="632"/>
      <c r="J40" s="632"/>
      <c r="K40" s="632"/>
      <c r="L40" s="632"/>
      <c r="M40" s="632"/>
      <c r="N40" s="632"/>
      <c r="O40" s="632"/>
      <c r="P40" s="632"/>
      <c r="Q40" s="633"/>
      <c r="R40" s="634" t="s">
        <v>47</v>
      </c>
      <c r="S40" s="635"/>
      <c r="T40" s="635"/>
      <c r="U40" s="635"/>
      <c r="V40" s="635"/>
      <c r="W40" s="635"/>
      <c r="X40" s="635"/>
      <c r="Y40" s="636"/>
      <c r="Z40" s="637" t="s">
        <v>47</v>
      </c>
      <c r="AA40" s="637"/>
      <c r="AB40" s="637"/>
      <c r="AC40" s="637"/>
      <c r="AD40" s="638" t="s">
        <v>47</v>
      </c>
      <c r="AE40" s="638"/>
      <c r="AF40" s="638"/>
      <c r="AG40" s="638"/>
      <c r="AH40" s="638"/>
      <c r="AI40" s="638"/>
      <c r="AJ40" s="638"/>
      <c r="AK40" s="638"/>
      <c r="AL40" s="639" t="s">
        <v>47</v>
      </c>
      <c r="AM40" s="640"/>
      <c r="AN40" s="640"/>
      <c r="AO40" s="641"/>
      <c r="AQ40" s="700" t="s">
        <v>256</v>
      </c>
      <c r="AR40" s="701"/>
      <c r="AS40" s="701"/>
      <c r="AT40" s="701"/>
      <c r="AU40" s="701"/>
      <c r="AV40" s="701"/>
      <c r="AW40" s="701"/>
      <c r="AX40" s="701"/>
      <c r="AY40" s="702"/>
      <c r="AZ40" s="634">
        <v>7080</v>
      </c>
      <c r="BA40" s="635"/>
      <c r="BB40" s="635"/>
      <c r="BC40" s="635"/>
      <c r="BD40" s="663"/>
      <c r="BE40" s="663"/>
      <c r="BF40" s="689"/>
      <c r="BG40" s="682" t="s">
        <v>257</v>
      </c>
      <c r="BH40" s="683"/>
      <c r="BI40" s="683"/>
      <c r="BJ40" s="683"/>
      <c r="BK40" s="683"/>
      <c r="BL40" s="224"/>
      <c r="BM40" s="632" t="s">
        <v>258</v>
      </c>
      <c r="BN40" s="632"/>
      <c r="BO40" s="632"/>
      <c r="BP40" s="632"/>
      <c r="BQ40" s="632"/>
      <c r="BR40" s="632"/>
      <c r="BS40" s="632"/>
      <c r="BT40" s="632"/>
      <c r="BU40" s="633"/>
      <c r="BV40" s="634">
        <v>81</v>
      </c>
      <c r="BW40" s="635"/>
      <c r="BX40" s="635"/>
      <c r="BY40" s="635"/>
      <c r="BZ40" s="635"/>
      <c r="CA40" s="635"/>
      <c r="CB40" s="644"/>
      <c r="CD40" s="631" t="s">
        <v>259</v>
      </c>
      <c r="CE40" s="632"/>
      <c r="CF40" s="632"/>
      <c r="CG40" s="632"/>
      <c r="CH40" s="632"/>
      <c r="CI40" s="632"/>
      <c r="CJ40" s="632"/>
      <c r="CK40" s="632"/>
      <c r="CL40" s="632"/>
      <c r="CM40" s="632"/>
      <c r="CN40" s="632"/>
      <c r="CO40" s="632"/>
      <c r="CP40" s="632"/>
      <c r="CQ40" s="633"/>
      <c r="CR40" s="634">
        <v>266677</v>
      </c>
      <c r="CS40" s="635"/>
      <c r="CT40" s="635"/>
      <c r="CU40" s="635"/>
      <c r="CV40" s="635"/>
      <c r="CW40" s="635"/>
      <c r="CX40" s="635"/>
      <c r="CY40" s="636"/>
      <c r="CZ40" s="639">
        <v>0.4</v>
      </c>
      <c r="DA40" s="661"/>
      <c r="DB40" s="661"/>
      <c r="DC40" s="665"/>
      <c r="DD40" s="643">
        <v>266677</v>
      </c>
      <c r="DE40" s="635"/>
      <c r="DF40" s="635"/>
      <c r="DG40" s="635"/>
      <c r="DH40" s="635"/>
      <c r="DI40" s="635"/>
      <c r="DJ40" s="635"/>
      <c r="DK40" s="636"/>
      <c r="DL40" s="643">
        <v>211382</v>
      </c>
      <c r="DM40" s="635"/>
      <c r="DN40" s="635"/>
      <c r="DO40" s="635"/>
      <c r="DP40" s="635"/>
      <c r="DQ40" s="635"/>
      <c r="DR40" s="635"/>
      <c r="DS40" s="635"/>
      <c r="DT40" s="635"/>
      <c r="DU40" s="635"/>
      <c r="DV40" s="636"/>
      <c r="DW40" s="639">
        <v>0.7</v>
      </c>
      <c r="DX40" s="661"/>
      <c r="DY40" s="661"/>
      <c r="DZ40" s="661"/>
      <c r="EA40" s="661"/>
      <c r="EB40" s="661"/>
      <c r="EC40" s="662"/>
    </row>
    <row r="41" spans="2:133" ht="11.25" customHeight="1">
      <c r="B41" s="631" t="s">
        <v>260</v>
      </c>
      <c r="C41" s="632"/>
      <c r="D41" s="632"/>
      <c r="E41" s="632"/>
      <c r="F41" s="632"/>
      <c r="G41" s="632"/>
      <c r="H41" s="632"/>
      <c r="I41" s="632"/>
      <c r="J41" s="632"/>
      <c r="K41" s="632"/>
      <c r="L41" s="632"/>
      <c r="M41" s="632"/>
      <c r="N41" s="632"/>
      <c r="O41" s="632"/>
      <c r="P41" s="632"/>
      <c r="Q41" s="633"/>
      <c r="R41" s="634" t="s">
        <v>47</v>
      </c>
      <c r="S41" s="635"/>
      <c r="T41" s="635"/>
      <c r="U41" s="635"/>
      <c r="V41" s="635"/>
      <c r="W41" s="635"/>
      <c r="X41" s="635"/>
      <c r="Y41" s="636"/>
      <c r="Z41" s="637" t="s">
        <v>47</v>
      </c>
      <c r="AA41" s="637"/>
      <c r="AB41" s="637"/>
      <c r="AC41" s="637"/>
      <c r="AD41" s="638" t="s">
        <v>47</v>
      </c>
      <c r="AE41" s="638"/>
      <c r="AF41" s="638"/>
      <c r="AG41" s="638"/>
      <c r="AH41" s="638"/>
      <c r="AI41" s="638"/>
      <c r="AJ41" s="638"/>
      <c r="AK41" s="638"/>
      <c r="AL41" s="639" t="s">
        <v>47</v>
      </c>
      <c r="AM41" s="640"/>
      <c r="AN41" s="640"/>
      <c r="AO41" s="641"/>
      <c r="AQ41" s="700" t="s">
        <v>261</v>
      </c>
      <c r="AR41" s="701"/>
      <c r="AS41" s="701"/>
      <c r="AT41" s="701"/>
      <c r="AU41" s="701"/>
      <c r="AV41" s="701"/>
      <c r="AW41" s="701"/>
      <c r="AX41" s="701"/>
      <c r="AY41" s="702"/>
      <c r="AZ41" s="634">
        <v>1268212</v>
      </c>
      <c r="BA41" s="635"/>
      <c r="BB41" s="635"/>
      <c r="BC41" s="635"/>
      <c r="BD41" s="663"/>
      <c r="BE41" s="663"/>
      <c r="BF41" s="689"/>
      <c r="BG41" s="682"/>
      <c r="BH41" s="683"/>
      <c r="BI41" s="683"/>
      <c r="BJ41" s="683"/>
      <c r="BK41" s="683"/>
      <c r="BL41" s="224"/>
      <c r="BM41" s="632" t="s">
        <v>262</v>
      </c>
      <c r="BN41" s="632"/>
      <c r="BO41" s="632"/>
      <c r="BP41" s="632"/>
      <c r="BQ41" s="632"/>
      <c r="BR41" s="632"/>
      <c r="BS41" s="632"/>
      <c r="BT41" s="632"/>
      <c r="BU41" s="633"/>
      <c r="BV41" s="634">
        <v>2</v>
      </c>
      <c r="BW41" s="635"/>
      <c r="BX41" s="635"/>
      <c r="BY41" s="635"/>
      <c r="BZ41" s="635"/>
      <c r="CA41" s="635"/>
      <c r="CB41" s="644"/>
      <c r="CD41" s="631" t="s">
        <v>263</v>
      </c>
      <c r="CE41" s="632"/>
      <c r="CF41" s="632"/>
      <c r="CG41" s="632"/>
      <c r="CH41" s="632"/>
      <c r="CI41" s="632"/>
      <c r="CJ41" s="632"/>
      <c r="CK41" s="632"/>
      <c r="CL41" s="632"/>
      <c r="CM41" s="632"/>
      <c r="CN41" s="632"/>
      <c r="CO41" s="632"/>
      <c r="CP41" s="632"/>
      <c r="CQ41" s="633"/>
      <c r="CR41" s="634" t="s">
        <v>47</v>
      </c>
      <c r="CS41" s="663"/>
      <c r="CT41" s="663"/>
      <c r="CU41" s="663"/>
      <c r="CV41" s="663"/>
      <c r="CW41" s="663"/>
      <c r="CX41" s="663"/>
      <c r="CY41" s="664"/>
      <c r="CZ41" s="639" t="s">
        <v>47</v>
      </c>
      <c r="DA41" s="661"/>
      <c r="DB41" s="661"/>
      <c r="DC41" s="665"/>
      <c r="DD41" s="643" t="s">
        <v>47</v>
      </c>
      <c r="DE41" s="663"/>
      <c r="DF41" s="663"/>
      <c r="DG41" s="663"/>
      <c r="DH41" s="663"/>
      <c r="DI41" s="663"/>
      <c r="DJ41" s="663"/>
      <c r="DK41" s="664"/>
      <c r="DL41" s="703"/>
      <c r="DM41" s="704"/>
      <c r="DN41" s="704"/>
      <c r="DO41" s="704"/>
      <c r="DP41" s="704"/>
      <c r="DQ41" s="704"/>
      <c r="DR41" s="704"/>
      <c r="DS41" s="704"/>
      <c r="DT41" s="704"/>
      <c r="DU41" s="704"/>
      <c r="DV41" s="705"/>
      <c r="DW41" s="706"/>
      <c r="DX41" s="707"/>
      <c r="DY41" s="707"/>
      <c r="DZ41" s="707"/>
      <c r="EA41" s="707"/>
      <c r="EB41" s="707"/>
      <c r="EC41" s="708"/>
    </row>
    <row r="42" spans="2:133" ht="11.25" customHeight="1">
      <c r="B42" s="631" t="s">
        <v>264</v>
      </c>
      <c r="C42" s="632"/>
      <c r="D42" s="632"/>
      <c r="E42" s="632"/>
      <c r="F42" s="632"/>
      <c r="G42" s="632"/>
      <c r="H42" s="632"/>
      <c r="I42" s="632"/>
      <c r="J42" s="632"/>
      <c r="K42" s="632"/>
      <c r="L42" s="632"/>
      <c r="M42" s="632"/>
      <c r="N42" s="632"/>
      <c r="O42" s="632"/>
      <c r="P42" s="632"/>
      <c r="Q42" s="633"/>
      <c r="R42" s="634">
        <v>1223700</v>
      </c>
      <c r="S42" s="635"/>
      <c r="T42" s="635"/>
      <c r="U42" s="635"/>
      <c r="V42" s="635"/>
      <c r="W42" s="635"/>
      <c r="X42" s="635"/>
      <c r="Y42" s="636"/>
      <c r="Z42" s="637">
        <v>1.7</v>
      </c>
      <c r="AA42" s="637"/>
      <c r="AB42" s="637"/>
      <c r="AC42" s="637"/>
      <c r="AD42" s="638" t="s">
        <v>47</v>
      </c>
      <c r="AE42" s="638"/>
      <c r="AF42" s="638"/>
      <c r="AG42" s="638"/>
      <c r="AH42" s="638"/>
      <c r="AI42" s="638"/>
      <c r="AJ42" s="638"/>
      <c r="AK42" s="638"/>
      <c r="AL42" s="639" t="s">
        <v>47</v>
      </c>
      <c r="AM42" s="640"/>
      <c r="AN42" s="640"/>
      <c r="AO42" s="641"/>
      <c r="AQ42" s="717" t="s">
        <v>265</v>
      </c>
      <c r="AR42" s="718"/>
      <c r="AS42" s="718"/>
      <c r="AT42" s="718"/>
      <c r="AU42" s="718"/>
      <c r="AV42" s="718"/>
      <c r="AW42" s="718"/>
      <c r="AX42" s="718"/>
      <c r="AY42" s="719"/>
      <c r="AZ42" s="709">
        <v>3417904</v>
      </c>
      <c r="BA42" s="710"/>
      <c r="BB42" s="710"/>
      <c r="BC42" s="710"/>
      <c r="BD42" s="693"/>
      <c r="BE42" s="693"/>
      <c r="BF42" s="695"/>
      <c r="BG42" s="684"/>
      <c r="BH42" s="685"/>
      <c r="BI42" s="685"/>
      <c r="BJ42" s="685"/>
      <c r="BK42" s="685"/>
      <c r="BL42" s="225"/>
      <c r="BM42" s="653" t="s">
        <v>266</v>
      </c>
      <c r="BN42" s="653"/>
      <c r="BO42" s="653"/>
      <c r="BP42" s="653"/>
      <c r="BQ42" s="653"/>
      <c r="BR42" s="653"/>
      <c r="BS42" s="653"/>
      <c r="BT42" s="653"/>
      <c r="BU42" s="654"/>
      <c r="BV42" s="709">
        <v>436</v>
      </c>
      <c r="BW42" s="710"/>
      <c r="BX42" s="710"/>
      <c r="BY42" s="710"/>
      <c r="BZ42" s="710"/>
      <c r="CA42" s="710"/>
      <c r="CB42" s="716"/>
      <c r="CD42" s="631" t="s">
        <v>267</v>
      </c>
      <c r="CE42" s="632"/>
      <c r="CF42" s="632"/>
      <c r="CG42" s="632"/>
      <c r="CH42" s="632"/>
      <c r="CI42" s="632"/>
      <c r="CJ42" s="632"/>
      <c r="CK42" s="632"/>
      <c r="CL42" s="632"/>
      <c r="CM42" s="632"/>
      <c r="CN42" s="632"/>
      <c r="CO42" s="632"/>
      <c r="CP42" s="632"/>
      <c r="CQ42" s="633"/>
      <c r="CR42" s="634">
        <v>10140214</v>
      </c>
      <c r="CS42" s="635"/>
      <c r="CT42" s="635"/>
      <c r="CU42" s="635"/>
      <c r="CV42" s="635"/>
      <c r="CW42" s="635"/>
      <c r="CX42" s="635"/>
      <c r="CY42" s="636"/>
      <c r="CZ42" s="639">
        <v>15.1</v>
      </c>
      <c r="DA42" s="640"/>
      <c r="DB42" s="640"/>
      <c r="DC42" s="646"/>
      <c r="DD42" s="643">
        <v>3313241</v>
      </c>
      <c r="DE42" s="635"/>
      <c r="DF42" s="635"/>
      <c r="DG42" s="635"/>
      <c r="DH42" s="635"/>
      <c r="DI42" s="635"/>
      <c r="DJ42" s="635"/>
      <c r="DK42" s="636"/>
      <c r="DL42" s="703"/>
      <c r="DM42" s="704"/>
      <c r="DN42" s="704"/>
      <c r="DO42" s="704"/>
      <c r="DP42" s="704"/>
      <c r="DQ42" s="704"/>
      <c r="DR42" s="704"/>
      <c r="DS42" s="704"/>
      <c r="DT42" s="704"/>
      <c r="DU42" s="704"/>
      <c r="DV42" s="705"/>
      <c r="DW42" s="706"/>
      <c r="DX42" s="707"/>
      <c r="DY42" s="707"/>
      <c r="DZ42" s="707"/>
      <c r="EA42" s="707"/>
      <c r="EB42" s="707"/>
      <c r="EC42" s="708"/>
    </row>
    <row r="43" spans="2:133" ht="11.25" customHeight="1">
      <c r="B43" s="652" t="s">
        <v>268</v>
      </c>
      <c r="C43" s="653"/>
      <c r="D43" s="653"/>
      <c r="E43" s="653"/>
      <c r="F43" s="653"/>
      <c r="G43" s="653"/>
      <c r="H43" s="653"/>
      <c r="I43" s="653"/>
      <c r="J43" s="653"/>
      <c r="K43" s="653"/>
      <c r="L43" s="653"/>
      <c r="M43" s="653"/>
      <c r="N43" s="653"/>
      <c r="O43" s="653"/>
      <c r="P43" s="653"/>
      <c r="Q43" s="654"/>
      <c r="R43" s="709">
        <v>70457000</v>
      </c>
      <c r="S43" s="710"/>
      <c r="T43" s="710"/>
      <c r="U43" s="710"/>
      <c r="V43" s="710"/>
      <c r="W43" s="710"/>
      <c r="X43" s="710"/>
      <c r="Y43" s="711"/>
      <c r="Z43" s="712">
        <v>100</v>
      </c>
      <c r="AA43" s="712"/>
      <c r="AB43" s="712"/>
      <c r="AC43" s="712"/>
      <c r="AD43" s="713">
        <v>27489986</v>
      </c>
      <c r="AE43" s="713"/>
      <c r="AF43" s="713"/>
      <c r="AG43" s="713"/>
      <c r="AH43" s="713"/>
      <c r="AI43" s="713"/>
      <c r="AJ43" s="713"/>
      <c r="AK43" s="713"/>
      <c r="AL43" s="714">
        <v>100</v>
      </c>
      <c r="AM43" s="694"/>
      <c r="AN43" s="694"/>
      <c r="AO43" s="715"/>
      <c r="CD43" s="631" t="s">
        <v>269</v>
      </c>
      <c r="CE43" s="632"/>
      <c r="CF43" s="632"/>
      <c r="CG43" s="632"/>
      <c r="CH43" s="632"/>
      <c r="CI43" s="632"/>
      <c r="CJ43" s="632"/>
      <c r="CK43" s="632"/>
      <c r="CL43" s="632"/>
      <c r="CM43" s="632"/>
      <c r="CN43" s="632"/>
      <c r="CO43" s="632"/>
      <c r="CP43" s="632"/>
      <c r="CQ43" s="633"/>
      <c r="CR43" s="634">
        <v>466159</v>
      </c>
      <c r="CS43" s="663"/>
      <c r="CT43" s="663"/>
      <c r="CU43" s="663"/>
      <c r="CV43" s="663"/>
      <c r="CW43" s="663"/>
      <c r="CX43" s="663"/>
      <c r="CY43" s="664"/>
      <c r="CZ43" s="639">
        <v>0.7</v>
      </c>
      <c r="DA43" s="661"/>
      <c r="DB43" s="661"/>
      <c r="DC43" s="665"/>
      <c r="DD43" s="643">
        <v>466155</v>
      </c>
      <c r="DE43" s="663"/>
      <c r="DF43" s="663"/>
      <c r="DG43" s="663"/>
      <c r="DH43" s="663"/>
      <c r="DI43" s="663"/>
      <c r="DJ43" s="663"/>
      <c r="DK43" s="664"/>
      <c r="DL43" s="703"/>
      <c r="DM43" s="704"/>
      <c r="DN43" s="704"/>
      <c r="DO43" s="704"/>
      <c r="DP43" s="704"/>
      <c r="DQ43" s="704"/>
      <c r="DR43" s="704"/>
      <c r="DS43" s="704"/>
      <c r="DT43" s="704"/>
      <c r="DU43" s="704"/>
      <c r="DV43" s="705"/>
      <c r="DW43" s="706"/>
      <c r="DX43" s="707"/>
      <c r="DY43" s="707"/>
      <c r="DZ43" s="707"/>
      <c r="EA43" s="707"/>
      <c r="EB43" s="707"/>
      <c r="EC43" s="708"/>
    </row>
    <row r="44" spans="2:133" ht="11.25" customHeight="1">
      <c r="CD44" s="667" t="s">
        <v>216</v>
      </c>
      <c r="CE44" s="668"/>
      <c r="CF44" s="631" t="s">
        <v>270</v>
      </c>
      <c r="CG44" s="632"/>
      <c r="CH44" s="632"/>
      <c r="CI44" s="632"/>
      <c r="CJ44" s="632"/>
      <c r="CK44" s="632"/>
      <c r="CL44" s="632"/>
      <c r="CM44" s="632"/>
      <c r="CN44" s="632"/>
      <c r="CO44" s="632"/>
      <c r="CP44" s="632"/>
      <c r="CQ44" s="633"/>
      <c r="CR44" s="634">
        <v>8914397</v>
      </c>
      <c r="CS44" s="635"/>
      <c r="CT44" s="635"/>
      <c r="CU44" s="635"/>
      <c r="CV44" s="635"/>
      <c r="CW44" s="635"/>
      <c r="CX44" s="635"/>
      <c r="CY44" s="636"/>
      <c r="CZ44" s="639">
        <v>13.2</v>
      </c>
      <c r="DA44" s="640"/>
      <c r="DB44" s="640"/>
      <c r="DC44" s="646"/>
      <c r="DD44" s="643">
        <v>2652815</v>
      </c>
      <c r="DE44" s="635"/>
      <c r="DF44" s="635"/>
      <c r="DG44" s="635"/>
      <c r="DH44" s="635"/>
      <c r="DI44" s="635"/>
      <c r="DJ44" s="635"/>
      <c r="DK44" s="636"/>
      <c r="DL44" s="703"/>
      <c r="DM44" s="704"/>
      <c r="DN44" s="704"/>
      <c r="DO44" s="704"/>
      <c r="DP44" s="704"/>
      <c r="DQ44" s="704"/>
      <c r="DR44" s="704"/>
      <c r="DS44" s="704"/>
      <c r="DT44" s="704"/>
      <c r="DU44" s="704"/>
      <c r="DV44" s="705"/>
      <c r="DW44" s="706"/>
      <c r="DX44" s="707"/>
      <c r="DY44" s="707"/>
      <c r="DZ44" s="707"/>
      <c r="EA44" s="707"/>
      <c r="EB44" s="707"/>
      <c r="EC44" s="708"/>
    </row>
    <row r="45" spans="2:133" ht="11.25" customHeight="1">
      <c r="B45" s="215" t="s">
        <v>271</v>
      </c>
      <c r="CD45" s="669"/>
      <c r="CE45" s="670"/>
      <c r="CF45" s="631" t="s">
        <v>272</v>
      </c>
      <c r="CG45" s="632"/>
      <c r="CH45" s="632"/>
      <c r="CI45" s="632"/>
      <c r="CJ45" s="632"/>
      <c r="CK45" s="632"/>
      <c r="CL45" s="632"/>
      <c r="CM45" s="632"/>
      <c r="CN45" s="632"/>
      <c r="CO45" s="632"/>
      <c r="CP45" s="632"/>
      <c r="CQ45" s="633"/>
      <c r="CR45" s="634">
        <v>3192459</v>
      </c>
      <c r="CS45" s="663"/>
      <c r="CT45" s="663"/>
      <c r="CU45" s="663"/>
      <c r="CV45" s="663"/>
      <c r="CW45" s="663"/>
      <c r="CX45" s="663"/>
      <c r="CY45" s="664"/>
      <c r="CZ45" s="639">
        <v>4.7</v>
      </c>
      <c r="DA45" s="661"/>
      <c r="DB45" s="661"/>
      <c r="DC45" s="665"/>
      <c r="DD45" s="643">
        <v>484585</v>
      </c>
      <c r="DE45" s="663"/>
      <c r="DF45" s="663"/>
      <c r="DG45" s="663"/>
      <c r="DH45" s="663"/>
      <c r="DI45" s="663"/>
      <c r="DJ45" s="663"/>
      <c r="DK45" s="664"/>
      <c r="DL45" s="703"/>
      <c r="DM45" s="704"/>
      <c r="DN45" s="704"/>
      <c r="DO45" s="704"/>
      <c r="DP45" s="704"/>
      <c r="DQ45" s="704"/>
      <c r="DR45" s="704"/>
      <c r="DS45" s="704"/>
      <c r="DT45" s="704"/>
      <c r="DU45" s="704"/>
      <c r="DV45" s="705"/>
      <c r="DW45" s="706"/>
      <c r="DX45" s="707"/>
      <c r="DY45" s="707"/>
      <c r="DZ45" s="707"/>
      <c r="EA45" s="707"/>
      <c r="EB45" s="707"/>
      <c r="EC45" s="708"/>
    </row>
    <row r="46" spans="2:133" ht="11.25" customHeight="1">
      <c r="B46" s="226" t="s">
        <v>273</v>
      </c>
      <c r="CD46" s="669"/>
      <c r="CE46" s="670"/>
      <c r="CF46" s="631" t="s">
        <v>274</v>
      </c>
      <c r="CG46" s="632"/>
      <c r="CH46" s="632"/>
      <c r="CI46" s="632"/>
      <c r="CJ46" s="632"/>
      <c r="CK46" s="632"/>
      <c r="CL46" s="632"/>
      <c r="CM46" s="632"/>
      <c r="CN46" s="632"/>
      <c r="CO46" s="632"/>
      <c r="CP46" s="632"/>
      <c r="CQ46" s="633"/>
      <c r="CR46" s="634">
        <v>5386468</v>
      </c>
      <c r="CS46" s="635"/>
      <c r="CT46" s="635"/>
      <c r="CU46" s="635"/>
      <c r="CV46" s="635"/>
      <c r="CW46" s="635"/>
      <c r="CX46" s="635"/>
      <c r="CY46" s="636"/>
      <c r="CZ46" s="639">
        <v>8</v>
      </c>
      <c r="DA46" s="640"/>
      <c r="DB46" s="640"/>
      <c r="DC46" s="646"/>
      <c r="DD46" s="643">
        <v>2116260</v>
      </c>
      <c r="DE46" s="635"/>
      <c r="DF46" s="635"/>
      <c r="DG46" s="635"/>
      <c r="DH46" s="635"/>
      <c r="DI46" s="635"/>
      <c r="DJ46" s="635"/>
      <c r="DK46" s="636"/>
      <c r="DL46" s="703"/>
      <c r="DM46" s="704"/>
      <c r="DN46" s="704"/>
      <c r="DO46" s="704"/>
      <c r="DP46" s="704"/>
      <c r="DQ46" s="704"/>
      <c r="DR46" s="704"/>
      <c r="DS46" s="704"/>
      <c r="DT46" s="704"/>
      <c r="DU46" s="704"/>
      <c r="DV46" s="705"/>
      <c r="DW46" s="706"/>
      <c r="DX46" s="707"/>
      <c r="DY46" s="707"/>
      <c r="DZ46" s="707"/>
      <c r="EA46" s="707"/>
      <c r="EB46" s="707"/>
      <c r="EC46" s="708"/>
    </row>
    <row r="47" spans="2:133" ht="11.25" customHeight="1">
      <c r="B47" s="226" t="s">
        <v>275</v>
      </c>
      <c r="CD47" s="669"/>
      <c r="CE47" s="670"/>
      <c r="CF47" s="631" t="s">
        <v>276</v>
      </c>
      <c r="CG47" s="632"/>
      <c r="CH47" s="632"/>
      <c r="CI47" s="632"/>
      <c r="CJ47" s="632"/>
      <c r="CK47" s="632"/>
      <c r="CL47" s="632"/>
      <c r="CM47" s="632"/>
      <c r="CN47" s="632"/>
      <c r="CO47" s="632"/>
      <c r="CP47" s="632"/>
      <c r="CQ47" s="633"/>
      <c r="CR47" s="634">
        <v>1225817</v>
      </c>
      <c r="CS47" s="663"/>
      <c r="CT47" s="663"/>
      <c r="CU47" s="663"/>
      <c r="CV47" s="663"/>
      <c r="CW47" s="663"/>
      <c r="CX47" s="663"/>
      <c r="CY47" s="664"/>
      <c r="CZ47" s="639">
        <v>1.8</v>
      </c>
      <c r="DA47" s="661"/>
      <c r="DB47" s="661"/>
      <c r="DC47" s="665"/>
      <c r="DD47" s="643">
        <v>660426</v>
      </c>
      <c r="DE47" s="663"/>
      <c r="DF47" s="663"/>
      <c r="DG47" s="663"/>
      <c r="DH47" s="663"/>
      <c r="DI47" s="663"/>
      <c r="DJ47" s="663"/>
      <c r="DK47" s="664"/>
      <c r="DL47" s="703"/>
      <c r="DM47" s="704"/>
      <c r="DN47" s="704"/>
      <c r="DO47" s="704"/>
      <c r="DP47" s="704"/>
      <c r="DQ47" s="704"/>
      <c r="DR47" s="704"/>
      <c r="DS47" s="704"/>
      <c r="DT47" s="704"/>
      <c r="DU47" s="704"/>
      <c r="DV47" s="705"/>
      <c r="DW47" s="706"/>
      <c r="DX47" s="707"/>
      <c r="DY47" s="707"/>
      <c r="DZ47" s="707"/>
      <c r="EA47" s="707"/>
      <c r="EB47" s="707"/>
      <c r="EC47" s="708"/>
    </row>
    <row r="48" spans="2:133">
      <c r="B48" s="226"/>
      <c r="CD48" s="671"/>
      <c r="CE48" s="672"/>
      <c r="CF48" s="631" t="s">
        <v>277</v>
      </c>
      <c r="CG48" s="632"/>
      <c r="CH48" s="632"/>
      <c r="CI48" s="632"/>
      <c r="CJ48" s="632"/>
      <c r="CK48" s="632"/>
      <c r="CL48" s="632"/>
      <c r="CM48" s="632"/>
      <c r="CN48" s="632"/>
      <c r="CO48" s="632"/>
      <c r="CP48" s="632"/>
      <c r="CQ48" s="633"/>
      <c r="CR48" s="634" t="s">
        <v>47</v>
      </c>
      <c r="CS48" s="635"/>
      <c r="CT48" s="635"/>
      <c r="CU48" s="635"/>
      <c r="CV48" s="635"/>
      <c r="CW48" s="635"/>
      <c r="CX48" s="635"/>
      <c r="CY48" s="636"/>
      <c r="CZ48" s="639" t="s">
        <v>47</v>
      </c>
      <c r="DA48" s="640"/>
      <c r="DB48" s="640"/>
      <c r="DC48" s="646"/>
      <c r="DD48" s="643" t="s">
        <v>47</v>
      </c>
      <c r="DE48" s="635"/>
      <c r="DF48" s="635"/>
      <c r="DG48" s="635"/>
      <c r="DH48" s="635"/>
      <c r="DI48" s="635"/>
      <c r="DJ48" s="635"/>
      <c r="DK48" s="636"/>
      <c r="DL48" s="703"/>
      <c r="DM48" s="704"/>
      <c r="DN48" s="704"/>
      <c r="DO48" s="704"/>
      <c r="DP48" s="704"/>
      <c r="DQ48" s="704"/>
      <c r="DR48" s="704"/>
      <c r="DS48" s="704"/>
      <c r="DT48" s="704"/>
      <c r="DU48" s="704"/>
      <c r="DV48" s="705"/>
      <c r="DW48" s="706"/>
      <c r="DX48" s="707"/>
      <c r="DY48" s="707"/>
      <c r="DZ48" s="707"/>
      <c r="EA48" s="707"/>
      <c r="EB48" s="707"/>
      <c r="EC48" s="708"/>
    </row>
    <row r="49" spans="2:133" ht="11.25" customHeight="1">
      <c r="B49" s="226"/>
      <c r="CD49" s="652" t="s">
        <v>278</v>
      </c>
      <c r="CE49" s="653"/>
      <c r="CF49" s="653"/>
      <c r="CG49" s="653"/>
      <c r="CH49" s="653"/>
      <c r="CI49" s="653"/>
      <c r="CJ49" s="653"/>
      <c r="CK49" s="653"/>
      <c r="CL49" s="653"/>
      <c r="CM49" s="653"/>
      <c r="CN49" s="653"/>
      <c r="CO49" s="653"/>
      <c r="CP49" s="653"/>
      <c r="CQ49" s="654"/>
      <c r="CR49" s="709">
        <v>67315471</v>
      </c>
      <c r="CS49" s="693"/>
      <c r="CT49" s="693"/>
      <c r="CU49" s="693"/>
      <c r="CV49" s="693"/>
      <c r="CW49" s="693"/>
      <c r="CX49" s="693"/>
      <c r="CY49" s="720"/>
      <c r="CZ49" s="714">
        <v>100</v>
      </c>
      <c r="DA49" s="721"/>
      <c r="DB49" s="721"/>
      <c r="DC49" s="722"/>
      <c r="DD49" s="723">
        <v>37754316</v>
      </c>
      <c r="DE49" s="693"/>
      <c r="DF49" s="693"/>
      <c r="DG49" s="693"/>
      <c r="DH49" s="693"/>
      <c r="DI49" s="693"/>
      <c r="DJ49" s="693"/>
      <c r="DK49" s="720"/>
      <c r="DL49" s="724"/>
      <c r="DM49" s="725"/>
      <c r="DN49" s="725"/>
      <c r="DO49" s="725"/>
      <c r="DP49" s="725"/>
      <c r="DQ49" s="725"/>
      <c r="DR49" s="725"/>
      <c r="DS49" s="725"/>
      <c r="DT49" s="725"/>
      <c r="DU49" s="725"/>
      <c r="DV49" s="726"/>
      <c r="DW49" s="727"/>
      <c r="DX49" s="728"/>
      <c r="DY49" s="728"/>
      <c r="DZ49" s="728"/>
      <c r="EA49" s="728"/>
      <c r="EB49" s="728"/>
      <c r="EC49" s="729"/>
    </row>
  </sheetData>
  <sheetProtection algorithmName="SHA-512" hashValue="EBEueE74HA77Z6ub2X+/qxZXDJP1elIO4Ocx/XQoOLAgb/NE9BeiymPsPdRCCDm9fl/9PKtyHvXuHMFT7qbvGg==" saltValue="j4vF0RqM5LhLe0/IOvikF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BQ82" zoomScaleNormal="100" zoomScaleSheetLayoutView="70" workbookViewId="0">
      <selection activeCell="BQ104" sqref="BQ104:DZ104"/>
    </sheetView>
  </sheetViews>
  <sheetFormatPr defaultColWidth="0" defaultRowHeight="13.5" zeroHeight="1"/>
  <cols>
    <col min="1" max="130" width="2.75" style="232" customWidth="1"/>
    <col min="131" max="131" width="1.625" style="232" customWidth="1"/>
    <col min="132" max="16384" width="9" style="232" hidden="1"/>
  </cols>
  <sheetData>
    <row r="1" spans="1:131" ht="11.25" customHeight="1" thickBot="1">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c r="A2" s="233" t="s">
        <v>279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59" t="s">
        <v>280</v>
      </c>
      <c r="DK2" s="760"/>
      <c r="DL2" s="760"/>
      <c r="DM2" s="760"/>
      <c r="DN2" s="760"/>
      <c r="DO2" s="761"/>
      <c r="DP2" s="229"/>
      <c r="DQ2" s="759" t="s">
        <v>281</v>
      </c>
      <c r="DR2" s="760"/>
      <c r="DS2" s="760"/>
      <c r="DT2" s="760"/>
      <c r="DU2" s="760"/>
      <c r="DV2" s="760"/>
      <c r="DW2" s="760"/>
      <c r="DX2" s="760"/>
      <c r="DY2" s="760"/>
      <c r="DZ2" s="761"/>
      <c r="EA2" s="231"/>
    </row>
    <row r="3" spans="1:131" ht="11.25" customHeight="1">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c r="A4" s="762" t="s">
        <v>282</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34"/>
      <c r="BA4" s="234"/>
      <c r="BB4" s="234"/>
      <c r="BC4" s="234"/>
      <c r="BD4" s="234"/>
      <c r="BE4" s="235"/>
      <c r="BF4" s="235"/>
      <c r="BG4" s="235"/>
      <c r="BH4" s="235"/>
      <c r="BI4" s="235"/>
      <c r="BJ4" s="235"/>
      <c r="BK4" s="235"/>
      <c r="BL4" s="235"/>
      <c r="BM4" s="235"/>
      <c r="BN4" s="235"/>
      <c r="BO4" s="235"/>
      <c r="BP4" s="235"/>
      <c r="BQ4" s="234" t="s">
        <v>283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c r="A5" s="753" t="s">
        <v>284</v>
      </c>
      <c r="B5" s="754"/>
      <c r="C5" s="754"/>
      <c r="D5" s="754"/>
      <c r="E5" s="754"/>
      <c r="F5" s="754"/>
      <c r="G5" s="754"/>
      <c r="H5" s="754"/>
      <c r="I5" s="754"/>
      <c r="J5" s="754"/>
      <c r="K5" s="754"/>
      <c r="L5" s="754"/>
      <c r="M5" s="754"/>
      <c r="N5" s="754"/>
      <c r="O5" s="754"/>
      <c r="P5" s="755"/>
      <c r="Q5" s="730" t="s">
        <v>285</v>
      </c>
      <c r="R5" s="731"/>
      <c r="S5" s="731"/>
      <c r="T5" s="731"/>
      <c r="U5" s="732"/>
      <c r="V5" s="730" t="s">
        <v>286</v>
      </c>
      <c r="W5" s="731"/>
      <c r="X5" s="731"/>
      <c r="Y5" s="731"/>
      <c r="Z5" s="732"/>
      <c r="AA5" s="730" t="s">
        <v>287</v>
      </c>
      <c r="AB5" s="731"/>
      <c r="AC5" s="731"/>
      <c r="AD5" s="731"/>
      <c r="AE5" s="731"/>
      <c r="AF5" s="763" t="s">
        <v>288</v>
      </c>
      <c r="AG5" s="731"/>
      <c r="AH5" s="731"/>
      <c r="AI5" s="731"/>
      <c r="AJ5" s="742"/>
      <c r="AK5" s="731" t="s">
        <v>289</v>
      </c>
      <c r="AL5" s="731"/>
      <c r="AM5" s="731"/>
      <c r="AN5" s="731"/>
      <c r="AO5" s="732"/>
      <c r="AP5" s="730" t="s">
        <v>290</v>
      </c>
      <c r="AQ5" s="731"/>
      <c r="AR5" s="731"/>
      <c r="AS5" s="731"/>
      <c r="AT5" s="732"/>
      <c r="AU5" s="730" t="s">
        <v>291</v>
      </c>
      <c r="AV5" s="731"/>
      <c r="AW5" s="731"/>
      <c r="AX5" s="731"/>
      <c r="AY5" s="742"/>
      <c r="AZ5" s="234"/>
      <c r="BA5" s="234"/>
      <c r="BB5" s="234"/>
      <c r="BC5" s="234"/>
      <c r="BD5" s="234"/>
      <c r="BE5" s="235"/>
      <c r="BF5" s="235"/>
      <c r="BG5" s="235"/>
      <c r="BH5" s="235"/>
      <c r="BI5" s="235"/>
      <c r="BJ5" s="235"/>
      <c r="BK5" s="235"/>
      <c r="BL5" s="235"/>
      <c r="BM5" s="235"/>
      <c r="BN5" s="235"/>
      <c r="BO5" s="235"/>
      <c r="BP5" s="235"/>
      <c r="BQ5" s="753" t="s">
        <v>292</v>
      </c>
      <c r="BR5" s="754"/>
      <c r="BS5" s="754"/>
      <c r="BT5" s="754"/>
      <c r="BU5" s="754"/>
      <c r="BV5" s="754"/>
      <c r="BW5" s="754"/>
      <c r="BX5" s="754"/>
      <c r="BY5" s="754"/>
      <c r="BZ5" s="754"/>
      <c r="CA5" s="754"/>
      <c r="CB5" s="754"/>
      <c r="CC5" s="754"/>
      <c r="CD5" s="754"/>
      <c r="CE5" s="754"/>
      <c r="CF5" s="754"/>
      <c r="CG5" s="755"/>
      <c r="CH5" s="730" t="s">
        <v>293</v>
      </c>
      <c r="CI5" s="731"/>
      <c r="CJ5" s="731"/>
      <c r="CK5" s="731"/>
      <c r="CL5" s="732"/>
      <c r="CM5" s="730" t="s">
        <v>294</v>
      </c>
      <c r="CN5" s="731"/>
      <c r="CO5" s="731"/>
      <c r="CP5" s="731"/>
      <c r="CQ5" s="732"/>
      <c r="CR5" s="730" t="s">
        <v>295</v>
      </c>
      <c r="CS5" s="731"/>
      <c r="CT5" s="731"/>
      <c r="CU5" s="731"/>
      <c r="CV5" s="732"/>
      <c r="CW5" s="730" t="s">
        <v>296</v>
      </c>
      <c r="CX5" s="731"/>
      <c r="CY5" s="731"/>
      <c r="CZ5" s="731"/>
      <c r="DA5" s="732"/>
      <c r="DB5" s="730" t="s">
        <v>297</v>
      </c>
      <c r="DC5" s="731"/>
      <c r="DD5" s="731"/>
      <c r="DE5" s="731"/>
      <c r="DF5" s="732"/>
      <c r="DG5" s="736" t="s">
        <v>298</v>
      </c>
      <c r="DH5" s="737"/>
      <c r="DI5" s="737"/>
      <c r="DJ5" s="737"/>
      <c r="DK5" s="738"/>
      <c r="DL5" s="736" t="s">
        <v>299</v>
      </c>
      <c r="DM5" s="737"/>
      <c r="DN5" s="737"/>
      <c r="DO5" s="737"/>
      <c r="DP5" s="738"/>
      <c r="DQ5" s="730" t="s">
        <v>300</v>
      </c>
      <c r="DR5" s="731"/>
      <c r="DS5" s="731"/>
      <c r="DT5" s="731"/>
      <c r="DU5" s="732"/>
      <c r="DV5" s="730" t="s">
        <v>291</v>
      </c>
      <c r="DW5" s="731"/>
      <c r="DX5" s="731"/>
      <c r="DY5" s="731"/>
      <c r="DZ5" s="742"/>
      <c r="EA5" s="236"/>
    </row>
    <row r="6" spans="1:131" s="237" customFormat="1" ht="26.25" customHeight="1" thickBot="1">
      <c r="A6" s="756"/>
      <c r="B6" s="757"/>
      <c r="C6" s="757"/>
      <c r="D6" s="757"/>
      <c r="E6" s="757"/>
      <c r="F6" s="757"/>
      <c r="G6" s="757"/>
      <c r="H6" s="757"/>
      <c r="I6" s="757"/>
      <c r="J6" s="757"/>
      <c r="K6" s="757"/>
      <c r="L6" s="757"/>
      <c r="M6" s="757"/>
      <c r="N6" s="757"/>
      <c r="O6" s="757"/>
      <c r="P6" s="758"/>
      <c r="Q6" s="733"/>
      <c r="R6" s="734"/>
      <c r="S6" s="734"/>
      <c r="T6" s="734"/>
      <c r="U6" s="735"/>
      <c r="V6" s="733"/>
      <c r="W6" s="734"/>
      <c r="X6" s="734"/>
      <c r="Y6" s="734"/>
      <c r="Z6" s="735"/>
      <c r="AA6" s="733"/>
      <c r="AB6" s="734"/>
      <c r="AC6" s="734"/>
      <c r="AD6" s="734"/>
      <c r="AE6" s="734"/>
      <c r="AF6" s="764"/>
      <c r="AG6" s="734"/>
      <c r="AH6" s="734"/>
      <c r="AI6" s="734"/>
      <c r="AJ6" s="743"/>
      <c r="AK6" s="734"/>
      <c r="AL6" s="734"/>
      <c r="AM6" s="734"/>
      <c r="AN6" s="734"/>
      <c r="AO6" s="735"/>
      <c r="AP6" s="733"/>
      <c r="AQ6" s="734"/>
      <c r="AR6" s="734"/>
      <c r="AS6" s="734"/>
      <c r="AT6" s="735"/>
      <c r="AU6" s="733"/>
      <c r="AV6" s="734"/>
      <c r="AW6" s="734"/>
      <c r="AX6" s="734"/>
      <c r="AY6" s="743"/>
      <c r="AZ6" s="234"/>
      <c r="BA6" s="234"/>
      <c r="BB6" s="234"/>
      <c r="BC6" s="234"/>
      <c r="BD6" s="234"/>
      <c r="BE6" s="235"/>
      <c r="BF6" s="235"/>
      <c r="BG6" s="235"/>
      <c r="BH6" s="235"/>
      <c r="BI6" s="235"/>
      <c r="BJ6" s="235"/>
      <c r="BK6" s="235"/>
      <c r="BL6" s="235"/>
      <c r="BM6" s="235"/>
      <c r="BN6" s="235"/>
      <c r="BO6" s="235"/>
      <c r="BP6" s="235"/>
      <c r="BQ6" s="756"/>
      <c r="BR6" s="757"/>
      <c r="BS6" s="757"/>
      <c r="BT6" s="757"/>
      <c r="BU6" s="757"/>
      <c r="BV6" s="757"/>
      <c r="BW6" s="757"/>
      <c r="BX6" s="757"/>
      <c r="BY6" s="757"/>
      <c r="BZ6" s="757"/>
      <c r="CA6" s="757"/>
      <c r="CB6" s="757"/>
      <c r="CC6" s="757"/>
      <c r="CD6" s="757"/>
      <c r="CE6" s="757"/>
      <c r="CF6" s="757"/>
      <c r="CG6" s="758"/>
      <c r="CH6" s="733"/>
      <c r="CI6" s="734"/>
      <c r="CJ6" s="734"/>
      <c r="CK6" s="734"/>
      <c r="CL6" s="735"/>
      <c r="CM6" s="733"/>
      <c r="CN6" s="734"/>
      <c r="CO6" s="734"/>
      <c r="CP6" s="734"/>
      <c r="CQ6" s="735"/>
      <c r="CR6" s="733"/>
      <c r="CS6" s="734"/>
      <c r="CT6" s="734"/>
      <c r="CU6" s="734"/>
      <c r="CV6" s="735"/>
      <c r="CW6" s="733"/>
      <c r="CX6" s="734"/>
      <c r="CY6" s="734"/>
      <c r="CZ6" s="734"/>
      <c r="DA6" s="735"/>
      <c r="DB6" s="733"/>
      <c r="DC6" s="734"/>
      <c r="DD6" s="734"/>
      <c r="DE6" s="734"/>
      <c r="DF6" s="735"/>
      <c r="DG6" s="739"/>
      <c r="DH6" s="740"/>
      <c r="DI6" s="740"/>
      <c r="DJ6" s="740"/>
      <c r="DK6" s="741"/>
      <c r="DL6" s="739"/>
      <c r="DM6" s="740"/>
      <c r="DN6" s="740"/>
      <c r="DO6" s="740"/>
      <c r="DP6" s="741"/>
      <c r="DQ6" s="733"/>
      <c r="DR6" s="734"/>
      <c r="DS6" s="734"/>
      <c r="DT6" s="734"/>
      <c r="DU6" s="735"/>
      <c r="DV6" s="733"/>
      <c r="DW6" s="734"/>
      <c r="DX6" s="734"/>
      <c r="DY6" s="734"/>
      <c r="DZ6" s="743"/>
      <c r="EA6" s="236"/>
    </row>
    <row r="7" spans="1:131" s="237" customFormat="1" ht="26.25" customHeight="1" thickTop="1">
      <c r="A7" s="238">
        <v>1</v>
      </c>
      <c r="B7" s="744" t="s">
        <v>301</v>
      </c>
      <c r="C7" s="745"/>
      <c r="D7" s="745"/>
      <c r="E7" s="745"/>
      <c r="F7" s="745"/>
      <c r="G7" s="745"/>
      <c r="H7" s="745"/>
      <c r="I7" s="745"/>
      <c r="J7" s="745"/>
      <c r="K7" s="745"/>
      <c r="L7" s="745"/>
      <c r="M7" s="745"/>
      <c r="N7" s="745"/>
      <c r="O7" s="745"/>
      <c r="P7" s="746"/>
      <c r="Q7" s="747">
        <v>69384</v>
      </c>
      <c r="R7" s="748"/>
      <c r="S7" s="748"/>
      <c r="T7" s="748"/>
      <c r="U7" s="748"/>
      <c r="V7" s="748">
        <v>66397</v>
      </c>
      <c r="W7" s="748"/>
      <c r="X7" s="748"/>
      <c r="Y7" s="748"/>
      <c r="Z7" s="748"/>
      <c r="AA7" s="748">
        <v>2987</v>
      </c>
      <c r="AB7" s="748"/>
      <c r="AC7" s="748"/>
      <c r="AD7" s="748"/>
      <c r="AE7" s="749"/>
      <c r="AF7" s="750">
        <v>2166</v>
      </c>
      <c r="AG7" s="751"/>
      <c r="AH7" s="751"/>
      <c r="AI7" s="751"/>
      <c r="AJ7" s="752"/>
      <c r="AK7" s="787">
        <v>3140</v>
      </c>
      <c r="AL7" s="788"/>
      <c r="AM7" s="788"/>
      <c r="AN7" s="788"/>
      <c r="AO7" s="788"/>
      <c r="AP7" s="788">
        <v>36495</v>
      </c>
      <c r="AQ7" s="788"/>
      <c r="AR7" s="788"/>
      <c r="AS7" s="788"/>
      <c r="AT7" s="788"/>
      <c r="AU7" s="789"/>
      <c r="AV7" s="789"/>
      <c r="AW7" s="789"/>
      <c r="AX7" s="789"/>
      <c r="AY7" s="790"/>
      <c r="AZ7" s="234"/>
      <c r="BA7" s="234"/>
      <c r="BB7" s="234"/>
      <c r="BC7" s="234"/>
      <c r="BD7" s="234"/>
      <c r="BE7" s="235"/>
      <c r="BF7" s="235"/>
      <c r="BG7" s="235"/>
      <c r="BH7" s="235"/>
      <c r="BI7" s="235"/>
      <c r="BJ7" s="235"/>
      <c r="BK7" s="235"/>
      <c r="BL7" s="235"/>
      <c r="BM7" s="235"/>
      <c r="BN7" s="235"/>
      <c r="BO7" s="235"/>
      <c r="BP7" s="235"/>
      <c r="BQ7" s="238">
        <v>1</v>
      </c>
      <c r="BR7" s="239"/>
      <c r="BS7" s="765" t="s">
        <v>302</v>
      </c>
      <c r="BT7" s="766"/>
      <c r="BU7" s="766"/>
      <c r="BV7" s="766"/>
      <c r="BW7" s="766"/>
      <c r="BX7" s="766"/>
      <c r="BY7" s="766"/>
      <c r="BZ7" s="766"/>
      <c r="CA7" s="766"/>
      <c r="CB7" s="766"/>
      <c r="CC7" s="766"/>
      <c r="CD7" s="766"/>
      <c r="CE7" s="766"/>
      <c r="CF7" s="766"/>
      <c r="CG7" s="791"/>
      <c r="CH7" s="784">
        <v>-12</v>
      </c>
      <c r="CI7" s="785"/>
      <c r="CJ7" s="785"/>
      <c r="CK7" s="785"/>
      <c r="CL7" s="786"/>
      <c r="CM7" s="784">
        <v>34</v>
      </c>
      <c r="CN7" s="785"/>
      <c r="CO7" s="785"/>
      <c r="CP7" s="785"/>
      <c r="CQ7" s="786"/>
      <c r="CR7" s="784">
        <v>5</v>
      </c>
      <c r="CS7" s="785"/>
      <c r="CT7" s="785"/>
      <c r="CU7" s="785"/>
      <c r="CV7" s="786"/>
      <c r="CW7" s="784" t="s">
        <v>303</v>
      </c>
      <c r="CX7" s="785"/>
      <c r="CY7" s="785"/>
      <c r="CZ7" s="785"/>
      <c r="DA7" s="786"/>
      <c r="DB7" s="784" t="s">
        <v>303</v>
      </c>
      <c r="DC7" s="785"/>
      <c r="DD7" s="785"/>
      <c r="DE7" s="785"/>
      <c r="DF7" s="786"/>
      <c r="DG7" s="784" t="s">
        <v>303</v>
      </c>
      <c r="DH7" s="785"/>
      <c r="DI7" s="785"/>
      <c r="DJ7" s="785"/>
      <c r="DK7" s="786"/>
      <c r="DL7" s="784" t="s">
        <v>303</v>
      </c>
      <c r="DM7" s="785"/>
      <c r="DN7" s="785"/>
      <c r="DO7" s="785"/>
      <c r="DP7" s="786"/>
      <c r="DQ7" s="784" t="s">
        <v>303</v>
      </c>
      <c r="DR7" s="785"/>
      <c r="DS7" s="785"/>
      <c r="DT7" s="785"/>
      <c r="DU7" s="786"/>
      <c r="DV7" s="765"/>
      <c r="DW7" s="766"/>
      <c r="DX7" s="766"/>
      <c r="DY7" s="766"/>
      <c r="DZ7" s="767"/>
      <c r="EA7" s="236"/>
    </row>
    <row r="8" spans="1:131" s="237" customFormat="1" ht="26.25" customHeight="1">
      <c r="A8" s="240">
        <v>2</v>
      </c>
      <c r="B8" s="768" t="s">
        <v>304</v>
      </c>
      <c r="C8" s="769"/>
      <c r="D8" s="769"/>
      <c r="E8" s="769"/>
      <c r="F8" s="769"/>
      <c r="G8" s="769"/>
      <c r="H8" s="769"/>
      <c r="I8" s="769"/>
      <c r="J8" s="769"/>
      <c r="K8" s="769"/>
      <c r="L8" s="769"/>
      <c r="M8" s="769"/>
      <c r="N8" s="769"/>
      <c r="O8" s="769"/>
      <c r="P8" s="770"/>
      <c r="Q8" s="771">
        <v>367</v>
      </c>
      <c r="R8" s="772"/>
      <c r="S8" s="772"/>
      <c r="T8" s="772"/>
      <c r="U8" s="772"/>
      <c r="V8" s="772">
        <v>344</v>
      </c>
      <c r="W8" s="772"/>
      <c r="X8" s="772"/>
      <c r="Y8" s="772"/>
      <c r="Z8" s="772"/>
      <c r="AA8" s="772">
        <v>23</v>
      </c>
      <c r="AB8" s="772"/>
      <c r="AC8" s="772"/>
      <c r="AD8" s="772"/>
      <c r="AE8" s="773"/>
      <c r="AF8" s="774">
        <v>2</v>
      </c>
      <c r="AG8" s="775"/>
      <c r="AH8" s="775"/>
      <c r="AI8" s="775"/>
      <c r="AJ8" s="776"/>
      <c r="AK8" s="777">
        <v>258</v>
      </c>
      <c r="AL8" s="778"/>
      <c r="AM8" s="778"/>
      <c r="AN8" s="778"/>
      <c r="AO8" s="778"/>
      <c r="AP8" s="778">
        <v>831</v>
      </c>
      <c r="AQ8" s="778"/>
      <c r="AR8" s="778"/>
      <c r="AS8" s="778"/>
      <c r="AT8" s="778"/>
      <c r="AU8" s="779"/>
      <c r="AV8" s="779"/>
      <c r="AW8" s="779"/>
      <c r="AX8" s="779"/>
      <c r="AY8" s="780"/>
      <c r="AZ8" s="234"/>
      <c r="BA8" s="234"/>
      <c r="BB8" s="234"/>
      <c r="BC8" s="234"/>
      <c r="BD8" s="234"/>
      <c r="BE8" s="235"/>
      <c r="BF8" s="235"/>
      <c r="BG8" s="235"/>
      <c r="BH8" s="235"/>
      <c r="BI8" s="235"/>
      <c r="BJ8" s="235"/>
      <c r="BK8" s="235"/>
      <c r="BL8" s="235"/>
      <c r="BM8" s="235"/>
      <c r="BN8" s="235"/>
      <c r="BO8" s="235"/>
      <c r="BP8" s="235"/>
      <c r="BQ8" s="240">
        <v>2</v>
      </c>
      <c r="BR8" s="241"/>
      <c r="BS8" s="781" t="s">
        <v>305</v>
      </c>
      <c r="BT8" s="782"/>
      <c r="BU8" s="782"/>
      <c r="BV8" s="782"/>
      <c r="BW8" s="782"/>
      <c r="BX8" s="782"/>
      <c r="BY8" s="782"/>
      <c r="BZ8" s="782"/>
      <c r="CA8" s="782"/>
      <c r="CB8" s="782"/>
      <c r="CC8" s="782"/>
      <c r="CD8" s="782"/>
      <c r="CE8" s="782"/>
      <c r="CF8" s="782"/>
      <c r="CG8" s="783"/>
      <c r="CH8" s="792">
        <v>-88</v>
      </c>
      <c r="CI8" s="793"/>
      <c r="CJ8" s="793"/>
      <c r="CK8" s="793"/>
      <c r="CL8" s="794"/>
      <c r="CM8" s="792">
        <v>154</v>
      </c>
      <c r="CN8" s="793"/>
      <c r="CO8" s="793"/>
      <c r="CP8" s="793"/>
      <c r="CQ8" s="794"/>
      <c r="CR8" s="792">
        <v>32</v>
      </c>
      <c r="CS8" s="793"/>
      <c r="CT8" s="793"/>
      <c r="CU8" s="793"/>
      <c r="CV8" s="794"/>
      <c r="CW8" s="792">
        <v>6</v>
      </c>
      <c r="CX8" s="793"/>
      <c r="CY8" s="793"/>
      <c r="CZ8" s="793"/>
      <c r="DA8" s="794"/>
      <c r="DB8" s="792" t="s">
        <v>303</v>
      </c>
      <c r="DC8" s="793"/>
      <c r="DD8" s="793"/>
      <c r="DE8" s="793"/>
      <c r="DF8" s="794"/>
      <c r="DG8" s="792" t="s">
        <v>303</v>
      </c>
      <c r="DH8" s="793"/>
      <c r="DI8" s="793"/>
      <c r="DJ8" s="793"/>
      <c r="DK8" s="794"/>
      <c r="DL8" s="792" t="s">
        <v>303</v>
      </c>
      <c r="DM8" s="793"/>
      <c r="DN8" s="793"/>
      <c r="DO8" s="793"/>
      <c r="DP8" s="794"/>
      <c r="DQ8" s="792" t="s">
        <v>303</v>
      </c>
      <c r="DR8" s="793"/>
      <c r="DS8" s="793"/>
      <c r="DT8" s="793"/>
      <c r="DU8" s="794"/>
      <c r="DV8" s="781"/>
      <c r="DW8" s="782"/>
      <c r="DX8" s="782"/>
      <c r="DY8" s="782"/>
      <c r="DZ8" s="795"/>
      <c r="EA8" s="236"/>
    </row>
    <row r="9" spans="1:131" s="237" customFormat="1" ht="26.25" customHeight="1">
      <c r="A9" s="240">
        <v>3</v>
      </c>
      <c r="B9" s="768" t="s">
        <v>306</v>
      </c>
      <c r="C9" s="769"/>
      <c r="D9" s="769"/>
      <c r="E9" s="769"/>
      <c r="F9" s="769"/>
      <c r="G9" s="769"/>
      <c r="H9" s="769"/>
      <c r="I9" s="769"/>
      <c r="J9" s="769"/>
      <c r="K9" s="769"/>
      <c r="L9" s="769"/>
      <c r="M9" s="769"/>
      <c r="N9" s="769"/>
      <c r="O9" s="769"/>
      <c r="P9" s="770"/>
      <c r="Q9" s="771">
        <v>1089</v>
      </c>
      <c r="R9" s="772"/>
      <c r="S9" s="772"/>
      <c r="T9" s="772"/>
      <c r="U9" s="772"/>
      <c r="V9" s="772">
        <v>1041</v>
      </c>
      <c r="W9" s="772"/>
      <c r="X9" s="772"/>
      <c r="Y9" s="772"/>
      <c r="Z9" s="772"/>
      <c r="AA9" s="772">
        <v>48</v>
      </c>
      <c r="AB9" s="772"/>
      <c r="AC9" s="772"/>
      <c r="AD9" s="772"/>
      <c r="AE9" s="773"/>
      <c r="AF9" s="774">
        <v>1</v>
      </c>
      <c r="AG9" s="775"/>
      <c r="AH9" s="775"/>
      <c r="AI9" s="775"/>
      <c r="AJ9" s="776"/>
      <c r="AK9" s="777">
        <v>165</v>
      </c>
      <c r="AL9" s="778"/>
      <c r="AM9" s="778"/>
      <c r="AN9" s="778"/>
      <c r="AO9" s="778"/>
      <c r="AP9" s="778">
        <v>458</v>
      </c>
      <c r="AQ9" s="778"/>
      <c r="AR9" s="778"/>
      <c r="AS9" s="778"/>
      <c r="AT9" s="778"/>
      <c r="AU9" s="779"/>
      <c r="AV9" s="779"/>
      <c r="AW9" s="779"/>
      <c r="AX9" s="779"/>
      <c r="AY9" s="780"/>
      <c r="AZ9" s="234"/>
      <c r="BA9" s="234"/>
      <c r="BB9" s="234"/>
      <c r="BC9" s="234"/>
      <c r="BD9" s="234"/>
      <c r="BE9" s="235"/>
      <c r="BF9" s="235"/>
      <c r="BG9" s="235"/>
      <c r="BH9" s="235"/>
      <c r="BI9" s="235"/>
      <c r="BJ9" s="235"/>
      <c r="BK9" s="235"/>
      <c r="BL9" s="235"/>
      <c r="BM9" s="235"/>
      <c r="BN9" s="235"/>
      <c r="BO9" s="235"/>
      <c r="BP9" s="235"/>
      <c r="BQ9" s="240">
        <v>3</v>
      </c>
      <c r="BR9" s="241"/>
      <c r="BS9" s="781" t="s">
        <v>307</v>
      </c>
      <c r="BT9" s="782"/>
      <c r="BU9" s="782"/>
      <c r="BV9" s="782"/>
      <c r="BW9" s="782"/>
      <c r="BX9" s="782"/>
      <c r="BY9" s="782"/>
      <c r="BZ9" s="782"/>
      <c r="CA9" s="782"/>
      <c r="CB9" s="782"/>
      <c r="CC9" s="782"/>
      <c r="CD9" s="782"/>
      <c r="CE9" s="782"/>
      <c r="CF9" s="782"/>
      <c r="CG9" s="783"/>
      <c r="CH9" s="792">
        <v>-2</v>
      </c>
      <c r="CI9" s="793"/>
      <c r="CJ9" s="793"/>
      <c r="CK9" s="793"/>
      <c r="CL9" s="794"/>
      <c r="CM9" s="792">
        <v>112</v>
      </c>
      <c r="CN9" s="793"/>
      <c r="CO9" s="793"/>
      <c r="CP9" s="793"/>
      <c r="CQ9" s="794"/>
      <c r="CR9" s="792">
        <v>50</v>
      </c>
      <c r="CS9" s="793"/>
      <c r="CT9" s="793"/>
      <c r="CU9" s="793"/>
      <c r="CV9" s="794"/>
      <c r="CW9" s="792">
        <v>45</v>
      </c>
      <c r="CX9" s="793"/>
      <c r="CY9" s="793"/>
      <c r="CZ9" s="793"/>
      <c r="DA9" s="794"/>
      <c r="DB9" s="792" t="s">
        <v>303</v>
      </c>
      <c r="DC9" s="793"/>
      <c r="DD9" s="793"/>
      <c r="DE9" s="793"/>
      <c r="DF9" s="794"/>
      <c r="DG9" s="792" t="s">
        <v>303</v>
      </c>
      <c r="DH9" s="793"/>
      <c r="DI9" s="793"/>
      <c r="DJ9" s="793"/>
      <c r="DK9" s="794"/>
      <c r="DL9" s="792" t="s">
        <v>303</v>
      </c>
      <c r="DM9" s="793"/>
      <c r="DN9" s="793"/>
      <c r="DO9" s="793"/>
      <c r="DP9" s="794"/>
      <c r="DQ9" s="792" t="s">
        <v>303</v>
      </c>
      <c r="DR9" s="793"/>
      <c r="DS9" s="793"/>
      <c r="DT9" s="793"/>
      <c r="DU9" s="794"/>
      <c r="DV9" s="781"/>
      <c r="DW9" s="782"/>
      <c r="DX9" s="782"/>
      <c r="DY9" s="782"/>
      <c r="DZ9" s="795"/>
      <c r="EA9" s="236"/>
    </row>
    <row r="10" spans="1:131" s="237" customFormat="1" ht="26.25" customHeight="1">
      <c r="A10" s="240">
        <v>4</v>
      </c>
      <c r="B10" s="768" t="s">
        <v>308</v>
      </c>
      <c r="C10" s="769"/>
      <c r="D10" s="769"/>
      <c r="E10" s="769"/>
      <c r="F10" s="769"/>
      <c r="G10" s="769"/>
      <c r="H10" s="769"/>
      <c r="I10" s="769"/>
      <c r="J10" s="769"/>
      <c r="K10" s="769"/>
      <c r="L10" s="769"/>
      <c r="M10" s="769"/>
      <c r="N10" s="769"/>
      <c r="O10" s="769"/>
      <c r="P10" s="770"/>
      <c r="Q10" s="771">
        <v>472</v>
      </c>
      <c r="R10" s="772"/>
      <c r="S10" s="772"/>
      <c r="T10" s="772"/>
      <c r="U10" s="772"/>
      <c r="V10" s="772">
        <v>369</v>
      </c>
      <c r="W10" s="772"/>
      <c r="X10" s="772"/>
      <c r="Y10" s="772"/>
      <c r="Z10" s="772"/>
      <c r="AA10" s="772">
        <v>103</v>
      </c>
      <c r="AB10" s="772"/>
      <c r="AC10" s="772"/>
      <c r="AD10" s="772"/>
      <c r="AE10" s="773"/>
      <c r="AF10" s="774">
        <v>5</v>
      </c>
      <c r="AG10" s="775"/>
      <c r="AH10" s="775"/>
      <c r="AI10" s="775"/>
      <c r="AJ10" s="776"/>
      <c r="AK10" s="777">
        <v>279</v>
      </c>
      <c r="AL10" s="778"/>
      <c r="AM10" s="778"/>
      <c r="AN10" s="778"/>
      <c r="AO10" s="778"/>
      <c r="AP10" s="778">
        <v>395</v>
      </c>
      <c r="AQ10" s="778"/>
      <c r="AR10" s="778"/>
      <c r="AS10" s="778"/>
      <c r="AT10" s="778"/>
      <c r="AU10" s="779"/>
      <c r="AV10" s="779"/>
      <c r="AW10" s="779"/>
      <c r="AX10" s="779"/>
      <c r="AY10" s="780"/>
      <c r="AZ10" s="234"/>
      <c r="BA10" s="234"/>
      <c r="BB10" s="234"/>
      <c r="BC10" s="234"/>
      <c r="BD10" s="234"/>
      <c r="BE10" s="235"/>
      <c r="BF10" s="235"/>
      <c r="BG10" s="235"/>
      <c r="BH10" s="235"/>
      <c r="BI10" s="235"/>
      <c r="BJ10" s="235"/>
      <c r="BK10" s="235"/>
      <c r="BL10" s="235"/>
      <c r="BM10" s="235"/>
      <c r="BN10" s="235"/>
      <c r="BO10" s="235"/>
      <c r="BP10" s="235"/>
      <c r="BQ10" s="240">
        <v>4</v>
      </c>
      <c r="BR10" s="241"/>
      <c r="BS10" s="781" t="s">
        <v>309</v>
      </c>
      <c r="BT10" s="782"/>
      <c r="BU10" s="782"/>
      <c r="BV10" s="782"/>
      <c r="BW10" s="782"/>
      <c r="BX10" s="782"/>
      <c r="BY10" s="782"/>
      <c r="BZ10" s="782"/>
      <c r="CA10" s="782"/>
      <c r="CB10" s="782"/>
      <c r="CC10" s="782"/>
      <c r="CD10" s="782"/>
      <c r="CE10" s="782"/>
      <c r="CF10" s="782"/>
      <c r="CG10" s="783"/>
      <c r="CH10" s="792">
        <v>1226</v>
      </c>
      <c r="CI10" s="793"/>
      <c r="CJ10" s="793"/>
      <c r="CK10" s="793"/>
      <c r="CL10" s="794"/>
      <c r="CM10" s="792">
        <v>1661</v>
      </c>
      <c r="CN10" s="793"/>
      <c r="CO10" s="793"/>
      <c r="CP10" s="793"/>
      <c r="CQ10" s="794"/>
      <c r="CR10" s="792">
        <v>5</v>
      </c>
      <c r="CS10" s="793"/>
      <c r="CT10" s="793"/>
      <c r="CU10" s="793"/>
      <c r="CV10" s="794"/>
      <c r="CW10" s="792" t="s">
        <v>303</v>
      </c>
      <c r="CX10" s="793"/>
      <c r="CY10" s="793"/>
      <c r="CZ10" s="793"/>
      <c r="DA10" s="794"/>
      <c r="DB10" s="792" t="s">
        <v>303</v>
      </c>
      <c r="DC10" s="793"/>
      <c r="DD10" s="793"/>
      <c r="DE10" s="793"/>
      <c r="DF10" s="794"/>
      <c r="DG10" s="792">
        <v>763</v>
      </c>
      <c r="DH10" s="793"/>
      <c r="DI10" s="793"/>
      <c r="DJ10" s="793"/>
      <c r="DK10" s="794"/>
      <c r="DL10" s="792" t="s">
        <v>303</v>
      </c>
      <c r="DM10" s="793"/>
      <c r="DN10" s="793"/>
      <c r="DO10" s="793"/>
      <c r="DP10" s="794"/>
      <c r="DQ10" s="792" t="s">
        <v>303</v>
      </c>
      <c r="DR10" s="793"/>
      <c r="DS10" s="793"/>
      <c r="DT10" s="793"/>
      <c r="DU10" s="794"/>
      <c r="DV10" s="781"/>
      <c r="DW10" s="782"/>
      <c r="DX10" s="782"/>
      <c r="DY10" s="782"/>
      <c r="DZ10" s="795"/>
      <c r="EA10" s="236"/>
    </row>
    <row r="11" spans="1:131" s="237" customFormat="1" ht="26.25" customHeight="1">
      <c r="A11" s="240">
        <v>5</v>
      </c>
      <c r="B11" s="768"/>
      <c r="C11" s="769"/>
      <c r="D11" s="769"/>
      <c r="E11" s="769"/>
      <c r="F11" s="769"/>
      <c r="G11" s="769"/>
      <c r="H11" s="769"/>
      <c r="I11" s="769"/>
      <c r="J11" s="769"/>
      <c r="K11" s="769"/>
      <c r="L11" s="769"/>
      <c r="M11" s="769"/>
      <c r="N11" s="769"/>
      <c r="O11" s="769"/>
      <c r="P11" s="770"/>
      <c r="Q11" s="771"/>
      <c r="R11" s="772"/>
      <c r="S11" s="772"/>
      <c r="T11" s="772"/>
      <c r="U11" s="772"/>
      <c r="V11" s="772"/>
      <c r="W11" s="772"/>
      <c r="X11" s="772"/>
      <c r="Y11" s="772"/>
      <c r="Z11" s="772"/>
      <c r="AA11" s="772"/>
      <c r="AB11" s="772"/>
      <c r="AC11" s="772"/>
      <c r="AD11" s="772"/>
      <c r="AE11" s="773"/>
      <c r="AF11" s="774"/>
      <c r="AG11" s="775"/>
      <c r="AH11" s="775"/>
      <c r="AI11" s="775"/>
      <c r="AJ11" s="776"/>
      <c r="AK11" s="777"/>
      <c r="AL11" s="778"/>
      <c r="AM11" s="778"/>
      <c r="AN11" s="778"/>
      <c r="AO11" s="778"/>
      <c r="AP11" s="778"/>
      <c r="AQ11" s="778"/>
      <c r="AR11" s="778"/>
      <c r="AS11" s="778"/>
      <c r="AT11" s="778"/>
      <c r="AU11" s="779"/>
      <c r="AV11" s="779"/>
      <c r="AW11" s="779"/>
      <c r="AX11" s="779"/>
      <c r="AY11" s="780"/>
      <c r="AZ11" s="234"/>
      <c r="BA11" s="234"/>
      <c r="BB11" s="234"/>
      <c r="BC11" s="234"/>
      <c r="BD11" s="234"/>
      <c r="BE11" s="235"/>
      <c r="BF11" s="235"/>
      <c r="BG11" s="235"/>
      <c r="BH11" s="235"/>
      <c r="BI11" s="235"/>
      <c r="BJ11" s="235"/>
      <c r="BK11" s="235"/>
      <c r="BL11" s="235"/>
      <c r="BM11" s="235"/>
      <c r="BN11" s="235"/>
      <c r="BO11" s="235"/>
      <c r="BP11" s="235"/>
      <c r="BQ11" s="240">
        <v>5</v>
      </c>
      <c r="BR11" s="241"/>
      <c r="BS11" s="781" t="s">
        <v>310</v>
      </c>
      <c r="BT11" s="782"/>
      <c r="BU11" s="782"/>
      <c r="BV11" s="782"/>
      <c r="BW11" s="782"/>
      <c r="BX11" s="782"/>
      <c r="BY11" s="782"/>
      <c r="BZ11" s="782"/>
      <c r="CA11" s="782"/>
      <c r="CB11" s="782"/>
      <c r="CC11" s="782"/>
      <c r="CD11" s="782"/>
      <c r="CE11" s="782"/>
      <c r="CF11" s="782"/>
      <c r="CG11" s="783"/>
      <c r="CH11" s="792">
        <v>9</v>
      </c>
      <c r="CI11" s="793"/>
      <c r="CJ11" s="793"/>
      <c r="CK11" s="793"/>
      <c r="CL11" s="794"/>
      <c r="CM11" s="792">
        <v>92</v>
      </c>
      <c r="CN11" s="793"/>
      <c r="CO11" s="793"/>
      <c r="CP11" s="793"/>
      <c r="CQ11" s="794"/>
      <c r="CR11" s="792">
        <v>4</v>
      </c>
      <c r="CS11" s="793"/>
      <c r="CT11" s="793"/>
      <c r="CU11" s="793"/>
      <c r="CV11" s="794"/>
      <c r="CW11" s="792" t="s">
        <v>303</v>
      </c>
      <c r="CX11" s="793"/>
      <c r="CY11" s="793"/>
      <c r="CZ11" s="793"/>
      <c r="DA11" s="794"/>
      <c r="DB11" s="792" t="s">
        <v>303</v>
      </c>
      <c r="DC11" s="793"/>
      <c r="DD11" s="793"/>
      <c r="DE11" s="793"/>
      <c r="DF11" s="794"/>
      <c r="DG11" s="792" t="s">
        <v>303</v>
      </c>
      <c r="DH11" s="793"/>
      <c r="DI11" s="793"/>
      <c r="DJ11" s="793"/>
      <c r="DK11" s="794"/>
      <c r="DL11" s="792" t="s">
        <v>303</v>
      </c>
      <c r="DM11" s="793"/>
      <c r="DN11" s="793"/>
      <c r="DO11" s="793"/>
      <c r="DP11" s="794"/>
      <c r="DQ11" s="792" t="s">
        <v>303</v>
      </c>
      <c r="DR11" s="793"/>
      <c r="DS11" s="793"/>
      <c r="DT11" s="793"/>
      <c r="DU11" s="794"/>
      <c r="DV11" s="781"/>
      <c r="DW11" s="782"/>
      <c r="DX11" s="782"/>
      <c r="DY11" s="782"/>
      <c r="DZ11" s="795"/>
      <c r="EA11" s="236"/>
    </row>
    <row r="12" spans="1:131" s="237" customFormat="1" ht="26.25" customHeight="1">
      <c r="A12" s="240">
        <v>6</v>
      </c>
      <c r="B12" s="768"/>
      <c r="C12" s="769"/>
      <c r="D12" s="769"/>
      <c r="E12" s="769"/>
      <c r="F12" s="769"/>
      <c r="G12" s="769"/>
      <c r="H12" s="769"/>
      <c r="I12" s="769"/>
      <c r="J12" s="769"/>
      <c r="K12" s="769"/>
      <c r="L12" s="769"/>
      <c r="M12" s="769"/>
      <c r="N12" s="769"/>
      <c r="O12" s="769"/>
      <c r="P12" s="770"/>
      <c r="Q12" s="771"/>
      <c r="R12" s="772"/>
      <c r="S12" s="772"/>
      <c r="T12" s="772"/>
      <c r="U12" s="772"/>
      <c r="V12" s="772"/>
      <c r="W12" s="772"/>
      <c r="X12" s="772"/>
      <c r="Y12" s="772"/>
      <c r="Z12" s="772"/>
      <c r="AA12" s="772"/>
      <c r="AB12" s="772"/>
      <c r="AC12" s="772"/>
      <c r="AD12" s="772"/>
      <c r="AE12" s="773"/>
      <c r="AF12" s="774"/>
      <c r="AG12" s="775"/>
      <c r="AH12" s="775"/>
      <c r="AI12" s="775"/>
      <c r="AJ12" s="776"/>
      <c r="AK12" s="777"/>
      <c r="AL12" s="778"/>
      <c r="AM12" s="778"/>
      <c r="AN12" s="778"/>
      <c r="AO12" s="778"/>
      <c r="AP12" s="778"/>
      <c r="AQ12" s="778"/>
      <c r="AR12" s="778"/>
      <c r="AS12" s="778"/>
      <c r="AT12" s="778"/>
      <c r="AU12" s="779"/>
      <c r="AV12" s="779"/>
      <c r="AW12" s="779"/>
      <c r="AX12" s="779"/>
      <c r="AY12" s="780"/>
      <c r="AZ12" s="234"/>
      <c r="BA12" s="234"/>
      <c r="BB12" s="234"/>
      <c r="BC12" s="234"/>
      <c r="BD12" s="234"/>
      <c r="BE12" s="235"/>
      <c r="BF12" s="235"/>
      <c r="BG12" s="235"/>
      <c r="BH12" s="235"/>
      <c r="BI12" s="235"/>
      <c r="BJ12" s="235"/>
      <c r="BK12" s="235"/>
      <c r="BL12" s="235"/>
      <c r="BM12" s="235"/>
      <c r="BN12" s="235"/>
      <c r="BO12" s="235"/>
      <c r="BP12" s="235"/>
      <c r="BQ12" s="240">
        <v>6</v>
      </c>
      <c r="BR12" s="241"/>
      <c r="BS12" s="781"/>
      <c r="BT12" s="782"/>
      <c r="BU12" s="782"/>
      <c r="BV12" s="782"/>
      <c r="BW12" s="782"/>
      <c r="BX12" s="782"/>
      <c r="BY12" s="782"/>
      <c r="BZ12" s="782"/>
      <c r="CA12" s="782"/>
      <c r="CB12" s="782"/>
      <c r="CC12" s="782"/>
      <c r="CD12" s="782"/>
      <c r="CE12" s="782"/>
      <c r="CF12" s="782"/>
      <c r="CG12" s="783"/>
      <c r="CH12" s="792"/>
      <c r="CI12" s="793"/>
      <c r="CJ12" s="793"/>
      <c r="CK12" s="793"/>
      <c r="CL12" s="794"/>
      <c r="CM12" s="792"/>
      <c r="CN12" s="793"/>
      <c r="CO12" s="793"/>
      <c r="CP12" s="793"/>
      <c r="CQ12" s="794"/>
      <c r="CR12" s="792"/>
      <c r="CS12" s="793"/>
      <c r="CT12" s="793"/>
      <c r="CU12" s="793"/>
      <c r="CV12" s="794"/>
      <c r="CW12" s="792"/>
      <c r="CX12" s="793"/>
      <c r="CY12" s="793"/>
      <c r="CZ12" s="793"/>
      <c r="DA12" s="794"/>
      <c r="DB12" s="792"/>
      <c r="DC12" s="793"/>
      <c r="DD12" s="793"/>
      <c r="DE12" s="793"/>
      <c r="DF12" s="794"/>
      <c r="DG12" s="792"/>
      <c r="DH12" s="793"/>
      <c r="DI12" s="793"/>
      <c r="DJ12" s="793"/>
      <c r="DK12" s="794"/>
      <c r="DL12" s="792"/>
      <c r="DM12" s="793"/>
      <c r="DN12" s="793"/>
      <c r="DO12" s="793"/>
      <c r="DP12" s="794"/>
      <c r="DQ12" s="792"/>
      <c r="DR12" s="793"/>
      <c r="DS12" s="793"/>
      <c r="DT12" s="793"/>
      <c r="DU12" s="794"/>
      <c r="DV12" s="781"/>
      <c r="DW12" s="782"/>
      <c r="DX12" s="782"/>
      <c r="DY12" s="782"/>
      <c r="DZ12" s="795"/>
      <c r="EA12" s="236"/>
    </row>
    <row r="13" spans="1:131" s="237" customFormat="1" ht="26.25" customHeight="1">
      <c r="A13" s="240">
        <v>7</v>
      </c>
      <c r="B13" s="768"/>
      <c r="C13" s="769"/>
      <c r="D13" s="769"/>
      <c r="E13" s="769"/>
      <c r="F13" s="769"/>
      <c r="G13" s="769"/>
      <c r="H13" s="769"/>
      <c r="I13" s="769"/>
      <c r="J13" s="769"/>
      <c r="K13" s="769"/>
      <c r="L13" s="769"/>
      <c r="M13" s="769"/>
      <c r="N13" s="769"/>
      <c r="O13" s="769"/>
      <c r="P13" s="770"/>
      <c r="Q13" s="771"/>
      <c r="R13" s="772"/>
      <c r="S13" s="772"/>
      <c r="T13" s="772"/>
      <c r="U13" s="772"/>
      <c r="V13" s="772"/>
      <c r="W13" s="772"/>
      <c r="X13" s="772"/>
      <c r="Y13" s="772"/>
      <c r="Z13" s="772"/>
      <c r="AA13" s="772"/>
      <c r="AB13" s="772"/>
      <c r="AC13" s="772"/>
      <c r="AD13" s="772"/>
      <c r="AE13" s="773"/>
      <c r="AF13" s="774"/>
      <c r="AG13" s="775"/>
      <c r="AH13" s="775"/>
      <c r="AI13" s="775"/>
      <c r="AJ13" s="776"/>
      <c r="AK13" s="777"/>
      <c r="AL13" s="778"/>
      <c r="AM13" s="778"/>
      <c r="AN13" s="778"/>
      <c r="AO13" s="778"/>
      <c r="AP13" s="778"/>
      <c r="AQ13" s="778"/>
      <c r="AR13" s="778"/>
      <c r="AS13" s="778"/>
      <c r="AT13" s="778"/>
      <c r="AU13" s="779"/>
      <c r="AV13" s="779"/>
      <c r="AW13" s="779"/>
      <c r="AX13" s="779"/>
      <c r="AY13" s="780"/>
      <c r="AZ13" s="234"/>
      <c r="BA13" s="234"/>
      <c r="BB13" s="234"/>
      <c r="BC13" s="234"/>
      <c r="BD13" s="234"/>
      <c r="BE13" s="235"/>
      <c r="BF13" s="235"/>
      <c r="BG13" s="235"/>
      <c r="BH13" s="235"/>
      <c r="BI13" s="235"/>
      <c r="BJ13" s="235"/>
      <c r="BK13" s="235"/>
      <c r="BL13" s="235"/>
      <c r="BM13" s="235"/>
      <c r="BN13" s="235"/>
      <c r="BO13" s="235"/>
      <c r="BP13" s="235"/>
      <c r="BQ13" s="240">
        <v>7</v>
      </c>
      <c r="BR13" s="241"/>
      <c r="BS13" s="781"/>
      <c r="BT13" s="782"/>
      <c r="BU13" s="782"/>
      <c r="BV13" s="782"/>
      <c r="BW13" s="782"/>
      <c r="BX13" s="782"/>
      <c r="BY13" s="782"/>
      <c r="BZ13" s="782"/>
      <c r="CA13" s="782"/>
      <c r="CB13" s="782"/>
      <c r="CC13" s="782"/>
      <c r="CD13" s="782"/>
      <c r="CE13" s="782"/>
      <c r="CF13" s="782"/>
      <c r="CG13" s="783"/>
      <c r="CH13" s="792"/>
      <c r="CI13" s="793"/>
      <c r="CJ13" s="793"/>
      <c r="CK13" s="793"/>
      <c r="CL13" s="794"/>
      <c r="CM13" s="792"/>
      <c r="CN13" s="793"/>
      <c r="CO13" s="793"/>
      <c r="CP13" s="793"/>
      <c r="CQ13" s="794"/>
      <c r="CR13" s="792"/>
      <c r="CS13" s="793"/>
      <c r="CT13" s="793"/>
      <c r="CU13" s="793"/>
      <c r="CV13" s="794"/>
      <c r="CW13" s="792"/>
      <c r="CX13" s="793"/>
      <c r="CY13" s="793"/>
      <c r="CZ13" s="793"/>
      <c r="DA13" s="794"/>
      <c r="DB13" s="792"/>
      <c r="DC13" s="793"/>
      <c r="DD13" s="793"/>
      <c r="DE13" s="793"/>
      <c r="DF13" s="794"/>
      <c r="DG13" s="792"/>
      <c r="DH13" s="793"/>
      <c r="DI13" s="793"/>
      <c r="DJ13" s="793"/>
      <c r="DK13" s="794"/>
      <c r="DL13" s="792"/>
      <c r="DM13" s="793"/>
      <c r="DN13" s="793"/>
      <c r="DO13" s="793"/>
      <c r="DP13" s="794"/>
      <c r="DQ13" s="792"/>
      <c r="DR13" s="793"/>
      <c r="DS13" s="793"/>
      <c r="DT13" s="793"/>
      <c r="DU13" s="794"/>
      <c r="DV13" s="781"/>
      <c r="DW13" s="782"/>
      <c r="DX13" s="782"/>
      <c r="DY13" s="782"/>
      <c r="DZ13" s="795"/>
      <c r="EA13" s="236"/>
    </row>
    <row r="14" spans="1:131" s="237" customFormat="1" ht="26.25" customHeight="1">
      <c r="A14" s="240">
        <v>8</v>
      </c>
      <c r="B14" s="768"/>
      <c r="C14" s="769"/>
      <c r="D14" s="769"/>
      <c r="E14" s="769"/>
      <c r="F14" s="769"/>
      <c r="G14" s="769"/>
      <c r="H14" s="769"/>
      <c r="I14" s="769"/>
      <c r="J14" s="769"/>
      <c r="K14" s="769"/>
      <c r="L14" s="769"/>
      <c r="M14" s="769"/>
      <c r="N14" s="769"/>
      <c r="O14" s="769"/>
      <c r="P14" s="770"/>
      <c r="Q14" s="771"/>
      <c r="R14" s="772"/>
      <c r="S14" s="772"/>
      <c r="T14" s="772"/>
      <c r="U14" s="772"/>
      <c r="V14" s="772"/>
      <c r="W14" s="772"/>
      <c r="X14" s="772"/>
      <c r="Y14" s="772"/>
      <c r="Z14" s="772"/>
      <c r="AA14" s="772"/>
      <c r="AB14" s="772"/>
      <c r="AC14" s="772"/>
      <c r="AD14" s="772"/>
      <c r="AE14" s="773"/>
      <c r="AF14" s="774"/>
      <c r="AG14" s="775"/>
      <c r="AH14" s="775"/>
      <c r="AI14" s="775"/>
      <c r="AJ14" s="776"/>
      <c r="AK14" s="777"/>
      <c r="AL14" s="778"/>
      <c r="AM14" s="778"/>
      <c r="AN14" s="778"/>
      <c r="AO14" s="778"/>
      <c r="AP14" s="778"/>
      <c r="AQ14" s="778"/>
      <c r="AR14" s="778"/>
      <c r="AS14" s="778"/>
      <c r="AT14" s="778"/>
      <c r="AU14" s="779"/>
      <c r="AV14" s="779"/>
      <c r="AW14" s="779"/>
      <c r="AX14" s="779"/>
      <c r="AY14" s="780"/>
      <c r="AZ14" s="234"/>
      <c r="BA14" s="234"/>
      <c r="BB14" s="234"/>
      <c r="BC14" s="234"/>
      <c r="BD14" s="234"/>
      <c r="BE14" s="235"/>
      <c r="BF14" s="235"/>
      <c r="BG14" s="235"/>
      <c r="BH14" s="235"/>
      <c r="BI14" s="235"/>
      <c r="BJ14" s="235"/>
      <c r="BK14" s="235"/>
      <c r="BL14" s="235"/>
      <c r="BM14" s="235"/>
      <c r="BN14" s="235"/>
      <c r="BO14" s="235"/>
      <c r="BP14" s="235"/>
      <c r="BQ14" s="240">
        <v>8</v>
      </c>
      <c r="BR14" s="241"/>
      <c r="BS14" s="781"/>
      <c r="BT14" s="782"/>
      <c r="BU14" s="782"/>
      <c r="BV14" s="782"/>
      <c r="BW14" s="782"/>
      <c r="BX14" s="782"/>
      <c r="BY14" s="782"/>
      <c r="BZ14" s="782"/>
      <c r="CA14" s="782"/>
      <c r="CB14" s="782"/>
      <c r="CC14" s="782"/>
      <c r="CD14" s="782"/>
      <c r="CE14" s="782"/>
      <c r="CF14" s="782"/>
      <c r="CG14" s="783"/>
      <c r="CH14" s="792"/>
      <c r="CI14" s="793"/>
      <c r="CJ14" s="793"/>
      <c r="CK14" s="793"/>
      <c r="CL14" s="794"/>
      <c r="CM14" s="792"/>
      <c r="CN14" s="793"/>
      <c r="CO14" s="793"/>
      <c r="CP14" s="793"/>
      <c r="CQ14" s="794"/>
      <c r="CR14" s="792"/>
      <c r="CS14" s="793"/>
      <c r="CT14" s="793"/>
      <c r="CU14" s="793"/>
      <c r="CV14" s="794"/>
      <c r="CW14" s="792"/>
      <c r="CX14" s="793"/>
      <c r="CY14" s="793"/>
      <c r="CZ14" s="793"/>
      <c r="DA14" s="794"/>
      <c r="DB14" s="792"/>
      <c r="DC14" s="793"/>
      <c r="DD14" s="793"/>
      <c r="DE14" s="793"/>
      <c r="DF14" s="794"/>
      <c r="DG14" s="792"/>
      <c r="DH14" s="793"/>
      <c r="DI14" s="793"/>
      <c r="DJ14" s="793"/>
      <c r="DK14" s="794"/>
      <c r="DL14" s="792"/>
      <c r="DM14" s="793"/>
      <c r="DN14" s="793"/>
      <c r="DO14" s="793"/>
      <c r="DP14" s="794"/>
      <c r="DQ14" s="792"/>
      <c r="DR14" s="793"/>
      <c r="DS14" s="793"/>
      <c r="DT14" s="793"/>
      <c r="DU14" s="794"/>
      <c r="DV14" s="781"/>
      <c r="DW14" s="782"/>
      <c r="DX14" s="782"/>
      <c r="DY14" s="782"/>
      <c r="DZ14" s="795"/>
      <c r="EA14" s="236"/>
    </row>
    <row r="15" spans="1:131" s="237" customFormat="1" ht="26.25" customHeight="1">
      <c r="A15" s="240">
        <v>9</v>
      </c>
      <c r="B15" s="768"/>
      <c r="C15" s="769"/>
      <c r="D15" s="769"/>
      <c r="E15" s="769"/>
      <c r="F15" s="769"/>
      <c r="G15" s="769"/>
      <c r="H15" s="769"/>
      <c r="I15" s="769"/>
      <c r="J15" s="769"/>
      <c r="K15" s="769"/>
      <c r="L15" s="769"/>
      <c r="M15" s="769"/>
      <c r="N15" s="769"/>
      <c r="O15" s="769"/>
      <c r="P15" s="770"/>
      <c r="Q15" s="771"/>
      <c r="R15" s="772"/>
      <c r="S15" s="772"/>
      <c r="T15" s="772"/>
      <c r="U15" s="772"/>
      <c r="V15" s="772"/>
      <c r="W15" s="772"/>
      <c r="X15" s="772"/>
      <c r="Y15" s="772"/>
      <c r="Z15" s="772"/>
      <c r="AA15" s="772"/>
      <c r="AB15" s="772"/>
      <c r="AC15" s="772"/>
      <c r="AD15" s="772"/>
      <c r="AE15" s="773"/>
      <c r="AF15" s="774"/>
      <c r="AG15" s="775"/>
      <c r="AH15" s="775"/>
      <c r="AI15" s="775"/>
      <c r="AJ15" s="776"/>
      <c r="AK15" s="777"/>
      <c r="AL15" s="778"/>
      <c r="AM15" s="778"/>
      <c r="AN15" s="778"/>
      <c r="AO15" s="778"/>
      <c r="AP15" s="778"/>
      <c r="AQ15" s="778"/>
      <c r="AR15" s="778"/>
      <c r="AS15" s="778"/>
      <c r="AT15" s="778"/>
      <c r="AU15" s="779"/>
      <c r="AV15" s="779"/>
      <c r="AW15" s="779"/>
      <c r="AX15" s="779"/>
      <c r="AY15" s="780"/>
      <c r="AZ15" s="234"/>
      <c r="BA15" s="234"/>
      <c r="BB15" s="234"/>
      <c r="BC15" s="234"/>
      <c r="BD15" s="234"/>
      <c r="BE15" s="235"/>
      <c r="BF15" s="235"/>
      <c r="BG15" s="235"/>
      <c r="BH15" s="235"/>
      <c r="BI15" s="235"/>
      <c r="BJ15" s="235"/>
      <c r="BK15" s="235"/>
      <c r="BL15" s="235"/>
      <c r="BM15" s="235"/>
      <c r="BN15" s="235"/>
      <c r="BO15" s="235"/>
      <c r="BP15" s="235"/>
      <c r="BQ15" s="240">
        <v>9</v>
      </c>
      <c r="BR15" s="241"/>
      <c r="BS15" s="781"/>
      <c r="BT15" s="782"/>
      <c r="BU15" s="782"/>
      <c r="BV15" s="782"/>
      <c r="BW15" s="782"/>
      <c r="BX15" s="782"/>
      <c r="BY15" s="782"/>
      <c r="BZ15" s="782"/>
      <c r="CA15" s="782"/>
      <c r="CB15" s="782"/>
      <c r="CC15" s="782"/>
      <c r="CD15" s="782"/>
      <c r="CE15" s="782"/>
      <c r="CF15" s="782"/>
      <c r="CG15" s="783"/>
      <c r="CH15" s="792"/>
      <c r="CI15" s="793"/>
      <c r="CJ15" s="793"/>
      <c r="CK15" s="793"/>
      <c r="CL15" s="794"/>
      <c r="CM15" s="792"/>
      <c r="CN15" s="793"/>
      <c r="CO15" s="793"/>
      <c r="CP15" s="793"/>
      <c r="CQ15" s="794"/>
      <c r="CR15" s="792"/>
      <c r="CS15" s="793"/>
      <c r="CT15" s="793"/>
      <c r="CU15" s="793"/>
      <c r="CV15" s="794"/>
      <c r="CW15" s="792"/>
      <c r="CX15" s="793"/>
      <c r="CY15" s="793"/>
      <c r="CZ15" s="793"/>
      <c r="DA15" s="794"/>
      <c r="DB15" s="792"/>
      <c r="DC15" s="793"/>
      <c r="DD15" s="793"/>
      <c r="DE15" s="793"/>
      <c r="DF15" s="794"/>
      <c r="DG15" s="792"/>
      <c r="DH15" s="793"/>
      <c r="DI15" s="793"/>
      <c r="DJ15" s="793"/>
      <c r="DK15" s="794"/>
      <c r="DL15" s="792"/>
      <c r="DM15" s="793"/>
      <c r="DN15" s="793"/>
      <c r="DO15" s="793"/>
      <c r="DP15" s="794"/>
      <c r="DQ15" s="792"/>
      <c r="DR15" s="793"/>
      <c r="DS15" s="793"/>
      <c r="DT15" s="793"/>
      <c r="DU15" s="794"/>
      <c r="DV15" s="781"/>
      <c r="DW15" s="782"/>
      <c r="DX15" s="782"/>
      <c r="DY15" s="782"/>
      <c r="DZ15" s="795"/>
      <c r="EA15" s="236"/>
    </row>
    <row r="16" spans="1:131" s="237" customFormat="1" ht="26.25" customHeight="1">
      <c r="A16" s="240">
        <v>10</v>
      </c>
      <c r="B16" s="768"/>
      <c r="C16" s="769"/>
      <c r="D16" s="769"/>
      <c r="E16" s="769"/>
      <c r="F16" s="769"/>
      <c r="G16" s="769"/>
      <c r="H16" s="769"/>
      <c r="I16" s="769"/>
      <c r="J16" s="769"/>
      <c r="K16" s="769"/>
      <c r="L16" s="769"/>
      <c r="M16" s="769"/>
      <c r="N16" s="769"/>
      <c r="O16" s="769"/>
      <c r="P16" s="770"/>
      <c r="Q16" s="771"/>
      <c r="R16" s="772"/>
      <c r="S16" s="772"/>
      <c r="T16" s="772"/>
      <c r="U16" s="772"/>
      <c r="V16" s="772"/>
      <c r="W16" s="772"/>
      <c r="X16" s="772"/>
      <c r="Y16" s="772"/>
      <c r="Z16" s="772"/>
      <c r="AA16" s="772"/>
      <c r="AB16" s="772"/>
      <c r="AC16" s="772"/>
      <c r="AD16" s="772"/>
      <c r="AE16" s="773"/>
      <c r="AF16" s="774"/>
      <c r="AG16" s="775"/>
      <c r="AH16" s="775"/>
      <c r="AI16" s="775"/>
      <c r="AJ16" s="776"/>
      <c r="AK16" s="777"/>
      <c r="AL16" s="778"/>
      <c r="AM16" s="778"/>
      <c r="AN16" s="778"/>
      <c r="AO16" s="778"/>
      <c r="AP16" s="778"/>
      <c r="AQ16" s="778"/>
      <c r="AR16" s="778"/>
      <c r="AS16" s="778"/>
      <c r="AT16" s="778"/>
      <c r="AU16" s="779"/>
      <c r="AV16" s="779"/>
      <c r="AW16" s="779"/>
      <c r="AX16" s="779"/>
      <c r="AY16" s="780"/>
      <c r="AZ16" s="234"/>
      <c r="BA16" s="234"/>
      <c r="BB16" s="234"/>
      <c r="BC16" s="234"/>
      <c r="BD16" s="234"/>
      <c r="BE16" s="235"/>
      <c r="BF16" s="235"/>
      <c r="BG16" s="235"/>
      <c r="BH16" s="235"/>
      <c r="BI16" s="235"/>
      <c r="BJ16" s="235"/>
      <c r="BK16" s="235"/>
      <c r="BL16" s="235"/>
      <c r="BM16" s="235"/>
      <c r="BN16" s="235"/>
      <c r="BO16" s="235"/>
      <c r="BP16" s="235"/>
      <c r="BQ16" s="240">
        <v>10</v>
      </c>
      <c r="BR16" s="241"/>
      <c r="BS16" s="781"/>
      <c r="BT16" s="782"/>
      <c r="BU16" s="782"/>
      <c r="BV16" s="782"/>
      <c r="BW16" s="782"/>
      <c r="BX16" s="782"/>
      <c r="BY16" s="782"/>
      <c r="BZ16" s="782"/>
      <c r="CA16" s="782"/>
      <c r="CB16" s="782"/>
      <c r="CC16" s="782"/>
      <c r="CD16" s="782"/>
      <c r="CE16" s="782"/>
      <c r="CF16" s="782"/>
      <c r="CG16" s="783"/>
      <c r="CH16" s="792"/>
      <c r="CI16" s="793"/>
      <c r="CJ16" s="793"/>
      <c r="CK16" s="793"/>
      <c r="CL16" s="794"/>
      <c r="CM16" s="792"/>
      <c r="CN16" s="793"/>
      <c r="CO16" s="793"/>
      <c r="CP16" s="793"/>
      <c r="CQ16" s="794"/>
      <c r="CR16" s="792"/>
      <c r="CS16" s="793"/>
      <c r="CT16" s="793"/>
      <c r="CU16" s="793"/>
      <c r="CV16" s="794"/>
      <c r="CW16" s="792"/>
      <c r="CX16" s="793"/>
      <c r="CY16" s="793"/>
      <c r="CZ16" s="793"/>
      <c r="DA16" s="794"/>
      <c r="DB16" s="792"/>
      <c r="DC16" s="793"/>
      <c r="DD16" s="793"/>
      <c r="DE16" s="793"/>
      <c r="DF16" s="794"/>
      <c r="DG16" s="792"/>
      <c r="DH16" s="793"/>
      <c r="DI16" s="793"/>
      <c r="DJ16" s="793"/>
      <c r="DK16" s="794"/>
      <c r="DL16" s="792"/>
      <c r="DM16" s="793"/>
      <c r="DN16" s="793"/>
      <c r="DO16" s="793"/>
      <c r="DP16" s="794"/>
      <c r="DQ16" s="792"/>
      <c r="DR16" s="793"/>
      <c r="DS16" s="793"/>
      <c r="DT16" s="793"/>
      <c r="DU16" s="794"/>
      <c r="DV16" s="781"/>
      <c r="DW16" s="782"/>
      <c r="DX16" s="782"/>
      <c r="DY16" s="782"/>
      <c r="DZ16" s="795"/>
      <c r="EA16" s="236"/>
    </row>
    <row r="17" spans="1:131" s="237" customFormat="1" ht="26.25" customHeight="1">
      <c r="A17" s="240">
        <v>11</v>
      </c>
      <c r="B17" s="768"/>
      <c r="C17" s="769"/>
      <c r="D17" s="769"/>
      <c r="E17" s="769"/>
      <c r="F17" s="769"/>
      <c r="G17" s="769"/>
      <c r="H17" s="769"/>
      <c r="I17" s="769"/>
      <c r="J17" s="769"/>
      <c r="K17" s="769"/>
      <c r="L17" s="769"/>
      <c r="M17" s="769"/>
      <c r="N17" s="769"/>
      <c r="O17" s="769"/>
      <c r="P17" s="770"/>
      <c r="Q17" s="771"/>
      <c r="R17" s="772"/>
      <c r="S17" s="772"/>
      <c r="T17" s="772"/>
      <c r="U17" s="772"/>
      <c r="V17" s="772"/>
      <c r="W17" s="772"/>
      <c r="X17" s="772"/>
      <c r="Y17" s="772"/>
      <c r="Z17" s="772"/>
      <c r="AA17" s="772"/>
      <c r="AB17" s="772"/>
      <c r="AC17" s="772"/>
      <c r="AD17" s="772"/>
      <c r="AE17" s="773"/>
      <c r="AF17" s="774"/>
      <c r="AG17" s="775"/>
      <c r="AH17" s="775"/>
      <c r="AI17" s="775"/>
      <c r="AJ17" s="776"/>
      <c r="AK17" s="777"/>
      <c r="AL17" s="778"/>
      <c r="AM17" s="778"/>
      <c r="AN17" s="778"/>
      <c r="AO17" s="778"/>
      <c r="AP17" s="778"/>
      <c r="AQ17" s="778"/>
      <c r="AR17" s="778"/>
      <c r="AS17" s="778"/>
      <c r="AT17" s="778"/>
      <c r="AU17" s="779"/>
      <c r="AV17" s="779"/>
      <c r="AW17" s="779"/>
      <c r="AX17" s="779"/>
      <c r="AY17" s="780"/>
      <c r="AZ17" s="234"/>
      <c r="BA17" s="234"/>
      <c r="BB17" s="234"/>
      <c r="BC17" s="234"/>
      <c r="BD17" s="234"/>
      <c r="BE17" s="235"/>
      <c r="BF17" s="235"/>
      <c r="BG17" s="235"/>
      <c r="BH17" s="235"/>
      <c r="BI17" s="235"/>
      <c r="BJ17" s="235"/>
      <c r="BK17" s="235"/>
      <c r="BL17" s="235"/>
      <c r="BM17" s="235"/>
      <c r="BN17" s="235"/>
      <c r="BO17" s="235"/>
      <c r="BP17" s="235"/>
      <c r="BQ17" s="240">
        <v>11</v>
      </c>
      <c r="BR17" s="241"/>
      <c r="BS17" s="781"/>
      <c r="BT17" s="782"/>
      <c r="BU17" s="782"/>
      <c r="BV17" s="782"/>
      <c r="BW17" s="782"/>
      <c r="BX17" s="782"/>
      <c r="BY17" s="782"/>
      <c r="BZ17" s="782"/>
      <c r="CA17" s="782"/>
      <c r="CB17" s="782"/>
      <c r="CC17" s="782"/>
      <c r="CD17" s="782"/>
      <c r="CE17" s="782"/>
      <c r="CF17" s="782"/>
      <c r="CG17" s="783"/>
      <c r="CH17" s="792"/>
      <c r="CI17" s="793"/>
      <c r="CJ17" s="793"/>
      <c r="CK17" s="793"/>
      <c r="CL17" s="794"/>
      <c r="CM17" s="792"/>
      <c r="CN17" s="793"/>
      <c r="CO17" s="793"/>
      <c r="CP17" s="793"/>
      <c r="CQ17" s="794"/>
      <c r="CR17" s="792"/>
      <c r="CS17" s="793"/>
      <c r="CT17" s="793"/>
      <c r="CU17" s="793"/>
      <c r="CV17" s="794"/>
      <c r="CW17" s="792"/>
      <c r="CX17" s="793"/>
      <c r="CY17" s="793"/>
      <c r="CZ17" s="793"/>
      <c r="DA17" s="794"/>
      <c r="DB17" s="792"/>
      <c r="DC17" s="793"/>
      <c r="DD17" s="793"/>
      <c r="DE17" s="793"/>
      <c r="DF17" s="794"/>
      <c r="DG17" s="792"/>
      <c r="DH17" s="793"/>
      <c r="DI17" s="793"/>
      <c r="DJ17" s="793"/>
      <c r="DK17" s="794"/>
      <c r="DL17" s="792"/>
      <c r="DM17" s="793"/>
      <c r="DN17" s="793"/>
      <c r="DO17" s="793"/>
      <c r="DP17" s="794"/>
      <c r="DQ17" s="792"/>
      <c r="DR17" s="793"/>
      <c r="DS17" s="793"/>
      <c r="DT17" s="793"/>
      <c r="DU17" s="794"/>
      <c r="DV17" s="781"/>
      <c r="DW17" s="782"/>
      <c r="DX17" s="782"/>
      <c r="DY17" s="782"/>
      <c r="DZ17" s="795"/>
      <c r="EA17" s="236"/>
    </row>
    <row r="18" spans="1:131" s="237" customFormat="1" ht="26.25" customHeight="1">
      <c r="A18" s="240">
        <v>12</v>
      </c>
      <c r="B18" s="768"/>
      <c r="C18" s="769"/>
      <c r="D18" s="769"/>
      <c r="E18" s="769"/>
      <c r="F18" s="769"/>
      <c r="G18" s="769"/>
      <c r="H18" s="769"/>
      <c r="I18" s="769"/>
      <c r="J18" s="769"/>
      <c r="K18" s="769"/>
      <c r="L18" s="769"/>
      <c r="M18" s="769"/>
      <c r="N18" s="769"/>
      <c r="O18" s="769"/>
      <c r="P18" s="770"/>
      <c r="Q18" s="771"/>
      <c r="R18" s="772"/>
      <c r="S18" s="772"/>
      <c r="T18" s="772"/>
      <c r="U18" s="772"/>
      <c r="V18" s="772"/>
      <c r="W18" s="772"/>
      <c r="X18" s="772"/>
      <c r="Y18" s="772"/>
      <c r="Z18" s="772"/>
      <c r="AA18" s="772"/>
      <c r="AB18" s="772"/>
      <c r="AC18" s="772"/>
      <c r="AD18" s="772"/>
      <c r="AE18" s="773"/>
      <c r="AF18" s="774"/>
      <c r="AG18" s="775"/>
      <c r="AH18" s="775"/>
      <c r="AI18" s="775"/>
      <c r="AJ18" s="776"/>
      <c r="AK18" s="777"/>
      <c r="AL18" s="778"/>
      <c r="AM18" s="778"/>
      <c r="AN18" s="778"/>
      <c r="AO18" s="778"/>
      <c r="AP18" s="778"/>
      <c r="AQ18" s="778"/>
      <c r="AR18" s="778"/>
      <c r="AS18" s="778"/>
      <c r="AT18" s="778"/>
      <c r="AU18" s="779"/>
      <c r="AV18" s="779"/>
      <c r="AW18" s="779"/>
      <c r="AX18" s="779"/>
      <c r="AY18" s="780"/>
      <c r="AZ18" s="234"/>
      <c r="BA18" s="234"/>
      <c r="BB18" s="234"/>
      <c r="BC18" s="234"/>
      <c r="BD18" s="234"/>
      <c r="BE18" s="235"/>
      <c r="BF18" s="235"/>
      <c r="BG18" s="235"/>
      <c r="BH18" s="235"/>
      <c r="BI18" s="235"/>
      <c r="BJ18" s="235"/>
      <c r="BK18" s="235"/>
      <c r="BL18" s="235"/>
      <c r="BM18" s="235"/>
      <c r="BN18" s="235"/>
      <c r="BO18" s="235"/>
      <c r="BP18" s="235"/>
      <c r="BQ18" s="240">
        <v>12</v>
      </c>
      <c r="BR18" s="241"/>
      <c r="BS18" s="781"/>
      <c r="BT18" s="782"/>
      <c r="BU18" s="782"/>
      <c r="BV18" s="782"/>
      <c r="BW18" s="782"/>
      <c r="BX18" s="782"/>
      <c r="BY18" s="782"/>
      <c r="BZ18" s="782"/>
      <c r="CA18" s="782"/>
      <c r="CB18" s="782"/>
      <c r="CC18" s="782"/>
      <c r="CD18" s="782"/>
      <c r="CE18" s="782"/>
      <c r="CF18" s="782"/>
      <c r="CG18" s="783"/>
      <c r="CH18" s="792"/>
      <c r="CI18" s="793"/>
      <c r="CJ18" s="793"/>
      <c r="CK18" s="793"/>
      <c r="CL18" s="794"/>
      <c r="CM18" s="792"/>
      <c r="CN18" s="793"/>
      <c r="CO18" s="793"/>
      <c r="CP18" s="793"/>
      <c r="CQ18" s="794"/>
      <c r="CR18" s="792"/>
      <c r="CS18" s="793"/>
      <c r="CT18" s="793"/>
      <c r="CU18" s="793"/>
      <c r="CV18" s="794"/>
      <c r="CW18" s="792"/>
      <c r="CX18" s="793"/>
      <c r="CY18" s="793"/>
      <c r="CZ18" s="793"/>
      <c r="DA18" s="794"/>
      <c r="DB18" s="792"/>
      <c r="DC18" s="793"/>
      <c r="DD18" s="793"/>
      <c r="DE18" s="793"/>
      <c r="DF18" s="794"/>
      <c r="DG18" s="792"/>
      <c r="DH18" s="793"/>
      <c r="DI18" s="793"/>
      <c r="DJ18" s="793"/>
      <c r="DK18" s="794"/>
      <c r="DL18" s="792"/>
      <c r="DM18" s="793"/>
      <c r="DN18" s="793"/>
      <c r="DO18" s="793"/>
      <c r="DP18" s="794"/>
      <c r="DQ18" s="792"/>
      <c r="DR18" s="793"/>
      <c r="DS18" s="793"/>
      <c r="DT18" s="793"/>
      <c r="DU18" s="794"/>
      <c r="DV18" s="781"/>
      <c r="DW18" s="782"/>
      <c r="DX18" s="782"/>
      <c r="DY18" s="782"/>
      <c r="DZ18" s="795"/>
      <c r="EA18" s="236"/>
    </row>
    <row r="19" spans="1:131" s="237" customFormat="1" ht="26.25" customHeight="1">
      <c r="A19" s="240">
        <v>13</v>
      </c>
      <c r="B19" s="768"/>
      <c r="C19" s="769"/>
      <c r="D19" s="769"/>
      <c r="E19" s="769"/>
      <c r="F19" s="769"/>
      <c r="G19" s="769"/>
      <c r="H19" s="769"/>
      <c r="I19" s="769"/>
      <c r="J19" s="769"/>
      <c r="K19" s="769"/>
      <c r="L19" s="769"/>
      <c r="M19" s="769"/>
      <c r="N19" s="769"/>
      <c r="O19" s="769"/>
      <c r="P19" s="770"/>
      <c r="Q19" s="771"/>
      <c r="R19" s="772"/>
      <c r="S19" s="772"/>
      <c r="T19" s="772"/>
      <c r="U19" s="772"/>
      <c r="V19" s="772"/>
      <c r="W19" s="772"/>
      <c r="X19" s="772"/>
      <c r="Y19" s="772"/>
      <c r="Z19" s="772"/>
      <c r="AA19" s="772"/>
      <c r="AB19" s="772"/>
      <c r="AC19" s="772"/>
      <c r="AD19" s="772"/>
      <c r="AE19" s="773"/>
      <c r="AF19" s="774"/>
      <c r="AG19" s="775"/>
      <c r="AH19" s="775"/>
      <c r="AI19" s="775"/>
      <c r="AJ19" s="776"/>
      <c r="AK19" s="777"/>
      <c r="AL19" s="778"/>
      <c r="AM19" s="778"/>
      <c r="AN19" s="778"/>
      <c r="AO19" s="778"/>
      <c r="AP19" s="778"/>
      <c r="AQ19" s="778"/>
      <c r="AR19" s="778"/>
      <c r="AS19" s="778"/>
      <c r="AT19" s="778"/>
      <c r="AU19" s="779"/>
      <c r="AV19" s="779"/>
      <c r="AW19" s="779"/>
      <c r="AX19" s="779"/>
      <c r="AY19" s="780"/>
      <c r="AZ19" s="234"/>
      <c r="BA19" s="234"/>
      <c r="BB19" s="234"/>
      <c r="BC19" s="234"/>
      <c r="BD19" s="234"/>
      <c r="BE19" s="235"/>
      <c r="BF19" s="235"/>
      <c r="BG19" s="235"/>
      <c r="BH19" s="235"/>
      <c r="BI19" s="235"/>
      <c r="BJ19" s="235"/>
      <c r="BK19" s="235"/>
      <c r="BL19" s="235"/>
      <c r="BM19" s="235"/>
      <c r="BN19" s="235"/>
      <c r="BO19" s="235"/>
      <c r="BP19" s="235"/>
      <c r="BQ19" s="240">
        <v>13</v>
      </c>
      <c r="BR19" s="241"/>
      <c r="BS19" s="781"/>
      <c r="BT19" s="782"/>
      <c r="BU19" s="782"/>
      <c r="BV19" s="782"/>
      <c r="BW19" s="782"/>
      <c r="BX19" s="782"/>
      <c r="BY19" s="782"/>
      <c r="BZ19" s="782"/>
      <c r="CA19" s="782"/>
      <c r="CB19" s="782"/>
      <c r="CC19" s="782"/>
      <c r="CD19" s="782"/>
      <c r="CE19" s="782"/>
      <c r="CF19" s="782"/>
      <c r="CG19" s="783"/>
      <c r="CH19" s="792"/>
      <c r="CI19" s="793"/>
      <c r="CJ19" s="793"/>
      <c r="CK19" s="793"/>
      <c r="CL19" s="794"/>
      <c r="CM19" s="792"/>
      <c r="CN19" s="793"/>
      <c r="CO19" s="793"/>
      <c r="CP19" s="793"/>
      <c r="CQ19" s="794"/>
      <c r="CR19" s="792"/>
      <c r="CS19" s="793"/>
      <c r="CT19" s="793"/>
      <c r="CU19" s="793"/>
      <c r="CV19" s="794"/>
      <c r="CW19" s="792"/>
      <c r="CX19" s="793"/>
      <c r="CY19" s="793"/>
      <c r="CZ19" s="793"/>
      <c r="DA19" s="794"/>
      <c r="DB19" s="792"/>
      <c r="DC19" s="793"/>
      <c r="DD19" s="793"/>
      <c r="DE19" s="793"/>
      <c r="DF19" s="794"/>
      <c r="DG19" s="792"/>
      <c r="DH19" s="793"/>
      <c r="DI19" s="793"/>
      <c r="DJ19" s="793"/>
      <c r="DK19" s="794"/>
      <c r="DL19" s="792"/>
      <c r="DM19" s="793"/>
      <c r="DN19" s="793"/>
      <c r="DO19" s="793"/>
      <c r="DP19" s="794"/>
      <c r="DQ19" s="792"/>
      <c r="DR19" s="793"/>
      <c r="DS19" s="793"/>
      <c r="DT19" s="793"/>
      <c r="DU19" s="794"/>
      <c r="DV19" s="781"/>
      <c r="DW19" s="782"/>
      <c r="DX19" s="782"/>
      <c r="DY19" s="782"/>
      <c r="DZ19" s="795"/>
      <c r="EA19" s="236"/>
    </row>
    <row r="20" spans="1:131" s="237" customFormat="1" ht="26.25" customHeight="1">
      <c r="A20" s="240">
        <v>14</v>
      </c>
      <c r="B20" s="768"/>
      <c r="C20" s="769"/>
      <c r="D20" s="769"/>
      <c r="E20" s="769"/>
      <c r="F20" s="769"/>
      <c r="G20" s="769"/>
      <c r="H20" s="769"/>
      <c r="I20" s="769"/>
      <c r="J20" s="769"/>
      <c r="K20" s="769"/>
      <c r="L20" s="769"/>
      <c r="M20" s="769"/>
      <c r="N20" s="769"/>
      <c r="O20" s="769"/>
      <c r="P20" s="770"/>
      <c r="Q20" s="771"/>
      <c r="R20" s="772"/>
      <c r="S20" s="772"/>
      <c r="T20" s="772"/>
      <c r="U20" s="772"/>
      <c r="V20" s="772"/>
      <c r="W20" s="772"/>
      <c r="X20" s="772"/>
      <c r="Y20" s="772"/>
      <c r="Z20" s="772"/>
      <c r="AA20" s="772"/>
      <c r="AB20" s="772"/>
      <c r="AC20" s="772"/>
      <c r="AD20" s="772"/>
      <c r="AE20" s="773"/>
      <c r="AF20" s="774"/>
      <c r="AG20" s="775"/>
      <c r="AH20" s="775"/>
      <c r="AI20" s="775"/>
      <c r="AJ20" s="776"/>
      <c r="AK20" s="777"/>
      <c r="AL20" s="778"/>
      <c r="AM20" s="778"/>
      <c r="AN20" s="778"/>
      <c r="AO20" s="778"/>
      <c r="AP20" s="778"/>
      <c r="AQ20" s="778"/>
      <c r="AR20" s="778"/>
      <c r="AS20" s="778"/>
      <c r="AT20" s="778"/>
      <c r="AU20" s="779"/>
      <c r="AV20" s="779"/>
      <c r="AW20" s="779"/>
      <c r="AX20" s="779"/>
      <c r="AY20" s="780"/>
      <c r="AZ20" s="234"/>
      <c r="BA20" s="234"/>
      <c r="BB20" s="234"/>
      <c r="BC20" s="234"/>
      <c r="BD20" s="234"/>
      <c r="BE20" s="235"/>
      <c r="BF20" s="235"/>
      <c r="BG20" s="235"/>
      <c r="BH20" s="235"/>
      <c r="BI20" s="235"/>
      <c r="BJ20" s="235"/>
      <c r="BK20" s="235"/>
      <c r="BL20" s="235"/>
      <c r="BM20" s="235"/>
      <c r="BN20" s="235"/>
      <c r="BO20" s="235"/>
      <c r="BP20" s="235"/>
      <c r="BQ20" s="240">
        <v>14</v>
      </c>
      <c r="BR20" s="241"/>
      <c r="BS20" s="781"/>
      <c r="BT20" s="782"/>
      <c r="BU20" s="782"/>
      <c r="BV20" s="782"/>
      <c r="BW20" s="782"/>
      <c r="BX20" s="782"/>
      <c r="BY20" s="782"/>
      <c r="BZ20" s="782"/>
      <c r="CA20" s="782"/>
      <c r="CB20" s="782"/>
      <c r="CC20" s="782"/>
      <c r="CD20" s="782"/>
      <c r="CE20" s="782"/>
      <c r="CF20" s="782"/>
      <c r="CG20" s="783"/>
      <c r="CH20" s="792"/>
      <c r="CI20" s="793"/>
      <c r="CJ20" s="793"/>
      <c r="CK20" s="793"/>
      <c r="CL20" s="794"/>
      <c r="CM20" s="792"/>
      <c r="CN20" s="793"/>
      <c r="CO20" s="793"/>
      <c r="CP20" s="793"/>
      <c r="CQ20" s="794"/>
      <c r="CR20" s="792"/>
      <c r="CS20" s="793"/>
      <c r="CT20" s="793"/>
      <c r="CU20" s="793"/>
      <c r="CV20" s="794"/>
      <c r="CW20" s="792"/>
      <c r="CX20" s="793"/>
      <c r="CY20" s="793"/>
      <c r="CZ20" s="793"/>
      <c r="DA20" s="794"/>
      <c r="DB20" s="792"/>
      <c r="DC20" s="793"/>
      <c r="DD20" s="793"/>
      <c r="DE20" s="793"/>
      <c r="DF20" s="794"/>
      <c r="DG20" s="792"/>
      <c r="DH20" s="793"/>
      <c r="DI20" s="793"/>
      <c r="DJ20" s="793"/>
      <c r="DK20" s="794"/>
      <c r="DL20" s="792"/>
      <c r="DM20" s="793"/>
      <c r="DN20" s="793"/>
      <c r="DO20" s="793"/>
      <c r="DP20" s="794"/>
      <c r="DQ20" s="792"/>
      <c r="DR20" s="793"/>
      <c r="DS20" s="793"/>
      <c r="DT20" s="793"/>
      <c r="DU20" s="794"/>
      <c r="DV20" s="781"/>
      <c r="DW20" s="782"/>
      <c r="DX20" s="782"/>
      <c r="DY20" s="782"/>
      <c r="DZ20" s="795"/>
      <c r="EA20" s="236"/>
    </row>
    <row r="21" spans="1:131" s="237" customFormat="1" ht="26.25" customHeight="1" thickBot="1">
      <c r="A21" s="240">
        <v>15</v>
      </c>
      <c r="B21" s="768"/>
      <c r="C21" s="769"/>
      <c r="D21" s="769"/>
      <c r="E21" s="769"/>
      <c r="F21" s="769"/>
      <c r="G21" s="769"/>
      <c r="H21" s="769"/>
      <c r="I21" s="769"/>
      <c r="J21" s="769"/>
      <c r="K21" s="769"/>
      <c r="L21" s="769"/>
      <c r="M21" s="769"/>
      <c r="N21" s="769"/>
      <c r="O21" s="769"/>
      <c r="P21" s="770"/>
      <c r="Q21" s="771"/>
      <c r="R21" s="772"/>
      <c r="S21" s="772"/>
      <c r="T21" s="772"/>
      <c r="U21" s="772"/>
      <c r="V21" s="772"/>
      <c r="W21" s="772"/>
      <c r="X21" s="772"/>
      <c r="Y21" s="772"/>
      <c r="Z21" s="772"/>
      <c r="AA21" s="772"/>
      <c r="AB21" s="772"/>
      <c r="AC21" s="772"/>
      <c r="AD21" s="772"/>
      <c r="AE21" s="773"/>
      <c r="AF21" s="774"/>
      <c r="AG21" s="775"/>
      <c r="AH21" s="775"/>
      <c r="AI21" s="775"/>
      <c r="AJ21" s="776"/>
      <c r="AK21" s="777"/>
      <c r="AL21" s="778"/>
      <c r="AM21" s="778"/>
      <c r="AN21" s="778"/>
      <c r="AO21" s="778"/>
      <c r="AP21" s="778"/>
      <c r="AQ21" s="778"/>
      <c r="AR21" s="778"/>
      <c r="AS21" s="778"/>
      <c r="AT21" s="778"/>
      <c r="AU21" s="779"/>
      <c r="AV21" s="779"/>
      <c r="AW21" s="779"/>
      <c r="AX21" s="779"/>
      <c r="AY21" s="780"/>
      <c r="AZ21" s="234"/>
      <c r="BA21" s="234"/>
      <c r="BB21" s="234"/>
      <c r="BC21" s="234"/>
      <c r="BD21" s="234"/>
      <c r="BE21" s="235"/>
      <c r="BF21" s="235"/>
      <c r="BG21" s="235"/>
      <c r="BH21" s="235"/>
      <c r="BI21" s="235"/>
      <c r="BJ21" s="235"/>
      <c r="BK21" s="235"/>
      <c r="BL21" s="235"/>
      <c r="BM21" s="235"/>
      <c r="BN21" s="235"/>
      <c r="BO21" s="235"/>
      <c r="BP21" s="235"/>
      <c r="BQ21" s="240">
        <v>15</v>
      </c>
      <c r="BR21" s="241"/>
      <c r="BS21" s="781"/>
      <c r="BT21" s="782"/>
      <c r="BU21" s="782"/>
      <c r="BV21" s="782"/>
      <c r="BW21" s="782"/>
      <c r="BX21" s="782"/>
      <c r="BY21" s="782"/>
      <c r="BZ21" s="782"/>
      <c r="CA21" s="782"/>
      <c r="CB21" s="782"/>
      <c r="CC21" s="782"/>
      <c r="CD21" s="782"/>
      <c r="CE21" s="782"/>
      <c r="CF21" s="782"/>
      <c r="CG21" s="783"/>
      <c r="CH21" s="792"/>
      <c r="CI21" s="793"/>
      <c r="CJ21" s="793"/>
      <c r="CK21" s="793"/>
      <c r="CL21" s="794"/>
      <c r="CM21" s="792"/>
      <c r="CN21" s="793"/>
      <c r="CO21" s="793"/>
      <c r="CP21" s="793"/>
      <c r="CQ21" s="794"/>
      <c r="CR21" s="792"/>
      <c r="CS21" s="793"/>
      <c r="CT21" s="793"/>
      <c r="CU21" s="793"/>
      <c r="CV21" s="794"/>
      <c r="CW21" s="792"/>
      <c r="CX21" s="793"/>
      <c r="CY21" s="793"/>
      <c r="CZ21" s="793"/>
      <c r="DA21" s="794"/>
      <c r="DB21" s="792"/>
      <c r="DC21" s="793"/>
      <c r="DD21" s="793"/>
      <c r="DE21" s="793"/>
      <c r="DF21" s="794"/>
      <c r="DG21" s="792"/>
      <c r="DH21" s="793"/>
      <c r="DI21" s="793"/>
      <c r="DJ21" s="793"/>
      <c r="DK21" s="794"/>
      <c r="DL21" s="792"/>
      <c r="DM21" s="793"/>
      <c r="DN21" s="793"/>
      <c r="DO21" s="793"/>
      <c r="DP21" s="794"/>
      <c r="DQ21" s="792"/>
      <c r="DR21" s="793"/>
      <c r="DS21" s="793"/>
      <c r="DT21" s="793"/>
      <c r="DU21" s="794"/>
      <c r="DV21" s="781"/>
      <c r="DW21" s="782"/>
      <c r="DX21" s="782"/>
      <c r="DY21" s="782"/>
      <c r="DZ21" s="795"/>
      <c r="EA21" s="236"/>
    </row>
    <row r="22" spans="1:131" s="237" customFormat="1" ht="26.25" customHeight="1">
      <c r="A22" s="240">
        <v>16</v>
      </c>
      <c r="B22" s="768"/>
      <c r="C22" s="769"/>
      <c r="D22" s="769"/>
      <c r="E22" s="769"/>
      <c r="F22" s="769"/>
      <c r="G22" s="769"/>
      <c r="H22" s="769"/>
      <c r="I22" s="769"/>
      <c r="J22" s="769"/>
      <c r="K22" s="769"/>
      <c r="L22" s="769"/>
      <c r="M22" s="769"/>
      <c r="N22" s="769"/>
      <c r="O22" s="769"/>
      <c r="P22" s="770"/>
      <c r="Q22" s="796"/>
      <c r="R22" s="797"/>
      <c r="S22" s="797"/>
      <c r="T22" s="797"/>
      <c r="U22" s="797"/>
      <c r="V22" s="797"/>
      <c r="W22" s="797"/>
      <c r="X22" s="797"/>
      <c r="Y22" s="797"/>
      <c r="Z22" s="797"/>
      <c r="AA22" s="797"/>
      <c r="AB22" s="797"/>
      <c r="AC22" s="797"/>
      <c r="AD22" s="797"/>
      <c r="AE22" s="798"/>
      <c r="AF22" s="774"/>
      <c r="AG22" s="775"/>
      <c r="AH22" s="775"/>
      <c r="AI22" s="775"/>
      <c r="AJ22" s="776"/>
      <c r="AK22" s="811"/>
      <c r="AL22" s="812"/>
      <c r="AM22" s="812"/>
      <c r="AN22" s="812"/>
      <c r="AO22" s="812"/>
      <c r="AP22" s="812"/>
      <c r="AQ22" s="812"/>
      <c r="AR22" s="812"/>
      <c r="AS22" s="812"/>
      <c r="AT22" s="812"/>
      <c r="AU22" s="813"/>
      <c r="AV22" s="813"/>
      <c r="AW22" s="813"/>
      <c r="AX22" s="813"/>
      <c r="AY22" s="814"/>
      <c r="AZ22" s="815" t="s">
        <v>311</v>
      </c>
      <c r="BA22" s="815"/>
      <c r="BB22" s="815"/>
      <c r="BC22" s="815"/>
      <c r="BD22" s="816"/>
      <c r="BE22" s="235"/>
      <c r="BF22" s="235"/>
      <c r="BG22" s="235"/>
      <c r="BH22" s="235"/>
      <c r="BI22" s="235"/>
      <c r="BJ22" s="235"/>
      <c r="BK22" s="235"/>
      <c r="BL22" s="235"/>
      <c r="BM22" s="235"/>
      <c r="BN22" s="235"/>
      <c r="BO22" s="235"/>
      <c r="BP22" s="235"/>
      <c r="BQ22" s="240">
        <v>16</v>
      </c>
      <c r="BR22" s="241"/>
      <c r="BS22" s="781"/>
      <c r="BT22" s="782"/>
      <c r="BU22" s="782"/>
      <c r="BV22" s="782"/>
      <c r="BW22" s="782"/>
      <c r="BX22" s="782"/>
      <c r="BY22" s="782"/>
      <c r="BZ22" s="782"/>
      <c r="CA22" s="782"/>
      <c r="CB22" s="782"/>
      <c r="CC22" s="782"/>
      <c r="CD22" s="782"/>
      <c r="CE22" s="782"/>
      <c r="CF22" s="782"/>
      <c r="CG22" s="783"/>
      <c r="CH22" s="792"/>
      <c r="CI22" s="793"/>
      <c r="CJ22" s="793"/>
      <c r="CK22" s="793"/>
      <c r="CL22" s="794"/>
      <c r="CM22" s="792"/>
      <c r="CN22" s="793"/>
      <c r="CO22" s="793"/>
      <c r="CP22" s="793"/>
      <c r="CQ22" s="794"/>
      <c r="CR22" s="792"/>
      <c r="CS22" s="793"/>
      <c r="CT22" s="793"/>
      <c r="CU22" s="793"/>
      <c r="CV22" s="794"/>
      <c r="CW22" s="792"/>
      <c r="CX22" s="793"/>
      <c r="CY22" s="793"/>
      <c r="CZ22" s="793"/>
      <c r="DA22" s="794"/>
      <c r="DB22" s="792"/>
      <c r="DC22" s="793"/>
      <c r="DD22" s="793"/>
      <c r="DE22" s="793"/>
      <c r="DF22" s="794"/>
      <c r="DG22" s="792"/>
      <c r="DH22" s="793"/>
      <c r="DI22" s="793"/>
      <c r="DJ22" s="793"/>
      <c r="DK22" s="794"/>
      <c r="DL22" s="792"/>
      <c r="DM22" s="793"/>
      <c r="DN22" s="793"/>
      <c r="DO22" s="793"/>
      <c r="DP22" s="794"/>
      <c r="DQ22" s="792"/>
      <c r="DR22" s="793"/>
      <c r="DS22" s="793"/>
      <c r="DT22" s="793"/>
      <c r="DU22" s="794"/>
      <c r="DV22" s="781"/>
      <c r="DW22" s="782"/>
      <c r="DX22" s="782"/>
      <c r="DY22" s="782"/>
      <c r="DZ22" s="795"/>
      <c r="EA22" s="236"/>
    </row>
    <row r="23" spans="1:131" s="237" customFormat="1" ht="26.25" customHeight="1" thickBot="1">
      <c r="A23" s="242" t="s">
        <v>312</v>
      </c>
      <c r="B23" s="799" t="s">
        <v>313</v>
      </c>
      <c r="C23" s="800"/>
      <c r="D23" s="800"/>
      <c r="E23" s="800"/>
      <c r="F23" s="800"/>
      <c r="G23" s="800"/>
      <c r="H23" s="800"/>
      <c r="I23" s="800"/>
      <c r="J23" s="800"/>
      <c r="K23" s="800"/>
      <c r="L23" s="800"/>
      <c r="M23" s="800"/>
      <c r="N23" s="800"/>
      <c r="O23" s="800"/>
      <c r="P23" s="801"/>
      <c r="Q23" s="802">
        <v>70553</v>
      </c>
      <c r="R23" s="803"/>
      <c r="S23" s="803"/>
      <c r="T23" s="803"/>
      <c r="U23" s="803"/>
      <c r="V23" s="803">
        <v>67392</v>
      </c>
      <c r="W23" s="803"/>
      <c r="X23" s="803"/>
      <c r="Y23" s="803"/>
      <c r="Z23" s="803"/>
      <c r="AA23" s="803">
        <v>3161</v>
      </c>
      <c r="AB23" s="803"/>
      <c r="AC23" s="803"/>
      <c r="AD23" s="803"/>
      <c r="AE23" s="804"/>
      <c r="AF23" s="805">
        <v>2174</v>
      </c>
      <c r="AG23" s="803"/>
      <c r="AH23" s="803"/>
      <c r="AI23" s="803"/>
      <c r="AJ23" s="806"/>
      <c r="AK23" s="807"/>
      <c r="AL23" s="808"/>
      <c r="AM23" s="808"/>
      <c r="AN23" s="808"/>
      <c r="AO23" s="808"/>
      <c r="AP23" s="803">
        <v>38179</v>
      </c>
      <c r="AQ23" s="803"/>
      <c r="AR23" s="803"/>
      <c r="AS23" s="803"/>
      <c r="AT23" s="803"/>
      <c r="AU23" s="809"/>
      <c r="AV23" s="809"/>
      <c r="AW23" s="809"/>
      <c r="AX23" s="809"/>
      <c r="AY23" s="810"/>
      <c r="AZ23" s="818" t="s">
        <v>47</v>
      </c>
      <c r="BA23" s="819"/>
      <c r="BB23" s="819"/>
      <c r="BC23" s="819"/>
      <c r="BD23" s="820"/>
      <c r="BE23" s="235"/>
      <c r="BF23" s="235"/>
      <c r="BG23" s="235"/>
      <c r="BH23" s="235"/>
      <c r="BI23" s="235"/>
      <c r="BJ23" s="235"/>
      <c r="BK23" s="235"/>
      <c r="BL23" s="235"/>
      <c r="BM23" s="235"/>
      <c r="BN23" s="235"/>
      <c r="BO23" s="235"/>
      <c r="BP23" s="235"/>
      <c r="BQ23" s="240">
        <v>17</v>
      </c>
      <c r="BR23" s="241"/>
      <c r="BS23" s="781"/>
      <c r="BT23" s="782"/>
      <c r="BU23" s="782"/>
      <c r="BV23" s="782"/>
      <c r="BW23" s="782"/>
      <c r="BX23" s="782"/>
      <c r="BY23" s="782"/>
      <c r="BZ23" s="782"/>
      <c r="CA23" s="782"/>
      <c r="CB23" s="782"/>
      <c r="CC23" s="782"/>
      <c r="CD23" s="782"/>
      <c r="CE23" s="782"/>
      <c r="CF23" s="782"/>
      <c r="CG23" s="783"/>
      <c r="CH23" s="792"/>
      <c r="CI23" s="793"/>
      <c r="CJ23" s="793"/>
      <c r="CK23" s="793"/>
      <c r="CL23" s="794"/>
      <c r="CM23" s="792"/>
      <c r="CN23" s="793"/>
      <c r="CO23" s="793"/>
      <c r="CP23" s="793"/>
      <c r="CQ23" s="794"/>
      <c r="CR23" s="792"/>
      <c r="CS23" s="793"/>
      <c r="CT23" s="793"/>
      <c r="CU23" s="793"/>
      <c r="CV23" s="794"/>
      <c r="CW23" s="792"/>
      <c r="CX23" s="793"/>
      <c r="CY23" s="793"/>
      <c r="CZ23" s="793"/>
      <c r="DA23" s="794"/>
      <c r="DB23" s="792"/>
      <c r="DC23" s="793"/>
      <c r="DD23" s="793"/>
      <c r="DE23" s="793"/>
      <c r="DF23" s="794"/>
      <c r="DG23" s="792"/>
      <c r="DH23" s="793"/>
      <c r="DI23" s="793"/>
      <c r="DJ23" s="793"/>
      <c r="DK23" s="794"/>
      <c r="DL23" s="792"/>
      <c r="DM23" s="793"/>
      <c r="DN23" s="793"/>
      <c r="DO23" s="793"/>
      <c r="DP23" s="794"/>
      <c r="DQ23" s="792"/>
      <c r="DR23" s="793"/>
      <c r="DS23" s="793"/>
      <c r="DT23" s="793"/>
      <c r="DU23" s="794"/>
      <c r="DV23" s="781"/>
      <c r="DW23" s="782"/>
      <c r="DX23" s="782"/>
      <c r="DY23" s="782"/>
      <c r="DZ23" s="795"/>
      <c r="EA23" s="236"/>
    </row>
    <row r="24" spans="1:131" s="237" customFormat="1" ht="26.25" customHeight="1">
      <c r="A24" s="817" t="s">
        <v>314</v>
      </c>
      <c r="B24" s="817"/>
      <c r="C24" s="817"/>
      <c r="D24" s="817"/>
      <c r="E24" s="817"/>
      <c r="F24" s="817"/>
      <c r="G24" s="817"/>
      <c r="H24" s="817"/>
      <c r="I24" s="817"/>
      <c r="J24" s="817"/>
      <c r="K24" s="817"/>
      <c r="L24" s="817"/>
      <c r="M24" s="817"/>
      <c r="N24" s="817"/>
      <c r="O24" s="817"/>
      <c r="P24" s="817"/>
      <c r="Q24" s="817"/>
      <c r="R24" s="817"/>
      <c r="S24" s="817"/>
      <c r="T24" s="817"/>
      <c r="U24" s="817"/>
      <c r="V24" s="817"/>
      <c r="W24" s="817"/>
      <c r="X24" s="817"/>
      <c r="Y24" s="817"/>
      <c r="Z24" s="817"/>
      <c r="AA24" s="817"/>
      <c r="AB24" s="817"/>
      <c r="AC24" s="817"/>
      <c r="AD24" s="817"/>
      <c r="AE24" s="817"/>
      <c r="AF24" s="817"/>
      <c r="AG24" s="817"/>
      <c r="AH24" s="817"/>
      <c r="AI24" s="817"/>
      <c r="AJ24" s="817"/>
      <c r="AK24" s="817"/>
      <c r="AL24" s="817"/>
      <c r="AM24" s="817"/>
      <c r="AN24" s="817"/>
      <c r="AO24" s="817"/>
      <c r="AP24" s="817"/>
      <c r="AQ24" s="817"/>
      <c r="AR24" s="817"/>
      <c r="AS24" s="817"/>
      <c r="AT24" s="817"/>
      <c r="AU24" s="817"/>
      <c r="AV24" s="817"/>
      <c r="AW24" s="817"/>
      <c r="AX24" s="817"/>
      <c r="AY24" s="817"/>
      <c r="AZ24" s="234"/>
      <c r="BA24" s="234"/>
      <c r="BB24" s="234"/>
      <c r="BC24" s="234"/>
      <c r="BD24" s="234"/>
      <c r="BE24" s="235"/>
      <c r="BF24" s="235"/>
      <c r="BG24" s="235"/>
      <c r="BH24" s="235"/>
      <c r="BI24" s="235"/>
      <c r="BJ24" s="235"/>
      <c r="BK24" s="235"/>
      <c r="BL24" s="235"/>
      <c r="BM24" s="235"/>
      <c r="BN24" s="235"/>
      <c r="BO24" s="235"/>
      <c r="BP24" s="235"/>
      <c r="BQ24" s="240">
        <v>18</v>
      </c>
      <c r="BR24" s="241"/>
      <c r="BS24" s="781"/>
      <c r="BT24" s="782"/>
      <c r="BU24" s="782"/>
      <c r="BV24" s="782"/>
      <c r="BW24" s="782"/>
      <c r="BX24" s="782"/>
      <c r="BY24" s="782"/>
      <c r="BZ24" s="782"/>
      <c r="CA24" s="782"/>
      <c r="CB24" s="782"/>
      <c r="CC24" s="782"/>
      <c r="CD24" s="782"/>
      <c r="CE24" s="782"/>
      <c r="CF24" s="782"/>
      <c r="CG24" s="783"/>
      <c r="CH24" s="792"/>
      <c r="CI24" s="793"/>
      <c r="CJ24" s="793"/>
      <c r="CK24" s="793"/>
      <c r="CL24" s="794"/>
      <c r="CM24" s="792"/>
      <c r="CN24" s="793"/>
      <c r="CO24" s="793"/>
      <c r="CP24" s="793"/>
      <c r="CQ24" s="794"/>
      <c r="CR24" s="792"/>
      <c r="CS24" s="793"/>
      <c r="CT24" s="793"/>
      <c r="CU24" s="793"/>
      <c r="CV24" s="794"/>
      <c r="CW24" s="792"/>
      <c r="CX24" s="793"/>
      <c r="CY24" s="793"/>
      <c r="CZ24" s="793"/>
      <c r="DA24" s="794"/>
      <c r="DB24" s="792"/>
      <c r="DC24" s="793"/>
      <c r="DD24" s="793"/>
      <c r="DE24" s="793"/>
      <c r="DF24" s="794"/>
      <c r="DG24" s="792"/>
      <c r="DH24" s="793"/>
      <c r="DI24" s="793"/>
      <c r="DJ24" s="793"/>
      <c r="DK24" s="794"/>
      <c r="DL24" s="792"/>
      <c r="DM24" s="793"/>
      <c r="DN24" s="793"/>
      <c r="DO24" s="793"/>
      <c r="DP24" s="794"/>
      <c r="DQ24" s="792"/>
      <c r="DR24" s="793"/>
      <c r="DS24" s="793"/>
      <c r="DT24" s="793"/>
      <c r="DU24" s="794"/>
      <c r="DV24" s="781"/>
      <c r="DW24" s="782"/>
      <c r="DX24" s="782"/>
      <c r="DY24" s="782"/>
      <c r="DZ24" s="795"/>
      <c r="EA24" s="236"/>
    </row>
    <row r="25" spans="1:131" ht="26.25" customHeight="1" thickBot="1">
      <c r="A25" s="762" t="s">
        <v>315</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34"/>
      <c r="BK25" s="234"/>
      <c r="BL25" s="234"/>
      <c r="BM25" s="234"/>
      <c r="BN25" s="234"/>
      <c r="BO25" s="243"/>
      <c r="BP25" s="243"/>
      <c r="BQ25" s="240">
        <v>19</v>
      </c>
      <c r="BR25" s="241"/>
      <c r="BS25" s="781"/>
      <c r="BT25" s="782"/>
      <c r="BU25" s="782"/>
      <c r="BV25" s="782"/>
      <c r="BW25" s="782"/>
      <c r="BX25" s="782"/>
      <c r="BY25" s="782"/>
      <c r="BZ25" s="782"/>
      <c r="CA25" s="782"/>
      <c r="CB25" s="782"/>
      <c r="CC25" s="782"/>
      <c r="CD25" s="782"/>
      <c r="CE25" s="782"/>
      <c r="CF25" s="782"/>
      <c r="CG25" s="783"/>
      <c r="CH25" s="792"/>
      <c r="CI25" s="793"/>
      <c r="CJ25" s="793"/>
      <c r="CK25" s="793"/>
      <c r="CL25" s="794"/>
      <c r="CM25" s="792"/>
      <c r="CN25" s="793"/>
      <c r="CO25" s="793"/>
      <c r="CP25" s="793"/>
      <c r="CQ25" s="794"/>
      <c r="CR25" s="792"/>
      <c r="CS25" s="793"/>
      <c r="CT25" s="793"/>
      <c r="CU25" s="793"/>
      <c r="CV25" s="794"/>
      <c r="CW25" s="792"/>
      <c r="CX25" s="793"/>
      <c r="CY25" s="793"/>
      <c r="CZ25" s="793"/>
      <c r="DA25" s="794"/>
      <c r="DB25" s="792"/>
      <c r="DC25" s="793"/>
      <c r="DD25" s="793"/>
      <c r="DE25" s="793"/>
      <c r="DF25" s="794"/>
      <c r="DG25" s="792"/>
      <c r="DH25" s="793"/>
      <c r="DI25" s="793"/>
      <c r="DJ25" s="793"/>
      <c r="DK25" s="794"/>
      <c r="DL25" s="792"/>
      <c r="DM25" s="793"/>
      <c r="DN25" s="793"/>
      <c r="DO25" s="793"/>
      <c r="DP25" s="794"/>
      <c r="DQ25" s="792"/>
      <c r="DR25" s="793"/>
      <c r="DS25" s="793"/>
      <c r="DT25" s="793"/>
      <c r="DU25" s="794"/>
      <c r="DV25" s="781"/>
      <c r="DW25" s="782"/>
      <c r="DX25" s="782"/>
      <c r="DY25" s="782"/>
      <c r="DZ25" s="795"/>
      <c r="EA25" s="231"/>
    </row>
    <row r="26" spans="1:131" ht="26.25" customHeight="1">
      <c r="A26" s="753" t="s">
        <v>284</v>
      </c>
      <c r="B26" s="754"/>
      <c r="C26" s="754"/>
      <c r="D26" s="754"/>
      <c r="E26" s="754"/>
      <c r="F26" s="754"/>
      <c r="G26" s="754"/>
      <c r="H26" s="754"/>
      <c r="I26" s="754"/>
      <c r="J26" s="754"/>
      <c r="K26" s="754"/>
      <c r="L26" s="754"/>
      <c r="M26" s="754"/>
      <c r="N26" s="754"/>
      <c r="O26" s="754"/>
      <c r="P26" s="755"/>
      <c r="Q26" s="730" t="s">
        <v>316</v>
      </c>
      <c r="R26" s="731"/>
      <c r="S26" s="731"/>
      <c r="T26" s="731"/>
      <c r="U26" s="732"/>
      <c r="V26" s="730" t="s">
        <v>317</v>
      </c>
      <c r="W26" s="731"/>
      <c r="X26" s="731"/>
      <c r="Y26" s="731"/>
      <c r="Z26" s="732"/>
      <c r="AA26" s="730" t="s">
        <v>318</v>
      </c>
      <c r="AB26" s="731"/>
      <c r="AC26" s="731"/>
      <c r="AD26" s="731"/>
      <c r="AE26" s="731"/>
      <c r="AF26" s="821" t="s">
        <v>319</v>
      </c>
      <c r="AG26" s="822"/>
      <c r="AH26" s="822"/>
      <c r="AI26" s="822"/>
      <c r="AJ26" s="823"/>
      <c r="AK26" s="731" t="s">
        <v>320</v>
      </c>
      <c r="AL26" s="731"/>
      <c r="AM26" s="731"/>
      <c r="AN26" s="731"/>
      <c r="AO26" s="732"/>
      <c r="AP26" s="730" t="s">
        <v>321</v>
      </c>
      <c r="AQ26" s="731"/>
      <c r="AR26" s="731"/>
      <c r="AS26" s="731"/>
      <c r="AT26" s="732"/>
      <c r="AU26" s="730" t="s">
        <v>322</v>
      </c>
      <c r="AV26" s="731"/>
      <c r="AW26" s="731"/>
      <c r="AX26" s="731"/>
      <c r="AY26" s="732"/>
      <c r="AZ26" s="730" t="s">
        <v>323</v>
      </c>
      <c r="BA26" s="731"/>
      <c r="BB26" s="731"/>
      <c r="BC26" s="731"/>
      <c r="BD26" s="732"/>
      <c r="BE26" s="730" t="s">
        <v>291</v>
      </c>
      <c r="BF26" s="731"/>
      <c r="BG26" s="731"/>
      <c r="BH26" s="731"/>
      <c r="BI26" s="742"/>
      <c r="BJ26" s="234"/>
      <c r="BK26" s="234"/>
      <c r="BL26" s="234"/>
      <c r="BM26" s="234"/>
      <c r="BN26" s="234"/>
      <c r="BO26" s="243"/>
      <c r="BP26" s="243"/>
      <c r="BQ26" s="240">
        <v>20</v>
      </c>
      <c r="BR26" s="241"/>
      <c r="BS26" s="781"/>
      <c r="BT26" s="782"/>
      <c r="BU26" s="782"/>
      <c r="BV26" s="782"/>
      <c r="BW26" s="782"/>
      <c r="BX26" s="782"/>
      <c r="BY26" s="782"/>
      <c r="BZ26" s="782"/>
      <c r="CA26" s="782"/>
      <c r="CB26" s="782"/>
      <c r="CC26" s="782"/>
      <c r="CD26" s="782"/>
      <c r="CE26" s="782"/>
      <c r="CF26" s="782"/>
      <c r="CG26" s="783"/>
      <c r="CH26" s="792"/>
      <c r="CI26" s="793"/>
      <c r="CJ26" s="793"/>
      <c r="CK26" s="793"/>
      <c r="CL26" s="794"/>
      <c r="CM26" s="792"/>
      <c r="CN26" s="793"/>
      <c r="CO26" s="793"/>
      <c r="CP26" s="793"/>
      <c r="CQ26" s="794"/>
      <c r="CR26" s="792"/>
      <c r="CS26" s="793"/>
      <c r="CT26" s="793"/>
      <c r="CU26" s="793"/>
      <c r="CV26" s="794"/>
      <c r="CW26" s="792"/>
      <c r="CX26" s="793"/>
      <c r="CY26" s="793"/>
      <c r="CZ26" s="793"/>
      <c r="DA26" s="794"/>
      <c r="DB26" s="792"/>
      <c r="DC26" s="793"/>
      <c r="DD26" s="793"/>
      <c r="DE26" s="793"/>
      <c r="DF26" s="794"/>
      <c r="DG26" s="792"/>
      <c r="DH26" s="793"/>
      <c r="DI26" s="793"/>
      <c r="DJ26" s="793"/>
      <c r="DK26" s="794"/>
      <c r="DL26" s="792"/>
      <c r="DM26" s="793"/>
      <c r="DN26" s="793"/>
      <c r="DO26" s="793"/>
      <c r="DP26" s="794"/>
      <c r="DQ26" s="792"/>
      <c r="DR26" s="793"/>
      <c r="DS26" s="793"/>
      <c r="DT26" s="793"/>
      <c r="DU26" s="794"/>
      <c r="DV26" s="781"/>
      <c r="DW26" s="782"/>
      <c r="DX26" s="782"/>
      <c r="DY26" s="782"/>
      <c r="DZ26" s="795"/>
      <c r="EA26" s="231"/>
    </row>
    <row r="27" spans="1:131" ht="26.25" customHeight="1" thickBot="1">
      <c r="A27" s="756"/>
      <c r="B27" s="757"/>
      <c r="C27" s="757"/>
      <c r="D27" s="757"/>
      <c r="E27" s="757"/>
      <c r="F27" s="757"/>
      <c r="G27" s="757"/>
      <c r="H27" s="757"/>
      <c r="I27" s="757"/>
      <c r="J27" s="757"/>
      <c r="K27" s="757"/>
      <c r="L27" s="757"/>
      <c r="M27" s="757"/>
      <c r="N27" s="757"/>
      <c r="O27" s="757"/>
      <c r="P27" s="758"/>
      <c r="Q27" s="733"/>
      <c r="R27" s="734"/>
      <c r="S27" s="734"/>
      <c r="T27" s="734"/>
      <c r="U27" s="735"/>
      <c r="V27" s="733"/>
      <c r="W27" s="734"/>
      <c r="X27" s="734"/>
      <c r="Y27" s="734"/>
      <c r="Z27" s="735"/>
      <c r="AA27" s="733"/>
      <c r="AB27" s="734"/>
      <c r="AC27" s="734"/>
      <c r="AD27" s="734"/>
      <c r="AE27" s="734"/>
      <c r="AF27" s="824"/>
      <c r="AG27" s="825"/>
      <c r="AH27" s="825"/>
      <c r="AI27" s="825"/>
      <c r="AJ27" s="826"/>
      <c r="AK27" s="734"/>
      <c r="AL27" s="734"/>
      <c r="AM27" s="734"/>
      <c r="AN27" s="734"/>
      <c r="AO27" s="735"/>
      <c r="AP27" s="733"/>
      <c r="AQ27" s="734"/>
      <c r="AR27" s="734"/>
      <c r="AS27" s="734"/>
      <c r="AT27" s="735"/>
      <c r="AU27" s="733"/>
      <c r="AV27" s="734"/>
      <c r="AW27" s="734"/>
      <c r="AX27" s="734"/>
      <c r="AY27" s="735"/>
      <c r="AZ27" s="733"/>
      <c r="BA27" s="734"/>
      <c r="BB27" s="734"/>
      <c r="BC27" s="734"/>
      <c r="BD27" s="735"/>
      <c r="BE27" s="733"/>
      <c r="BF27" s="734"/>
      <c r="BG27" s="734"/>
      <c r="BH27" s="734"/>
      <c r="BI27" s="743"/>
      <c r="BJ27" s="234"/>
      <c r="BK27" s="234"/>
      <c r="BL27" s="234"/>
      <c r="BM27" s="234"/>
      <c r="BN27" s="234"/>
      <c r="BO27" s="243"/>
      <c r="BP27" s="243"/>
      <c r="BQ27" s="240">
        <v>21</v>
      </c>
      <c r="BR27" s="241"/>
      <c r="BS27" s="781"/>
      <c r="BT27" s="782"/>
      <c r="BU27" s="782"/>
      <c r="BV27" s="782"/>
      <c r="BW27" s="782"/>
      <c r="BX27" s="782"/>
      <c r="BY27" s="782"/>
      <c r="BZ27" s="782"/>
      <c r="CA27" s="782"/>
      <c r="CB27" s="782"/>
      <c r="CC27" s="782"/>
      <c r="CD27" s="782"/>
      <c r="CE27" s="782"/>
      <c r="CF27" s="782"/>
      <c r="CG27" s="783"/>
      <c r="CH27" s="792"/>
      <c r="CI27" s="793"/>
      <c r="CJ27" s="793"/>
      <c r="CK27" s="793"/>
      <c r="CL27" s="794"/>
      <c r="CM27" s="792"/>
      <c r="CN27" s="793"/>
      <c r="CO27" s="793"/>
      <c r="CP27" s="793"/>
      <c r="CQ27" s="794"/>
      <c r="CR27" s="792"/>
      <c r="CS27" s="793"/>
      <c r="CT27" s="793"/>
      <c r="CU27" s="793"/>
      <c r="CV27" s="794"/>
      <c r="CW27" s="792"/>
      <c r="CX27" s="793"/>
      <c r="CY27" s="793"/>
      <c r="CZ27" s="793"/>
      <c r="DA27" s="794"/>
      <c r="DB27" s="792"/>
      <c r="DC27" s="793"/>
      <c r="DD27" s="793"/>
      <c r="DE27" s="793"/>
      <c r="DF27" s="794"/>
      <c r="DG27" s="792"/>
      <c r="DH27" s="793"/>
      <c r="DI27" s="793"/>
      <c r="DJ27" s="793"/>
      <c r="DK27" s="794"/>
      <c r="DL27" s="792"/>
      <c r="DM27" s="793"/>
      <c r="DN27" s="793"/>
      <c r="DO27" s="793"/>
      <c r="DP27" s="794"/>
      <c r="DQ27" s="792"/>
      <c r="DR27" s="793"/>
      <c r="DS27" s="793"/>
      <c r="DT27" s="793"/>
      <c r="DU27" s="794"/>
      <c r="DV27" s="781"/>
      <c r="DW27" s="782"/>
      <c r="DX27" s="782"/>
      <c r="DY27" s="782"/>
      <c r="DZ27" s="795"/>
      <c r="EA27" s="231"/>
    </row>
    <row r="28" spans="1:131" ht="26.25" customHeight="1" thickTop="1">
      <c r="A28" s="244">
        <v>1</v>
      </c>
      <c r="B28" s="744" t="s">
        <v>324</v>
      </c>
      <c r="C28" s="745"/>
      <c r="D28" s="745"/>
      <c r="E28" s="745"/>
      <c r="F28" s="745"/>
      <c r="G28" s="745"/>
      <c r="H28" s="745"/>
      <c r="I28" s="745"/>
      <c r="J28" s="745"/>
      <c r="K28" s="745"/>
      <c r="L28" s="745"/>
      <c r="M28" s="745"/>
      <c r="N28" s="745"/>
      <c r="O28" s="745"/>
      <c r="P28" s="746"/>
      <c r="Q28" s="831">
        <v>11276</v>
      </c>
      <c r="R28" s="832"/>
      <c r="S28" s="832"/>
      <c r="T28" s="832"/>
      <c r="U28" s="832"/>
      <c r="V28" s="832">
        <v>11167</v>
      </c>
      <c r="W28" s="832"/>
      <c r="X28" s="832"/>
      <c r="Y28" s="832"/>
      <c r="Z28" s="832"/>
      <c r="AA28" s="832">
        <v>109</v>
      </c>
      <c r="AB28" s="832"/>
      <c r="AC28" s="832"/>
      <c r="AD28" s="832"/>
      <c r="AE28" s="833"/>
      <c r="AF28" s="834">
        <v>109</v>
      </c>
      <c r="AG28" s="832"/>
      <c r="AH28" s="832"/>
      <c r="AI28" s="832"/>
      <c r="AJ28" s="835"/>
      <c r="AK28" s="836">
        <v>1083</v>
      </c>
      <c r="AL28" s="827"/>
      <c r="AM28" s="827"/>
      <c r="AN28" s="827"/>
      <c r="AO28" s="827"/>
      <c r="AP28" s="827" t="s">
        <v>303</v>
      </c>
      <c r="AQ28" s="827"/>
      <c r="AR28" s="827"/>
      <c r="AS28" s="827"/>
      <c r="AT28" s="827"/>
      <c r="AU28" s="827" t="s">
        <v>303</v>
      </c>
      <c r="AV28" s="827"/>
      <c r="AW28" s="827"/>
      <c r="AX28" s="827"/>
      <c r="AY28" s="827"/>
      <c r="AZ28" s="828"/>
      <c r="BA28" s="828"/>
      <c r="BB28" s="828"/>
      <c r="BC28" s="828"/>
      <c r="BD28" s="828"/>
      <c r="BE28" s="829"/>
      <c r="BF28" s="829"/>
      <c r="BG28" s="829"/>
      <c r="BH28" s="829"/>
      <c r="BI28" s="830"/>
      <c r="BJ28" s="234"/>
      <c r="BK28" s="234"/>
      <c r="BL28" s="234"/>
      <c r="BM28" s="234"/>
      <c r="BN28" s="234"/>
      <c r="BO28" s="243"/>
      <c r="BP28" s="243"/>
      <c r="BQ28" s="240">
        <v>22</v>
      </c>
      <c r="BR28" s="241"/>
      <c r="BS28" s="781"/>
      <c r="BT28" s="782"/>
      <c r="BU28" s="782"/>
      <c r="BV28" s="782"/>
      <c r="BW28" s="782"/>
      <c r="BX28" s="782"/>
      <c r="BY28" s="782"/>
      <c r="BZ28" s="782"/>
      <c r="CA28" s="782"/>
      <c r="CB28" s="782"/>
      <c r="CC28" s="782"/>
      <c r="CD28" s="782"/>
      <c r="CE28" s="782"/>
      <c r="CF28" s="782"/>
      <c r="CG28" s="783"/>
      <c r="CH28" s="792"/>
      <c r="CI28" s="793"/>
      <c r="CJ28" s="793"/>
      <c r="CK28" s="793"/>
      <c r="CL28" s="794"/>
      <c r="CM28" s="792"/>
      <c r="CN28" s="793"/>
      <c r="CO28" s="793"/>
      <c r="CP28" s="793"/>
      <c r="CQ28" s="794"/>
      <c r="CR28" s="792"/>
      <c r="CS28" s="793"/>
      <c r="CT28" s="793"/>
      <c r="CU28" s="793"/>
      <c r="CV28" s="794"/>
      <c r="CW28" s="792"/>
      <c r="CX28" s="793"/>
      <c r="CY28" s="793"/>
      <c r="CZ28" s="793"/>
      <c r="DA28" s="794"/>
      <c r="DB28" s="792"/>
      <c r="DC28" s="793"/>
      <c r="DD28" s="793"/>
      <c r="DE28" s="793"/>
      <c r="DF28" s="794"/>
      <c r="DG28" s="792"/>
      <c r="DH28" s="793"/>
      <c r="DI28" s="793"/>
      <c r="DJ28" s="793"/>
      <c r="DK28" s="794"/>
      <c r="DL28" s="792"/>
      <c r="DM28" s="793"/>
      <c r="DN28" s="793"/>
      <c r="DO28" s="793"/>
      <c r="DP28" s="794"/>
      <c r="DQ28" s="792"/>
      <c r="DR28" s="793"/>
      <c r="DS28" s="793"/>
      <c r="DT28" s="793"/>
      <c r="DU28" s="794"/>
      <c r="DV28" s="781"/>
      <c r="DW28" s="782"/>
      <c r="DX28" s="782"/>
      <c r="DY28" s="782"/>
      <c r="DZ28" s="795"/>
      <c r="EA28" s="231"/>
    </row>
    <row r="29" spans="1:131" ht="26.25" customHeight="1">
      <c r="A29" s="244">
        <v>2</v>
      </c>
      <c r="B29" s="768" t="s">
        <v>325</v>
      </c>
      <c r="C29" s="769"/>
      <c r="D29" s="769"/>
      <c r="E29" s="769"/>
      <c r="F29" s="769"/>
      <c r="G29" s="769"/>
      <c r="H29" s="769"/>
      <c r="I29" s="769"/>
      <c r="J29" s="769"/>
      <c r="K29" s="769"/>
      <c r="L29" s="769"/>
      <c r="M29" s="769"/>
      <c r="N29" s="769"/>
      <c r="O29" s="769"/>
      <c r="P29" s="770"/>
      <c r="Q29" s="771">
        <v>903</v>
      </c>
      <c r="R29" s="772"/>
      <c r="S29" s="772"/>
      <c r="T29" s="772"/>
      <c r="U29" s="772"/>
      <c r="V29" s="772">
        <v>897</v>
      </c>
      <c r="W29" s="772"/>
      <c r="X29" s="772"/>
      <c r="Y29" s="772"/>
      <c r="Z29" s="772"/>
      <c r="AA29" s="772">
        <v>7</v>
      </c>
      <c r="AB29" s="772"/>
      <c r="AC29" s="772"/>
      <c r="AD29" s="772"/>
      <c r="AE29" s="773"/>
      <c r="AF29" s="774" t="s">
        <v>47</v>
      </c>
      <c r="AG29" s="775"/>
      <c r="AH29" s="775"/>
      <c r="AI29" s="775"/>
      <c r="AJ29" s="776"/>
      <c r="AK29" s="839">
        <v>440</v>
      </c>
      <c r="AL29" s="840"/>
      <c r="AM29" s="840"/>
      <c r="AN29" s="840"/>
      <c r="AO29" s="840"/>
      <c r="AP29" s="840">
        <v>59</v>
      </c>
      <c r="AQ29" s="840"/>
      <c r="AR29" s="840"/>
      <c r="AS29" s="840"/>
      <c r="AT29" s="840"/>
      <c r="AU29" s="840">
        <v>22</v>
      </c>
      <c r="AV29" s="840"/>
      <c r="AW29" s="840"/>
      <c r="AX29" s="840"/>
      <c r="AY29" s="840"/>
      <c r="AZ29" s="841"/>
      <c r="BA29" s="841"/>
      <c r="BB29" s="841"/>
      <c r="BC29" s="841"/>
      <c r="BD29" s="841"/>
      <c r="BE29" s="837"/>
      <c r="BF29" s="837"/>
      <c r="BG29" s="837"/>
      <c r="BH29" s="837"/>
      <c r="BI29" s="838"/>
      <c r="BJ29" s="234"/>
      <c r="BK29" s="234"/>
      <c r="BL29" s="234"/>
      <c r="BM29" s="234"/>
      <c r="BN29" s="234"/>
      <c r="BO29" s="243"/>
      <c r="BP29" s="243"/>
      <c r="BQ29" s="240">
        <v>23</v>
      </c>
      <c r="BR29" s="241"/>
      <c r="BS29" s="781"/>
      <c r="BT29" s="782"/>
      <c r="BU29" s="782"/>
      <c r="BV29" s="782"/>
      <c r="BW29" s="782"/>
      <c r="BX29" s="782"/>
      <c r="BY29" s="782"/>
      <c r="BZ29" s="782"/>
      <c r="CA29" s="782"/>
      <c r="CB29" s="782"/>
      <c r="CC29" s="782"/>
      <c r="CD29" s="782"/>
      <c r="CE29" s="782"/>
      <c r="CF29" s="782"/>
      <c r="CG29" s="783"/>
      <c r="CH29" s="792"/>
      <c r="CI29" s="793"/>
      <c r="CJ29" s="793"/>
      <c r="CK29" s="793"/>
      <c r="CL29" s="794"/>
      <c r="CM29" s="792"/>
      <c r="CN29" s="793"/>
      <c r="CO29" s="793"/>
      <c r="CP29" s="793"/>
      <c r="CQ29" s="794"/>
      <c r="CR29" s="792"/>
      <c r="CS29" s="793"/>
      <c r="CT29" s="793"/>
      <c r="CU29" s="793"/>
      <c r="CV29" s="794"/>
      <c r="CW29" s="792"/>
      <c r="CX29" s="793"/>
      <c r="CY29" s="793"/>
      <c r="CZ29" s="793"/>
      <c r="DA29" s="794"/>
      <c r="DB29" s="792"/>
      <c r="DC29" s="793"/>
      <c r="DD29" s="793"/>
      <c r="DE29" s="793"/>
      <c r="DF29" s="794"/>
      <c r="DG29" s="792"/>
      <c r="DH29" s="793"/>
      <c r="DI29" s="793"/>
      <c r="DJ29" s="793"/>
      <c r="DK29" s="794"/>
      <c r="DL29" s="792"/>
      <c r="DM29" s="793"/>
      <c r="DN29" s="793"/>
      <c r="DO29" s="793"/>
      <c r="DP29" s="794"/>
      <c r="DQ29" s="792"/>
      <c r="DR29" s="793"/>
      <c r="DS29" s="793"/>
      <c r="DT29" s="793"/>
      <c r="DU29" s="794"/>
      <c r="DV29" s="781"/>
      <c r="DW29" s="782"/>
      <c r="DX29" s="782"/>
      <c r="DY29" s="782"/>
      <c r="DZ29" s="795"/>
      <c r="EA29" s="231"/>
    </row>
    <row r="30" spans="1:131" ht="26.25" customHeight="1">
      <c r="A30" s="244">
        <v>3</v>
      </c>
      <c r="B30" s="768" t="s">
        <v>326</v>
      </c>
      <c r="C30" s="769"/>
      <c r="D30" s="769"/>
      <c r="E30" s="769"/>
      <c r="F30" s="769"/>
      <c r="G30" s="769"/>
      <c r="H30" s="769"/>
      <c r="I30" s="769"/>
      <c r="J30" s="769"/>
      <c r="K30" s="769"/>
      <c r="L30" s="769"/>
      <c r="M30" s="769"/>
      <c r="N30" s="769"/>
      <c r="O30" s="769"/>
      <c r="P30" s="770"/>
      <c r="Q30" s="771">
        <v>10838</v>
      </c>
      <c r="R30" s="772"/>
      <c r="S30" s="772"/>
      <c r="T30" s="772"/>
      <c r="U30" s="772"/>
      <c r="V30" s="772">
        <v>10611</v>
      </c>
      <c r="W30" s="772"/>
      <c r="X30" s="772"/>
      <c r="Y30" s="772"/>
      <c r="Z30" s="772"/>
      <c r="AA30" s="772">
        <v>228</v>
      </c>
      <c r="AB30" s="772"/>
      <c r="AC30" s="772"/>
      <c r="AD30" s="772"/>
      <c r="AE30" s="773"/>
      <c r="AF30" s="774">
        <v>228</v>
      </c>
      <c r="AG30" s="775"/>
      <c r="AH30" s="775"/>
      <c r="AI30" s="775"/>
      <c r="AJ30" s="776"/>
      <c r="AK30" s="839">
        <v>1477</v>
      </c>
      <c r="AL30" s="840"/>
      <c r="AM30" s="840"/>
      <c r="AN30" s="840"/>
      <c r="AO30" s="840"/>
      <c r="AP30" s="840" t="s">
        <v>303</v>
      </c>
      <c r="AQ30" s="840"/>
      <c r="AR30" s="840"/>
      <c r="AS30" s="840"/>
      <c r="AT30" s="840"/>
      <c r="AU30" s="840" t="s">
        <v>303</v>
      </c>
      <c r="AV30" s="840"/>
      <c r="AW30" s="840"/>
      <c r="AX30" s="840"/>
      <c r="AY30" s="840"/>
      <c r="AZ30" s="841"/>
      <c r="BA30" s="841"/>
      <c r="BB30" s="841"/>
      <c r="BC30" s="841"/>
      <c r="BD30" s="841"/>
      <c r="BE30" s="837"/>
      <c r="BF30" s="837"/>
      <c r="BG30" s="837"/>
      <c r="BH30" s="837"/>
      <c r="BI30" s="838"/>
      <c r="BJ30" s="234"/>
      <c r="BK30" s="234"/>
      <c r="BL30" s="234"/>
      <c r="BM30" s="234"/>
      <c r="BN30" s="234"/>
      <c r="BO30" s="243"/>
      <c r="BP30" s="243"/>
      <c r="BQ30" s="240">
        <v>24</v>
      </c>
      <c r="BR30" s="241"/>
      <c r="BS30" s="781"/>
      <c r="BT30" s="782"/>
      <c r="BU30" s="782"/>
      <c r="BV30" s="782"/>
      <c r="BW30" s="782"/>
      <c r="BX30" s="782"/>
      <c r="BY30" s="782"/>
      <c r="BZ30" s="782"/>
      <c r="CA30" s="782"/>
      <c r="CB30" s="782"/>
      <c r="CC30" s="782"/>
      <c r="CD30" s="782"/>
      <c r="CE30" s="782"/>
      <c r="CF30" s="782"/>
      <c r="CG30" s="783"/>
      <c r="CH30" s="792"/>
      <c r="CI30" s="793"/>
      <c r="CJ30" s="793"/>
      <c r="CK30" s="793"/>
      <c r="CL30" s="794"/>
      <c r="CM30" s="792"/>
      <c r="CN30" s="793"/>
      <c r="CO30" s="793"/>
      <c r="CP30" s="793"/>
      <c r="CQ30" s="794"/>
      <c r="CR30" s="792"/>
      <c r="CS30" s="793"/>
      <c r="CT30" s="793"/>
      <c r="CU30" s="793"/>
      <c r="CV30" s="794"/>
      <c r="CW30" s="792"/>
      <c r="CX30" s="793"/>
      <c r="CY30" s="793"/>
      <c r="CZ30" s="793"/>
      <c r="DA30" s="794"/>
      <c r="DB30" s="792"/>
      <c r="DC30" s="793"/>
      <c r="DD30" s="793"/>
      <c r="DE30" s="793"/>
      <c r="DF30" s="794"/>
      <c r="DG30" s="792"/>
      <c r="DH30" s="793"/>
      <c r="DI30" s="793"/>
      <c r="DJ30" s="793"/>
      <c r="DK30" s="794"/>
      <c r="DL30" s="792"/>
      <c r="DM30" s="793"/>
      <c r="DN30" s="793"/>
      <c r="DO30" s="793"/>
      <c r="DP30" s="794"/>
      <c r="DQ30" s="792"/>
      <c r="DR30" s="793"/>
      <c r="DS30" s="793"/>
      <c r="DT30" s="793"/>
      <c r="DU30" s="794"/>
      <c r="DV30" s="781"/>
      <c r="DW30" s="782"/>
      <c r="DX30" s="782"/>
      <c r="DY30" s="782"/>
      <c r="DZ30" s="795"/>
      <c r="EA30" s="231"/>
    </row>
    <row r="31" spans="1:131" ht="26.25" customHeight="1">
      <c r="A31" s="244">
        <v>4</v>
      </c>
      <c r="B31" s="768" t="s">
        <v>327</v>
      </c>
      <c r="C31" s="769"/>
      <c r="D31" s="769"/>
      <c r="E31" s="769"/>
      <c r="F31" s="769"/>
      <c r="G31" s="769"/>
      <c r="H31" s="769"/>
      <c r="I31" s="769"/>
      <c r="J31" s="769"/>
      <c r="K31" s="769"/>
      <c r="L31" s="769"/>
      <c r="M31" s="769"/>
      <c r="N31" s="769"/>
      <c r="O31" s="769"/>
      <c r="P31" s="770"/>
      <c r="Q31" s="771">
        <v>1360</v>
      </c>
      <c r="R31" s="772"/>
      <c r="S31" s="772"/>
      <c r="T31" s="772"/>
      <c r="U31" s="772"/>
      <c r="V31" s="772">
        <v>1356</v>
      </c>
      <c r="W31" s="772"/>
      <c r="X31" s="772"/>
      <c r="Y31" s="772"/>
      <c r="Z31" s="772"/>
      <c r="AA31" s="772">
        <v>4</v>
      </c>
      <c r="AB31" s="772"/>
      <c r="AC31" s="772"/>
      <c r="AD31" s="772"/>
      <c r="AE31" s="773"/>
      <c r="AF31" s="774">
        <v>4</v>
      </c>
      <c r="AG31" s="775"/>
      <c r="AH31" s="775"/>
      <c r="AI31" s="775"/>
      <c r="AJ31" s="776"/>
      <c r="AK31" s="839">
        <v>428</v>
      </c>
      <c r="AL31" s="840"/>
      <c r="AM31" s="840"/>
      <c r="AN31" s="840"/>
      <c r="AO31" s="840"/>
      <c r="AP31" s="840" t="s">
        <v>303</v>
      </c>
      <c r="AQ31" s="840"/>
      <c r="AR31" s="840"/>
      <c r="AS31" s="840"/>
      <c r="AT31" s="840"/>
      <c r="AU31" s="840" t="s">
        <v>303</v>
      </c>
      <c r="AV31" s="840"/>
      <c r="AW31" s="840"/>
      <c r="AX31" s="840"/>
      <c r="AY31" s="840"/>
      <c r="AZ31" s="841"/>
      <c r="BA31" s="841"/>
      <c r="BB31" s="841"/>
      <c r="BC31" s="841"/>
      <c r="BD31" s="841"/>
      <c r="BE31" s="837"/>
      <c r="BF31" s="837"/>
      <c r="BG31" s="837"/>
      <c r="BH31" s="837"/>
      <c r="BI31" s="838"/>
      <c r="BJ31" s="234"/>
      <c r="BK31" s="234"/>
      <c r="BL31" s="234"/>
      <c r="BM31" s="234"/>
      <c r="BN31" s="234"/>
      <c r="BO31" s="243"/>
      <c r="BP31" s="243"/>
      <c r="BQ31" s="240">
        <v>25</v>
      </c>
      <c r="BR31" s="241"/>
      <c r="BS31" s="781"/>
      <c r="BT31" s="782"/>
      <c r="BU31" s="782"/>
      <c r="BV31" s="782"/>
      <c r="BW31" s="782"/>
      <c r="BX31" s="782"/>
      <c r="BY31" s="782"/>
      <c r="BZ31" s="782"/>
      <c r="CA31" s="782"/>
      <c r="CB31" s="782"/>
      <c r="CC31" s="782"/>
      <c r="CD31" s="782"/>
      <c r="CE31" s="782"/>
      <c r="CF31" s="782"/>
      <c r="CG31" s="783"/>
      <c r="CH31" s="792"/>
      <c r="CI31" s="793"/>
      <c r="CJ31" s="793"/>
      <c r="CK31" s="793"/>
      <c r="CL31" s="794"/>
      <c r="CM31" s="792"/>
      <c r="CN31" s="793"/>
      <c r="CO31" s="793"/>
      <c r="CP31" s="793"/>
      <c r="CQ31" s="794"/>
      <c r="CR31" s="792"/>
      <c r="CS31" s="793"/>
      <c r="CT31" s="793"/>
      <c r="CU31" s="793"/>
      <c r="CV31" s="794"/>
      <c r="CW31" s="792"/>
      <c r="CX31" s="793"/>
      <c r="CY31" s="793"/>
      <c r="CZ31" s="793"/>
      <c r="DA31" s="794"/>
      <c r="DB31" s="792"/>
      <c r="DC31" s="793"/>
      <c r="DD31" s="793"/>
      <c r="DE31" s="793"/>
      <c r="DF31" s="794"/>
      <c r="DG31" s="792"/>
      <c r="DH31" s="793"/>
      <c r="DI31" s="793"/>
      <c r="DJ31" s="793"/>
      <c r="DK31" s="794"/>
      <c r="DL31" s="792"/>
      <c r="DM31" s="793"/>
      <c r="DN31" s="793"/>
      <c r="DO31" s="793"/>
      <c r="DP31" s="794"/>
      <c r="DQ31" s="792"/>
      <c r="DR31" s="793"/>
      <c r="DS31" s="793"/>
      <c r="DT31" s="793"/>
      <c r="DU31" s="794"/>
      <c r="DV31" s="781"/>
      <c r="DW31" s="782"/>
      <c r="DX31" s="782"/>
      <c r="DY31" s="782"/>
      <c r="DZ31" s="795"/>
      <c r="EA31" s="231"/>
    </row>
    <row r="32" spans="1:131" ht="26.25" customHeight="1">
      <c r="A32" s="244">
        <v>5</v>
      </c>
      <c r="B32" s="768" t="s">
        <v>328</v>
      </c>
      <c r="C32" s="769"/>
      <c r="D32" s="769"/>
      <c r="E32" s="769"/>
      <c r="F32" s="769"/>
      <c r="G32" s="769"/>
      <c r="H32" s="769"/>
      <c r="I32" s="769"/>
      <c r="J32" s="769"/>
      <c r="K32" s="769"/>
      <c r="L32" s="769"/>
      <c r="M32" s="769"/>
      <c r="N32" s="769"/>
      <c r="O32" s="769"/>
      <c r="P32" s="770"/>
      <c r="Q32" s="771">
        <v>1676</v>
      </c>
      <c r="R32" s="772"/>
      <c r="S32" s="772"/>
      <c r="T32" s="772"/>
      <c r="U32" s="772"/>
      <c r="V32" s="772">
        <v>1495</v>
      </c>
      <c r="W32" s="772"/>
      <c r="X32" s="772"/>
      <c r="Y32" s="772"/>
      <c r="Z32" s="772"/>
      <c r="AA32" s="772">
        <v>181</v>
      </c>
      <c r="AB32" s="772"/>
      <c r="AC32" s="772"/>
      <c r="AD32" s="772"/>
      <c r="AE32" s="773"/>
      <c r="AF32" s="774">
        <v>1417</v>
      </c>
      <c r="AG32" s="775"/>
      <c r="AH32" s="775"/>
      <c r="AI32" s="775"/>
      <c r="AJ32" s="776"/>
      <c r="AK32" s="839">
        <v>52</v>
      </c>
      <c r="AL32" s="840"/>
      <c r="AM32" s="840"/>
      <c r="AN32" s="840"/>
      <c r="AO32" s="840"/>
      <c r="AP32" s="840">
        <v>4667</v>
      </c>
      <c r="AQ32" s="840"/>
      <c r="AR32" s="840"/>
      <c r="AS32" s="840"/>
      <c r="AT32" s="840"/>
      <c r="AU32" s="840">
        <v>495</v>
      </c>
      <c r="AV32" s="840"/>
      <c r="AW32" s="840"/>
      <c r="AX32" s="840"/>
      <c r="AY32" s="840"/>
      <c r="AZ32" s="841" t="s">
        <v>303</v>
      </c>
      <c r="BA32" s="841"/>
      <c r="BB32" s="841"/>
      <c r="BC32" s="841"/>
      <c r="BD32" s="841"/>
      <c r="BE32" s="837" t="s">
        <v>329</v>
      </c>
      <c r="BF32" s="837"/>
      <c r="BG32" s="837"/>
      <c r="BH32" s="837"/>
      <c r="BI32" s="838"/>
      <c r="BJ32" s="234"/>
      <c r="BK32" s="234"/>
      <c r="BL32" s="234"/>
      <c r="BM32" s="234"/>
      <c r="BN32" s="234"/>
      <c r="BO32" s="243"/>
      <c r="BP32" s="243"/>
      <c r="BQ32" s="240">
        <v>26</v>
      </c>
      <c r="BR32" s="241"/>
      <c r="BS32" s="781"/>
      <c r="BT32" s="782"/>
      <c r="BU32" s="782"/>
      <c r="BV32" s="782"/>
      <c r="BW32" s="782"/>
      <c r="BX32" s="782"/>
      <c r="BY32" s="782"/>
      <c r="BZ32" s="782"/>
      <c r="CA32" s="782"/>
      <c r="CB32" s="782"/>
      <c r="CC32" s="782"/>
      <c r="CD32" s="782"/>
      <c r="CE32" s="782"/>
      <c r="CF32" s="782"/>
      <c r="CG32" s="783"/>
      <c r="CH32" s="792"/>
      <c r="CI32" s="793"/>
      <c r="CJ32" s="793"/>
      <c r="CK32" s="793"/>
      <c r="CL32" s="794"/>
      <c r="CM32" s="792"/>
      <c r="CN32" s="793"/>
      <c r="CO32" s="793"/>
      <c r="CP32" s="793"/>
      <c r="CQ32" s="794"/>
      <c r="CR32" s="792"/>
      <c r="CS32" s="793"/>
      <c r="CT32" s="793"/>
      <c r="CU32" s="793"/>
      <c r="CV32" s="794"/>
      <c r="CW32" s="792"/>
      <c r="CX32" s="793"/>
      <c r="CY32" s="793"/>
      <c r="CZ32" s="793"/>
      <c r="DA32" s="794"/>
      <c r="DB32" s="792"/>
      <c r="DC32" s="793"/>
      <c r="DD32" s="793"/>
      <c r="DE32" s="793"/>
      <c r="DF32" s="794"/>
      <c r="DG32" s="792"/>
      <c r="DH32" s="793"/>
      <c r="DI32" s="793"/>
      <c r="DJ32" s="793"/>
      <c r="DK32" s="794"/>
      <c r="DL32" s="792"/>
      <c r="DM32" s="793"/>
      <c r="DN32" s="793"/>
      <c r="DO32" s="793"/>
      <c r="DP32" s="794"/>
      <c r="DQ32" s="792"/>
      <c r="DR32" s="793"/>
      <c r="DS32" s="793"/>
      <c r="DT32" s="793"/>
      <c r="DU32" s="794"/>
      <c r="DV32" s="781"/>
      <c r="DW32" s="782"/>
      <c r="DX32" s="782"/>
      <c r="DY32" s="782"/>
      <c r="DZ32" s="795"/>
      <c r="EA32" s="231"/>
    </row>
    <row r="33" spans="1:131" ht="26.25" customHeight="1">
      <c r="A33" s="244">
        <v>6</v>
      </c>
      <c r="B33" s="768" t="s">
        <v>330</v>
      </c>
      <c r="C33" s="769"/>
      <c r="D33" s="769"/>
      <c r="E33" s="769"/>
      <c r="F33" s="769"/>
      <c r="G33" s="769"/>
      <c r="H33" s="769"/>
      <c r="I33" s="769"/>
      <c r="J33" s="769"/>
      <c r="K33" s="769"/>
      <c r="L33" s="769"/>
      <c r="M33" s="769"/>
      <c r="N33" s="769"/>
      <c r="O33" s="769"/>
      <c r="P33" s="770"/>
      <c r="Q33" s="771">
        <v>318</v>
      </c>
      <c r="R33" s="772"/>
      <c r="S33" s="772"/>
      <c r="T33" s="772"/>
      <c r="U33" s="772"/>
      <c r="V33" s="772">
        <v>282</v>
      </c>
      <c r="W33" s="772"/>
      <c r="X33" s="772"/>
      <c r="Y33" s="772"/>
      <c r="Z33" s="772"/>
      <c r="AA33" s="772">
        <v>36</v>
      </c>
      <c r="AB33" s="772"/>
      <c r="AC33" s="772"/>
      <c r="AD33" s="772"/>
      <c r="AE33" s="773"/>
      <c r="AF33" s="774">
        <v>67</v>
      </c>
      <c r="AG33" s="775"/>
      <c r="AH33" s="775"/>
      <c r="AI33" s="775"/>
      <c r="AJ33" s="776"/>
      <c r="AK33" s="839">
        <v>177</v>
      </c>
      <c r="AL33" s="840"/>
      <c r="AM33" s="840"/>
      <c r="AN33" s="840"/>
      <c r="AO33" s="840"/>
      <c r="AP33" s="840">
        <v>773</v>
      </c>
      <c r="AQ33" s="840"/>
      <c r="AR33" s="840"/>
      <c r="AS33" s="840"/>
      <c r="AT33" s="840"/>
      <c r="AU33" s="840">
        <v>518</v>
      </c>
      <c r="AV33" s="840"/>
      <c r="AW33" s="840"/>
      <c r="AX33" s="840"/>
      <c r="AY33" s="840"/>
      <c r="AZ33" s="841" t="s">
        <v>303</v>
      </c>
      <c r="BA33" s="841"/>
      <c r="BB33" s="841"/>
      <c r="BC33" s="841"/>
      <c r="BD33" s="841"/>
      <c r="BE33" s="837" t="s">
        <v>329</v>
      </c>
      <c r="BF33" s="837"/>
      <c r="BG33" s="837"/>
      <c r="BH33" s="837"/>
      <c r="BI33" s="838"/>
      <c r="BJ33" s="234"/>
      <c r="BK33" s="234"/>
      <c r="BL33" s="234"/>
      <c r="BM33" s="234"/>
      <c r="BN33" s="234"/>
      <c r="BO33" s="243"/>
      <c r="BP33" s="243"/>
      <c r="BQ33" s="240">
        <v>27</v>
      </c>
      <c r="BR33" s="241"/>
      <c r="BS33" s="781"/>
      <c r="BT33" s="782"/>
      <c r="BU33" s="782"/>
      <c r="BV33" s="782"/>
      <c r="BW33" s="782"/>
      <c r="BX33" s="782"/>
      <c r="BY33" s="782"/>
      <c r="BZ33" s="782"/>
      <c r="CA33" s="782"/>
      <c r="CB33" s="782"/>
      <c r="CC33" s="782"/>
      <c r="CD33" s="782"/>
      <c r="CE33" s="782"/>
      <c r="CF33" s="782"/>
      <c r="CG33" s="783"/>
      <c r="CH33" s="792"/>
      <c r="CI33" s="793"/>
      <c r="CJ33" s="793"/>
      <c r="CK33" s="793"/>
      <c r="CL33" s="794"/>
      <c r="CM33" s="792"/>
      <c r="CN33" s="793"/>
      <c r="CO33" s="793"/>
      <c r="CP33" s="793"/>
      <c r="CQ33" s="794"/>
      <c r="CR33" s="792"/>
      <c r="CS33" s="793"/>
      <c r="CT33" s="793"/>
      <c r="CU33" s="793"/>
      <c r="CV33" s="794"/>
      <c r="CW33" s="792"/>
      <c r="CX33" s="793"/>
      <c r="CY33" s="793"/>
      <c r="CZ33" s="793"/>
      <c r="DA33" s="794"/>
      <c r="DB33" s="792"/>
      <c r="DC33" s="793"/>
      <c r="DD33" s="793"/>
      <c r="DE33" s="793"/>
      <c r="DF33" s="794"/>
      <c r="DG33" s="792"/>
      <c r="DH33" s="793"/>
      <c r="DI33" s="793"/>
      <c r="DJ33" s="793"/>
      <c r="DK33" s="794"/>
      <c r="DL33" s="792"/>
      <c r="DM33" s="793"/>
      <c r="DN33" s="793"/>
      <c r="DO33" s="793"/>
      <c r="DP33" s="794"/>
      <c r="DQ33" s="792"/>
      <c r="DR33" s="793"/>
      <c r="DS33" s="793"/>
      <c r="DT33" s="793"/>
      <c r="DU33" s="794"/>
      <c r="DV33" s="781"/>
      <c r="DW33" s="782"/>
      <c r="DX33" s="782"/>
      <c r="DY33" s="782"/>
      <c r="DZ33" s="795"/>
      <c r="EA33" s="231"/>
    </row>
    <row r="34" spans="1:131" ht="26.25" customHeight="1">
      <c r="A34" s="244">
        <v>7</v>
      </c>
      <c r="B34" s="768" t="s">
        <v>331</v>
      </c>
      <c r="C34" s="769"/>
      <c r="D34" s="769"/>
      <c r="E34" s="769"/>
      <c r="F34" s="769"/>
      <c r="G34" s="769"/>
      <c r="H34" s="769"/>
      <c r="I34" s="769"/>
      <c r="J34" s="769"/>
      <c r="K34" s="769"/>
      <c r="L34" s="769"/>
      <c r="M34" s="769"/>
      <c r="N34" s="769"/>
      <c r="O34" s="769"/>
      <c r="P34" s="770"/>
      <c r="Q34" s="771">
        <v>894</v>
      </c>
      <c r="R34" s="772"/>
      <c r="S34" s="772"/>
      <c r="T34" s="772"/>
      <c r="U34" s="772"/>
      <c r="V34" s="772">
        <v>798</v>
      </c>
      <c r="W34" s="772"/>
      <c r="X34" s="772"/>
      <c r="Y34" s="772"/>
      <c r="Z34" s="772"/>
      <c r="AA34" s="772">
        <v>95</v>
      </c>
      <c r="AB34" s="772"/>
      <c r="AC34" s="772"/>
      <c r="AD34" s="772"/>
      <c r="AE34" s="773"/>
      <c r="AF34" s="774">
        <v>157</v>
      </c>
      <c r="AG34" s="775"/>
      <c r="AH34" s="775"/>
      <c r="AI34" s="775"/>
      <c r="AJ34" s="776"/>
      <c r="AK34" s="839">
        <v>626</v>
      </c>
      <c r="AL34" s="840"/>
      <c r="AM34" s="840"/>
      <c r="AN34" s="840"/>
      <c r="AO34" s="840"/>
      <c r="AP34" s="840">
        <v>5818</v>
      </c>
      <c r="AQ34" s="840"/>
      <c r="AR34" s="840"/>
      <c r="AS34" s="840"/>
      <c r="AT34" s="840"/>
      <c r="AU34" s="840">
        <v>5486</v>
      </c>
      <c r="AV34" s="840"/>
      <c r="AW34" s="840"/>
      <c r="AX34" s="840"/>
      <c r="AY34" s="840"/>
      <c r="AZ34" s="841" t="s">
        <v>303</v>
      </c>
      <c r="BA34" s="841"/>
      <c r="BB34" s="841"/>
      <c r="BC34" s="841"/>
      <c r="BD34" s="841"/>
      <c r="BE34" s="837" t="s">
        <v>329</v>
      </c>
      <c r="BF34" s="837"/>
      <c r="BG34" s="837"/>
      <c r="BH34" s="837"/>
      <c r="BI34" s="838"/>
      <c r="BJ34" s="234"/>
      <c r="BK34" s="234"/>
      <c r="BL34" s="234"/>
      <c r="BM34" s="234"/>
      <c r="BN34" s="234"/>
      <c r="BO34" s="243"/>
      <c r="BP34" s="243"/>
      <c r="BQ34" s="240">
        <v>28</v>
      </c>
      <c r="BR34" s="241"/>
      <c r="BS34" s="781"/>
      <c r="BT34" s="782"/>
      <c r="BU34" s="782"/>
      <c r="BV34" s="782"/>
      <c r="BW34" s="782"/>
      <c r="BX34" s="782"/>
      <c r="BY34" s="782"/>
      <c r="BZ34" s="782"/>
      <c r="CA34" s="782"/>
      <c r="CB34" s="782"/>
      <c r="CC34" s="782"/>
      <c r="CD34" s="782"/>
      <c r="CE34" s="782"/>
      <c r="CF34" s="782"/>
      <c r="CG34" s="783"/>
      <c r="CH34" s="792"/>
      <c r="CI34" s="793"/>
      <c r="CJ34" s="793"/>
      <c r="CK34" s="793"/>
      <c r="CL34" s="794"/>
      <c r="CM34" s="792"/>
      <c r="CN34" s="793"/>
      <c r="CO34" s="793"/>
      <c r="CP34" s="793"/>
      <c r="CQ34" s="794"/>
      <c r="CR34" s="792"/>
      <c r="CS34" s="793"/>
      <c r="CT34" s="793"/>
      <c r="CU34" s="793"/>
      <c r="CV34" s="794"/>
      <c r="CW34" s="792"/>
      <c r="CX34" s="793"/>
      <c r="CY34" s="793"/>
      <c r="CZ34" s="793"/>
      <c r="DA34" s="794"/>
      <c r="DB34" s="792"/>
      <c r="DC34" s="793"/>
      <c r="DD34" s="793"/>
      <c r="DE34" s="793"/>
      <c r="DF34" s="794"/>
      <c r="DG34" s="792"/>
      <c r="DH34" s="793"/>
      <c r="DI34" s="793"/>
      <c r="DJ34" s="793"/>
      <c r="DK34" s="794"/>
      <c r="DL34" s="792"/>
      <c r="DM34" s="793"/>
      <c r="DN34" s="793"/>
      <c r="DO34" s="793"/>
      <c r="DP34" s="794"/>
      <c r="DQ34" s="792"/>
      <c r="DR34" s="793"/>
      <c r="DS34" s="793"/>
      <c r="DT34" s="793"/>
      <c r="DU34" s="794"/>
      <c r="DV34" s="781"/>
      <c r="DW34" s="782"/>
      <c r="DX34" s="782"/>
      <c r="DY34" s="782"/>
      <c r="DZ34" s="795"/>
      <c r="EA34" s="231"/>
    </row>
    <row r="35" spans="1:131" ht="26.25" customHeight="1">
      <c r="A35" s="244">
        <v>8</v>
      </c>
      <c r="B35" s="768" t="s">
        <v>332</v>
      </c>
      <c r="C35" s="769"/>
      <c r="D35" s="769"/>
      <c r="E35" s="769"/>
      <c r="F35" s="769"/>
      <c r="G35" s="769"/>
      <c r="H35" s="769"/>
      <c r="I35" s="769"/>
      <c r="J35" s="769"/>
      <c r="K35" s="769"/>
      <c r="L35" s="769"/>
      <c r="M35" s="769"/>
      <c r="N35" s="769"/>
      <c r="O35" s="769"/>
      <c r="P35" s="770"/>
      <c r="Q35" s="771">
        <v>39</v>
      </c>
      <c r="R35" s="772"/>
      <c r="S35" s="772"/>
      <c r="T35" s="772"/>
      <c r="U35" s="772"/>
      <c r="V35" s="772">
        <v>42</v>
      </c>
      <c r="W35" s="772"/>
      <c r="X35" s="772"/>
      <c r="Y35" s="772"/>
      <c r="Z35" s="772"/>
      <c r="AA35" s="772">
        <v>2</v>
      </c>
      <c r="AB35" s="772"/>
      <c r="AC35" s="772"/>
      <c r="AD35" s="772"/>
      <c r="AE35" s="773"/>
      <c r="AF35" s="774">
        <v>2</v>
      </c>
      <c r="AG35" s="775"/>
      <c r="AH35" s="775"/>
      <c r="AI35" s="775"/>
      <c r="AJ35" s="776"/>
      <c r="AK35" s="839">
        <v>1</v>
      </c>
      <c r="AL35" s="840"/>
      <c r="AM35" s="840"/>
      <c r="AN35" s="840"/>
      <c r="AO35" s="840"/>
      <c r="AP35" s="840" t="s">
        <v>303</v>
      </c>
      <c r="AQ35" s="840"/>
      <c r="AR35" s="840"/>
      <c r="AS35" s="840"/>
      <c r="AT35" s="840"/>
      <c r="AU35" s="840" t="s">
        <v>303</v>
      </c>
      <c r="AV35" s="840"/>
      <c r="AW35" s="840"/>
      <c r="AX35" s="840"/>
      <c r="AY35" s="840"/>
      <c r="AZ35" s="841" t="s">
        <v>303</v>
      </c>
      <c r="BA35" s="841"/>
      <c r="BB35" s="841"/>
      <c r="BC35" s="841"/>
      <c r="BD35" s="841"/>
      <c r="BE35" s="837" t="s">
        <v>333</v>
      </c>
      <c r="BF35" s="837"/>
      <c r="BG35" s="837"/>
      <c r="BH35" s="837"/>
      <c r="BI35" s="838"/>
      <c r="BJ35" s="234"/>
      <c r="BK35" s="234"/>
      <c r="BL35" s="234"/>
      <c r="BM35" s="234"/>
      <c r="BN35" s="234"/>
      <c r="BO35" s="243"/>
      <c r="BP35" s="243"/>
      <c r="BQ35" s="240">
        <v>29</v>
      </c>
      <c r="BR35" s="241"/>
      <c r="BS35" s="781"/>
      <c r="BT35" s="782"/>
      <c r="BU35" s="782"/>
      <c r="BV35" s="782"/>
      <c r="BW35" s="782"/>
      <c r="BX35" s="782"/>
      <c r="BY35" s="782"/>
      <c r="BZ35" s="782"/>
      <c r="CA35" s="782"/>
      <c r="CB35" s="782"/>
      <c r="CC35" s="782"/>
      <c r="CD35" s="782"/>
      <c r="CE35" s="782"/>
      <c r="CF35" s="782"/>
      <c r="CG35" s="783"/>
      <c r="CH35" s="792"/>
      <c r="CI35" s="793"/>
      <c r="CJ35" s="793"/>
      <c r="CK35" s="793"/>
      <c r="CL35" s="794"/>
      <c r="CM35" s="792"/>
      <c r="CN35" s="793"/>
      <c r="CO35" s="793"/>
      <c r="CP35" s="793"/>
      <c r="CQ35" s="794"/>
      <c r="CR35" s="792"/>
      <c r="CS35" s="793"/>
      <c r="CT35" s="793"/>
      <c r="CU35" s="793"/>
      <c r="CV35" s="794"/>
      <c r="CW35" s="792"/>
      <c r="CX35" s="793"/>
      <c r="CY35" s="793"/>
      <c r="CZ35" s="793"/>
      <c r="DA35" s="794"/>
      <c r="DB35" s="792"/>
      <c r="DC35" s="793"/>
      <c r="DD35" s="793"/>
      <c r="DE35" s="793"/>
      <c r="DF35" s="794"/>
      <c r="DG35" s="792"/>
      <c r="DH35" s="793"/>
      <c r="DI35" s="793"/>
      <c r="DJ35" s="793"/>
      <c r="DK35" s="794"/>
      <c r="DL35" s="792"/>
      <c r="DM35" s="793"/>
      <c r="DN35" s="793"/>
      <c r="DO35" s="793"/>
      <c r="DP35" s="794"/>
      <c r="DQ35" s="792"/>
      <c r="DR35" s="793"/>
      <c r="DS35" s="793"/>
      <c r="DT35" s="793"/>
      <c r="DU35" s="794"/>
      <c r="DV35" s="781"/>
      <c r="DW35" s="782"/>
      <c r="DX35" s="782"/>
      <c r="DY35" s="782"/>
      <c r="DZ35" s="795"/>
      <c r="EA35" s="231"/>
    </row>
    <row r="36" spans="1:131" ht="26.25" customHeight="1">
      <c r="A36" s="244">
        <v>9</v>
      </c>
      <c r="B36" s="768" t="s">
        <v>334</v>
      </c>
      <c r="C36" s="769"/>
      <c r="D36" s="769"/>
      <c r="E36" s="769"/>
      <c r="F36" s="769"/>
      <c r="G36" s="769"/>
      <c r="H36" s="769"/>
      <c r="I36" s="769"/>
      <c r="J36" s="769"/>
      <c r="K36" s="769"/>
      <c r="L36" s="769"/>
      <c r="M36" s="769"/>
      <c r="N36" s="769"/>
      <c r="O36" s="769"/>
      <c r="P36" s="770"/>
      <c r="Q36" s="771">
        <v>12</v>
      </c>
      <c r="R36" s="772"/>
      <c r="S36" s="772"/>
      <c r="T36" s="772"/>
      <c r="U36" s="772"/>
      <c r="V36" s="772">
        <v>12</v>
      </c>
      <c r="W36" s="772"/>
      <c r="X36" s="772"/>
      <c r="Y36" s="772"/>
      <c r="Z36" s="772"/>
      <c r="AA36" s="772" t="s">
        <v>303</v>
      </c>
      <c r="AB36" s="772"/>
      <c r="AC36" s="772"/>
      <c r="AD36" s="772"/>
      <c r="AE36" s="773"/>
      <c r="AF36" s="774" t="s">
        <v>47</v>
      </c>
      <c r="AG36" s="775"/>
      <c r="AH36" s="775"/>
      <c r="AI36" s="775"/>
      <c r="AJ36" s="776"/>
      <c r="AK36" s="839">
        <v>6</v>
      </c>
      <c r="AL36" s="840"/>
      <c r="AM36" s="840"/>
      <c r="AN36" s="840"/>
      <c r="AO36" s="840"/>
      <c r="AP36" s="840">
        <v>22</v>
      </c>
      <c r="AQ36" s="840"/>
      <c r="AR36" s="840"/>
      <c r="AS36" s="840"/>
      <c r="AT36" s="840"/>
      <c r="AU36" s="840">
        <v>22</v>
      </c>
      <c r="AV36" s="840"/>
      <c r="AW36" s="840"/>
      <c r="AX36" s="840"/>
      <c r="AY36" s="840"/>
      <c r="AZ36" s="841" t="s">
        <v>303</v>
      </c>
      <c r="BA36" s="841"/>
      <c r="BB36" s="841"/>
      <c r="BC36" s="841"/>
      <c r="BD36" s="841"/>
      <c r="BE36" s="837" t="s">
        <v>333</v>
      </c>
      <c r="BF36" s="837"/>
      <c r="BG36" s="837"/>
      <c r="BH36" s="837"/>
      <c r="BI36" s="838"/>
      <c r="BJ36" s="234"/>
      <c r="BK36" s="234"/>
      <c r="BL36" s="234"/>
      <c r="BM36" s="234"/>
      <c r="BN36" s="234"/>
      <c r="BO36" s="243"/>
      <c r="BP36" s="243"/>
      <c r="BQ36" s="240">
        <v>30</v>
      </c>
      <c r="BR36" s="241"/>
      <c r="BS36" s="781"/>
      <c r="BT36" s="782"/>
      <c r="BU36" s="782"/>
      <c r="BV36" s="782"/>
      <c r="BW36" s="782"/>
      <c r="BX36" s="782"/>
      <c r="BY36" s="782"/>
      <c r="BZ36" s="782"/>
      <c r="CA36" s="782"/>
      <c r="CB36" s="782"/>
      <c r="CC36" s="782"/>
      <c r="CD36" s="782"/>
      <c r="CE36" s="782"/>
      <c r="CF36" s="782"/>
      <c r="CG36" s="783"/>
      <c r="CH36" s="792"/>
      <c r="CI36" s="793"/>
      <c r="CJ36" s="793"/>
      <c r="CK36" s="793"/>
      <c r="CL36" s="794"/>
      <c r="CM36" s="792"/>
      <c r="CN36" s="793"/>
      <c r="CO36" s="793"/>
      <c r="CP36" s="793"/>
      <c r="CQ36" s="794"/>
      <c r="CR36" s="792"/>
      <c r="CS36" s="793"/>
      <c r="CT36" s="793"/>
      <c r="CU36" s="793"/>
      <c r="CV36" s="794"/>
      <c r="CW36" s="792"/>
      <c r="CX36" s="793"/>
      <c r="CY36" s="793"/>
      <c r="CZ36" s="793"/>
      <c r="DA36" s="794"/>
      <c r="DB36" s="792"/>
      <c r="DC36" s="793"/>
      <c r="DD36" s="793"/>
      <c r="DE36" s="793"/>
      <c r="DF36" s="794"/>
      <c r="DG36" s="792"/>
      <c r="DH36" s="793"/>
      <c r="DI36" s="793"/>
      <c r="DJ36" s="793"/>
      <c r="DK36" s="794"/>
      <c r="DL36" s="792"/>
      <c r="DM36" s="793"/>
      <c r="DN36" s="793"/>
      <c r="DO36" s="793"/>
      <c r="DP36" s="794"/>
      <c r="DQ36" s="792"/>
      <c r="DR36" s="793"/>
      <c r="DS36" s="793"/>
      <c r="DT36" s="793"/>
      <c r="DU36" s="794"/>
      <c r="DV36" s="781"/>
      <c r="DW36" s="782"/>
      <c r="DX36" s="782"/>
      <c r="DY36" s="782"/>
      <c r="DZ36" s="795"/>
      <c r="EA36" s="231"/>
    </row>
    <row r="37" spans="1:131" ht="26.25" customHeight="1">
      <c r="A37" s="244">
        <v>10</v>
      </c>
      <c r="B37" s="768"/>
      <c r="C37" s="769"/>
      <c r="D37" s="769"/>
      <c r="E37" s="769"/>
      <c r="F37" s="769"/>
      <c r="G37" s="769"/>
      <c r="H37" s="769"/>
      <c r="I37" s="769"/>
      <c r="J37" s="769"/>
      <c r="K37" s="769"/>
      <c r="L37" s="769"/>
      <c r="M37" s="769"/>
      <c r="N37" s="769"/>
      <c r="O37" s="769"/>
      <c r="P37" s="770"/>
      <c r="Q37" s="771"/>
      <c r="R37" s="772"/>
      <c r="S37" s="772"/>
      <c r="T37" s="772"/>
      <c r="U37" s="772"/>
      <c r="V37" s="772"/>
      <c r="W37" s="772"/>
      <c r="X37" s="772"/>
      <c r="Y37" s="772"/>
      <c r="Z37" s="772"/>
      <c r="AA37" s="772"/>
      <c r="AB37" s="772"/>
      <c r="AC37" s="772"/>
      <c r="AD37" s="772"/>
      <c r="AE37" s="773"/>
      <c r="AF37" s="774"/>
      <c r="AG37" s="775"/>
      <c r="AH37" s="775"/>
      <c r="AI37" s="775"/>
      <c r="AJ37" s="776"/>
      <c r="AK37" s="839"/>
      <c r="AL37" s="840"/>
      <c r="AM37" s="840"/>
      <c r="AN37" s="840"/>
      <c r="AO37" s="840"/>
      <c r="AP37" s="840"/>
      <c r="AQ37" s="840"/>
      <c r="AR37" s="840"/>
      <c r="AS37" s="840"/>
      <c r="AT37" s="840"/>
      <c r="AU37" s="840"/>
      <c r="AV37" s="840"/>
      <c r="AW37" s="840"/>
      <c r="AX37" s="840"/>
      <c r="AY37" s="840"/>
      <c r="AZ37" s="841"/>
      <c r="BA37" s="841"/>
      <c r="BB37" s="841"/>
      <c r="BC37" s="841"/>
      <c r="BD37" s="841"/>
      <c r="BE37" s="837"/>
      <c r="BF37" s="837"/>
      <c r="BG37" s="837"/>
      <c r="BH37" s="837"/>
      <c r="BI37" s="838"/>
      <c r="BJ37" s="234"/>
      <c r="BK37" s="234"/>
      <c r="BL37" s="234"/>
      <c r="BM37" s="234"/>
      <c r="BN37" s="234"/>
      <c r="BO37" s="243"/>
      <c r="BP37" s="243"/>
      <c r="BQ37" s="240">
        <v>31</v>
      </c>
      <c r="BR37" s="241"/>
      <c r="BS37" s="781"/>
      <c r="BT37" s="782"/>
      <c r="BU37" s="782"/>
      <c r="BV37" s="782"/>
      <c r="BW37" s="782"/>
      <c r="BX37" s="782"/>
      <c r="BY37" s="782"/>
      <c r="BZ37" s="782"/>
      <c r="CA37" s="782"/>
      <c r="CB37" s="782"/>
      <c r="CC37" s="782"/>
      <c r="CD37" s="782"/>
      <c r="CE37" s="782"/>
      <c r="CF37" s="782"/>
      <c r="CG37" s="783"/>
      <c r="CH37" s="792"/>
      <c r="CI37" s="793"/>
      <c r="CJ37" s="793"/>
      <c r="CK37" s="793"/>
      <c r="CL37" s="794"/>
      <c r="CM37" s="792"/>
      <c r="CN37" s="793"/>
      <c r="CO37" s="793"/>
      <c r="CP37" s="793"/>
      <c r="CQ37" s="794"/>
      <c r="CR37" s="792"/>
      <c r="CS37" s="793"/>
      <c r="CT37" s="793"/>
      <c r="CU37" s="793"/>
      <c r="CV37" s="794"/>
      <c r="CW37" s="792"/>
      <c r="CX37" s="793"/>
      <c r="CY37" s="793"/>
      <c r="CZ37" s="793"/>
      <c r="DA37" s="794"/>
      <c r="DB37" s="792"/>
      <c r="DC37" s="793"/>
      <c r="DD37" s="793"/>
      <c r="DE37" s="793"/>
      <c r="DF37" s="794"/>
      <c r="DG37" s="792"/>
      <c r="DH37" s="793"/>
      <c r="DI37" s="793"/>
      <c r="DJ37" s="793"/>
      <c r="DK37" s="794"/>
      <c r="DL37" s="792"/>
      <c r="DM37" s="793"/>
      <c r="DN37" s="793"/>
      <c r="DO37" s="793"/>
      <c r="DP37" s="794"/>
      <c r="DQ37" s="792"/>
      <c r="DR37" s="793"/>
      <c r="DS37" s="793"/>
      <c r="DT37" s="793"/>
      <c r="DU37" s="794"/>
      <c r="DV37" s="781"/>
      <c r="DW37" s="782"/>
      <c r="DX37" s="782"/>
      <c r="DY37" s="782"/>
      <c r="DZ37" s="795"/>
      <c r="EA37" s="231"/>
    </row>
    <row r="38" spans="1:131" ht="26.25" customHeight="1">
      <c r="A38" s="244">
        <v>11</v>
      </c>
      <c r="B38" s="768"/>
      <c r="C38" s="769"/>
      <c r="D38" s="769"/>
      <c r="E38" s="769"/>
      <c r="F38" s="769"/>
      <c r="G38" s="769"/>
      <c r="H38" s="769"/>
      <c r="I38" s="769"/>
      <c r="J38" s="769"/>
      <c r="K38" s="769"/>
      <c r="L38" s="769"/>
      <c r="M38" s="769"/>
      <c r="N38" s="769"/>
      <c r="O38" s="769"/>
      <c r="P38" s="770"/>
      <c r="Q38" s="771"/>
      <c r="R38" s="772"/>
      <c r="S38" s="772"/>
      <c r="T38" s="772"/>
      <c r="U38" s="772"/>
      <c r="V38" s="772"/>
      <c r="W38" s="772"/>
      <c r="X38" s="772"/>
      <c r="Y38" s="772"/>
      <c r="Z38" s="772"/>
      <c r="AA38" s="772"/>
      <c r="AB38" s="772"/>
      <c r="AC38" s="772"/>
      <c r="AD38" s="772"/>
      <c r="AE38" s="773"/>
      <c r="AF38" s="774"/>
      <c r="AG38" s="775"/>
      <c r="AH38" s="775"/>
      <c r="AI38" s="775"/>
      <c r="AJ38" s="776"/>
      <c r="AK38" s="839"/>
      <c r="AL38" s="840"/>
      <c r="AM38" s="840"/>
      <c r="AN38" s="840"/>
      <c r="AO38" s="840"/>
      <c r="AP38" s="840"/>
      <c r="AQ38" s="840"/>
      <c r="AR38" s="840"/>
      <c r="AS38" s="840"/>
      <c r="AT38" s="840"/>
      <c r="AU38" s="840"/>
      <c r="AV38" s="840"/>
      <c r="AW38" s="840"/>
      <c r="AX38" s="840"/>
      <c r="AY38" s="840"/>
      <c r="AZ38" s="841"/>
      <c r="BA38" s="841"/>
      <c r="BB38" s="841"/>
      <c r="BC38" s="841"/>
      <c r="BD38" s="841"/>
      <c r="BE38" s="837"/>
      <c r="BF38" s="837"/>
      <c r="BG38" s="837"/>
      <c r="BH38" s="837"/>
      <c r="BI38" s="838"/>
      <c r="BJ38" s="234"/>
      <c r="BK38" s="234"/>
      <c r="BL38" s="234"/>
      <c r="BM38" s="234"/>
      <c r="BN38" s="234"/>
      <c r="BO38" s="243"/>
      <c r="BP38" s="243"/>
      <c r="BQ38" s="240">
        <v>32</v>
      </c>
      <c r="BR38" s="241"/>
      <c r="BS38" s="781"/>
      <c r="BT38" s="782"/>
      <c r="BU38" s="782"/>
      <c r="BV38" s="782"/>
      <c r="BW38" s="782"/>
      <c r="BX38" s="782"/>
      <c r="BY38" s="782"/>
      <c r="BZ38" s="782"/>
      <c r="CA38" s="782"/>
      <c r="CB38" s="782"/>
      <c r="CC38" s="782"/>
      <c r="CD38" s="782"/>
      <c r="CE38" s="782"/>
      <c r="CF38" s="782"/>
      <c r="CG38" s="783"/>
      <c r="CH38" s="792"/>
      <c r="CI38" s="793"/>
      <c r="CJ38" s="793"/>
      <c r="CK38" s="793"/>
      <c r="CL38" s="794"/>
      <c r="CM38" s="792"/>
      <c r="CN38" s="793"/>
      <c r="CO38" s="793"/>
      <c r="CP38" s="793"/>
      <c r="CQ38" s="794"/>
      <c r="CR38" s="792"/>
      <c r="CS38" s="793"/>
      <c r="CT38" s="793"/>
      <c r="CU38" s="793"/>
      <c r="CV38" s="794"/>
      <c r="CW38" s="792"/>
      <c r="CX38" s="793"/>
      <c r="CY38" s="793"/>
      <c r="CZ38" s="793"/>
      <c r="DA38" s="794"/>
      <c r="DB38" s="792"/>
      <c r="DC38" s="793"/>
      <c r="DD38" s="793"/>
      <c r="DE38" s="793"/>
      <c r="DF38" s="794"/>
      <c r="DG38" s="792"/>
      <c r="DH38" s="793"/>
      <c r="DI38" s="793"/>
      <c r="DJ38" s="793"/>
      <c r="DK38" s="794"/>
      <c r="DL38" s="792"/>
      <c r="DM38" s="793"/>
      <c r="DN38" s="793"/>
      <c r="DO38" s="793"/>
      <c r="DP38" s="794"/>
      <c r="DQ38" s="792"/>
      <c r="DR38" s="793"/>
      <c r="DS38" s="793"/>
      <c r="DT38" s="793"/>
      <c r="DU38" s="794"/>
      <c r="DV38" s="781"/>
      <c r="DW38" s="782"/>
      <c r="DX38" s="782"/>
      <c r="DY38" s="782"/>
      <c r="DZ38" s="795"/>
      <c r="EA38" s="231"/>
    </row>
    <row r="39" spans="1:131" ht="26.25" customHeight="1">
      <c r="A39" s="244">
        <v>12</v>
      </c>
      <c r="B39" s="768"/>
      <c r="C39" s="769"/>
      <c r="D39" s="769"/>
      <c r="E39" s="769"/>
      <c r="F39" s="769"/>
      <c r="G39" s="769"/>
      <c r="H39" s="769"/>
      <c r="I39" s="769"/>
      <c r="J39" s="769"/>
      <c r="K39" s="769"/>
      <c r="L39" s="769"/>
      <c r="M39" s="769"/>
      <c r="N39" s="769"/>
      <c r="O39" s="769"/>
      <c r="P39" s="770"/>
      <c r="Q39" s="771"/>
      <c r="R39" s="772"/>
      <c r="S39" s="772"/>
      <c r="T39" s="772"/>
      <c r="U39" s="772"/>
      <c r="V39" s="772"/>
      <c r="W39" s="772"/>
      <c r="X39" s="772"/>
      <c r="Y39" s="772"/>
      <c r="Z39" s="772"/>
      <c r="AA39" s="772"/>
      <c r="AB39" s="772"/>
      <c r="AC39" s="772"/>
      <c r="AD39" s="772"/>
      <c r="AE39" s="773"/>
      <c r="AF39" s="774"/>
      <c r="AG39" s="775"/>
      <c r="AH39" s="775"/>
      <c r="AI39" s="775"/>
      <c r="AJ39" s="776"/>
      <c r="AK39" s="839"/>
      <c r="AL39" s="840"/>
      <c r="AM39" s="840"/>
      <c r="AN39" s="840"/>
      <c r="AO39" s="840"/>
      <c r="AP39" s="840"/>
      <c r="AQ39" s="840"/>
      <c r="AR39" s="840"/>
      <c r="AS39" s="840"/>
      <c r="AT39" s="840"/>
      <c r="AU39" s="840"/>
      <c r="AV39" s="840"/>
      <c r="AW39" s="840"/>
      <c r="AX39" s="840"/>
      <c r="AY39" s="840"/>
      <c r="AZ39" s="841"/>
      <c r="BA39" s="841"/>
      <c r="BB39" s="841"/>
      <c r="BC39" s="841"/>
      <c r="BD39" s="841"/>
      <c r="BE39" s="837"/>
      <c r="BF39" s="837"/>
      <c r="BG39" s="837"/>
      <c r="BH39" s="837"/>
      <c r="BI39" s="838"/>
      <c r="BJ39" s="234"/>
      <c r="BK39" s="234"/>
      <c r="BL39" s="234"/>
      <c r="BM39" s="234"/>
      <c r="BN39" s="234"/>
      <c r="BO39" s="243"/>
      <c r="BP39" s="243"/>
      <c r="BQ39" s="240">
        <v>33</v>
      </c>
      <c r="BR39" s="241"/>
      <c r="BS39" s="781"/>
      <c r="BT39" s="782"/>
      <c r="BU39" s="782"/>
      <c r="BV39" s="782"/>
      <c r="BW39" s="782"/>
      <c r="BX39" s="782"/>
      <c r="BY39" s="782"/>
      <c r="BZ39" s="782"/>
      <c r="CA39" s="782"/>
      <c r="CB39" s="782"/>
      <c r="CC39" s="782"/>
      <c r="CD39" s="782"/>
      <c r="CE39" s="782"/>
      <c r="CF39" s="782"/>
      <c r="CG39" s="783"/>
      <c r="CH39" s="792"/>
      <c r="CI39" s="793"/>
      <c r="CJ39" s="793"/>
      <c r="CK39" s="793"/>
      <c r="CL39" s="794"/>
      <c r="CM39" s="792"/>
      <c r="CN39" s="793"/>
      <c r="CO39" s="793"/>
      <c r="CP39" s="793"/>
      <c r="CQ39" s="794"/>
      <c r="CR39" s="792"/>
      <c r="CS39" s="793"/>
      <c r="CT39" s="793"/>
      <c r="CU39" s="793"/>
      <c r="CV39" s="794"/>
      <c r="CW39" s="792"/>
      <c r="CX39" s="793"/>
      <c r="CY39" s="793"/>
      <c r="CZ39" s="793"/>
      <c r="DA39" s="794"/>
      <c r="DB39" s="792"/>
      <c r="DC39" s="793"/>
      <c r="DD39" s="793"/>
      <c r="DE39" s="793"/>
      <c r="DF39" s="794"/>
      <c r="DG39" s="792"/>
      <c r="DH39" s="793"/>
      <c r="DI39" s="793"/>
      <c r="DJ39" s="793"/>
      <c r="DK39" s="794"/>
      <c r="DL39" s="792"/>
      <c r="DM39" s="793"/>
      <c r="DN39" s="793"/>
      <c r="DO39" s="793"/>
      <c r="DP39" s="794"/>
      <c r="DQ39" s="792"/>
      <c r="DR39" s="793"/>
      <c r="DS39" s="793"/>
      <c r="DT39" s="793"/>
      <c r="DU39" s="794"/>
      <c r="DV39" s="781"/>
      <c r="DW39" s="782"/>
      <c r="DX39" s="782"/>
      <c r="DY39" s="782"/>
      <c r="DZ39" s="795"/>
      <c r="EA39" s="231"/>
    </row>
    <row r="40" spans="1:131" ht="26.25" customHeight="1">
      <c r="A40" s="240">
        <v>13</v>
      </c>
      <c r="B40" s="768"/>
      <c r="C40" s="769"/>
      <c r="D40" s="769"/>
      <c r="E40" s="769"/>
      <c r="F40" s="769"/>
      <c r="G40" s="769"/>
      <c r="H40" s="769"/>
      <c r="I40" s="769"/>
      <c r="J40" s="769"/>
      <c r="K40" s="769"/>
      <c r="L40" s="769"/>
      <c r="M40" s="769"/>
      <c r="N40" s="769"/>
      <c r="O40" s="769"/>
      <c r="P40" s="770"/>
      <c r="Q40" s="771"/>
      <c r="R40" s="772"/>
      <c r="S40" s="772"/>
      <c r="T40" s="772"/>
      <c r="U40" s="772"/>
      <c r="V40" s="772"/>
      <c r="W40" s="772"/>
      <c r="X40" s="772"/>
      <c r="Y40" s="772"/>
      <c r="Z40" s="772"/>
      <c r="AA40" s="772"/>
      <c r="AB40" s="772"/>
      <c r="AC40" s="772"/>
      <c r="AD40" s="772"/>
      <c r="AE40" s="773"/>
      <c r="AF40" s="774"/>
      <c r="AG40" s="775"/>
      <c r="AH40" s="775"/>
      <c r="AI40" s="775"/>
      <c r="AJ40" s="776"/>
      <c r="AK40" s="839"/>
      <c r="AL40" s="840"/>
      <c r="AM40" s="840"/>
      <c r="AN40" s="840"/>
      <c r="AO40" s="840"/>
      <c r="AP40" s="840"/>
      <c r="AQ40" s="840"/>
      <c r="AR40" s="840"/>
      <c r="AS40" s="840"/>
      <c r="AT40" s="840"/>
      <c r="AU40" s="840"/>
      <c r="AV40" s="840"/>
      <c r="AW40" s="840"/>
      <c r="AX40" s="840"/>
      <c r="AY40" s="840"/>
      <c r="AZ40" s="841"/>
      <c r="BA40" s="841"/>
      <c r="BB40" s="841"/>
      <c r="BC40" s="841"/>
      <c r="BD40" s="841"/>
      <c r="BE40" s="837"/>
      <c r="BF40" s="837"/>
      <c r="BG40" s="837"/>
      <c r="BH40" s="837"/>
      <c r="BI40" s="838"/>
      <c r="BJ40" s="234"/>
      <c r="BK40" s="234"/>
      <c r="BL40" s="234"/>
      <c r="BM40" s="234"/>
      <c r="BN40" s="234"/>
      <c r="BO40" s="243"/>
      <c r="BP40" s="243"/>
      <c r="BQ40" s="240">
        <v>34</v>
      </c>
      <c r="BR40" s="241"/>
      <c r="BS40" s="781"/>
      <c r="BT40" s="782"/>
      <c r="BU40" s="782"/>
      <c r="BV40" s="782"/>
      <c r="BW40" s="782"/>
      <c r="BX40" s="782"/>
      <c r="BY40" s="782"/>
      <c r="BZ40" s="782"/>
      <c r="CA40" s="782"/>
      <c r="CB40" s="782"/>
      <c r="CC40" s="782"/>
      <c r="CD40" s="782"/>
      <c r="CE40" s="782"/>
      <c r="CF40" s="782"/>
      <c r="CG40" s="783"/>
      <c r="CH40" s="792"/>
      <c r="CI40" s="793"/>
      <c r="CJ40" s="793"/>
      <c r="CK40" s="793"/>
      <c r="CL40" s="794"/>
      <c r="CM40" s="792"/>
      <c r="CN40" s="793"/>
      <c r="CO40" s="793"/>
      <c r="CP40" s="793"/>
      <c r="CQ40" s="794"/>
      <c r="CR40" s="792"/>
      <c r="CS40" s="793"/>
      <c r="CT40" s="793"/>
      <c r="CU40" s="793"/>
      <c r="CV40" s="794"/>
      <c r="CW40" s="792"/>
      <c r="CX40" s="793"/>
      <c r="CY40" s="793"/>
      <c r="CZ40" s="793"/>
      <c r="DA40" s="794"/>
      <c r="DB40" s="792"/>
      <c r="DC40" s="793"/>
      <c r="DD40" s="793"/>
      <c r="DE40" s="793"/>
      <c r="DF40" s="794"/>
      <c r="DG40" s="792"/>
      <c r="DH40" s="793"/>
      <c r="DI40" s="793"/>
      <c r="DJ40" s="793"/>
      <c r="DK40" s="794"/>
      <c r="DL40" s="792"/>
      <c r="DM40" s="793"/>
      <c r="DN40" s="793"/>
      <c r="DO40" s="793"/>
      <c r="DP40" s="794"/>
      <c r="DQ40" s="792"/>
      <c r="DR40" s="793"/>
      <c r="DS40" s="793"/>
      <c r="DT40" s="793"/>
      <c r="DU40" s="794"/>
      <c r="DV40" s="781"/>
      <c r="DW40" s="782"/>
      <c r="DX40" s="782"/>
      <c r="DY40" s="782"/>
      <c r="DZ40" s="795"/>
      <c r="EA40" s="231"/>
    </row>
    <row r="41" spans="1:131" ht="26.25" customHeight="1">
      <c r="A41" s="240">
        <v>14</v>
      </c>
      <c r="B41" s="768"/>
      <c r="C41" s="769"/>
      <c r="D41" s="769"/>
      <c r="E41" s="769"/>
      <c r="F41" s="769"/>
      <c r="G41" s="769"/>
      <c r="H41" s="769"/>
      <c r="I41" s="769"/>
      <c r="J41" s="769"/>
      <c r="K41" s="769"/>
      <c r="L41" s="769"/>
      <c r="M41" s="769"/>
      <c r="N41" s="769"/>
      <c r="O41" s="769"/>
      <c r="P41" s="770"/>
      <c r="Q41" s="771"/>
      <c r="R41" s="772"/>
      <c r="S41" s="772"/>
      <c r="T41" s="772"/>
      <c r="U41" s="772"/>
      <c r="V41" s="772"/>
      <c r="W41" s="772"/>
      <c r="X41" s="772"/>
      <c r="Y41" s="772"/>
      <c r="Z41" s="772"/>
      <c r="AA41" s="772"/>
      <c r="AB41" s="772"/>
      <c r="AC41" s="772"/>
      <c r="AD41" s="772"/>
      <c r="AE41" s="773"/>
      <c r="AF41" s="774"/>
      <c r="AG41" s="775"/>
      <c r="AH41" s="775"/>
      <c r="AI41" s="775"/>
      <c r="AJ41" s="776"/>
      <c r="AK41" s="839"/>
      <c r="AL41" s="840"/>
      <c r="AM41" s="840"/>
      <c r="AN41" s="840"/>
      <c r="AO41" s="840"/>
      <c r="AP41" s="840"/>
      <c r="AQ41" s="840"/>
      <c r="AR41" s="840"/>
      <c r="AS41" s="840"/>
      <c r="AT41" s="840"/>
      <c r="AU41" s="840"/>
      <c r="AV41" s="840"/>
      <c r="AW41" s="840"/>
      <c r="AX41" s="840"/>
      <c r="AY41" s="840"/>
      <c r="AZ41" s="841"/>
      <c r="BA41" s="841"/>
      <c r="BB41" s="841"/>
      <c r="BC41" s="841"/>
      <c r="BD41" s="841"/>
      <c r="BE41" s="837"/>
      <c r="BF41" s="837"/>
      <c r="BG41" s="837"/>
      <c r="BH41" s="837"/>
      <c r="BI41" s="838"/>
      <c r="BJ41" s="234"/>
      <c r="BK41" s="234"/>
      <c r="BL41" s="234"/>
      <c r="BM41" s="234"/>
      <c r="BN41" s="234"/>
      <c r="BO41" s="243"/>
      <c r="BP41" s="243"/>
      <c r="BQ41" s="240">
        <v>35</v>
      </c>
      <c r="BR41" s="241"/>
      <c r="BS41" s="781"/>
      <c r="BT41" s="782"/>
      <c r="BU41" s="782"/>
      <c r="BV41" s="782"/>
      <c r="BW41" s="782"/>
      <c r="BX41" s="782"/>
      <c r="BY41" s="782"/>
      <c r="BZ41" s="782"/>
      <c r="CA41" s="782"/>
      <c r="CB41" s="782"/>
      <c r="CC41" s="782"/>
      <c r="CD41" s="782"/>
      <c r="CE41" s="782"/>
      <c r="CF41" s="782"/>
      <c r="CG41" s="783"/>
      <c r="CH41" s="792"/>
      <c r="CI41" s="793"/>
      <c r="CJ41" s="793"/>
      <c r="CK41" s="793"/>
      <c r="CL41" s="794"/>
      <c r="CM41" s="792"/>
      <c r="CN41" s="793"/>
      <c r="CO41" s="793"/>
      <c r="CP41" s="793"/>
      <c r="CQ41" s="794"/>
      <c r="CR41" s="792"/>
      <c r="CS41" s="793"/>
      <c r="CT41" s="793"/>
      <c r="CU41" s="793"/>
      <c r="CV41" s="794"/>
      <c r="CW41" s="792"/>
      <c r="CX41" s="793"/>
      <c r="CY41" s="793"/>
      <c r="CZ41" s="793"/>
      <c r="DA41" s="794"/>
      <c r="DB41" s="792"/>
      <c r="DC41" s="793"/>
      <c r="DD41" s="793"/>
      <c r="DE41" s="793"/>
      <c r="DF41" s="794"/>
      <c r="DG41" s="792"/>
      <c r="DH41" s="793"/>
      <c r="DI41" s="793"/>
      <c r="DJ41" s="793"/>
      <c r="DK41" s="794"/>
      <c r="DL41" s="792"/>
      <c r="DM41" s="793"/>
      <c r="DN41" s="793"/>
      <c r="DO41" s="793"/>
      <c r="DP41" s="794"/>
      <c r="DQ41" s="792"/>
      <c r="DR41" s="793"/>
      <c r="DS41" s="793"/>
      <c r="DT41" s="793"/>
      <c r="DU41" s="794"/>
      <c r="DV41" s="781"/>
      <c r="DW41" s="782"/>
      <c r="DX41" s="782"/>
      <c r="DY41" s="782"/>
      <c r="DZ41" s="795"/>
      <c r="EA41" s="231"/>
    </row>
    <row r="42" spans="1:131" ht="26.25" customHeight="1">
      <c r="A42" s="240">
        <v>15</v>
      </c>
      <c r="B42" s="768"/>
      <c r="C42" s="769"/>
      <c r="D42" s="769"/>
      <c r="E42" s="769"/>
      <c r="F42" s="769"/>
      <c r="G42" s="769"/>
      <c r="H42" s="769"/>
      <c r="I42" s="769"/>
      <c r="J42" s="769"/>
      <c r="K42" s="769"/>
      <c r="L42" s="769"/>
      <c r="M42" s="769"/>
      <c r="N42" s="769"/>
      <c r="O42" s="769"/>
      <c r="P42" s="770"/>
      <c r="Q42" s="771"/>
      <c r="R42" s="772"/>
      <c r="S42" s="772"/>
      <c r="T42" s="772"/>
      <c r="U42" s="772"/>
      <c r="V42" s="772"/>
      <c r="W42" s="772"/>
      <c r="X42" s="772"/>
      <c r="Y42" s="772"/>
      <c r="Z42" s="772"/>
      <c r="AA42" s="772"/>
      <c r="AB42" s="772"/>
      <c r="AC42" s="772"/>
      <c r="AD42" s="772"/>
      <c r="AE42" s="773"/>
      <c r="AF42" s="774"/>
      <c r="AG42" s="775"/>
      <c r="AH42" s="775"/>
      <c r="AI42" s="775"/>
      <c r="AJ42" s="776"/>
      <c r="AK42" s="839"/>
      <c r="AL42" s="840"/>
      <c r="AM42" s="840"/>
      <c r="AN42" s="840"/>
      <c r="AO42" s="840"/>
      <c r="AP42" s="840"/>
      <c r="AQ42" s="840"/>
      <c r="AR42" s="840"/>
      <c r="AS42" s="840"/>
      <c r="AT42" s="840"/>
      <c r="AU42" s="840"/>
      <c r="AV42" s="840"/>
      <c r="AW42" s="840"/>
      <c r="AX42" s="840"/>
      <c r="AY42" s="840"/>
      <c r="AZ42" s="841"/>
      <c r="BA42" s="841"/>
      <c r="BB42" s="841"/>
      <c r="BC42" s="841"/>
      <c r="BD42" s="841"/>
      <c r="BE42" s="837"/>
      <c r="BF42" s="837"/>
      <c r="BG42" s="837"/>
      <c r="BH42" s="837"/>
      <c r="BI42" s="838"/>
      <c r="BJ42" s="234"/>
      <c r="BK42" s="234"/>
      <c r="BL42" s="234"/>
      <c r="BM42" s="234"/>
      <c r="BN42" s="234"/>
      <c r="BO42" s="243"/>
      <c r="BP42" s="243"/>
      <c r="BQ42" s="240">
        <v>36</v>
      </c>
      <c r="BR42" s="241"/>
      <c r="BS42" s="781"/>
      <c r="BT42" s="782"/>
      <c r="BU42" s="782"/>
      <c r="BV42" s="782"/>
      <c r="BW42" s="782"/>
      <c r="BX42" s="782"/>
      <c r="BY42" s="782"/>
      <c r="BZ42" s="782"/>
      <c r="CA42" s="782"/>
      <c r="CB42" s="782"/>
      <c r="CC42" s="782"/>
      <c r="CD42" s="782"/>
      <c r="CE42" s="782"/>
      <c r="CF42" s="782"/>
      <c r="CG42" s="783"/>
      <c r="CH42" s="792"/>
      <c r="CI42" s="793"/>
      <c r="CJ42" s="793"/>
      <c r="CK42" s="793"/>
      <c r="CL42" s="794"/>
      <c r="CM42" s="792"/>
      <c r="CN42" s="793"/>
      <c r="CO42" s="793"/>
      <c r="CP42" s="793"/>
      <c r="CQ42" s="794"/>
      <c r="CR42" s="792"/>
      <c r="CS42" s="793"/>
      <c r="CT42" s="793"/>
      <c r="CU42" s="793"/>
      <c r="CV42" s="794"/>
      <c r="CW42" s="792"/>
      <c r="CX42" s="793"/>
      <c r="CY42" s="793"/>
      <c r="CZ42" s="793"/>
      <c r="DA42" s="794"/>
      <c r="DB42" s="792"/>
      <c r="DC42" s="793"/>
      <c r="DD42" s="793"/>
      <c r="DE42" s="793"/>
      <c r="DF42" s="794"/>
      <c r="DG42" s="792"/>
      <c r="DH42" s="793"/>
      <c r="DI42" s="793"/>
      <c r="DJ42" s="793"/>
      <c r="DK42" s="794"/>
      <c r="DL42" s="792"/>
      <c r="DM42" s="793"/>
      <c r="DN42" s="793"/>
      <c r="DO42" s="793"/>
      <c r="DP42" s="794"/>
      <c r="DQ42" s="792"/>
      <c r="DR42" s="793"/>
      <c r="DS42" s="793"/>
      <c r="DT42" s="793"/>
      <c r="DU42" s="794"/>
      <c r="DV42" s="781"/>
      <c r="DW42" s="782"/>
      <c r="DX42" s="782"/>
      <c r="DY42" s="782"/>
      <c r="DZ42" s="795"/>
      <c r="EA42" s="231"/>
    </row>
    <row r="43" spans="1:131" ht="26.25" customHeight="1">
      <c r="A43" s="240">
        <v>16</v>
      </c>
      <c r="B43" s="768"/>
      <c r="C43" s="769"/>
      <c r="D43" s="769"/>
      <c r="E43" s="769"/>
      <c r="F43" s="769"/>
      <c r="G43" s="769"/>
      <c r="H43" s="769"/>
      <c r="I43" s="769"/>
      <c r="J43" s="769"/>
      <c r="K43" s="769"/>
      <c r="L43" s="769"/>
      <c r="M43" s="769"/>
      <c r="N43" s="769"/>
      <c r="O43" s="769"/>
      <c r="P43" s="770"/>
      <c r="Q43" s="771"/>
      <c r="R43" s="772"/>
      <c r="S43" s="772"/>
      <c r="T43" s="772"/>
      <c r="U43" s="772"/>
      <c r="V43" s="772"/>
      <c r="W43" s="772"/>
      <c r="X43" s="772"/>
      <c r="Y43" s="772"/>
      <c r="Z43" s="772"/>
      <c r="AA43" s="772"/>
      <c r="AB43" s="772"/>
      <c r="AC43" s="772"/>
      <c r="AD43" s="772"/>
      <c r="AE43" s="773"/>
      <c r="AF43" s="774"/>
      <c r="AG43" s="775"/>
      <c r="AH43" s="775"/>
      <c r="AI43" s="775"/>
      <c r="AJ43" s="776"/>
      <c r="AK43" s="839"/>
      <c r="AL43" s="840"/>
      <c r="AM43" s="840"/>
      <c r="AN43" s="840"/>
      <c r="AO43" s="840"/>
      <c r="AP43" s="840"/>
      <c r="AQ43" s="840"/>
      <c r="AR43" s="840"/>
      <c r="AS43" s="840"/>
      <c r="AT43" s="840"/>
      <c r="AU43" s="840"/>
      <c r="AV43" s="840"/>
      <c r="AW43" s="840"/>
      <c r="AX43" s="840"/>
      <c r="AY43" s="840"/>
      <c r="AZ43" s="841"/>
      <c r="BA43" s="841"/>
      <c r="BB43" s="841"/>
      <c r="BC43" s="841"/>
      <c r="BD43" s="841"/>
      <c r="BE43" s="837"/>
      <c r="BF43" s="837"/>
      <c r="BG43" s="837"/>
      <c r="BH43" s="837"/>
      <c r="BI43" s="838"/>
      <c r="BJ43" s="234"/>
      <c r="BK43" s="234"/>
      <c r="BL43" s="234"/>
      <c r="BM43" s="234"/>
      <c r="BN43" s="234"/>
      <c r="BO43" s="243"/>
      <c r="BP43" s="243"/>
      <c r="BQ43" s="240">
        <v>37</v>
      </c>
      <c r="BR43" s="241"/>
      <c r="BS43" s="781"/>
      <c r="BT43" s="782"/>
      <c r="BU43" s="782"/>
      <c r="BV43" s="782"/>
      <c r="BW43" s="782"/>
      <c r="BX43" s="782"/>
      <c r="BY43" s="782"/>
      <c r="BZ43" s="782"/>
      <c r="CA43" s="782"/>
      <c r="CB43" s="782"/>
      <c r="CC43" s="782"/>
      <c r="CD43" s="782"/>
      <c r="CE43" s="782"/>
      <c r="CF43" s="782"/>
      <c r="CG43" s="783"/>
      <c r="CH43" s="792"/>
      <c r="CI43" s="793"/>
      <c r="CJ43" s="793"/>
      <c r="CK43" s="793"/>
      <c r="CL43" s="794"/>
      <c r="CM43" s="792"/>
      <c r="CN43" s="793"/>
      <c r="CO43" s="793"/>
      <c r="CP43" s="793"/>
      <c r="CQ43" s="794"/>
      <c r="CR43" s="792"/>
      <c r="CS43" s="793"/>
      <c r="CT43" s="793"/>
      <c r="CU43" s="793"/>
      <c r="CV43" s="794"/>
      <c r="CW43" s="792"/>
      <c r="CX43" s="793"/>
      <c r="CY43" s="793"/>
      <c r="CZ43" s="793"/>
      <c r="DA43" s="794"/>
      <c r="DB43" s="792"/>
      <c r="DC43" s="793"/>
      <c r="DD43" s="793"/>
      <c r="DE43" s="793"/>
      <c r="DF43" s="794"/>
      <c r="DG43" s="792"/>
      <c r="DH43" s="793"/>
      <c r="DI43" s="793"/>
      <c r="DJ43" s="793"/>
      <c r="DK43" s="794"/>
      <c r="DL43" s="792"/>
      <c r="DM43" s="793"/>
      <c r="DN43" s="793"/>
      <c r="DO43" s="793"/>
      <c r="DP43" s="794"/>
      <c r="DQ43" s="792"/>
      <c r="DR43" s="793"/>
      <c r="DS43" s="793"/>
      <c r="DT43" s="793"/>
      <c r="DU43" s="794"/>
      <c r="DV43" s="781"/>
      <c r="DW43" s="782"/>
      <c r="DX43" s="782"/>
      <c r="DY43" s="782"/>
      <c r="DZ43" s="795"/>
      <c r="EA43" s="231"/>
    </row>
    <row r="44" spans="1:131" ht="26.25" customHeight="1">
      <c r="A44" s="240">
        <v>17</v>
      </c>
      <c r="B44" s="768"/>
      <c r="C44" s="769"/>
      <c r="D44" s="769"/>
      <c r="E44" s="769"/>
      <c r="F44" s="769"/>
      <c r="G44" s="769"/>
      <c r="H44" s="769"/>
      <c r="I44" s="769"/>
      <c r="J44" s="769"/>
      <c r="K44" s="769"/>
      <c r="L44" s="769"/>
      <c r="M44" s="769"/>
      <c r="N44" s="769"/>
      <c r="O44" s="769"/>
      <c r="P44" s="770"/>
      <c r="Q44" s="771"/>
      <c r="R44" s="772"/>
      <c r="S44" s="772"/>
      <c r="T44" s="772"/>
      <c r="U44" s="772"/>
      <c r="V44" s="772"/>
      <c r="W44" s="772"/>
      <c r="X44" s="772"/>
      <c r="Y44" s="772"/>
      <c r="Z44" s="772"/>
      <c r="AA44" s="772"/>
      <c r="AB44" s="772"/>
      <c r="AC44" s="772"/>
      <c r="AD44" s="772"/>
      <c r="AE44" s="773"/>
      <c r="AF44" s="774"/>
      <c r="AG44" s="775"/>
      <c r="AH44" s="775"/>
      <c r="AI44" s="775"/>
      <c r="AJ44" s="776"/>
      <c r="AK44" s="839"/>
      <c r="AL44" s="840"/>
      <c r="AM44" s="840"/>
      <c r="AN44" s="840"/>
      <c r="AO44" s="840"/>
      <c r="AP44" s="840"/>
      <c r="AQ44" s="840"/>
      <c r="AR44" s="840"/>
      <c r="AS44" s="840"/>
      <c r="AT44" s="840"/>
      <c r="AU44" s="840"/>
      <c r="AV44" s="840"/>
      <c r="AW44" s="840"/>
      <c r="AX44" s="840"/>
      <c r="AY44" s="840"/>
      <c r="AZ44" s="841"/>
      <c r="BA44" s="841"/>
      <c r="BB44" s="841"/>
      <c r="BC44" s="841"/>
      <c r="BD44" s="841"/>
      <c r="BE44" s="837"/>
      <c r="BF44" s="837"/>
      <c r="BG44" s="837"/>
      <c r="BH44" s="837"/>
      <c r="BI44" s="838"/>
      <c r="BJ44" s="234"/>
      <c r="BK44" s="234"/>
      <c r="BL44" s="234"/>
      <c r="BM44" s="234"/>
      <c r="BN44" s="234"/>
      <c r="BO44" s="243"/>
      <c r="BP44" s="243"/>
      <c r="BQ44" s="240">
        <v>38</v>
      </c>
      <c r="BR44" s="241"/>
      <c r="BS44" s="781"/>
      <c r="BT44" s="782"/>
      <c r="BU44" s="782"/>
      <c r="BV44" s="782"/>
      <c r="BW44" s="782"/>
      <c r="BX44" s="782"/>
      <c r="BY44" s="782"/>
      <c r="BZ44" s="782"/>
      <c r="CA44" s="782"/>
      <c r="CB44" s="782"/>
      <c r="CC44" s="782"/>
      <c r="CD44" s="782"/>
      <c r="CE44" s="782"/>
      <c r="CF44" s="782"/>
      <c r="CG44" s="783"/>
      <c r="CH44" s="792"/>
      <c r="CI44" s="793"/>
      <c r="CJ44" s="793"/>
      <c r="CK44" s="793"/>
      <c r="CL44" s="794"/>
      <c r="CM44" s="792"/>
      <c r="CN44" s="793"/>
      <c r="CO44" s="793"/>
      <c r="CP44" s="793"/>
      <c r="CQ44" s="794"/>
      <c r="CR44" s="792"/>
      <c r="CS44" s="793"/>
      <c r="CT44" s="793"/>
      <c r="CU44" s="793"/>
      <c r="CV44" s="794"/>
      <c r="CW44" s="792"/>
      <c r="CX44" s="793"/>
      <c r="CY44" s="793"/>
      <c r="CZ44" s="793"/>
      <c r="DA44" s="794"/>
      <c r="DB44" s="792"/>
      <c r="DC44" s="793"/>
      <c r="DD44" s="793"/>
      <c r="DE44" s="793"/>
      <c r="DF44" s="794"/>
      <c r="DG44" s="792"/>
      <c r="DH44" s="793"/>
      <c r="DI44" s="793"/>
      <c r="DJ44" s="793"/>
      <c r="DK44" s="794"/>
      <c r="DL44" s="792"/>
      <c r="DM44" s="793"/>
      <c r="DN44" s="793"/>
      <c r="DO44" s="793"/>
      <c r="DP44" s="794"/>
      <c r="DQ44" s="792"/>
      <c r="DR44" s="793"/>
      <c r="DS44" s="793"/>
      <c r="DT44" s="793"/>
      <c r="DU44" s="794"/>
      <c r="DV44" s="781"/>
      <c r="DW44" s="782"/>
      <c r="DX44" s="782"/>
      <c r="DY44" s="782"/>
      <c r="DZ44" s="795"/>
      <c r="EA44" s="231"/>
    </row>
    <row r="45" spans="1:131" ht="26.25" customHeight="1">
      <c r="A45" s="240">
        <v>18</v>
      </c>
      <c r="B45" s="768"/>
      <c r="C45" s="769"/>
      <c r="D45" s="769"/>
      <c r="E45" s="769"/>
      <c r="F45" s="769"/>
      <c r="G45" s="769"/>
      <c r="H45" s="769"/>
      <c r="I45" s="769"/>
      <c r="J45" s="769"/>
      <c r="K45" s="769"/>
      <c r="L45" s="769"/>
      <c r="M45" s="769"/>
      <c r="N45" s="769"/>
      <c r="O45" s="769"/>
      <c r="P45" s="770"/>
      <c r="Q45" s="771"/>
      <c r="R45" s="772"/>
      <c r="S45" s="772"/>
      <c r="T45" s="772"/>
      <c r="U45" s="772"/>
      <c r="V45" s="772"/>
      <c r="W45" s="772"/>
      <c r="X45" s="772"/>
      <c r="Y45" s="772"/>
      <c r="Z45" s="772"/>
      <c r="AA45" s="772"/>
      <c r="AB45" s="772"/>
      <c r="AC45" s="772"/>
      <c r="AD45" s="772"/>
      <c r="AE45" s="773"/>
      <c r="AF45" s="774"/>
      <c r="AG45" s="775"/>
      <c r="AH45" s="775"/>
      <c r="AI45" s="775"/>
      <c r="AJ45" s="776"/>
      <c r="AK45" s="839"/>
      <c r="AL45" s="840"/>
      <c r="AM45" s="840"/>
      <c r="AN45" s="840"/>
      <c r="AO45" s="840"/>
      <c r="AP45" s="840"/>
      <c r="AQ45" s="840"/>
      <c r="AR45" s="840"/>
      <c r="AS45" s="840"/>
      <c r="AT45" s="840"/>
      <c r="AU45" s="840"/>
      <c r="AV45" s="840"/>
      <c r="AW45" s="840"/>
      <c r="AX45" s="840"/>
      <c r="AY45" s="840"/>
      <c r="AZ45" s="841"/>
      <c r="BA45" s="841"/>
      <c r="BB45" s="841"/>
      <c r="BC45" s="841"/>
      <c r="BD45" s="841"/>
      <c r="BE45" s="837"/>
      <c r="BF45" s="837"/>
      <c r="BG45" s="837"/>
      <c r="BH45" s="837"/>
      <c r="BI45" s="838"/>
      <c r="BJ45" s="234"/>
      <c r="BK45" s="234"/>
      <c r="BL45" s="234"/>
      <c r="BM45" s="234"/>
      <c r="BN45" s="234"/>
      <c r="BO45" s="243"/>
      <c r="BP45" s="243"/>
      <c r="BQ45" s="240">
        <v>39</v>
      </c>
      <c r="BR45" s="241"/>
      <c r="BS45" s="781"/>
      <c r="BT45" s="782"/>
      <c r="BU45" s="782"/>
      <c r="BV45" s="782"/>
      <c r="BW45" s="782"/>
      <c r="BX45" s="782"/>
      <c r="BY45" s="782"/>
      <c r="BZ45" s="782"/>
      <c r="CA45" s="782"/>
      <c r="CB45" s="782"/>
      <c r="CC45" s="782"/>
      <c r="CD45" s="782"/>
      <c r="CE45" s="782"/>
      <c r="CF45" s="782"/>
      <c r="CG45" s="783"/>
      <c r="CH45" s="792"/>
      <c r="CI45" s="793"/>
      <c r="CJ45" s="793"/>
      <c r="CK45" s="793"/>
      <c r="CL45" s="794"/>
      <c r="CM45" s="792"/>
      <c r="CN45" s="793"/>
      <c r="CO45" s="793"/>
      <c r="CP45" s="793"/>
      <c r="CQ45" s="794"/>
      <c r="CR45" s="792"/>
      <c r="CS45" s="793"/>
      <c r="CT45" s="793"/>
      <c r="CU45" s="793"/>
      <c r="CV45" s="794"/>
      <c r="CW45" s="792"/>
      <c r="CX45" s="793"/>
      <c r="CY45" s="793"/>
      <c r="CZ45" s="793"/>
      <c r="DA45" s="794"/>
      <c r="DB45" s="792"/>
      <c r="DC45" s="793"/>
      <c r="DD45" s="793"/>
      <c r="DE45" s="793"/>
      <c r="DF45" s="794"/>
      <c r="DG45" s="792"/>
      <c r="DH45" s="793"/>
      <c r="DI45" s="793"/>
      <c r="DJ45" s="793"/>
      <c r="DK45" s="794"/>
      <c r="DL45" s="792"/>
      <c r="DM45" s="793"/>
      <c r="DN45" s="793"/>
      <c r="DO45" s="793"/>
      <c r="DP45" s="794"/>
      <c r="DQ45" s="792"/>
      <c r="DR45" s="793"/>
      <c r="DS45" s="793"/>
      <c r="DT45" s="793"/>
      <c r="DU45" s="794"/>
      <c r="DV45" s="781"/>
      <c r="DW45" s="782"/>
      <c r="DX45" s="782"/>
      <c r="DY45" s="782"/>
      <c r="DZ45" s="795"/>
      <c r="EA45" s="231"/>
    </row>
    <row r="46" spans="1:131" ht="26.25" customHeight="1">
      <c r="A46" s="240">
        <v>19</v>
      </c>
      <c r="B46" s="768"/>
      <c r="C46" s="769"/>
      <c r="D46" s="769"/>
      <c r="E46" s="769"/>
      <c r="F46" s="769"/>
      <c r="G46" s="769"/>
      <c r="H46" s="769"/>
      <c r="I46" s="769"/>
      <c r="J46" s="769"/>
      <c r="K46" s="769"/>
      <c r="L46" s="769"/>
      <c r="M46" s="769"/>
      <c r="N46" s="769"/>
      <c r="O46" s="769"/>
      <c r="P46" s="770"/>
      <c r="Q46" s="771"/>
      <c r="R46" s="772"/>
      <c r="S46" s="772"/>
      <c r="T46" s="772"/>
      <c r="U46" s="772"/>
      <c r="V46" s="772"/>
      <c r="W46" s="772"/>
      <c r="X46" s="772"/>
      <c r="Y46" s="772"/>
      <c r="Z46" s="772"/>
      <c r="AA46" s="772"/>
      <c r="AB46" s="772"/>
      <c r="AC46" s="772"/>
      <c r="AD46" s="772"/>
      <c r="AE46" s="773"/>
      <c r="AF46" s="774"/>
      <c r="AG46" s="775"/>
      <c r="AH46" s="775"/>
      <c r="AI46" s="775"/>
      <c r="AJ46" s="776"/>
      <c r="AK46" s="839"/>
      <c r="AL46" s="840"/>
      <c r="AM46" s="840"/>
      <c r="AN46" s="840"/>
      <c r="AO46" s="840"/>
      <c r="AP46" s="840"/>
      <c r="AQ46" s="840"/>
      <c r="AR46" s="840"/>
      <c r="AS46" s="840"/>
      <c r="AT46" s="840"/>
      <c r="AU46" s="840"/>
      <c r="AV46" s="840"/>
      <c r="AW46" s="840"/>
      <c r="AX46" s="840"/>
      <c r="AY46" s="840"/>
      <c r="AZ46" s="841"/>
      <c r="BA46" s="841"/>
      <c r="BB46" s="841"/>
      <c r="BC46" s="841"/>
      <c r="BD46" s="841"/>
      <c r="BE46" s="837"/>
      <c r="BF46" s="837"/>
      <c r="BG46" s="837"/>
      <c r="BH46" s="837"/>
      <c r="BI46" s="838"/>
      <c r="BJ46" s="234"/>
      <c r="BK46" s="234"/>
      <c r="BL46" s="234"/>
      <c r="BM46" s="234"/>
      <c r="BN46" s="234"/>
      <c r="BO46" s="243"/>
      <c r="BP46" s="243"/>
      <c r="BQ46" s="240">
        <v>40</v>
      </c>
      <c r="BR46" s="241"/>
      <c r="BS46" s="781"/>
      <c r="BT46" s="782"/>
      <c r="BU46" s="782"/>
      <c r="BV46" s="782"/>
      <c r="BW46" s="782"/>
      <c r="BX46" s="782"/>
      <c r="BY46" s="782"/>
      <c r="BZ46" s="782"/>
      <c r="CA46" s="782"/>
      <c r="CB46" s="782"/>
      <c r="CC46" s="782"/>
      <c r="CD46" s="782"/>
      <c r="CE46" s="782"/>
      <c r="CF46" s="782"/>
      <c r="CG46" s="783"/>
      <c r="CH46" s="792"/>
      <c r="CI46" s="793"/>
      <c r="CJ46" s="793"/>
      <c r="CK46" s="793"/>
      <c r="CL46" s="794"/>
      <c r="CM46" s="792"/>
      <c r="CN46" s="793"/>
      <c r="CO46" s="793"/>
      <c r="CP46" s="793"/>
      <c r="CQ46" s="794"/>
      <c r="CR46" s="792"/>
      <c r="CS46" s="793"/>
      <c r="CT46" s="793"/>
      <c r="CU46" s="793"/>
      <c r="CV46" s="794"/>
      <c r="CW46" s="792"/>
      <c r="CX46" s="793"/>
      <c r="CY46" s="793"/>
      <c r="CZ46" s="793"/>
      <c r="DA46" s="794"/>
      <c r="DB46" s="792"/>
      <c r="DC46" s="793"/>
      <c r="DD46" s="793"/>
      <c r="DE46" s="793"/>
      <c r="DF46" s="794"/>
      <c r="DG46" s="792"/>
      <c r="DH46" s="793"/>
      <c r="DI46" s="793"/>
      <c r="DJ46" s="793"/>
      <c r="DK46" s="794"/>
      <c r="DL46" s="792"/>
      <c r="DM46" s="793"/>
      <c r="DN46" s="793"/>
      <c r="DO46" s="793"/>
      <c r="DP46" s="794"/>
      <c r="DQ46" s="792"/>
      <c r="DR46" s="793"/>
      <c r="DS46" s="793"/>
      <c r="DT46" s="793"/>
      <c r="DU46" s="794"/>
      <c r="DV46" s="781"/>
      <c r="DW46" s="782"/>
      <c r="DX46" s="782"/>
      <c r="DY46" s="782"/>
      <c r="DZ46" s="795"/>
      <c r="EA46" s="231"/>
    </row>
    <row r="47" spans="1:131" ht="26.25" customHeight="1">
      <c r="A47" s="240">
        <v>20</v>
      </c>
      <c r="B47" s="768"/>
      <c r="C47" s="769"/>
      <c r="D47" s="769"/>
      <c r="E47" s="769"/>
      <c r="F47" s="769"/>
      <c r="G47" s="769"/>
      <c r="H47" s="769"/>
      <c r="I47" s="769"/>
      <c r="J47" s="769"/>
      <c r="K47" s="769"/>
      <c r="L47" s="769"/>
      <c r="M47" s="769"/>
      <c r="N47" s="769"/>
      <c r="O47" s="769"/>
      <c r="P47" s="770"/>
      <c r="Q47" s="771"/>
      <c r="R47" s="772"/>
      <c r="S47" s="772"/>
      <c r="T47" s="772"/>
      <c r="U47" s="772"/>
      <c r="V47" s="772"/>
      <c r="W47" s="772"/>
      <c r="X47" s="772"/>
      <c r="Y47" s="772"/>
      <c r="Z47" s="772"/>
      <c r="AA47" s="772"/>
      <c r="AB47" s="772"/>
      <c r="AC47" s="772"/>
      <c r="AD47" s="772"/>
      <c r="AE47" s="773"/>
      <c r="AF47" s="774"/>
      <c r="AG47" s="775"/>
      <c r="AH47" s="775"/>
      <c r="AI47" s="775"/>
      <c r="AJ47" s="776"/>
      <c r="AK47" s="839"/>
      <c r="AL47" s="840"/>
      <c r="AM47" s="840"/>
      <c r="AN47" s="840"/>
      <c r="AO47" s="840"/>
      <c r="AP47" s="840"/>
      <c r="AQ47" s="840"/>
      <c r="AR47" s="840"/>
      <c r="AS47" s="840"/>
      <c r="AT47" s="840"/>
      <c r="AU47" s="840"/>
      <c r="AV47" s="840"/>
      <c r="AW47" s="840"/>
      <c r="AX47" s="840"/>
      <c r="AY47" s="840"/>
      <c r="AZ47" s="841"/>
      <c r="BA47" s="841"/>
      <c r="BB47" s="841"/>
      <c r="BC47" s="841"/>
      <c r="BD47" s="841"/>
      <c r="BE47" s="837"/>
      <c r="BF47" s="837"/>
      <c r="BG47" s="837"/>
      <c r="BH47" s="837"/>
      <c r="BI47" s="838"/>
      <c r="BJ47" s="234"/>
      <c r="BK47" s="234"/>
      <c r="BL47" s="234"/>
      <c r="BM47" s="234"/>
      <c r="BN47" s="234"/>
      <c r="BO47" s="243"/>
      <c r="BP47" s="243"/>
      <c r="BQ47" s="240">
        <v>41</v>
      </c>
      <c r="BR47" s="241"/>
      <c r="BS47" s="781"/>
      <c r="BT47" s="782"/>
      <c r="BU47" s="782"/>
      <c r="BV47" s="782"/>
      <c r="BW47" s="782"/>
      <c r="BX47" s="782"/>
      <c r="BY47" s="782"/>
      <c r="BZ47" s="782"/>
      <c r="CA47" s="782"/>
      <c r="CB47" s="782"/>
      <c r="CC47" s="782"/>
      <c r="CD47" s="782"/>
      <c r="CE47" s="782"/>
      <c r="CF47" s="782"/>
      <c r="CG47" s="783"/>
      <c r="CH47" s="792"/>
      <c r="CI47" s="793"/>
      <c r="CJ47" s="793"/>
      <c r="CK47" s="793"/>
      <c r="CL47" s="794"/>
      <c r="CM47" s="792"/>
      <c r="CN47" s="793"/>
      <c r="CO47" s="793"/>
      <c r="CP47" s="793"/>
      <c r="CQ47" s="794"/>
      <c r="CR47" s="792"/>
      <c r="CS47" s="793"/>
      <c r="CT47" s="793"/>
      <c r="CU47" s="793"/>
      <c r="CV47" s="794"/>
      <c r="CW47" s="792"/>
      <c r="CX47" s="793"/>
      <c r="CY47" s="793"/>
      <c r="CZ47" s="793"/>
      <c r="DA47" s="794"/>
      <c r="DB47" s="792"/>
      <c r="DC47" s="793"/>
      <c r="DD47" s="793"/>
      <c r="DE47" s="793"/>
      <c r="DF47" s="794"/>
      <c r="DG47" s="792"/>
      <c r="DH47" s="793"/>
      <c r="DI47" s="793"/>
      <c r="DJ47" s="793"/>
      <c r="DK47" s="794"/>
      <c r="DL47" s="792"/>
      <c r="DM47" s="793"/>
      <c r="DN47" s="793"/>
      <c r="DO47" s="793"/>
      <c r="DP47" s="794"/>
      <c r="DQ47" s="792"/>
      <c r="DR47" s="793"/>
      <c r="DS47" s="793"/>
      <c r="DT47" s="793"/>
      <c r="DU47" s="794"/>
      <c r="DV47" s="781"/>
      <c r="DW47" s="782"/>
      <c r="DX47" s="782"/>
      <c r="DY47" s="782"/>
      <c r="DZ47" s="795"/>
      <c r="EA47" s="231"/>
    </row>
    <row r="48" spans="1:131" ht="26.25" customHeight="1">
      <c r="A48" s="240">
        <v>21</v>
      </c>
      <c r="B48" s="768"/>
      <c r="C48" s="769"/>
      <c r="D48" s="769"/>
      <c r="E48" s="769"/>
      <c r="F48" s="769"/>
      <c r="G48" s="769"/>
      <c r="H48" s="769"/>
      <c r="I48" s="769"/>
      <c r="J48" s="769"/>
      <c r="K48" s="769"/>
      <c r="L48" s="769"/>
      <c r="M48" s="769"/>
      <c r="N48" s="769"/>
      <c r="O48" s="769"/>
      <c r="P48" s="770"/>
      <c r="Q48" s="771"/>
      <c r="R48" s="772"/>
      <c r="S48" s="772"/>
      <c r="T48" s="772"/>
      <c r="U48" s="772"/>
      <c r="V48" s="772"/>
      <c r="W48" s="772"/>
      <c r="X48" s="772"/>
      <c r="Y48" s="772"/>
      <c r="Z48" s="772"/>
      <c r="AA48" s="772"/>
      <c r="AB48" s="772"/>
      <c r="AC48" s="772"/>
      <c r="AD48" s="772"/>
      <c r="AE48" s="773"/>
      <c r="AF48" s="774"/>
      <c r="AG48" s="775"/>
      <c r="AH48" s="775"/>
      <c r="AI48" s="775"/>
      <c r="AJ48" s="776"/>
      <c r="AK48" s="839"/>
      <c r="AL48" s="840"/>
      <c r="AM48" s="840"/>
      <c r="AN48" s="840"/>
      <c r="AO48" s="840"/>
      <c r="AP48" s="840"/>
      <c r="AQ48" s="840"/>
      <c r="AR48" s="840"/>
      <c r="AS48" s="840"/>
      <c r="AT48" s="840"/>
      <c r="AU48" s="840"/>
      <c r="AV48" s="840"/>
      <c r="AW48" s="840"/>
      <c r="AX48" s="840"/>
      <c r="AY48" s="840"/>
      <c r="AZ48" s="841"/>
      <c r="BA48" s="841"/>
      <c r="BB48" s="841"/>
      <c r="BC48" s="841"/>
      <c r="BD48" s="841"/>
      <c r="BE48" s="837"/>
      <c r="BF48" s="837"/>
      <c r="BG48" s="837"/>
      <c r="BH48" s="837"/>
      <c r="BI48" s="838"/>
      <c r="BJ48" s="234"/>
      <c r="BK48" s="234"/>
      <c r="BL48" s="234"/>
      <c r="BM48" s="234"/>
      <c r="BN48" s="234"/>
      <c r="BO48" s="243"/>
      <c r="BP48" s="243"/>
      <c r="BQ48" s="240">
        <v>42</v>
      </c>
      <c r="BR48" s="241"/>
      <c r="BS48" s="781"/>
      <c r="BT48" s="782"/>
      <c r="BU48" s="782"/>
      <c r="BV48" s="782"/>
      <c r="BW48" s="782"/>
      <c r="BX48" s="782"/>
      <c r="BY48" s="782"/>
      <c r="BZ48" s="782"/>
      <c r="CA48" s="782"/>
      <c r="CB48" s="782"/>
      <c r="CC48" s="782"/>
      <c r="CD48" s="782"/>
      <c r="CE48" s="782"/>
      <c r="CF48" s="782"/>
      <c r="CG48" s="783"/>
      <c r="CH48" s="792"/>
      <c r="CI48" s="793"/>
      <c r="CJ48" s="793"/>
      <c r="CK48" s="793"/>
      <c r="CL48" s="794"/>
      <c r="CM48" s="792"/>
      <c r="CN48" s="793"/>
      <c r="CO48" s="793"/>
      <c r="CP48" s="793"/>
      <c r="CQ48" s="794"/>
      <c r="CR48" s="792"/>
      <c r="CS48" s="793"/>
      <c r="CT48" s="793"/>
      <c r="CU48" s="793"/>
      <c r="CV48" s="794"/>
      <c r="CW48" s="792"/>
      <c r="CX48" s="793"/>
      <c r="CY48" s="793"/>
      <c r="CZ48" s="793"/>
      <c r="DA48" s="794"/>
      <c r="DB48" s="792"/>
      <c r="DC48" s="793"/>
      <c r="DD48" s="793"/>
      <c r="DE48" s="793"/>
      <c r="DF48" s="794"/>
      <c r="DG48" s="792"/>
      <c r="DH48" s="793"/>
      <c r="DI48" s="793"/>
      <c r="DJ48" s="793"/>
      <c r="DK48" s="794"/>
      <c r="DL48" s="792"/>
      <c r="DM48" s="793"/>
      <c r="DN48" s="793"/>
      <c r="DO48" s="793"/>
      <c r="DP48" s="794"/>
      <c r="DQ48" s="792"/>
      <c r="DR48" s="793"/>
      <c r="DS48" s="793"/>
      <c r="DT48" s="793"/>
      <c r="DU48" s="794"/>
      <c r="DV48" s="781"/>
      <c r="DW48" s="782"/>
      <c r="DX48" s="782"/>
      <c r="DY48" s="782"/>
      <c r="DZ48" s="795"/>
      <c r="EA48" s="231"/>
    </row>
    <row r="49" spans="1:131" ht="26.25" customHeight="1">
      <c r="A49" s="240">
        <v>22</v>
      </c>
      <c r="B49" s="768"/>
      <c r="C49" s="769"/>
      <c r="D49" s="769"/>
      <c r="E49" s="769"/>
      <c r="F49" s="769"/>
      <c r="G49" s="769"/>
      <c r="H49" s="769"/>
      <c r="I49" s="769"/>
      <c r="J49" s="769"/>
      <c r="K49" s="769"/>
      <c r="L49" s="769"/>
      <c r="M49" s="769"/>
      <c r="N49" s="769"/>
      <c r="O49" s="769"/>
      <c r="P49" s="770"/>
      <c r="Q49" s="771"/>
      <c r="R49" s="772"/>
      <c r="S49" s="772"/>
      <c r="T49" s="772"/>
      <c r="U49" s="772"/>
      <c r="V49" s="772"/>
      <c r="W49" s="772"/>
      <c r="X49" s="772"/>
      <c r="Y49" s="772"/>
      <c r="Z49" s="772"/>
      <c r="AA49" s="772"/>
      <c r="AB49" s="772"/>
      <c r="AC49" s="772"/>
      <c r="AD49" s="772"/>
      <c r="AE49" s="773"/>
      <c r="AF49" s="774"/>
      <c r="AG49" s="775"/>
      <c r="AH49" s="775"/>
      <c r="AI49" s="775"/>
      <c r="AJ49" s="776"/>
      <c r="AK49" s="839"/>
      <c r="AL49" s="840"/>
      <c r="AM49" s="840"/>
      <c r="AN49" s="840"/>
      <c r="AO49" s="840"/>
      <c r="AP49" s="840"/>
      <c r="AQ49" s="840"/>
      <c r="AR49" s="840"/>
      <c r="AS49" s="840"/>
      <c r="AT49" s="840"/>
      <c r="AU49" s="840"/>
      <c r="AV49" s="840"/>
      <c r="AW49" s="840"/>
      <c r="AX49" s="840"/>
      <c r="AY49" s="840"/>
      <c r="AZ49" s="841"/>
      <c r="BA49" s="841"/>
      <c r="BB49" s="841"/>
      <c r="BC49" s="841"/>
      <c r="BD49" s="841"/>
      <c r="BE49" s="837"/>
      <c r="BF49" s="837"/>
      <c r="BG49" s="837"/>
      <c r="BH49" s="837"/>
      <c r="BI49" s="838"/>
      <c r="BJ49" s="234"/>
      <c r="BK49" s="234"/>
      <c r="BL49" s="234"/>
      <c r="BM49" s="234"/>
      <c r="BN49" s="234"/>
      <c r="BO49" s="243"/>
      <c r="BP49" s="243"/>
      <c r="BQ49" s="240">
        <v>43</v>
      </c>
      <c r="BR49" s="241"/>
      <c r="BS49" s="781"/>
      <c r="BT49" s="782"/>
      <c r="BU49" s="782"/>
      <c r="BV49" s="782"/>
      <c r="BW49" s="782"/>
      <c r="BX49" s="782"/>
      <c r="BY49" s="782"/>
      <c r="BZ49" s="782"/>
      <c r="CA49" s="782"/>
      <c r="CB49" s="782"/>
      <c r="CC49" s="782"/>
      <c r="CD49" s="782"/>
      <c r="CE49" s="782"/>
      <c r="CF49" s="782"/>
      <c r="CG49" s="783"/>
      <c r="CH49" s="792"/>
      <c r="CI49" s="793"/>
      <c r="CJ49" s="793"/>
      <c r="CK49" s="793"/>
      <c r="CL49" s="794"/>
      <c r="CM49" s="792"/>
      <c r="CN49" s="793"/>
      <c r="CO49" s="793"/>
      <c r="CP49" s="793"/>
      <c r="CQ49" s="794"/>
      <c r="CR49" s="792"/>
      <c r="CS49" s="793"/>
      <c r="CT49" s="793"/>
      <c r="CU49" s="793"/>
      <c r="CV49" s="794"/>
      <c r="CW49" s="792"/>
      <c r="CX49" s="793"/>
      <c r="CY49" s="793"/>
      <c r="CZ49" s="793"/>
      <c r="DA49" s="794"/>
      <c r="DB49" s="792"/>
      <c r="DC49" s="793"/>
      <c r="DD49" s="793"/>
      <c r="DE49" s="793"/>
      <c r="DF49" s="794"/>
      <c r="DG49" s="792"/>
      <c r="DH49" s="793"/>
      <c r="DI49" s="793"/>
      <c r="DJ49" s="793"/>
      <c r="DK49" s="794"/>
      <c r="DL49" s="792"/>
      <c r="DM49" s="793"/>
      <c r="DN49" s="793"/>
      <c r="DO49" s="793"/>
      <c r="DP49" s="794"/>
      <c r="DQ49" s="792"/>
      <c r="DR49" s="793"/>
      <c r="DS49" s="793"/>
      <c r="DT49" s="793"/>
      <c r="DU49" s="794"/>
      <c r="DV49" s="781"/>
      <c r="DW49" s="782"/>
      <c r="DX49" s="782"/>
      <c r="DY49" s="782"/>
      <c r="DZ49" s="795"/>
      <c r="EA49" s="231"/>
    </row>
    <row r="50" spans="1:131" ht="26.25" customHeight="1">
      <c r="A50" s="240">
        <v>23</v>
      </c>
      <c r="B50" s="768"/>
      <c r="C50" s="769"/>
      <c r="D50" s="769"/>
      <c r="E50" s="769"/>
      <c r="F50" s="769"/>
      <c r="G50" s="769"/>
      <c r="H50" s="769"/>
      <c r="I50" s="769"/>
      <c r="J50" s="769"/>
      <c r="K50" s="769"/>
      <c r="L50" s="769"/>
      <c r="M50" s="769"/>
      <c r="N50" s="769"/>
      <c r="O50" s="769"/>
      <c r="P50" s="770"/>
      <c r="Q50" s="842"/>
      <c r="R50" s="843"/>
      <c r="S50" s="843"/>
      <c r="T50" s="843"/>
      <c r="U50" s="843"/>
      <c r="V50" s="843"/>
      <c r="W50" s="843"/>
      <c r="X50" s="843"/>
      <c r="Y50" s="843"/>
      <c r="Z50" s="843"/>
      <c r="AA50" s="843"/>
      <c r="AB50" s="843"/>
      <c r="AC50" s="843"/>
      <c r="AD50" s="843"/>
      <c r="AE50" s="844"/>
      <c r="AF50" s="774"/>
      <c r="AG50" s="775"/>
      <c r="AH50" s="775"/>
      <c r="AI50" s="775"/>
      <c r="AJ50" s="776"/>
      <c r="AK50" s="845"/>
      <c r="AL50" s="843"/>
      <c r="AM50" s="843"/>
      <c r="AN50" s="843"/>
      <c r="AO50" s="843"/>
      <c r="AP50" s="843"/>
      <c r="AQ50" s="843"/>
      <c r="AR50" s="843"/>
      <c r="AS50" s="843"/>
      <c r="AT50" s="843"/>
      <c r="AU50" s="843"/>
      <c r="AV50" s="843"/>
      <c r="AW50" s="843"/>
      <c r="AX50" s="843"/>
      <c r="AY50" s="843"/>
      <c r="AZ50" s="846"/>
      <c r="BA50" s="846"/>
      <c r="BB50" s="846"/>
      <c r="BC50" s="846"/>
      <c r="BD50" s="846"/>
      <c r="BE50" s="837"/>
      <c r="BF50" s="837"/>
      <c r="BG50" s="837"/>
      <c r="BH50" s="837"/>
      <c r="BI50" s="838"/>
      <c r="BJ50" s="234"/>
      <c r="BK50" s="234"/>
      <c r="BL50" s="234"/>
      <c r="BM50" s="234"/>
      <c r="BN50" s="234"/>
      <c r="BO50" s="243"/>
      <c r="BP50" s="243"/>
      <c r="BQ50" s="240">
        <v>44</v>
      </c>
      <c r="BR50" s="241"/>
      <c r="BS50" s="781"/>
      <c r="BT50" s="782"/>
      <c r="BU50" s="782"/>
      <c r="BV50" s="782"/>
      <c r="BW50" s="782"/>
      <c r="BX50" s="782"/>
      <c r="BY50" s="782"/>
      <c r="BZ50" s="782"/>
      <c r="CA50" s="782"/>
      <c r="CB50" s="782"/>
      <c r="CC50" s="782"/>
      <c r="CD50" s="782"/>
      <c r="CE50" s="782"/>
      <c r="CF50" s="782"/>
      <c r="CG50" s="783"/>
      <c r="CH50" s="792"/>
      <c r="CI50" s="793"/>
      <c r="CJ50" s="793"/>
      <c r="CK50" s="793"/>
      <c r="CL50" s="794"/>
      <c r="CM50" s="792"/>
      <c r="CN50" s="793"/>
      <c r="CO50" s="793"/>
      <c r="CP50" s="793"/>
      <c r="CQ50" s="794"/>
      <c r="CR50" s="792"/>
      <c r="CS50" s="793"/>
      <c r="CT50" s="793"/>
      <c r="CU50" s="793"/>
      <c r="CV50" s="794"/>
      <c r="CW50" s="792"/>
      <c r="CX50" s="793"/>
      <c r="CY50" s="793"/>
      <c r="CZ50" s="793"/>
      <c r="DA50" s="794"/>
      <c r="DB50" s="792"/>
      <c r="DC50" s="793"/>
      <c r="DD50" s="793"/>
      <c r="DE50" s="793"/>
      <c r="DF50" s="794"/>
      <c r="DG50" s="792"/>
      <c r="DH50" s="793"/>
      <c r="DI50" s="793"/>
      <c r="DJ50" s="793"/>
      <c r="DK50" s="794"/>
      <c r="DL50" s="792"/>
      <c r="DM50" s="793"/>
      <c r="DN50" s="793"/>
      <c r="DO50" s="793"/>
      <c r="DP50" s="794"/>
      <c r="DQ50" s="792"/>
      <c r="DR50" s="793"/>
      <c r="DS50" s="793"/>
      <c r="DT50" s="793"/>
      <c r="DU50" s="794"/>
      <c r="DV50" s="781"/>
      <c r="DW50" s="782"/>
      <c r="DX50" s="782"/>
      <c r="DY50" s="782"/>
      <c r="DZ50" s="795"/>
      <c r="EA50" s="231"/>
    </row>
    <row r="51" spans="1:131" ht="26.25" customHeight="1">
      <c r="A51" s="240">
        <v>24</v>
      </c>
      <c r="B51" s="768"/>
      <c r="C51" s="769"/>
      <c r="D51" s="769"/>
      <c r="E51" s="769"/>
      <c r="F51" s="769"/>
      <c r="G51" s="769"/>
      <c r="H51" s="769"/>
      <c r="I51" s="769"/>
      <c r="J51" s="769"/>
      <c r="K51" s="769"/>
      <c r="L51" s="769"/>
      <c r="M51" s="769"/>
      <c r="N51" s="769"/>
      <c r="O51" s="769"/>
      <c r="P51" s="770"/>
      <c r="Q51" s="842"/>
      <c r="R51" s="843"/>
      <c r="S51" s="843"/>
      <c r="T51" s="843"/>
      <c r="U51" s="843"/>
      <c r="V51" s="843"/>
      <c r="W51" s="843"/>
      <c r="X51" s="843"/>
      <c r="Y51" s="843"/>
      <c r="Z51" s="843"/>
      <c r="AA51" s="843"/>
      <c r="AB51" s="843"/>
      <c r="AC51" s="843"/>
      <c r="AD51" s="843"/>
      <c r="AE51" s="844"/>
      <c r="AF51" s="774"/>
      <c r="AG51" s="775"/>
      <c r="AH51" s="775"/>
      <c r="AI51" s="775"/>
      <c r="AJ51" s="776"/>
      <c r="AK51" s="845"/>
      <c r="AL51" s="843"/>
      <c r="AM51" s="843"/>
      <c r="AN51" s="843"/>
      <c r="AO51" s="843"/>
      <c r="AP51" s="843"/>
      <c r="AQ51" s="843"/>
      <c r="AR51" s="843"/>
      <c r="AS51" s="843"/>
      <c r="AT51" s="843"/>
      <c r="AU51" s="843"/>
      <c r="AV51" s="843"/>
      <c r="AW51" s="843"/>
      <c r="AX51" s="843"/>
      <c r="AY51" s="843"/>
      <c r="AZ51" s="846"/>
      <c r="BA51" s="846"/>
      <c r="BB51" s="846"/>
      <c r="BC51" s="846"/>
      <c r="BD51" s="846"/>
      <c r="BE51" s="837"/>
      <c r="BF51" s="837"/>
      <c r="BG51" s="837"/>
      <c r="BH51" s="837"/>
      <c r="BI51" s="838"/>
      <c r="BJ51" s="234"/>
      <c r="BK51" s="234"/>
      <c r="BL51" s="234"/>
      <c r="BM51" s="234"/>
      <c r="BN51" s="234"/>
      <c r="BO51" s="243"/>
      <c r="BP51" s="243"/>
      <c r="BQ51" s="240">
        <v>45</v>
      </c>
      <c r="BR51" s="241"/>
      <c r="BS51" s="781"/>
      <c r="BT51" s="782"/>
      <c r="BU51" s="782"/>
      <c r="BV51" s="782"/>
      <c r="BW51" s="782"/>
      <c r="BX51" s="782"/>
      <c r="BY51" s="782"/>
      <c r="BZ51" s="782"/>
      <c r="CA51" s="782"/>
      <c r="CB51" s="782"/>
      <c r="CC51" s="782"/>
      <c r="CD51" s="782"/>
      <c r="CE51" s="782"/>
      <c r="CF51" s="782"/>
      <c r="CG51" s="783"/>
      <c r="CH51" s="792"/>
      <c r="CI51" s="793"/>
      <c r="CJ51" s="793"/>
      <c r="CK51" s="793"/>
      <c r="CL51" s="794"/>
      <c r="CM51" s="792"/>
      <c r="CN51" s="793"/>
      <c r="CO51" s="793"/>
      <c r="CP51" s="793"/>
      <c r="CQ51" s="794"/>
      <c r="CR51" s="792"/>
      <c r="CS51" s="793"/>
      <c r="CT51" s="793"/>
      <c r="CU51" s="793"/>
      <c r="CV51" s="794"/>
      <c r="CW51" s="792"/>
      <c r="CX51" s="793"/>
      <c r="CY51" s="793"/>
      <c r="CZ51" s="793"/>
      <c r="DA51" s="794"/>
      <c r="DB51" s="792"/>
      <c r="DC51" s="793"/>
      <c r="DD51" s="793"/>
      <c r="DE51" s="793"/>
      <c r="DF51" s="794"/>
      <c r="DG51" s="792"/>
      <c r="DH51" s="793"/>
      <c r="DI51" s="793"/>
      <c r="DJ51" s="793"/>
      <c r="DK51" s="794"/>
      <c r="DL51" s="792"/>
      <c r="DM51" s="793"/>
      <c r="DN51" s="793"/>
      <c r="DO51" s="793"/>
      <c r="DP51" s="794"/>
      <c r="DQ51" s="792"/>
      <c r="DR51" s="793"/>
      <c r="DS51" s="793"/>
      <c r="DT51" s="793"/>
      <c r="DU51" s="794"/>
      <c r="DV51" s="781"/>
      <c r="DW51" s="782"/>
      <c r="DX51" s="782"/>
      <c r="DY51" s="782"/>
      <c r="DZ51" s="795"/>
      <c r="EA51" s="231"/>
    </row>
    <row r="52" spans="1:131" ht="26.25" customHeight="1">
      <c r="A52" s="240">
        <v>25</v>
      </c>
      <c r="B52" s="768"/>
      <c r="C52" s="769"/>
      <c r="D52" s="769"/>
      <c r="E52" s="769"/>
      <c r="F52" s="769"/>
      <c r="G52" s="769"/>
      <c r="H52" s="769"/>
      <c r="I52" s="769"/>
      <c r="J52" s="769"/>
      <c r="K52" s="769"/>
      <c r="L52" s="769"/>
      <c r="M52" s="769"/>
      <c r="N52" s="769"/>
      <c r="O52" s="769"/>
      <c r="P52" s="770"/>
      <c r="Q52" s="842"/>
      <c r="R52" s="843"/>
      <c r="S52" s="843"/>
      <c r="T52" s="843"/>
      <c r="U52" s="843"/>
      <c r="V52" s="843"/>
      <c r="W52" s="843"/>
      <c r="X52" s="843"/>
      <c r="Y52" s="843"/>
      <c r="Z52" s="843"/>
      <c r="AA52" s="843"/>
      <c r="AB52" s="843"/>
      <c r="AC52" s="843"/>
      <c r="AD52" s="843"/>
      <c r="AE52" s="844"/>
      <c r="AF52" s="774"/>
      <c r="AG52" s="775"/>
      <c r="AH52" s="775"/>
      <c r="AI52" s="775"/>
      <c r="AJ52" s="776"/>
      <c r="AK52" s="845"/>
      <c r="AL52" s="843"/>
      <c r="AM52" s="843"/>
      <c r="AN52" s="843"/>
      <c r="AO52" s="843"/>
      <c r="AP52" s="843"/>
      <c r="AQ52" s="843"/>
      <c r="AR52" s="843"/>
      <c r="AS52" s="843"/>
      <c r="AT52" s="843"/>
      <c r="AU52" s="843"/>
      <c r="AV52" s="843"/>
      <c r="AW52" s="843"/>
      <c r="AX52" s="843"/>
      <c r="AY52" s="843"/>
      <c r="AZ52" s="846"/>
      <c r="BA52" s="846"/>
      <c r="BB52" s="846"/>
      <c r="BC52" s="846"/>
      <c r="BD52" s="846"/>
      <c r="BE52" s="837"/>
      <c r="BF52" s="837"/>
      <c r="BG52" s="837"/>
      <c r="BH52" s="837"/>
      <c r="BI52" s="838"/>
      <c r="BJ52" s="234"/>
      <c r="BK52" s="234"/>
      <c r="BL52" s="234"/>
      <c r="BM52" s="234"/>
      <c r="BN52" s="234"/>
      <c r="BO52" s="243"/>
      <c r="BP52" s="243"/>
      <c r="BQ52" s="240">
        <v>46</v>
      </c>
      <c r="BR52" s="241"/>
      <c r="BS52" s="781"/>
      <c r="BT52" s="782"/>
      <c r="BU52" s="782"/>
      <c r="BV52" s="782"/>
      <c r="BW52" s="782"/>
      <c r="BX52" s="782"/>
      <c r="BY52" s="782"/>
      <c r="BZ52" s="782"/>
      <c r="CA52" s="782"/>
      <c r="CB52" s="782"/>
      <c r="CC52" s="782"/>
      <c r="CD52" s="782"/>
      <c r="CE52" s="782"/>
      <c r="CF52" s="782"/>
      <c r="CG52" s="783"/>
      <c r="CH52" s="792"/>
      <c r="CI52" s="793"/>
      <c r="CJ52" s="793"/>
      <c r="CK52" s="793"/>
      <c r="CL52" s="794"/>
      <c r="CM52" s="792"/>
      <c r="CN52" s="793"/>
      <c r="CO52" s="793"/>
      <c r="CP52" s="793"/>
      <c r="CQ52" s="794"/>
      <c r="CR52" s="792"/>
      <c r="CS52" s="793"/>
      <c r="CT52" s="793"/>
      <c r="CU52" s="793"/>
      <c r="CV52" s="794"/>
      <c r="CW52" s="792"/>
      <c r="CX52" s="793"/>
      <c r="CY52" s="793"/>
      <c r="CZ52" s="793"/>
      <c r="DA52" s="794"/>
      <c r="DB52" s="792"/>
      <c r="DC52" s="793"/>
      <c r="DD52" s="793"/>
      <c r="DE52" s="793"/>
      <c r="DF52" s="794"/>
      <c r="DG52" s="792"/>
      <c r="DH52" s="793"/>
      <c r="DI52" s="793"/>
      <c r="DJ52" s="793"/>
      <c r="DK52" s="794"/>
      <c r="DL52" s="792"/>
      <c r="DM52" s="793"/>
      <c r="DN52" s="793"/>
      <c r="DO52" s="793"/>
      <c r="DP52" s="794"/>
      <c r="DQ52" s="792"/>
      <c r="DR52" s="793"/>
      <c r="DS52" s="793"/>
      <c r="DT52" s="793"/>
      <c r="DU52" s="794"/>
      <c r="DV52" s="781"/>
      <c r="DW52" s="782"/>
      <c r="DX52" s="782"/>
      <c r="DY52" s="782"/>
      <c r="DZ52" s="795"/>
      <c r="EA52" s="231"/>
    </row>
    <row r="53" spans="1:131" ht="26.25" customHeight="1">
      <c r="A53" s="240">
        <v>26</v>
      </c>
      <c r="B53" s="768"/>
      <c r="C53" s="769"/>
      <c r="D53" s="769"/>
      <c r="E53" s="769"/>
      <c r="F53" s="769"/>
      <c r="G53" s="769"/>
      <c r="H53" s="769"/>
      <c r="I53" s="769"/>
      <c r="J53" s="769"/>
      <c r="K53" s="769"/>
      <c r="L53" s="769"/>
      <c r="M53" s="769"/>
      <c r="N53" s="769"/>
      <c r="O53" s="769"/>
      <c r="P53" s="770"/>
      <c r="Q53" s="842"/>
      <c r="R53" s="843"/>
      <c r="S53" s="843"/>
      <c r="T53" s="843"/>
      <c r="U53" s="843"/>
      <c r="V53" s="843"/>
      <c r="W53" s="843"/>
      <c r="X53" s="843"/>
      <c r="Y53" s="843"/>
      <c r="Z53" s="843"/>
      <c r="AA53" s="843"/>
      <c r="AB53" s="843"/>
      <c r="AC53" s="843"/>
      <c r="AD53" s="843"/>
      <c r="AE53" s="844"/>
      <c r="AF53" s="774"/>
      <c r="AG53" s="775"/>
      <c r="AH53" s="775"/>
      <c r="AI53" s="775"/>
      <c r="AJ53" s="776"/>
      <c r="AK53" s="845"/>
      <c r="AL53" s="843"/>
      <c r="AM53" s="843"/>
      <c r="AN53" s="843"/>
      <c r="AO53" s="843"/>
      <c r="AP53" s="843"/>
      <c r="AQ53" s="843"/>
      <c r="AR53" s="843"/>
      <c r="AS53" s="843"/>
      <c r="AT53" s="843"/>
      <c r="AU53" s="843"/>
      <c r="AV53" s="843"/>
      <c r="AW53" s="843"/>
      <c r="AX53" s="843"/>
      <c r="AY53" s="843"/>
      <c r="AZ53" s="846"/>
      <c r="BA53" s="846"/>
      <c r="BB53" s="846"/>
      <c r="BC53" s="846"/>
      <c r="BD53" s="846"/>
      <c r="BE53" s="837"/>
      <c r="BF53" s="837"/>
      <c r="BG53" s="837"/>
      <c r="BH53" s="837"/>
      <c r="BI53" s="838"/>
      <c r="BJ53" s="234"/>
      <c r="BK53" s="234"/>
      <c r="BL53" s="234"/>
      <c r="BM53" s="234"/>
      <c r="BN53" s="234"/>
      <c r="BO53" s="243"/>
      <c r="BP53" s="243"/>
      <c r="BQ53" s="240">
        <v>47</v>
      </c>
      <c r="BR53" s="241"/>
      <c r="BS53" s="781"/>
      <c r="BT53" s="782"/>
      <c r="BU53" s="782"/>
      <c r="BV53" s="782"/>
      <c r="BW53" s="782"/>
      <c r="BX53" s="782"/>
      <c r="BY53" s="782"/>
      <c r="BZ53" s="782"/>
      <c r="CA53" s="782"/>
      <c r="CB53" s="782"/>
      <c r="CC53" s="782"/>
      <c r="CD53" s="782"/>
      <c r="CE53" s="782"/>
      <c r="CF53" s="782"/>
      <c r="CG53" s="783"/>
      <c r="CH53" s="792"/>
      <c r="CI53" s="793"/>
      <c r="CJ53" s="793"/>
      <c r="CK53" s="793"/>
      <c r="CL53" s="794"/>
      <c r="CM53" s="792"/>
      <c r="CN53" s="793"/>
      <c r="CO53" s="793"/>
      <c r="CP53" s="793"/>
      <c r="CQ53" s="794"/>
      <c r="CR53" s="792"/>
      <c r="CS53" s="793"/>
      <c r="CT53" s="793"/>
      <c r="CU53" s="793"/>
      <c r="CV53" s="794"/>
      <c r="CW53" s="792"/>
      <c r="CX53" s="793"/>
      <c r="CY53" s="793"/>
      <c r="CZ53" s="793"/>
      <c r="DA53" s="794"/>
      <c r="DB53" s="792"/>
      <c r="DC53" s="793"/>
      <c r="DD53" s="793"/>
      <c r="DE53" s="793"/>
      <c r="DF53" s="794"/>
      <c r="DG53" s="792"/>
      <c r="DH53" s="793"/>
      <c r="DI53" s="793"/>
      <c r="DJ53" s="793"/>
      <c r="DK53" s="794"/>
      <c r="DL53" s="792"/>
      <c r="DM53" s="793"/>
      <c r="DN53" s="793"/>
      <c r="DO53" s="793"/>
      <c r="DP53" s="794"/>
      <c r="DQ53" s="792"/>
      <c r="DR53" s="793"/>
      <c r="DS53" s="793"/>
      <c r="DT53" s="793"/>
      <c r="DU53" s="794"/>
      <c r="DV53" s="781"/>
      <c r="DW53" s="782"/>
      <c r="DX53" s="782"/>
      <c r="DY53" s="782"/>
      <c r="DZ53" s="795"/>
      <c r="EA53" s="231"/>
    </row>
    <row r="54" spans="1:131" ht="26.25" customHeight="1">
      <c r="A54" s="240">
        <v>27</v>
      </c>
      <c r="B54" s="768"/>
      <c r="C54" s="769"/>
      <c r="D54" s="769"/>
      <c r="E54" s="769"/>
      <c r="F54" s="769"/>
      <c r="G54" s="769"/>
      <c r="H54" s="769"/>
      <c r="I54" s="769"/>
      <c r="J54" s="769"/>
      <c r="K54" s="769"/>
      <c r="L54" s="769"/>
      <c r="M54" s="769"/>
      <c r="N54" s="769"/>
      <c r="O54" s="769"/>
      <c r="P54" s="770"/>
      <c r="Q54" s="842"/>
      <c r="R54" s="843"/>
      <c r="S54" s="843"/>
      <c r="T54" s="843"/>
      <c r="U54" s="843"/>
      <c r="V54" s="843"/>
      <c r="W54" s="843"/>
      <c r="X54" s="843"/>
      <c r="Y54" s="843"/>
      <c r="Z54" s="843"/>
      <c r="AA54" s="843"/>
      <c r="AB54" s="843"/>
      <c r="AC54" s="843"/>
      <c r="AD54" s="843"/>
      <c r="AE54" s="844"/>
      <c r="AF54" s="774"/>
      <c r="AG54" s="775"/>
      <c r="AH54" s="775"/>
      <c r="AI54" s="775"/>
      <c r="AJ54" s="776"/>
      <c r="AK54" s="845"/>
      <c r="AL54" s="843"/>
      <c r="AM54" s="843"/>
      <c r="AN54" s="843"/>
      <c r="AO54" s="843"/>
      <c r="AP54" s="843"/>
      <c r="AQ54" s="843"/>
      <c r="AR54" s="843"/>
      <c r="AS54" s="843"/>
      <c r="AT54" s="843"/>
      <c r="AU54" s="843"/>
      <c r="AV54" s="843"/>
      <c r="AW54" s="843"/>
      <c r="AX54" s="843"/>
      <c r="AY54" s="843"/>
      <c r="AZ54" s="846"/>
      <c r="BA54" s="846"/>
      <c r="BB54" s="846"/>
      <c r="BC54" s="846"/>
      <c r="BD54" s="846"/>
      <c r="BE54" s="837"/>
      <c r="BF54" s="837"/>
      <c r="BG54" s="837"/>
      <c r="BH54" s="837"/>
      <c r="BI54" s="838"/>
      <c r="BJ54" s="234"/>
      <c r="BK54" s="234"/>
      <c r="BL54" s="234"/>
      <c r="BM54" s="234"/>
      <c r="BN54" s="234"/>
      <c r="BO54" s="243"/>
      <c r="BP54" s="243"/>
      <c r="BQ54" s="240">
        <v>48</v>
      </c>
      <c r="BR54" s="241"/>
      <c r="BS54" s="781"/>
      <c r="BT54" s="782"/>
      <c r="BU54" s="782"/>
      <c r="BV54" s="782"/>
      <c r="BW54" s="782"/>
      <c r="BX54" s="782"/>
      <c r="BY54" s="782"/>
      <c r="BZ54" s="782"/>
      <c r="CA54" s="782"/>
      <c r="CB54" s="782"/>
      <c r="CC54" s="782"/>
      <c r="CD54" s="782"/>
      <c r="CE54" s="782"/>
      <c r="CF54" s="782"/>
      <c r="CG54" s="783"/>
      <c r="CH54" s="792"/>
      <c r="CI54" s="793"/>
      <c r="CJ54" s="793"/>
      <c r="CK54" s="793"/>
      <c r="CL54" s="794"/>
      <c r="CM54" s="792"/>
      <c r="CN54" s="793"/>
      <c r="CO54" s="793"/>
      <c r="CP54" s="793"/>
      <c r="CQ54" s="794"/>
      <c r="CR54" s="792"/>
      <c r="CS54" s="793"/>
      <c r="CT54" s="793"/>
      <c r="CU54" s="793"/>
      <c r="CV54" s="794"/>
      <c r="CW54" s="792"/>
      <c r="CX54" s="793"/>
      <c r="CY54" s="793"/>
      <c r="CZ54" s="793"/>
      <c r="DA54" s="794"/>
      <c r="DB54" s="792"/>
      <c r="DC54" s="793"/>
      <c r="DD54" s="793"/>
      <c r="DE54" s="793"/>
      <c r="DF54" s="794"/>
      <c r="DG54" s="792"/>
      <c r="DH54" s="793"/>
      <c r="DI54" s="793"/>
      <c r="DJ54" s="793"/>
      <c r="DK54" s="794"/>
      <c r="DL54" s="792"/>
      <c r="DM54" s="793"/>
      <c r="DN54" s="793"/>
      <c r="DO54" s="793"/>
      <c r="DP54" s="794"/>
      <c r="DQ54" s="792"/>
      <c r="DR54" s="793"/>
      <c r="DS54" s="793"/>
      <c r="DT54" s="793"/>
      <c r="DU54" s="794"/>
      <c r="DV54" s="781"/>
      <c r="DW54" s="782"/>
      <c r="DX54" s="782"/>
      <c r="DY54" s="782"/>
      <c r="DZ54" s="795"/>
      <c r="EA54" s="231"/>
    </row>
    <row r="55" spans="1:131" ht="26.25" customHeight="1">
      <c r="A55" s="240">
        <v>28</v>
      </c>
      <c r="B55" s="768"/>
      <c r="C55" s="769"/>
      <c r="D55" s="769"/>
      <c r="E55" s="769"/>
      <c r="F55" s="769"/>
      <c r="G55" s="769"/>
      <c r="H55" s="769"/>
      <c r="I55" s="769"/>
      <c r="J55" s="769"/>
      <c r="K55" s="769"/>
      <c r="L55" s="769"/>
      <c r="M55" s="769"/>
      <c r="N55" s="769"/>
      <c r="O55" s="769"/>
      <c r="P55" s="770"/>
      <c r="Q55" s="842"/>
      <c r="R55" s="843"/>
      <c r="S55" s="843"/>
      <c r="T55" s="843"/>
      <c r="U55" s="843"/>
      <c r="V55" s="843"/>
      <c r="W55" s="843"/>
      <c r="X55" s="843"/>
      <c r="Y55" s="843"/>
      <c r="Z55" s="843"/>
      <c r="AA55" s="843"/>
      <c r="AB55" s="843"/>
      <c r="AC55" s="843"/>
      <c r="AD55" s="843"/>
      <c r="AE55" s="844"/>
      <c r="AF55" s="774"/>
      <c r="AG55" s="775"/>
      <c r="AH55" s="775"/>
      <c r="AI55" s="775"/>
      <c r="AJ55" s="776"/>
      <c r="AK55" s="845"/>
      <c r="AL55" s="843"/>
      <c r="AM55" s="843"/>
      <c r="AN55" s="843"/>
      <c r="AO55" s="843"/>
      <c r="AP55" s="843"/>
      <c r="AQ55" s="843"/>
      <c r="AR55" s="843"/>
      <c r="AS55" s="843"/>
      <c r="AT55" s="843"/>
      <c r="AU55" s="843"/>
      <c r="AV55" s="843"/>
      <c r="AW55" s="843"/>
      <c r="AX55" s="843"/>
      <c r="AY55" s="843"/>
      <c r="AZ55" s="846"/>
      <c r="BA55" s="846"/>
      <c r="BB55" s="846"/>
      <c r="BC55" s="846"/>
      <c r="BD55" s="846"/>
      <c r="BE55" s="837"/>
      <c r="BF55" s="837"/>
      <c r="BG55" s="837"/>
      <c r="BH55" s="837"/>
      <c r="BI55" s="838"/>
      <c r="BJ55" s="234"/>
      <c r="BK55" s="234"/>
      <c r="BL55" s="234"/>
      <c r="BM55" s="234"/>
      <c r="BN55" s="234"/>
      <c r="BO55" s="243"/>
      <c r="BP55" s="243"/>
      <c r="BQ55" s="240">
        <v>49</v>
      </c>
      <c r="BR55" s="241"/>
      <c r="BS55" s="781"/>
      <c r="BT55" s="782"/>
      <c r="BU55" s="782"/>
      <c r="BV55" s="782"/>
      <c r="BW55" s="782"/>
      <c r="BX55" s="782"/>
      <c r="BY55" s="782"/>
      <c r="BZ55" s="782"/>
      <c r="CA55" s="782"/>
      <c r="CB55" s="782"/>
      <c r="CC55" s="782"/>
      <c r="CD55" s="782"/>
      <c r="CE55" s="782"/>
      <c r="CF55" s="782"/>
      <c r="CG55" s="783"/>
      <c r="CH55" s="792"/>
      <c r="CI55" s="793"/>
      <c r="CJ55" s="793"/>
      <c r="CK55" s="793"/>
      <c r="CL55" s="794"/>
      <c r="CM55" s="792"/>
      <c r="CN55" s="793"/>
      <c r="CO55" s="793"/>
      <c r="CP55" s="793"/>
      <c r="CQ55" s="794"/>
      <c r="CR55" s="792"/>
      <c r="CS55" s="793"/>
      <c r="CT55" s="793"/>
      <c r="CU55" s="793"/>
      <c r="CV55" s="794"/>
      <c r="CW55" s="792"/>
      <c r="CX55" s="793"/>
      <c r="CY55" s="793"/>
      <c r="CZ55" s="793"/>
      <c r="DA55" s="794"/>
      <c r="DB55" s="792"/>
      <c r="DC55" s="793"/>
      <c r="DD55" s="793"/>
      <c r="DE55" s="793"/>
      <c r="DF55" s="794"/>
      <c r="DG55" s="792"/>
      <c r="DH55" s="793"/>
      <c r="DI55" s="793"/>
      <c r="DJ55" s="793"/>
      <c r="DK55" s="794"/>
      <c r="DL55" s="792"/>
      <c r="DM55" s="793"/>
      <c r="DN55" s="793"/>
      <c r="DO55" s="793"/>
      <c r="DP55" s="794"/>
      <c r="DQ55" s="792"/>
      <c r="DR55" s="793"/>
      <c r="DS55" s="793"/>
      <c r="DT55" s="793"/>
      <c r="DU55" s="794"/>
      <c r="DV55" s="781"/>
      <c r="DW55" s="782"/>
      <c r="DX55" s="782"/>
      <c r="DY55" s="782"/>
      <c r="DZ55" s="795"/>
      <c r="EA55" s="231"/>
    </row>
    <row r="56" spans="1:131" ht="26.25" customHeight="1">
      <c r="A56" s="240">
        <v>29</v>
      </c>
      <c r="B56" s="768"/>
      <c r="C56" s="769"/>
      <c r="D56" s="769"/>
      <c r="E56" s="769"/>
      <c r="F56" s="769"/>
      <c r="G56" s="769"/>
      <c r="H56" s="769"/>
      <c r="I56" s="769"/>
      <c r="J56" s="769"/>
      <c r="K56" s="769"/>
      <c r="L56" s="769"/>
      <c r="M56" s="769"/>
      <c r="N56" s="769"/>
      <c r="O56" s="769"/>
      <c r="P56" s="770"/>
      <c r="Q56" s="842"/>
      <c r="R56" s="843"/>
      <c r="S56" s="843"/>
      <c r="T56" s="843"/>
      <c r="U56" s="843"/>
      <c r="V56" s="843"/>
      <c r="W56" s="843"/>
      <c r="X56" s="843"/>
      <c r="Y56" s="843"/>
      <c r="Z56" s="843"/>
      <c r="AA56" s="843"/>
      <c r="AB56" s="843"/>
      <c r="AC56" s="843"/>
      <c r="AD56" s="843"/>
      <c r="AE56" s="844"/>
      <c r="AF56" s="774"/>
      <c r="AG56" s="775"/>
      <c r="AH56" s="775"/>
      <c r="AI56" s="775"/>
      <c r="AJ56" s="776"/>
      <c r="AK56" s="845"/>
      <c r="AL56" s="843"/>
      <c r="AM56" s="843"/>
      <c r="AN56" s="843"/>
      <c r="AO56" s="843"/>
      <c r="AP56" s="843"/>
      <c r="AQ56" s="843"/>
      <c r="AR56" s="843"/>
      <c r="AS56" s="843"/>
      <c r="AT56" s="843"/>
      <c r="AU56" s="843"/>
      <c r="AV56" s="843"/>
      <c r="AW56" s="843"/>
      <c r="AX56" s="843"/>
      <c r="AY56" s="843"/>
      <c r="AZ56" s="846"/>
      <c r="BA56" s="846"/>
      <c r="BB56" s="846"/>
      <c r="BC56" s="846"/>
      <c r="BD56" s="846"/>
      <c r="BE56" s="837"/>
      <c r="BF56" s="837"/>
      <c r="BG56" s="837"/>
      <c r="BH56" s="837"/>
      <c r="BI56" s="838"/>
      <c r="BJ56" s="234"/>
      <c r="BK56" s="234"/>
      <c r="BL56" s="234"/>
      <c r="BM56" s="234"/>
      <c r="BN56" s="234"/>
      <c r="BO56" s="243"/>
      <c r="BP56" s="243"/>
      <c r="BQ56" s="240">
        <v>50</v>
      </c>
      <c r="BR56" s="241"/>
      <c r="BS56" s="781"/>
      <c r="BT56" s="782"/>
      <c r="BU56" s="782"/>
      <c r="BV56" s="782"/>
      <c r="BW56" s="782"/>
      <c r="BX56" s="782"/>
      <c r="BY56" s="782"/>
      <c r="BZ56" s="782"/>
      <c r="CA56" s="782"/>
      <c r="CB56" s="782"/>
      <c r="CC56" s="782"/>
      <c r="CD56" s="782"/>
      <c r="CE56" s="782"/>
      <c r="CF56" s="782"/>
      <c r="CG56" s="783"/>
      <c r="CH56" s="792"/>
      <c r="CI56" s="793"/>
      <c r="CJ56" s="793"/>
      <c r="CK56" s="793"/>
      <c r="CL56" s="794"/>
      <c r="CM56" s="792"/>
      <c r="CN56" s="793"/>
      <c r="CO56" s="793"/>
      <c r="CP56" s="793"/>
      <c r="CQ56" s="794"/>
      <c r="CR56" s="792"/>
      <c r="CS56" s="793"/>
      <c r="CT56" s="793"/>
      <c r="CU56" s="793"/>
      <c r="CV56" s="794"/>
      <c r="CW56" s="792"/>
      <c r="CX56" s="793"/>
      <c r="CY56" s="793"/>
      <c r="CZ56" s="793"/>
      <c r="DA56" s="794"/>
      <c r="DB56" s="792"/>
      <c r="DC56" s="793"/>
      <c r="DD56" s="793"/>
      <c r="DE56" s="793"/>
      <c r="DF56" s="794"/>
      <c r="DG56" s="792"/>
      <c r="DH56" s="793"/>
      <c r="DI56" s="793"/>
      <c r="DJ56" s="793"/>
      <c r="DK56" s="794"/>
      <c r="DL56" s="792"/>
      <c r="DM56" s="793"/>
      <c r="DN56" s="793"/>
      <c r="DO56" s="793"/>
      <c r="DP56" s="794"/>
      <c r="DQ56" s="792"/>
      <c r="DR56" s="793"/>
      <c r="DS56" s="793"/>
      <c r="DT56" s="793"/>
      <c r="DU56" s="794"/>
      <c r="DV56" s="781"/>
      <c r="DW56" s="782"/>
      <c r="DX56" s="782"/>
      <c r="DY56" s="782"/>
      <c r="DZ56" s="795"/>
      <c r="EA56" s="231"/>
    </row>
    <row r="57" spans="1:131" ht="26.25" customHeight="1">
      <c r="A57" s="240">
        <v>30</v>
      </c>
      <c r="B57" s="768"/>
      <c r="C57" s="769"/>
      <c r="D57" s="769"/>
      <c r="E57" s="769"/>
      <c r="F57" s="769"/>
      <c r="G57" s="769"/>
      <c r="H57" s="769"/>
      <c r="I57" s="769"/>
      <c r="J57" s="769"/>
      <c r="K57" s="769"/>
      <c r="L57" s="769"/>
      <c r="M57" s="769"/>
      <c r="N57" s="769"/>
      <c r="O57" s="769"/>
      <c r="P57" s="770"/>
      <c r="Q57" s="842"/>
      <c r="R57" s="843"/>
      <c r="S57" s="843"/>
      <c r="T57" s="843"/>
      <c r="U57" s="843"/>
      <c r="V57" s="843"/>
      <c r="W57" s="843"/>
      <c r="X57" s="843"/>
      <c r="Y57" s="843"/>
      <c r="Z57" s="843"/>
      <c r="AA57" s="843"/>
      <c r="AB57" s="843"/>
      <c r="AC57" s="843"/>
      <c r="AD57" s="843"/>
      <c r="AE57" s="844"/>
      <c r="AF57" s="774"/>
      <c r="AG57" s="775"/>
      <c r="AH57" s="775"/>
      <c r="AI57" s="775"/>
      <c r="AJ57" s="776"/>
      <c r="AK57" s="845"/>
      <c r="AL57" s="843"/>
      <c r="AM57" s="843"/>
      <c r="AN57" s="843"/>
      <c r="AO57" s="843"/>
      <c r="AP57" s="843"/>
      <c r="AQ57" s="843"/>
      <c r="AR57" s="843"/>
      <c r="AS57" s="843"/>
      <c r="AT57" s="843"/>
      <c r="AU57" s="843"/>
      <c r="AV57" s="843"/>
      <c r="AW57" s="843"/>
      <c r="AX57" s="843"/>
      <c r="AY57" s="843"/>
      <c r="AZ57" s="846"/>
      <c r="BA57" s="846"/>
      <c r="BB57" s="846"/>
      <c r="BC57" s="846"/>
      <c r="BD57" s="846"/>
      <c r="BE57" s="837"/>
      <c r="BF57" s="837"/>
      <c r="BG57" s="837"/>
      <c r="BH57" s="837"/>
      <c r="BI57" s="838"/>
      <c r="BJ57" s="234"/>
      <c r="BK57" s="234"/>
      <c r="BL57" s="234"/>
      <c r="BM57" s="234"/>
      <c r="BN57" s="234"/>
      <c r="BO57" s="243"/>
      <c r="BP57" s="243"/>
      <c r="BQ57" s="240">
        <v>51</v>
      </c>
      <c r="BR57" s="241"/>
      <c r="BS57" s="781"/>
      <c r="BT57" s="782"/>
      <c r="BU57" s="782"/>
      <c r="BV57" s="782"/>
      <c r="BW57" s="782"/>
      <c r="BX57" s="782"/>
      <c r="BY57" s="782"/>
      <c r="BZ57" s="782"/>
      <c r="CA57" s="782"/>
      <c r="CB57" s="782"/>
      <c r="CC57" s="782"/>
      <c r="CD57" s="782"/>
      <c r="CE57" s="782"/>
      <c r="CF57" s="782"/>
      <c r="CG57" s="783"/>
      <c r="CH57" s="792"/>
      <c r="CI57" s="793"/>
      <c r="CJ57" s="793"/>
      <c r="CK57" s="793"/>
      <c r="CL57" s="794"/>
      <c r="CM57" s="792"/>
      <c r="CN57" s="793"/>
      <c r="CO57" s="793"/>
      <c r="CP57" s="793"/>
      <c r="CQ57" s="794"/>
      <c r="CR57" s="792"/>
      <c r="CS57" s="793"/>
      <c r="CT57" s="793"/>
      <c r="CU57" s="793"/>
      <c r="CV57" s="794"/>
      <c r="CW57" s="792"/>
      <c r="CX57" s="793"/>
      <c r="CY57" s="793"/>
      <c r="CZ57" s="793"/>
      <c r="DA57" s="794"/>
      <c r="DB57" s="792"/>
      <c r="DC57" s="793"/>
      <c r="DD57" s="793"/>
      <c r="DE57" s="793"/>
      <c r="DF57" s="794"/>
      <c r="DG57" s="792"/>
      <c r="DH57" s="793"/>
      <c r="DI57" s="793"/>
      <c r="DJ57" s="793"/>
      <c r="DK57" s="794"/>
      <c r="DL57" s="792"/>
      <c r="DM57" s="793"/>
      <c r="DN57" s="793"/>
      <c r="DO57" s="793"/>
      <c r="DP57" s="794"/>
      <c r="DQ57" s="792"/>
      <c r="DR57" s="793"/>
      <c r="DS57" s="793"/>
      <c r="DT57" s="793"/>
      <c r="DU57" s="794"/>
      <c r="DV57" s="781"/>
      <c r="DW57" s="782"/>
      <c r="DX57" s="782"/>
      <c r="DY57" s="782"/>
      <c r="DZ57" s="795"/>
      <c r="EA57" s="231"/>
    </row>
    <row r="58" spans="1:131" ht="26.25" customHeight="1">
      <c r="A58" s="240">
        <v>31</v>
      </c>
      <c r="B58" s="768"/>
      <c r="C58" s="769"/>
      <c r="D58" s="769"/>
      <c r="E58" s="769"/>
      <c r="F58" s="769"/>
      <c r="G58" s="769"/>
      <c r="H58" s="769"/>
      <c r="I58" s="769"/>
      <c r="J58" s="769"/>
      <c r="K58" s="769"/>
      <c r="L58" s="769"/>
      <c r="M58" s="769"/>
      <c r="N58" s="769"/>
      <c r="O58" s="769"/>
      <c r="P58" s="770"/>
      <c r="Q58" s="842"/>
      <c r="R58" s="843"/>
      <c r="S58" s="843"/>
      <c r="T58" s="843"/>
      <c r="U58" s="843"/>
      <c r="V58" s="843"/>
      <c r="W58" s="843"/>
      <c r="X58" s="843"/>
      <c r="Y58" s="843"/>
      <c r="Z58" s="843"/>
      <c r="AA58" s="843"/>
      <c r="AB58" s="843"/>
      <c r="AC58" s="843"/>
      <c r="AD58" s="843"/>
      <c r="AE58" s="844"/>
      <c r="AF58" s="774"/>
      <c r="AG58" s="775"/>
      <c r="AH58" s="775"/>
      <c r="AI58" s="775"/>
      <c r="AJ58" s="776"/>
      <c r="AK58" s="845"/>
      <c r="AL58" s="843"/>
      <c r="AM58" s="843"/>
      <c r="AN58" s="843"/>
      <c r="AO58" s="843"/>
      <c r="AP58" s="843"/>
      <c r="AQ58" s="843"/>
      <c r="AR58" s="843"/>
      <c r="AS58" s="843"/>
      <c r="AT58" s="843"/>
      <c r="AU58" s="843"/>
      <c r="AV58" s="843"/>
      <c r="AW58" s="843"/>
      <c r="AX58" s="843"/>
      <c r="AY58" s="843"/>
      <c r="AZ58" s="846"/>
      <c r="BA58" s="846"/>
      <c r="BB58" s="846"/>
      <c r="BC58" s="846"/>
      <c r="BD58" s="846"/>
      <c r="BE58" s="837"/>
      <c r="BF58" s="837"/>
      <c r="BG58" s="837"/>
      <c r="BH58" s="837"/>
      <c r="BI58" s="838"/>
      <c r="BJ58" s="234"/>
      <c r="BK58" s="234"/>
      <c r="BL58" s="234"/>
      <c r="BM58" s="234"/>
      <c r="BN58" s="234"/>
      <c r="BO58" s="243"/>
      <c r="BP58" s="243"/>
      <c r="BQ58" s="240">
        <v>52</v>
      </c>
      <c r="BR58" s="241"/>
      <c r="BS58" s="781"/>
      <c r="BT58" s="782"/>
      <c r="BU58" s="782"/>
      <c r="BV58" s="782"/>
      <c r="BW58" s="782"/>
      <c r="BX58" s="782"/>
      <c r="BY58" s="782"/>
      <c r="BZ58" s="782"/>
      <c r="CA58" s="782"/>
      <c r="CB58" s="782"/>
      <c r="CC58" s="782"/>
      <c r="CD58" s="782"/>
      <c r="CE58" s="782"/>
      <c r="CF58" s="782"/>
      <c r="CG58" s="783"/>
      <c r="CH58" s="792"/>
      <c r="CI58" s="793"/>
      <c r="CJ58" s="793"/>
      <c r="CK58" s="793"/>
      <c r="CL58" s="794"/>
      <c r="CM58" s="792"/>
      <c r="CN58" s="793"/>
      <c r="CO58" s="793"/>
      <c r="CP58" s="793"/>
      <c r="CQ58" s="794"/>
      <c r="CR58" s="792"/>
      <c r="CS58" s="793"/>
      <c r="CT58" s="793"/>
      <c r="CU58" s="793"/>
      <c r="CV58" s="794"/>
      <c r="CW58" s="792"/>
      <c r="CX58" s="793"/>
      <c r="CY58" s="793"/>
      <c r="CZ58" s="793"/>
      <c r="DA58" s="794"/>
      <c r="DB58" s="792"/>
      <c r="DC58" s="793"/>
      <c r="DD58" s="793"/>
      <c r="DE58" s="793"/>
      <c r="DF58" s="794"/>
      <c r="DG58" s="792"/>
      <c r="DH58" s="793"/>
      <c r="DI58" s="793"/>
      <c r="DJ58" s="793"/>
      <c r="DK58" s="794"/>
      <c r="DL58" s="792"/>
      <c r="DM58" s="793"/>
      <c r="DN58" s="793"/>
      <c r="DO58" s="793"/>
      <c r="DP58" s="794"/>
      <c r="DQ58" s="792"/>
      <c r="DR58" s="793"/>
      <c r="DS58" s="793"/>
      <c r="DT58" s="793"/>
      <c r="DU58" s="794"/>
      <c r="DV58" s="781"/>
      <c r="DW58" s="782"/>
      <c r="DX58" s="782"/>
      <c r="DY58" s="782"/>
      <c r="DZ58" s="795"/>
      <c r="EA58" s="231"/>
    </row>
    <row r="59" spans="1:131" ht="26.25" customHeight="1">
      <c r="A59" s="240">
        <v>32</v>
      </c>
      <c r="B59" s="768"/>
      <c r="C59" s="769"/>
      <c r="D59" s="769"/>
      <c r="E59" s="769"/>
      <c r="F59" s="769"/>
      <c r="G59" s="769"/>
      <c r="H59" s="769"/>
      <c r="I59" s="769"/>
      <c r="J59" s="769"/>
      <c r="K59" s="769"/>
      <c r="L59" s="769"/>
      <c r="M59" s="769"/>
      <c r="N59" s="769"/>
      <c r="O59" s="769"/>
      <c r="P59" s="770"/>
      <c r="Q59" s="842"/>
      <c r="R59" s="843"/>
      <c r="S59" s="843"/>
      <c r="T59" s="843"/>
      <c r="U59" s="843"/>
      <c r="V59" s="843"/>
      <c r="W59" s="843"/>
      <c r="X59" s="843"/>
      <c r="Y59" s="843"/>
      <c r="Z59" s="843"/>
      <c r="AA59" s="843"/>
      <c r="AB59" s="843"/>
      <c r="AC59" s="843"/>
      <c r="AD59" s="843"/>
      <c r="AE59" s="844"/>
      <c r="AF59" s="774"/>
      <c r="AG59" s="775"/>
      <c r="AH59" s="775"/>
      <c r="AI59" s="775"/>
      <c r="AJ59" s="776"/>
      <c r="AK59" s="845"/>
      <c r="AL59" s="843"/>
      <c r="AM59" s="843"/>
      <c r="AN59" s="843"/>
      <c r="AO59" s="843"/>
      <c r="AP59" s="843"/>
      <c r="AQ59" s="843"/>
      <c r="AR59" s="843"/>
      <c r="AS59" s="843"/>
      <c r="AT59" s="843"/>
      <c r="AU59" s="843"/>
      <c r="AV59" s="843"/>
      <c r="AW59" s="843"/>
      <c r="AX59" s="843"/>
      <c r="AY59" s="843"/>
      <c r="AZ59" s="846"/>
      <c r="BA59" s="846"/>
      <c r="BB59" s="846"/>
      <c r="BC59" s="846"/>
      <c r="BD59" s="846"/>
      <c r="BE59" s="837"/>
      <c r="BF59" s="837"/>
      <c r="BG59" s="837"/>
      <c r="BH59" s="837"/>
      <c r="BI59" s="838"/>
      <c r="BJ59" s="234"/>
      <c r="BK59" s="234"/>
      <c r="BL59" s="234"/>
      <c r="BM59" s="234"/>
      <c r="BN59" s="234"/>
      <c r="BO59" s="243"/>
      <c r="BP59" s="243"/>
      <c r="BQ59" s="240">
        <v>53</v>
      </c>
      <c r="BR59" s="241"/>
      <c r="BS59" s="781"/>
      <c r="BT59" s="782"/>
      <c r="BU59" s="782"/>
      <c r="BV59" s="782"/>
      <c r="BW59" s="782"/>
      <c r="BX59" s="782"/>
      <c r="BY59" s="782"/>
      <c r="BZ59" s="782"/>
      <c r="CA59" s="782"/>
      <c r="CB59" s="782"/>
      <c r="CC59" s="782"/>
      <c r="CD59" s="782"/>
      <c r="CE59" s="782"/>
      <c r="CF59" s="782"/>
      <c r="CG59" s="783"/>
      <c r="CH59" s="792"/>
      <c r="CI59" s="793"/>
      <c r="CJ59" s="793"/>
      <c r="CK59" s="793"/>
      <c r="CL59" s="794"/>
      <c r="CM59" s="792"/>
      <c r="CN59" s="793"/>
      <c r="CO59" s="793"/>
      <c r="CP59" s="793"/>
      <c r="CQ59" s="794"/>
      <c r="CR59" s="792"/>
      <c r="CS59" s="793"/>
      <c r="CT59" s="793"/>
      <c r="CU59" s="793"/>
      <c r="CV59" s="794"/>
      <c r="CW59" s="792"/>
      <c r="CX59" s="793"/>
      <c r="CY59" s="793"/>
      <c r="CZ59" s="793"/>
      <c r="DA59" s="794"/>
      <c r="DB59" s="792"/>
      <c r="DC59" s="793"/>
      <c r="DD59" s="793"/>
      <c r="DE59" s="793"/>
      <c r="DF59" s="794"/>
      <c r="DG59" s="792"/>
      <c r="DH59" s="793"/>
      <c r="DI59" s="793"/>
      <c r="DJ59" s="793"/>
      <c r="DK59" s="794"/>
      <c r="DL59" s="792"/>
      <c r="DM59" s="793"/>
      <c r="DN59" s="793"/>
      <c r="DO59" s="793"/>
      <c r="DP59" s="794"/>
      <c r="DQ59" s="792"/>
      <c r="DR59" s="793"/>
      <c r="DS59" s="793"/>
      <c r="DT59" s="793"/>
      <c r="DU59" s="794"/>
      <c r="DV59" s="781"/>
      <c r="DW59" s="782"/>
      <c r="DX59" s="782"/>
      <c r="DY59" s="782"/>
      <c r="DZ59" s="795"/>
      <c r="EA59" s="231"/>
    </row>
    <row r="60" spans="1:131" ht="26.25" customHeight="1">
      <c r="A60" s="240">
        <v>33</v>
      </c>
      <c r="B60" s="768"/>
      <c r="C60" s="769"/>
      <c r="D60" s="769"/>
      <c r="E60" s="769"/>
      <c r="F60" s="769"/>
      <c r="G60" s="769"/>
      <c r="H60" s="769"/>
      <c r="I60" s="769"/>
      <c r="J60" s="769"/>
      <c r="K60" s="769"/>
      <c r="L60" s="769"/>
      <c r="M60" s="769"/>
      <c r="N60" s="769"/>
      <c r="O60" s="769"/>
      <c r="P60" s="770"/>
      <c r="Q60" s="842"/>
      <c r="R60" s="843"/>
      <c r="S60" s="843"/>
      <c r="T60" s="843"/>
      <c r="U60" s="843"/>
      <c r="V60" s="843"/>
      <c r="W60" s="843"/>
      <c r="X60" s="843"/>
      <c r="Y60" s="843"/>
      <c r="Z60" s="843"/>
      <c r="AA60" s="843"/>
      <c r="AB60" s="843"/>
      <c r="AC60" s="843"/>
      <c r="AD60" s="843"/>
      <c r="AE60" s="844"/>
      <c r="AF60" s="774"/>
      <c r="AG60" s="775"/>
      <c r="AH60" s="775"/>
      <c r="AI60" s="775"/>
      <c r="AJ60" s="776"/>
      <c r="AK60" s="845"/>
      <c r="AL60" s="843"/>
      <c r="AM60" s="843"/>
      <c r="AN60" s="843"/>
      <c r="AO60" s="843"/>
      <c r="AP60" s="843"/>
      <c r="AQ60" s="843"/>
      <c r="AR60" s="843"/>
      <c r="AS60" s="843"/>
      <c r="AT60" s="843"/>
      <c r="AU60" s="843"/>
      <c r="AV60" s="843"/>
      <c r="AW60" s="843"/>
      <c r="AX60" s="843"/>
      <c r="AY60" s="843"/>
      <c r="AZ60" s="846"/>
      <c r="BA60" s="846"/>
      <c r="BB60" s="846"/>
      <c r="BC60" s="846"/>
      <c r="BD60" s="846"/>
      <c r="BE60" s="837"/>
      <c r="BF60" s="837"/>
      <c r="BG60" s="837"/>
      <c r="BH60" s="837"/>
      <c r="BI60" s="838"/>
      <c r="BJ60" s="234"/>
      <c r="BK60" s="234"/>
      <c r="BL60" s="234"/>
      <c r="BM60" s="234"/>
      <c r="BN60" s="234"/>
      <c r="BO60" s="243"/>
      <c r="BP60" s="243"/>
      <c r="BQ60" s="240">
        <v>54</v>
      </c>
      <c r="BR60" s="241"/>
      <c r="BS60" s="781"/>
      <c r="BT60" s="782"/>
      <c r="BU60" s="782"/>
      <c r="BV60" s="782"/>
      <c r="BW60" s="782"/>
      <c r="BX60" s="782"/>
      <c r="BY60" s="782"/>
      <c r="BZ60" s="782"/>
      <c r="CA60" s="782"/>
      <c r="CB60" s="782"/>
      <c r="CC60" s="782"/>
      <c r="CD60" s="782"/>
      <c r="CE60" s="782"/>
      <c r="CF60" s="782"/>
      <c r="CG60" s="783"/>
      <c r="CH60" s="792"/>
      <c r="CI60" s="793"/>
      <c r="CJ60" s="793"/>
      <c r="CK60" s="793"/>
      <c r="CL60" s="794"/>
      <c r="CM60" s="792"/>
      <c r="CN60" s="793"/>
      <c r="CO60" s="793"/>
      <c r="CP60" s="793"/>
      <c r="CQ60" s="794"/>
      <c r="CR60" s="792"/>
      <c r="CS60" s="793"/>
      <c r="CT60" s="793"/>
      <c r="CU60" s="793"/>
      <c r="CV60" s="794"/>
      <c r="CW60" s="792"/>
      <c r="CX60" s="793"/>
      <c r="CY60" s="793"/>
      <c r="CZ60" s="793"/>
      <c r="DA60" s="794"/>
      <c r="DB60" s="792"/>
      <c r="DC60" s="793"/>
      <c r="DD60" s="793"/>
      <c r="DE60" s="793"/>
      <c r="DF60" s="794"/>
      <c r="DG60" s="792"/>
      <c r="DH60" s="793"/>
      <c r="DI60" s="793"/>
      <c r="DJ60" s="793"/>
      <c r="DK60" s="794"/>
      <c r="DL60" s="792"/>
      <c r="DM60" s="793"/>
      <c r="DN60" s="793"/>
      <c r="DO60" s="793"/>
      <c r="DP60" s="794"/>
      <c r="DQ60" s="792"/>
      <c r="DR60" s="793"/>
      <c r="DS60" s="793"/>
      <c r="DT60" s="793"/>
      <c r="DU60" s="794"/>
      <c r="DV60" s="781"/>
      <c r="DW60" s="782"/>
      <c r="DX60" s="782"/>
      <c r="DY60" s="782"/>
      <c r="DZ60" s="795"/>
      <c r="EA60" s="231"/>
    </row>
    <row r="61" spans="1:131" ht="26.25" customHeight="1" thickBot="1">
      <c r="A61" s="240">
        <v>34</v>
      </c>
      <c r="B61" s="768"/>
      <c r="C61" s="769"/>
      <c r="D61" s="769"/>
      <c r="E61" s="769"/>
      <c r="F61" s="769"/>
      <c r="G61" s="769"/>
      <c r="H61" s="769"/>
      <c r="I61" s="769"/>
      <c r="J61" s="769"/>
      <c r="K61" s="769"/>
      <c r="L61" s="769"/>
      <c r="M61" s="769"/>
      <c r="N61" s="769"/>
      <c r="O61" s="769"/>
      <c r="P61" s="770"/>
      <c r="Q61" s="842"/>
      <c r="R61" s="843"/>
      <c r="S61" s="843"/>
      <c r="T61" s="843"/>
      <c r="U61" s="843"/>
      <c r="V61" s="843"/>
      <c r="W61" s="843"/>
      <c r="X61" s="843"/>
      <c r="Y61" s="843"/>
      <c r="Z61" s="843"/>
      <c r="AA61" s="843"/>
      <c r="AB61" s="843"/>
      <c r="AC61" s="843"/>
      <c r="AD61" s="843"/>
      <c r="AE61" s="844"/>
      <c r="AF61" s="774"/>
      <c r="AG61" s="775"/>
      <c r="AH61" s="775"/>
      <c r="AI61" s="775"/>
      <c r="AJ61" s="776"/>
      <c r="AK61" s="845"/>
      <c r="AL61" s="843"/>
      <c r="AM61" s="843"/>
      <c r="AN61" s="843"/>
      <c r="AO61" s="843"/>
      <c r="AP61" s="843"/>
      <c r="AQ61" s="843"/>
      <c r="AR61" s="843"/>
      <c r="AS61" s="843"/>
      <c r="AT61" s="843"/>
      <c r="AU61" s="843"/>
      <c r="AV61" s="843"/>
      <c r="AW61" s="843"/>
      <c r="AX61" s="843"/>
      <c r="AY61" s="843"/>
      <c r="AZ61" s="846"/>
      <c r="BA61" s="846"/>
      <c r="BB61" s="846"/>
      <c r="BC61" s="846"/>
      <c r="BD61" s="846"/>
      <c r="BE61" s="837"/>
      <c r="BF61" s="837"/>
      <c r="BG61" s="837"/>
      <c r="BH61" s="837"/>
      <c r="BI61" s="838"/>
      <c r="BJ61" s="234"/>
      <c r="BK61" s="234"/>
      <c r="BL61" s="234"/>
      <c r="BM61" s="234"/>
      <c r="BN61" s="234"/>
      <c r="BO61" s="243"/>
      <c r="BP61" s="243"/>
      <c r="BQ61" s="240">
        <v>55</v>
      </c>
      <c r="BR61" s="241"/>
      <c r="BS61" s="781"/>
      <c r="BT61" s="782"/>
      <c r="BU61" s="782"/>
      <c r="BV61" s="782"/>
      <c r="BW61" s="782"/>
      <c r="BX61" s="782"/>
      <c r="BY61" s="782"/>
      <c r="BZ61" s="782"/>
      <c r="CA61" s="782"/>
      <c r="CB61" s="782"/>
      <c r="CC61" s="782"/>
      <c r="CD61" s="782"/>
      <c r="CE61" s="782"/>
      <c r="CF61" s="782"/>
      <c r="CG61" s="783"/>
      <c r="CH61" s="792"/>
      <c r="CI61" s="793"/>
      <c r="CJ61" s="793"/>
      <c r="CK61" s="793"/>
      <c r="CL61" s="794"/>
      <c r="CM61" s="792"/>
      <c r="CN61" s="793"/>
      <c r="CO61" s="793"/>
      <c r="CP61" s="793"/>
      <c r="CQ61" s="794"/>
      <c r="CR61" s="792"/>
      <c r="CS61" s="793"/>
      <c r="CT61" s="793"/>
      <c r="CU61" s="793"/>
      <c r="CV61" s="794"/>
      <c r="CW61" s="792"/>
      <c r="CX61" s="793"/>
      <c r="CY61" s="793"/>
      <c r="CZ61" s="793"/>
      <c r="DA61" s="794"/>
      <c r="DB61" s="792"/>
      <c r="DC61" s="793"/>
      <c r="DD61" s="793"/>
      <c r="DE61" s="793"/>
      <c r="DF61" s="794"/>
      <c r="DG61" s="792"/>
      <c r="DH61" s="793"/>
      <c r="DI61" s="793"/>
      <c r="DJ61" s="793"/>
      <c r="DK61" s="794"/>
      <c r="DL61" s="792"/>
      <c r="DM61" s="793"/>
      <c r="DN61" s="793"/>
      <c r="DO61" s="793"/>
      <c r="DP61" s="794"/>
      <c r="DQ61" s="792"/>
      <c r="DR61" s="793"/>
      <c r="DS61" s="793"/>
      <c r="DT61" s="793"/>
      <c r="DU61" s="794"/>
      <c r="DV61" s="781"/>
      <c r="DW61" s="782"/>
      <c r="DX61" s="782"/>
      <c r="DY61" s="782"/>
      <c r="DZ61" s="795"/>
      <c r="EA61" s="231"/>
    </row>
    <row r="62" spans="1:131" ht="26.25" customHeight="1">
      <c r="A62" s="240">
        <v>35</v>
      </c>
      <c r="B62" s="768"/>
      <c r="C62" s="769"/>
      <c r="D62" s="769"/>
      <c r="E62" s="769"/>
      <c r="F62" s="769"/>
      <c r="G62" s="769"/>
      <c r="H62" s="769"/>
      <c r="I62" s="769"/>
      <c r="J62" s="769"/>
      <c r="K62" s="769"/>
      <c r="L62" s="769"/>
      <c r="M62" s="769"/>
      <c r="N62" s="769"/>
      <c r="O62" s="769"/>
      <c r="P62" s="770"/>
      <c r="Q62" s="842"/>
      <c r="R62" s="843"/>
      <c r="S62" s="843"/>
      <c r="T62" s="843"/>
      <c r="U62" s="843"/>
      <c r="V62" s="843"/>
      <c r="W62" s="843"/>
      <c r="X62" s="843"/>
      <c r="Y62" s="843"/>
      <c r="Z62" s="843"/>
      <c r="AA62" s="843"/>
      <c r="AB62" s="843"/>
      <c r="AC62" s="843"/>
      <c r="AD62" s="843"/>
      <c r="AE62" s="844"/>
      <c r="AF62" s="774"/>
      <c r="AG62" s="775"/>
      <c r="AH62" s="775"/>
      <c r="AI62" s="775"/>
      <c r="AJ62" s="776"/>
      <c r="AK62" s="845"/>
      <c r="AL62" s="843"/>
      <c r="AM62" s="843"/>
      <c r="AN62" s="843"/>
      <c r="AO62" s="843"/>
      <c r="AP62" s="843"/>
      <c r="AQ62" s="843"/>
      <c r="AR62" s="843"/>
      <c r="AS62" s="843"/>
      <c r="AT62" s="843"/>
      <c r="AU62" s="843"/>
      <c r="AV62" s="843"/>
      <c r="AW62" s="843"/>
      <c r="AX62" s="843"/>
      <c r="AY62" s="843"/>
      <c r="AZ62" s="846"/>
      <c r="BA62" s="846"/>
      <c r="BB62" s="846"/>
      <c r="BC62" s="846"/>
      <c r="BD62" s="846"/>
      <c r="BE62" s="837"/>
      <c r="BF62" s="837"/>
      <c r="BG62" s="837"/>
      <c r="BH62" s="837"/>
      <c r="BI62" s="838"/>
      <c r="BJ62" s="854" t="s">
        <v>335</v>
      </c>
      <c r="BK62" s="815"/>
      <c r="BL62" s="815"/>
      <c r="BM62" s="815"/>
      <c r="BN62" s="816"/>
      <c r="BO62" s="243"/>
      <c r="BP62" s="243"/>
      <c r="BQ62" s="240">
        <v>56</v>
      </c>
      <c r="BR62" s="241"/>
      <c r="BS62" s="781"/>
      <c r="BT62" s="782"/>
      <c r="BU62" s="782"/>
      <c r="BV62" s="782"/>
      <c r="BW62" s="782"/>
      <c r="BX62" s="782"/>
      <c r="BY62" s="782"/>
      <c r="BZ62" s="782"/>
      <c r="CA62" s="782"/>
      <c r="CB62" s="782"/>
      <c r="CC62" s="782"/>
      <c r="CD62" s="782"/>
      <c r="CE62" s="782"/>
      <c r="CF62" s="782"/>
      <c r="CG62" s="783"/>
      <c r="CH62" s="792"/>
      <c r="CI62" s="793"/>
      <c r="CJ62" s="793"/>
      <c r="CK62" s="793"/>
      <c r="CL62" s="794"/>
      <c r="CM62" s="792"/>
      <c r="CN62" s="793"/>
      <c r="CO62" s="793"/>
      <c r="CP62" s="793"/>
      <c r="CQ62" s="794"/>
      <c r="CR62" s="792"/>
      <c r="CS62" s="793"/>
      <c r="CT62" s="793"/>
      <c r="CU62" s="793"/>
      <c r="CV62" s="794"/>
      <c r="CW62" s="792"/>
      <c r="CX62" s="793"/>
      <c r="CY62" s="793"/>
      <c r="CZ62" s="793"/>
      <c r="DA62" s="794"/>
      <c r="DB62" s="792"/>
      <c r="DC62" s="793"/>
      <c r="DD62" s="793"/>
      <c r="DE62" s="793"/>
      <c r="DF62" s="794"/>
      <c r="DG62" s="792"/>
      <c r="DH62" s="793"/>
      <c r="DI62" s="793"/>
      <c r="DJ62" s="793"/>
      <c r="DK62" s="794"/>
      <c r="DL62" s="792"/>
      <c r="DM62" s="793"/>
      <c r="DN62" s="793"/>
      <c r="DO62" s="793"/>
      <c r="DP62" s="794"/>
      <c r="DQ62" s="792"/>
      <c r="DR62" s="793"/>
      <c r="DS62" s="793"/>
      <c r="DT62" s="793"/>
      <c r="DU62" s="794"/>
      <c r="DV62" s="781"/>
      <c r="DW62" s="782"/>
      <c r="DX62" s="782"/>
      <c r="DY62" s="782"/>
      <c r="DZ62" s="795"/>
      <c r="EA62" s="231"/>
    </row>
    <row r="63" spans="1:131" ht="26.25" customHeight="1" thickBot="1">
      <c r="A63" s="242" t="s">
        <v>312</v>
      </c>
      <c r="B63" s="799" t="s">
        <v>336</v>
      </c>
      <c r="C63" s="800"/>
      <c r="D63" s="800"/>
      <c r="E63" s="800"/>
      <c r="F63" s="800"/>
      <c r="G63" s="800"/>
      <c r="H63" s="800"/>
      <c r="I63" s="800"/>
      <c r="J63" s="800"/>
      <c r="K63" s="800"/>
      <c r="L63" s="800"/>
      <c r="M63" s="800"/>
      <c r="N63" s="800"/>
      <c r="O63" s="800"/>
      <c r="P63" s="801"/>
      <c r="Q63" s="847"/>
      <c r="R63" s="848"/>
      <c r="S63" s="848"/>
      <c r="T63" s="848"/>
      <c r="U63" s="848"/>
      <c r="V63" s="848"/>
      <c r="W63" s="848"/>
      <c r="X63" s="848"/>
      <c r="Y63" s="848"/>
      <c r="Z63" s="848"/>
      <c r="AA63" s="848"/>
      <c r="AB63" s="848"/>
      <c r="AC63" s="848"/>
      <c r="AD63" s="848"/>
      <c r="AE63" s="849"/>
      <c r="AF63" s="850">
        <v>1983</v>
      </c>
      <c r="AG63" s="851"/>
      <c r="AH63" s="851"/>
      <c r="AI63" s="851"/>
      <c r="AJ63" s="852"/>
      <c r="AK63" s="853"/>
      <c r="AL63" s="848"/>
      <c r="AM63" s="848"/>
      <c r="AN63" s="848"/>
      <c r="AO63" s="848"/>
      <c r="AP63" s="851">
        <v>11339</v>
      </c>
      <c r="AQ63" s="851"/>
      <c r="AR63" s="851"/>
      <c r="AS63" s="851"/>
      <c r="AT63" s="851"/>
      <c r="AU63" s="851">
        <v>6543</v>
      </c>
      <c r="AV63" s="851"/>
      <c r="AW63" s="851"/>
      <c r="AX63" s="851"/>
      <c r="AY63" s="851"/>
      <c r="AZ63" s="855"/>
      <c r="BA63" s="855"/>
      <c r="BB63" s="855"/>
      <c r="BC63" s="855"/>
      <c r="BD63" s="855"/>
      <c r="BE63" s="856"/>
      <c r="BF63" s="856"/>
      <c r="BG63" s="856"/>
      <c r="BH63" s="856"/>
      <c r="BI63" s="857"/>
      <c r="BJ63" s="858" t="s">
        <v>47</v>
      </c>
      <c r="BK63" s="859"/>
      <c r="BL63" s="859"/>
      <c r="BM63" s="859"/>
      <c r="BN63" s="860"/>
      <c r="BO63" s="243"/>
      <c r="BP63" s="243"/>
      <c r="BQ63" s="240">
        <v>57</v>
      </c>
      <c r="BR63" s="241"/>
      <c r="BS63" s="781"/>
      <c r="BT63" s="782"/>
      <c r="BU63" s="782"/>
      <c r="BV63" s="782"/>
      <c r="BW63" s="782"/>
      <c r="BX63" s="782"/>
      <c r="BY63" s="782"/>
      <c r="BZ63" s="782"/>
      <c r="CA63" s="782"/>
      <c r="CB63" s="782"/>
      <c r="CC63" s="782"/>
      <c r="CD63" s="782"/>
      <c r="CE63" s="782"/>
      <c r="CF63" s="782"/>
      <c r="CG63" s="783"/>
      <c r="CH63" s="792"/>
      <c r="CI63" s="793"/>
      <c r="CJ63" s="793"/>
      <c r="CK63" s="793"/>
      <c r="CL63" s="794"/>
      <c r="CM63" s="792"/>
      <c r="CN63" s="793"/>
      <c r="CO63" s="793"/>
      <c r="CP63" s="793"/>
      <c r="CQ63" s="794"/>
      <c r="CR63" s="792"/>
      <c r="CS63" s="793"/>
      <c r="CT63" s="793"/>
      <c r="CU63" s="793"/>
      <c r="CV63" s="794"/>
      <c r="CW63" s="792"/>
      <c r="CX63" s="793"/>
      <c r="CY63" s="793"/>
      <c r="CZ63" s="793"/>
      <c r="DA63" s="794"/>
      <c r="DB63" s="792"/>
      <c r="DC63" s="793"/>
      <c r="DD63" s="793"/>
      <c r="DE63" s="793"/>
      <c r="DF63" s="794"/>
      <c r="DG63" s="792"/>
      <c r="DH63" s="793"/>
      <c r="DI63" s="793"/>
      <c r="DJ63" s="793"/>
      <c r="DK63" s="794"/>
      <c r="DL63" s="792"/>
      <c r="DM63" s="793"/>
      <c r="DN63" s="793"/>
      <c r="DO63" s="793"/>
      <c r="DP63" s="794"/>
      <c r="DQ63" s="792"/>
      <c r="DR63" s="793"/>
      <c r="DS63" s="793"/>
      <c r="DT63" s="793"/>
      <c r="DU63" s="794"/>
      <c r="DV63" s="781"/>
      <c r="DW63" s="782"/>
      <c r="DX63" s="782"/>
      <c r="DY63" s="782"/>
      <c r="DZ63" s="795"/>
      <c r="EA63" s="231"/>
    </row>
    <row r="64" spans="1:131" ht="26.25" customHeight="1">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781"/>
      <c r="BT64" s="782"/>
      <c r="BU64" s="782"/>
      <c r="BV64" s="782"/>
      <c r="BW64" s="782"/>
      <c r="BX64" s="782"/>
      <c r="BY64" s="782"/>
      <c r="BZ64" s="782"/>
      <c r="CA64" s="782"/>
      <c r="CB64" s="782"/>
      <c r="CC64" s="782"/>
      <c r="CD64" s="782"/>
      <c r="CE64" s="782"/>
      <c r="CF64" s="782"/>
      <c r="CG64" s="783"/>
      <c r="CH64" s="792"/>
      <c r="CI64" s="793"/>
      <c r="CJ64" s="793"/>
      <c r="CK64" s="793"/>
      <c r="CL64" s="794"/>
      <c r="CM64" s="792"/>
      <c r="CN64" s="793"/>
      <c r="CO64" s="793"/>
      <c r="CP64" s="793"/>
      <c r="CQ64" s="794"/>
      <c r="CR64" s="792"/>
      <c r="CS64" s="793"/>
      <c r="CT64" s="793"/>
      <c r="CU64" s="793"/>
      <c r="CV64" s="794"/>
      <c r="CW64" s="792"/>
      <c r="CX64" s="793"/>
      <c r="CY64" s="793"/>
      <c r="CZ64" s="793"/>
      <c r="DA64" s="794"/>
      <c r="DB64" s="792"/>
      <c r="DC64" s="793"/>
      <c r="DD64" s="793"/>
      <c r="DE64" s="793"/>
      <c r="DF64" s="794"/>
      <c r="DG64" s="792"/>
      <c r="DH64" s="793"/>
      <c r="DI64" s="793"/>
      <c r="DJ64" s="793"/>
      <c r="DK64" s="794"/>
      <c r="DL64" s="792"/>
      <c r="DM64" s="793"/>
      <c r="DN64" s="793"/>
      <c r="DO64" s="793"/>
      <c r="DP64" s="794"/>
      <c r="DQ64" s="792"/>
      <c r="DR64" s="793"/>
      <c r="DS64" s="793"/>
      <c r="DT64" s="793"/>
      <c r="DU64" s="794"/>
      <c r="DV64" s="781"/>
      <c r="DW64" s="782"/>
      <c r="DX64" s="782"/>
      <c r="DY64" s="782"/>
      <c r="DZ64" s="795"/>
      <c r="EA64" s="231"/>
    </row>
    <row r="65" spans="1:131" ht="26.25" customHeight="1" thickBot="1">
      <c r="A65" s="234" t="s">
        <v>337</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781"/>
      <c r="BT65" s="782"/>
      <c r="BU65" s="782"/>
      <c r="BV65" s="782"/>
      <c r="BW65" s="782"/>
      <c r="BX65" s="782"/>
      <c r="BY65" s="782"/>
      <c r="BZ65" s="782"/>
      <c r="CA65" s="782"/>
      <c r="CB65" s="782"/>
      <c r="CC65" s="782"/>
      <c r="CD65" s="782"/>
      <c r="CE65" s="782"/>
      <c r="CF65" s="782"/>
      <c r="CG65" s="783"/>
      <c r="CH65" s="792"/>
      <c r="CI65" s="793"/>
      <c r="CJ65" s="793"/>
      <c r="CK65" s="793"/>
      <c r="CL65" s="794"/>
      <c r="CM65" s="792"/>
      <c r="CN65" s="793"/>
      <c r="CO65" s="793"/>
      <c r="CP65" s="793"/>
      <c r="CQ65" s="794"/>
      <c r="CR65" s="792"/>
      <c r="CS65" s="793"/>
      <c r="CT65" s="793"/>
      <c r="CU65" s="793"/>
      <c r="CV65" s="794"/>
      <c r="CW65" s="792"/>
      <c r="CX65" s="793"/>
      <c r="CY65" s="793"/>
      <c r="CZ65" s="793"/>
      <c r="DA65" s="794"/>
      <c r="DB65" s="792"/>
      <c r="DC65" s="793"/>
      <c r="DD65" s="793"/>
      <c r="DE65" s="793"/>
      <c r="DF65" s="794"/>
      <c r="DG65" s="792"/>
      <c r="DH65" s="793"/>
      <c r="DI65" s="793"/>
      <c r="DJ65" s="793"/>
      <c r="DK65" s="794"/>
      <c r="DL65" s="792"/>
      <c r="DM65" s="793"/>
      <c r="DN65" s="793"/>
      <c r="DO65" s="793"/>
      <c r="DP65" s="794"/>
      <c r="DQ65" s="792"/>
      <c r="DR65" s="793"/>
      <c r="DS65" s="793"/>
      <c r="DT65" s="793"/>
      <c r="DU65" s="794"/>
      <c r="DV65" s="781"/>
      <c r="DW65" s="782"/>
      <c r="DX65" s="782"/>
      <c r="DY65" s="782"/>
      <c r="DZ65" s="795"/>
      <c r="EA65" s="231"/>
    </row>
    <row r="66" spans="1:131" ht="26.25" customHeight="1">
      <c r="A66" s="753" t="s">
        <v>338</v>
      </c>
      <c r="B66" s="754"/>
      <c r="C66" s="754"/>
      <c r="D66" s="754"/>
      <c r="E66" s="754"/>
      <c r="F66" s="754"/>
      <c r="G66" s="754"/>
      <c r="H66" s="754"/>
      <c r="I66" s="754"/>
      <c r="J66" s="754"/>
      <c r="K66" s="754"/>
      <c r="L66" s="754"/>
      <c r="M66" s="754"/>
      <c r="N66" s="754"/>
      <c r="O66" s="754"/>
      <c r="P66" s="755"/>
      <c r="Q66" s="730" t="s">
        <v>316</v>
      </c>
      <c r="R66" s="731"/>
      <c r="S66" s="731"/>
      <c r="T66" s="731"/>
      <c r="U66" s="732"/>
      <c r="V66" s="730" t="s">
        <v>317</v>
      </c>
      <c r="W66" s="731"/>
      <c r="X66" s="731"/>
      <c r="Y66" s="731"/>
      <c r="Z66" s="732"/>
      <c r="AA66" s="730" t="s">
        <v>318</v>
      </c>
      <c r="AB66" s="731"/>
      <c r="AC66" s="731"/>
      <c r="AD66" s="731"/>
      <c r="AE66" s="732"/>
      <c r="AF66" s="861" t="s">
        <v>319</v>
      </c>
      <c r="AG66" s="822"/>
      <c r="AH66" s="822"/>
      <c r="AI66" s="822"/>
      <c r="AJ66" s="862"/>
      <c r="AK66" s="730" t="s">
        <v>320</v>
      </c>
      <c r="AL66" s="754"/>
      <c r="AM66" s="754"/>
      <c r="AN66" s="754"/>
      <c r="AO66" s="755"/>
      <c r="AP66" s="730" t="s">
        <v>321</v>
      </c>
      <c r="AQ66" s="731"/>
      <c r="AR66" s="731"/>
      <c r="AS66" s="731"/>
      <c r="AT66" s="732"/>
      <c r="AU66" s="730" t="s">
        <v>339</v>
      </c>
      <c r="AV66" s="731"/>
      <c r="AW66" s="731"/>
      <c r="AX66" s="731"/>
      <c r="AY66" s="732"/>
      <c r="AZ66" s="730" t="s">
        <v>291</v>
      </c>
      <c r="BA66" s="731"/>
      <c r="BB66" s="731"/>
      <c r="BC66" s="731"/>
      <c r="BD66" s="742"/>
      <c r="BE66" s="243"/>
      <c r="BF66" s="243"/>
      <c r="BG66" s="243"/>
      <c r="BH66" s="243"/>
      <c r="BI66" s="243"/>
      <c r="BJ66" s="243"/>
      <c r="BK66" s="243"/>
      <c r="BL66" s="243"/>
      <c r="BM66" s="243"/>
      <c r="BN66" s="243"/>
      <c r="BO66" s="243"/>
      <c r="BP66" s="243"/>
      <c r="BQ66" s="240">
        <v>60</v>
      </c>
      <c r="BR66" s="245"/>
      <c r="BS66" s="866"/>
      <c r="BT66" s="867"/>
      <c r="BU66" s="867"/>
      <c r="BV66" s="867"/>
      <c r="BW66" s="867"/>
      <c r="BX66" s="867"/>
      <c r="BY66" s="867"/>
      <c r="BZ66" s="867"/>
      <c r="CA66" s="867"/>
      <c r="CB66" s="867"/>
      <c r="CC66" s="867"/>
      <c r="CD66" s="867"/>
      <c r="CE66" s="867"/>
      <c r="CF66" s="867"/>
      <c r="CG66" s="872"/>
      <c r="CH66" s="869"/>
      <c r="CI66" s="870"/>
      <c r="CJ66" s="870"/>
      <c r="CK66" s="870"/>
      <c r="CL66" s="871"/>
      <c r="CM66" s="869"/>
      <c r="CN66" s="870"/>
      <c r="CO66" s="870"/>
      <c r="CP66" s="870"/>
      <c r="CQ66" s="871"/>
      <c r="CR66" s="869"/>
      <c r="CS66" s="870"/>
      <c r="CT66" s="870"/>
      <c r="CU66" s="870"/>
      <c r="CV66" s="871"/>
      <c r="CW66" s="869"/>
      <c r="CX66" s="870"/>
      <c r="CY66" s="870"/>
      <c r="CZ66" s="870"/>
      <c r="DA66" s="871"/>
      <c r="DB66" s="869"/>
      <c r="DC66" s="870"/>
      <c r="DD66" s="870"/>
      <c r="DE66" s="870"/>
      <c r="DF66" s="871"/>
      <c r="DG66" s="869"/>
      <c r="DH66" s="870"/>
      <c r="DI66" s="870"/>
      <c r="DJ66" s="870"/>
      <c r="DK66" s="871"/>
      <c r="DL66" s="869"/>
      <c r="DM66" s="870"/>
      <c r="DN66" s="870"/>
      <c r="DO66" s="870"/>
      <c r="DP66" s="871"/>
      <c r="DQ66" s="869"/>
      <c r="DR66" s="870"/>
      <c r="DS66" s="870"/>
      <c r="DT66" s="870"/>
      <c r="DU66" s="871"/>
      <c r="DV66" s="866"/>
      <c r="DW66" s="867"/>
      <c r="DX66" s="867"/>
      <c r="DY66" s="867"/>
      <c r="DZ66" s="868"/>
      <c r="EA66" s="231"/>
    </row>
    <row r="67" spans="1:131" ht="26.25" customHeight="1" thickBot="1">
      <c r="A67" s="756"/>
      <c r="B67" s="757"/>
      <c r="C67" s="757"/>
      <c r="D67" s="757"/>
      <c r="E67" s="757"/>
      <c r="F67" s="757"/>
      <c r="G67" s="757"/>
      <c r="H67" s="757"/>
      <c r="I67" s="757"/>
      <c r="J67" s="757"/>
      <c r="K67" s="757"/>
      <c r="L67" s="757"/>
      <c r="M67" s="757"/>
      <c r="N67" s="757"/>
      <c r="O67" s="757"/>
      <c r="P67" s="758"/>
      <c r="Q67" s="733"/>
      <c r="R67" s="734"/>
      <c r="S67" s="734"/>
      <c r="T67" s="734"/>
      <c r="U67" s="735"/>
      <c r="V67" s="733"/>
      <c r="W67" s="734"/>
      <c r="X67" s="734"/>
      <c r="Y67" s="734"/>
      <c r="Z67" s="735"/>
      <c r="AA67" s="733"/>
      <c r="AB67" s="734"/>
      <c r="AC67" s="734"/>
      <c r="AD67" s="734"/>
      <c r="AE67" s="735"/>
      <c r="AF67" s="863"/>
      <c r="AG67" s="825"/>
      <c r="AH67" s="825"/>
      <c r="AI67" s="825"/>
      <c r="AJ67" s="864"/>
      <c r="AK67" s="865"/>
      <c r="AL67" s="757"/>
      <c r="AM67" s="757"/>
      <c r="AN67" s="757"/>
      <c r="AO67" s="758"/>
      <c r="AP67" s="733"/>
      <c r="AQ67" s="734"/>
      <c r="AR67" s="734"/>
      <c r="AS67" s="734"/>
      <c r="AT67" s="735"/>
      <c r="AU67" s="733"/>
      <c r="AV67" s="734"/>
      <c r="AW67" s="734"/>
      <c r="AX67" s="734"/>
      <c r="AY67" s="735"/>
      <c r="AZ67" s="733"/>
      <c r="BA67" s="734"/>
      <c r="BB67" s="734"/>
      <c r="BC67" s="734"/>
      <c r="BD67" s="743"/>
      <c r="BE67" s="243"/>
      <c r="BF67" s="243"/>
      <c r="BG67" s="243"/>
      <c r="BH67" s="243"/>
      <c r="BI67" s="243"/>
      <c r="BJ67" s="243"/>
      <c r="BK67" s="243"/>
      <c r="BL67" s="243"/>
      <c r="BM67" s="243"/>
      <c r="BN67" s="243"/>
      <c r="BO67" s="243"/>
      <c r="BP67" s="243"/>
      <c r="BQ67" s="240">
        <v>61</v>
      </c>
      <c r="BR67" s="245"/>
      <c r="BS67" s="866"/>
      <c r="BT67" s="867"/>
      <c r="BU67" s="867"/>
      <c r="BV67" s="867"/>
      <c r="BW67" s="867"/>
      <c r="BX67" s="867"/>
      <c r="BY67" s="867"/>
      <c r="BZ67" s="867"/>
      <c r="CA67" s="867"/>
      <c r="CB67" s="867"/>
      <c r="CC67" s="867"/>
      <c r="CD67" s="867"/>
      <c r="CE67" s="867"/>
      <c r="CF67" s="867"/>
      <c r="CG67" s="872"/>
      <c r="CH67" s="869"/>
      <c r="CI67" s="870"/>
      <c r="CJ67" s="870"/>
      <c r="CK67" s="870"/>
      <c r="CL67" s="871"/>
      <c r="CM67" s="869"/>
      <c r="CN67" s="870"/>
      <c r="CO67" s="870"/>
      <c r="CP67" s="870"/>
      <c r="CQ67" s="871"/>
      <c r="CR67" s="869"/>
      <c r="CS67" s="870"/>
      <c r="CT67" s="870"/>
      <c r="CU67" s="870"/>
      <c r="CV67" s="871"/>
      <c r="CW67" s="869"/>
      <c r="CX67" s="870"/>
      <c r="CY67" s="870"/>
      <c r="CZ67" s="870"/>
      <c r="DA67" s="871"/>
      <c r="DB67" s="869"/>
      <c r="DC67" s="870"/>
      <c r="DD67" s="870"/>
      <c r="DE67" s="870"/>
      <c r="DF67" s="871"/>
      <c r="DG67" s="869"/>
      <c r="DH67" s="870"/>
      <c r="DI67" s="870"/>
      <c r="DJ67" s="870"/>
      <c r="DK67" s="871"/>
      <c r="DL67" s="869"/>
      <c r="DM67" s="870"/>
      <c r="DN67" s="870"/>
      <c r="DO67" s="870"/>
      <c r="DP67" s="871"/>
      <c r="DQ67" s="869"/>
      <c r="DR67" s="870"/>
      <c r="DS67" s="870"/>
      <c r="DT67" s="870"/>
      <c r="DU67" s="871"/>
      <c r="DV67" s="866"/>
      <c r="DW67" s="867"/>
      <c r="DX67" s="867"/>
      <c r="DY67" s="867"/>
      <c r="DZ67" s="868"/>
      <c r="EA67" s="231"/>
    </row>
    <row r="68" spans="1:131" ht="26.25" customHeight="1" thickTop="1">
      <c r="A68" s="238">
        <v>1</v>
      </c>
      <c r="B68" s="876" t="s">
        <v>340</v>
      </c>
      <c r="C68" s="877"/>
      <c r="D68" s="877"/>
      <c r="E68" s="877"/>
      <c r="F68" s="877"/>
      <c r="G68" s="877"/>
      <c r="H68" s="877"/>
      <c r="I68" s="877"/>
      <c r="J68" s="877"/>
      <c r="K68" s="877"/>
      <c r="L68" s="877"/>
      <c r="M68" s="877"/>
      <c r="N68" s="877"/>
      <c r="O68" s="877"/>
      <c r="P68" s="878"/>
      <c r="Q68" s="879">
        <v>12990</v>
      </c>
      <c r="R68" s="873"/>
      <c r="S68" s="873"/>
      <c r="T68" s="873"/>
      <c r="U68" s="873"/>
      <c r="V68" s="873">
        <v>12426</v>
      </c>
      <c r="W68" s="873"/>
      <c r="X68" s="873"/>
      <c r="Y68" s="873"/>
      <c r="Z68" s="873"/>
      <c r="AA68" s="873">
        <v>564</v>
      </c>
      <c r="AB68" s="873"/>
      <c r="AC68" s="873"/>
      <c r="AD68" s="873"/>
      <c r="AE68" s="873"/>
      <c r="AF68" s="873">
        <v>564</v>
      </c>
      <c r="AG68" s="873"/>
      <c r="AH68" s="873"/>
      <c r="AI68" s="873"/>
      <c r="AJ68" s="873"/>
      <c r="AK68" s="873">
        <v>408</v>
      </c>
      <c r="AL68" s="873"/>
      <c r="AM68" s="873"/>
      <c r="AN68" s="873"/>
      <c r="AO68" s="873"/>
      <c r="AP68" s="873" t="s">
        <v>303</v>
      </c>
      <c r="AQ68" s="873"/>
      <c r="AR68" s="873"/>
      <c r="AS68" s="873"/>
      <c r="AT68" s="873"/>
      <c r="AU68" s="873" t="s">
        <v>303</v>
      </c>
      <c r="AV68" s="873"/>
      <c r="AW68" s="873"/>
      <c r="AX68" s="873"/>
      <c r="AY68" s="873"/>
      <c r="AZ68" s="874"/>
      <c r="BA68" s="874"/>
      <c r="BB68" s="874"/>
      <c r="BC68" s="874"/>
      <c r="BD68" s="875"/>
      <c r="BE68" s="243"/>
      <c r="BF68" s="243"/>
      <c r="BG68" s="243"/>
      <c r="BH68" s="243"/>
      <c r="BI68" s="243"/>
      <c r="BJ68" s="243"/>
      <c r="BK68" s="243"/>
      <c r="BL68" s="243"/>
      <c r="BM68" s="243"/>
      <c r="BN68" s="243"/>
      <c r="BO68" s="243"/>
      <c r="BP68" s="243"/>
      <c r="BQ68" s="240">
        <v>62</v>
      </c>
      <c r="BR68" s="245"/>
      <c r="BS68" s="866"/>
      <c r="BT68" s="867"/>
      <c r="BU68" s="867"/>
      <c r="BV68" s="867"/>
      <c r="BW68" s="867"/>
      <c r="BX68" s="867"/>
      <c r="BY68" s="867"/>
      <c r="BZ68" s="867"/>
      <c r="CA68" s="867"/>
      <c r="CB68" s="867"/>
      <c r="CC68" s="867"/>
      <c r="CD68" s="867"/>
      <c r="CE68" s="867"/>
      <c r="CF68" s="867"/>
      <c r="CG68" s="872"/>
      <c r="CH68" s="869"/>
      <c r="CI68" s="870"/>
      <c r="CJ68" s="870"/>
      <c r="CK68" s="870"/>
      <c r="CL68" s="871"/>
      <c r="CM68" s="869"/>
      <c r="CN68" s="870"/>
      <c r="CO68" s="870"/>
      <c r="CP68" s="870"/>
      <c r="CQ68" s="871"/>
      <c r="CR68" s="869"/>
      <c r="CS68" s="870"/>
      <c r="CT68" s="870"/>
      <c r="CU68" s="870"/>
      <c r="CV68" s="871"/>
      <c r="CW68" s="869"/>
      <c r="CX68" s="870"/>
      <c r="CY68" s="870"/>
      <c r="CZ68" s="870"/>
      <c r="DA68" s="871"/>
      <c r="DB68" s="869"/>
      <c r="DC68" s="870"/>
      <c r="DD68" s="870"/>
      <c r="DE68" s="870"/>
      <c r="DF68" s="871"/>
      <c r="DG68" s="869"/>
      <c r="DH68" s="870"/>
      <c r="DI68" s="870"/>
      <c r="DJ68" s="870"/>
      <c r="DK68" s="871"/>
      <c r="DL68" s="869"/>
      <c r="DM68" s="870"/>
      <c r="DN68" s="870"/>
      <c r="DO68" s="870"/>
      <c r="DP68" s="871"/>
      <c r="DQ68" s="869"/>
      <c r="DR68" s="870"/>
      <c r="DS68" s="870"/>
      <c r="DT68" s="870"/>
      <c r="DU68" s="871"/>
      <c r="DV68" s="866"/>
      <c r="DW68" s="867"/>
      <c r="DX68" s="867"/>
      <c r="DY68" s="867"/>
      <c r="DZ68" s="868"/>
      <c r="EA68" s="231"/>
    </row>
    <row r="69" spans="1:131" ht="26.25" customHeight="1">
      <c r="A69" s="240">
        <v>2</v>
      </c>
      <c r="B69" s="880" t="s">
        <v>341</v>
      </c>
      <c r="C69" s="881"/>
      <c r="D69" s="881"/>
      <c r="E69" s="881"/>
      <c r="F69" s="881"/>
      <c r="G69" s="881"/>
      <c r="H69" s="881"/>
      <c r="I69" s="881"/>
      <c r="J69" s="881"/>
      <c r="K69" s="881"/>
      <c r="L69" s="881"/>
      <c r="M69" s="881"/>
      <c r="N69" s="881"/>
      <c r="O69" s="881"/>
      <c r="P69" s="882"/>
      <c r="Q69" s="883">
        <v>430</v>
      </c>
      <c r="R69" s="840"/>
      <c r="S69" s="840"/>
      <c r="T69" s="840"/>
      <c r="U69" s="840"/>
      <c r="V69" s="840">
        <v>425</v>
      </c>
      <c r="W69" s="840"/>
      <c r="X69" s="840"/>
      <c r="Y69" s="840"/>
      <c r="Z69" s="840"/>
      <c r="AA69" s="840">
        <v>5</v>
      </c>
      <c r="AB69" s="840"/>
      <c r="AC69" s="840"/>
      <c r="AD69" s="840"/>
      <c r="AE69" s="840"/>
      <c r="AF69" s="840">
        <v>5</v>
      </c>
      <c r="AG69" s="840"/>
      <c r="AH69" s="840"/>
      <c r="AI69" s="840"/>
      <c r="AJ69" s="840"/>
      <c r="AK69" s="840" t="s">
        <v>303</v>
      </c>
      <c r="AL69" s="840"/>
      <c r="AM69" s="840"/>
      <c r="AN69" s="840"/>
      <c r="AO69" s="840"/>
      <c r="AP69" s="840" t="s">
        <v>303</v>
      </c>
      <c r="AQ69" s="840"/>
      <c r="AR69" s="840"/>
      <c r="AS69" s="840"/>
      <c r="AT69" s="840"/>
      <c r="AU69" s="840" t="s">
        <v>303</v>
      </c>
      <c r="AV69" s="840"/>
      <c r="AW69" s="840"/>
      <c r="AX69" s="840"/>
      <c r="AY69" s="840"/>
      <c r="AZ69" s="837"/>
      <c r="BA69" s="837"/>
      <c r="BB69" s="837"/>
      <c r="BC69" s="837"/>
      <c r="BD69" s="838"/>
      <c r="BE69" s="243"/>
      <c r="BF69" s="243"/>
      <c r="BG69" s="243"/>
      <c r="BH69" s="243"/>
      <c r="BI69" s="243"/>
      <c r="BJ69" s="243"/>
      <c r="BK69" s="243"/>
      <c r="BL69" s="243"/>
      <c r="BM69" s="243"/>
      <c r="BN69" s="243"/>
      <c r="BO69" s="243"/>
      <c r="BP69" s="243"/>
      <c r="BQ69" s="240">
        <v>63</v>
      </c>
      <c r="BR69" s="245"/>
      <c r="BS69" s="866"/>
      <c r="BT69" s="867"/>
      <c r="BU69" s="867"/>
      <c r="BV69" s="867"/>
      <c r="BW69" s="867"/>
      <c r="BX69" s="867"/>
      <c r="BY69" s="867"/>
      <c r="BZ69" s="867"/>
      <c r="CA69" s="867"/>
      <c r="CB69" s="867"/>
      <c r="CC69" s="867"/>
      <c r="CD69" s="867"/>
      <c r="CE69" s="867"/>
      <c r="CF69" s="867"/>
      <c r="CG69" s="872"/>
      <c r="CH69" s="869"/>
      <c r="CI69" s="870"/>
      <c r="CJ69" s="870"/>
      <c r="CK69" s="870"/>
      <c r="CL69" s="871"/>
      <c r="CM69" s="869"/>
      <c r="CN69" s="870"/>
      <c r="CO69" s="870"/>
      <c r="CP69" s="870"/>
      <c r="CQ69" s="871"/>
      <c r="CR69" s="869"/>
      <c r="CS69" s="870"/>
      <c r="CT69" s="870"/>
      <c r="CU69" s="870"/>
      <c r="CV69" s="871"/>
      <c r="CW69" s="869"/>
      <c r="CX69" s="870"/>
      <c r="CY69" s="870"/>
      <c r="CZ69" s="870"/>
      <c r="DA69" s="871"/>
      <c r="DB69" s="869"/>
      <c r="DC69" s="870"/>
      <c r="DD69" s="870"/>
      <c r="DE69" s="870"/>
      <c r="DF69" s="871"/>
      <c r="DG69" s="869"/>
      <c r="DH69" s="870"/>
      <c r="DI69" s="870"/>
      <c r="DJ69" s="870"/>
      <c r="DK69" s="871"/>
      <c r="DL69" s="869"/>
      <c r="DM69" s="870"/>
      <c r="DN69" s="870"/>
      <c r="DO69" s="870"/>
      <c r="DP69" s="871"/>
      <c r="DQ69" s="869"/>
      <c r="DR69" s="870"/>
      <c r="DS69" s="870"/>
      <c r="DT69" s="870"/>
      <c r="DU69" s="871"/>
      <c r="DV69" s="866"/>
      <c r="DW69" s="867"/>
      <c r="DX69" s="867"/>
      <c r="DY69" s="867"/>
      <c r="DZ69" s="868"/>
      <c r="EA69" s="231"/>
    </row>
    <row r="70" spans="1:131" ht="26.25" customHeight="1">
      <c r="A70" s="240">
        <v>3</v>
      </c>
      <c r="B70" s="880" t="s">
        <v>342</v>
      </c>
      <c r="C70" s="881"/>
      <c r="D70" s="881"/>
      <c r="E70" s="881"/>
      <c r="F70" s="881"/>
      <c r="G70" s="881"/>
      <c r="H70" s="881"/>
      <c r="I70" s="881"/>
      <c r="J70" s="881"/>
      <c r="K70" s="881"/>
      <c r="L70" s="881"/>
      <c r="M70" s="881"/>
      <c r="N70" s="881"/>
      <c r="O70" s="881"/>
      <c r="P70" s="882"/>
      <c r="Q70" s="883">
        <v>285091</v>
      </c>
      <c r="R70" s="840"/>
      <c r="S70" s="840"/>
      <c r="T70" s="840"/>
      <c r="U70" s="840"/>
      <c r="V70" s="840">
        <v>273242</v>
      </c>
      <c r="W70" s="840"/>
      <c r="X70" s="840"/>
      <c r="Y70" s="840"/>
      <c r="Z70" s="840"/>
      <c r="AA70" s="840">
        <v>11849</v>
      </c>
      <c r="AB70" s="840"/>
      <c r="AC70" s="840"/>
      <c r="AD70" s="840"/>
      <c r="AE70" s="840"/>
      <c r="AF70" s="840">
        <v>11849</v>
      </c>
      <c r="AG70" s="840"/>
      <c r="AH70" s="840"/>
      <c r="AI70" s="840"/>
      <c r="AJ70" s="840"/>
      <c r="AK70" s="840">
        <v>343</v>
      </c>
      <c r="AL70" s="840"/>
      <c r="AM70" s="840"/>
      <c r="AN70" s="840"/>
      <c r="AO70" s="840"/>
      <c r="AP70" s="840" t="s">
        <v>303</v>
      </c>
      <c r="AQ70" s="840"/>
      <c r="AR70" s="840"/>
      <c r="AS70" s="840"/>
      <c r="AT70" s="840"/>
      <c r="AU70" s="840" t="s">
        <v>303</v>
      </c>
      <c r="AV70" s="840"/>
      <c r="AW70" s="840"/>
      <c r="AX70" s="840"/>
      <c r="AY70" s="840"/>
      <c r="AZ70" s="837"/>
      <c r="BA70" s="837"/>
      <c r="BB70" s="837"/>
      <c r="BC70" s="837"/>
      <c r="BD70" s="838"/>
      <c r="BE70" s="243"/>
      <c r="BF70" s="243"/>
      <c r="BG70" s="243"/>
      <c r="BH70" s="243"/>
      <c r="BI70" s="243"/>
      <c r="BJ70" s="243"/>
      <c r="BK70" s="243"/>
      <c r="BL70" s="243"/>
      <c r="BM70" s="243"/>
      <c r="BN70" s="243"/>
      <c r="BO70" s="243"/>
      <c r="BP70" s="243"/>
      <c r="BQ70" s="240">
        <v>64</v>
      </c>
      <c r="BR70" s="245"/>
      <c r="BS70" s="866"/>
      <c r="BT70" s="867"/>
      <c r="BU70" s="867"/>
      <c r="BV70" s="867"/>
      <c r="BW70" s="867"/>
      <c r="BX70" s="867"/>
      <c r="BY70" s="867"/>
      <c r="BZ70" s="867"/>
      <c r="CA70" s="867"/>
      <c r="CB70" s="867"/>
      <c r="CC70" s="867"/>
      <c r="CD70" s="867"/>
      <c r="CE70" s="867"/>
      <c r="CF70" s="867"/>
      <c r="CG70" s="872"/>
      <c r="CH70" s="869"/>
      <c r="CI70" s="870"/>
      <c r="CJ70" s="870"/>
      <c r="CK70" s="870"/>
      <c r="CL70" s="871"/>
      <c r="CM70" s="869"/>
      <c r="CN70" s="870"/>
      <c r="CO70" s="870"/>
      <c r="CP70" s="870"/>
      <c r="CQ70" s="871"/>
      <c r="CR70" s="869"/>
      <c r="CS70" s="870"/>
      <c r="CT70" s="870"/>
      <c r="CU70" s="870"/>
      <c r="CV70" s="871"/>
      <c r="CW70" s="869"/>
      <c r="CX70" s="870"/>
      <c r="CY70" s="870"/>
      <c r="CZ70" s="870"/>
      <c r="DA70" s="871"/>
      <c r="DB70" s="869"/>
      <c r="DC70" s="870"/>
      <c r="DD70" s="870"/>
      <c r="DE70" s="870"/>
      <c r="DF70" s="871"/>
      <c r="DG70" s="869"/>
      <c r="DH70" s="870"/>
      <c r="DI70" s="870"/>
      <c r="DJ70" s="870"/>
      <c r="DK70" s="871"/>
      <c r="DL70" s="869"/>
      <c r="DM70" s="870"/>
      <c r="DN70" s="870"/>
      <c r="DO70" s="870"/>
      <c r="DP70" s="871"/>
      <c r="DQ70" s="869"/>
      <c r="DR70" s="870"/>
      <c r="DS70" s="870"/>
      <c r="DT70" s="870"/>
      <c r="DU70" s="871"/>
      <c r="DV70" s="866"/>
      <c r="DW70" s="867"/>
      <c r="DX70" s="867"/>
      <c r="DY70" s="867"/>
      <c r="DZ70" s="868"/>
      <c r="EA70" s="231"/>
    </row>
    <row r="71" spans="1:131" ht="26.25" customHeight="1">
      <c r="A71" s="240">
        <v>4</v>
      </c>
      <c r="B71" s="880"/>
      <c r="C71" s="881"/>
      <c r="D71" s="881"/>
      <c r="E71" s="881"/>
      <c r="F71" s="881"/>
      <c r="G71" s="881"/>
      <c r="H71" s="881"/>
      <c r="I71" s="881"/>
      <c r="J71" s="881"/>
      <c r="K71" s="881"/>
      <c r="L71" s="881"/>
      <c r="M71" s="881"/>
      <c r="N71" s="881"/>
      <c r="O71" s="881"/>
      <c r="P71" s="882"/>
      <c r="Q71" s="883"/>
      <c r="R71" s="840"/>
      <c r="S71" s="840"/>
      <c r="T71" s="840"/>
      <c r="U71" s="840"/>
      <c r="V71" s="840"/>
      <c r="W71" s="840"/>
      <c r="X71" s="840"/>
      <c r="Y71" s="840"/>
      <c r="Z71" s="840"/>
      <c r="AA71" s="840"/>
      <c r="AB71" s="840"/>
      <c r="AC71" s="840"/>
      <c r="AD71" s="840"/>
      <c r="AE71" s="840"/>
      <c r="AF71" s="840"/>
      <c r="AG71" s="840"/>
      <c r="AH71" s="840"/>
      <c r="AI71" s="840"/>
      <c r="AJ71" s="840"/>
      <c r="AK71" s="840"/>
      <c r="AL71" s="840"/>
      <c r="AM71" s="840"/>
      <c r="AN71" s="840"/>
      <c r="AO71" s="840"/>
      <c r="AP71" s="840"/>
      <c r="AQ71" s="840"/>
      <c r="AR71" s="840"/>
      <c r="AS71" s="840"/>
      <c r="AT71" s="840"/>
      <c r="AU71" s="840"/>
      <c r="AV71" s="840"/>
      <c r="AW71" s="840"/>
      <c r="AX71" s="840"/>
      <c r="AY71" s="840"/>
      <c r="AZ71" s="837"/>
      <c r="BA71" s="837"/>
      <c r="BB71" s="837"/>
      <c r="BC71" s="837"/>
      <c r="BD71" s="838"/>
      <c r="BE71" s="243"/>
      <c r="BF71" s="243"/>
      <c r="BG71" s="243"/>
      <c r="BH71" s="243"/>
      <c r="BI71" s="243"/>
      <c r="BJ71" s="243"/>
      <c r="BK71" s="243"/>
      <c r="BL71" s="243"/>
      <c r="BM71" s="243"/>
      <c r="BN71" s="243"/>
      <c r="BO71" s="243"/>
      <c r="BP71" s="243"/>
      <c r="BQ71" s="240">
        <v>65</v>
      </c>
      <c r="BR71" s="245"/>
      <c r="BS71" s="866"/>
      <c r="BT71" s="867"/>
      <c r="BU71" s="867"/>
      <c r="BV71" s="867"/>
      <c r="BW71" s="867"/>
      <c r="BX71" s="867"/>
      <c r="BY71" s="867"/>
      <c r="BZ71" s="867"/>
      <c r="CA71" s="867"/>
      <c r="CB71" s="867"/>
      <c r="CC71" s="867"/>
      <c r="CD71" s="867"/>
      <c r="CE71" s="867"/>
      <c r="CF71" s="867"/>
      <c r="CG71" s="872"/>
      <c r="CH71" s="869"/>
      <c r="CI71" s="870"/>
      <c r="CJ71" s="870"/>
      <c r="CK71" s="870"/>
      <c r="CL71" s="871"/>
      <c r="CM71" s="869"/>
      <c r="CN71" s="870"/>
      <c r="CO71" s="870"/>
      <c r="CP71" s="870"/>
      <c r="CQ71" s="871"/>
      <c r="CR71" s="869"/>
      <c r="CS71" s="870"/>
      <c r="CT71" s="870"/>
      <c r="CU71" s="870"/>
      <c r="CV71" s="871"/>
      <c r="CW71" s="869"/>
      <c r="CX71" s="870"/>
      <c r="CY71" s="870"/>
      <c r="CZ71" s="870"/>
      <c r="DA71" s="871"/>
      <c r="DB71" s="869"/>
      <c r="DC71" s="870"/>
      <c r="DD71" s="870"/>
      <c r="DE71" s="870"/>
      <c r="DF71" s="871"/>
      <c r="DG71" s="869"/>
      <c r="DH71" s="870"/>
      <c r="DI71" s="870"/>
      <c r="DJ71" s="870"/>
      <c r="DK71" s="871"/>
      <c r="DL71" s="869"/>
      <c r="DM71" s="870"/>
      <c r="DN71" s="870"/>
      <c r="DO71" s="870"/>
      <c r="DP71" s="871"/>
      <c r="DQ71" s="869"/>
      <c r="DR71" s="870"/>
      <c r="DS71" s="870"/>
      <c r="DT71" s="870"/>
      <c r="DU71" s="871"/>
      <c r="DV71" s="866"/>
      <c r="DW71" s="867"/>
      <c r="DX71" s="867"/>
      <c r="DY71" s="867"/>
      <c r="DZ71" s="868"/>
      <c r="EA71" s="231"/>
    </row>
    <row r="72" spans="1:131" ht="26.25" customHeight="1">
      <c r="A72" s="240">
        <v>5</v>
      </c>
      <c r="B72" s="880"/>
      <c r="C72" s="881"/>
      <c r="D72" s="881"/>
      <c r="E72" s="881"/>
      <c r="F72" s="881"/>
      <c r="G72" s="881"/>
      <c r="H72" s="881"/>
      <c r="I72" s="881"/>
      <c r="J72" s="881"/>
      <c r="K72" s="881"/>
      <c r="L72" s="881"/>
      <c r="M72" s="881"/>
      <c r="N72" s="881"/>
      <c r="O72" s="881"/>
      <c r="P72" s="882"/>
      <c r="Q72" s="883"/>
      <c r="R72" s="840"/>
      <c r="S72" s="840"/>
      <c r="T72" s="840"/>
      <c r="U72" s="840"/>
      <c r="V72" s="840"/>
      <c r="W72" s="840"/>
      <c r="X72" s="840"/>
      <c r="Y72" s="840"/>
      <c r="Z72" s="840"/>
      <c r="AA72" s="840"/>
      <c r="AB72" s="840"/>
      <c r="AC72" s="840"/>
      <c r="AD72" s="840"/>
      <c r="AE72" s="840"/>
      <c r="AF72" s="840"/>
      <c r="AG72" s="840"/>
      <c r="AH72" s="840"/>
      <c r="AI72" s="840"/>
      <c r="AJ72" s="840"/>
      <c r="AK72" s="840"/>
      <c r="AL72" s="840"/>
      <c r="AM72" s="840"/>
      <c r="AN72" s="840"/>
      <c r="AO72" s="840"/>
      <c r="AP72" s="840"/>
      <c r="AQ72" s="840"/>
      <c r="AR72" s="840"/>
      <c r="AS72" s="840"/>
      <c r="AT72" s="840"/>
      <c r="AU72" s="840"/>
      <c r="AV72" s="840"/>
      <c r="AW72" s="840"/>
      <c r="AX72" s="840"/>
      <c r="AY72" s="840"/>
      <c r="AZ72" s="837"/>
      <c r="BA72" s="837"/>
      <c r="BB72" s="837"/>
      <c r="BC72" s="837"/>
      <c r="BD72" s="838"/>
      <c r="BE72" s="243"/>
      <c r="BF72" s="243"/>
      <c r="BG72" s="243"/>
      <c r="BH72" s="243"/>
      <c r="BI72" s="243"/>
      <c r="BJ72" s="243"/>
      <c r="BK72" s="243"/>
      <c r="BL72" s="243"/>
      <c r="BM72" s="243"/>
      <c r="BN72" s="243"/>
      <c r="BO72" s="243"/>
      <c r="BP72" s="243"/>
      <c r="BQ72" s="240">
        <v>66</v>
      </c>
      <c r="BR72" s="245"/>
      <c r="BS72" s="866"/>
      <c r="BT72" s="867"/>
      <c r="BU72" s="867"/>
      <c r="BV72" s="867"/>
      <c r="BW72" s="867"/>
      <c r="BX72" s="867"/>
      <c r="BY72" s="867"/>
      <c r="BZ72" s="867"/>
      <c r="CA72" s="867"/>
      <c r="CB72" s="867"/>
      <c r="CC72" s="867"/>
      <c r="CD72" s="867"/>
      <c r="CE72" s="867"/>
      <c r="CF72" s="867"/>
      <c r="CG72" s="872"/>
      <c r="CH72" s="869"/>
      <c r="CI72" s="870"/>
      <c r="CJ72" s="870"/>
      <c r="CK72" s="870"/>
      <c r="CL72" s="871"/>
      <c r="CM72" s="869"/>
      <c r="CN72" s="870"/>
      <c r="CO72" s="870"/>
      <c r="CP72" s="870"/>
      <c r="CQ72" s="871"/>
      <c r="CR72" s="869"/>
      <c r="CS72" s="870"/>
      <c r="CT72" s="870"/>
      <c r="CU72" s="870"/>
      <c r="CV72" s="871"/>
      <c r="CW72" s="869"/>
      <c r="CX72" s="870"/>
      <c r="CY72" s="870"/>
      <c r="CZ72" s="870"/>
      <c r="DA72" s="871"/>
      <c r="DB72" s="869"/>
      <c r="DC72" s="870"/>
      <c r="DD72" s="870"/>
      <c r="DE72" s="870"/>
      <c r="DF72" s="871"/>
      <c r="DG72" s="869"/>
      <c r="DH72" s="870"/>
      <c r="DI72" s="870"/>
      <c r="DJ72" s="870"/>
      <c r="DK72" s="871"/>
      <c r="DL72" s="869"/>
      <c r="DM72" s="870"/>
      <c r="DN72" s="870"/>
      <c r="DO72" s="870"/>
      <c r="DP72" s="871"/>
      <c r="DQ72" s="869"/>
      <c r="DR72" s="870"/>
      <c r="DS72" s="870"/>
      <c r="DT72" s="870"/>
      <c r="DU72" s="871"/>
      <c r="DV72" s="866"/>
      <c r="DW72" s="867"/>
      <c r="DX72" s="867"/>
      <c r="DY72" s="867"/>
      <c r="DZ72" s="868"/>
      <c r="EA72" s="231"/>
    </row>
    <row r="73" spans="1:131" ht="26.25" customHeight="1">
      <c r="A73" s="240">
        <v>6</v>
      </c>
      <c r="B73" s="880"/>
      <c r="C73" s="881"/>
      <c r="D73" s="881"/>
      <c r="E73" s="881"/>
      <c r="F73" s="881"/>
      <c r="G73" s="881"/>
      <c r="H73" s="881"/>
      <c r="I73" s="881"/>
      <c r="J73" s="881"/>
      <c r="K73" s="881"/>
      <c r="L73" s="881"/>
      <c r="M73" s="881"/>
      <c r="N73" s="881"/>
      <c r="O73" s="881"/>
      <c r="P73" s="882"/>
      <c r="Q73" s="883"/>
      <c r="R73" s="840"/>
      <c r="S73" s="840"/>
      <c r="T73" s="840"/>
      <c r="U73" s="840"/>
      <c r="V73" s="840"/>
      <c r="W73" s="840"/>
      <c r="X73" s="840"/>
      <c r="Y73" s="840"/>
      <c r="Z73" s="840"/>
      <c r="AA73" s="840"/>
      <c r="AB73" s="840"/>
      <c r="AC73" s="840"/>
      <c r="AD73" s="840"/>
      <c r="AE73" s="840"/>
      <c r="AF73" s="840"/>
      <c r="AG73" s="840"/>
      <c r="AH73" s="840"/>
      <c r="AI73" s="840"/>
      <c r="AJ73" s="840"/>
      <c r="AK73" s="840"/>
      <c r="AL73" s="840"/>
      <c r="AM73" s="840"/>
      <c r="AN73" s="840"/>
      <c r="AO73" s="840"/>
      <c r="AP73" s="840"/>
      <c r="AQ73" s="840"/>
      <c r="AR73" s="840"/>
      <c r="AS73" s="840"/>
      <c r="AT73" s="840"/>
      <c r="AU73" s="840"/>
      <c r="AV73" s="840"/>
      <c r="AW73" s="840"/>
      <c r="AX73" s="840"/>
      <c r="AY73" s="840"/>
      <c r="AZ73" s="837"/>
      <c r="BA73" s="837"/>
      <c r="BB73" s="837"/>
      <c r="BC73" s="837"/>
      <c r="BD73" s="838"/>
      <c r="BE73" s="243"/>
      <c r="BF73" s="243"/>
      <c r="BG73" s="243"/>
      <c r="BH73" s="243"/>
      <c r="BI73" s="243"/>
      <c r="BJ73" s="243"/>
      <c r="BK73" s="243"/>
      <c r="BL73" s="243"/>
      <c r="BM73" s="243"/>
      <c r="BN73" s="243"/>
      <c r="BO73" s="243"/>
      <c r="BP73" s="243"/>
      <c r="BQ73" s="240">
        <v>67</v>
      </c>
      <c r="BR73" s="245"/>
      <c r="BS73" s="866"/>
      <c r="BT73" s="867"/>
      <c r="BU73" s="867"/>
      <c r="BV73" s="867"/>
      <c r="BW73" s="867"/>
      <c r="BX73" s="867"/>
      <c r="BY73" s="867"/>
      <c r="BZ73" s="867"/>
      <c r="CA73" s="867"/>
      <c r="CB73" s="867"/>
      <c r="CC73" s="867"/>
      <c r="CD73" s="867"/>
      <c r="CE73" s="867"/>
      <c r="CF73" s="867"/>
      <c r="CG73" s="872"/>
      <c r="CH73" s="869"/>
      <c r="CI73" s="870"/>
      <c r="CJ73" s="870"/>
      <c r="CK73" s="870"/>
      <c r="CL73" s="871"/>
      <c r="CM73" s="869"/>
      <c r="CN73" s="870"/>
      <c r="CO73" s="870"/>
      <c r="CP73" s="870"/>
      <c r="CQ73" s="871"/>
      <c r="CR73" s="869"/>
      <c r="CS73" s="870"/>
      <c r="CT73" s="870"/>
      <c r="CU73" s="870"/>
      <c r="CV73" s="871"/>
      <c r="CW73" s="869"/>
      <c r="CX73" s="870"/>
      <c r="CY73" s="870"/>
      <c r="CZ73" s="870"/>
      <c r="DA73" s="871"/>
      <c r="DB73" s="869"/>
      <c r="DC73" s="870"/>
      <c r="DD73" s="870"/>
      <c r="DE73" s="870"/>
      <c r="DF73" s="871"/>
      <c r="DG73" s="869"/>
      <c r="DH73" s="870"/>
      <c r="DI73" s="870"/>
      <c r="DJ73" s="870"/>
      <c r="DK73" s="871"/>
      <c r="DL73" s="869"/>
      <c r="DM73" s="870"/>
      <c r="DN73" s="870"/>
      <c r="DO73" s="870"/>
      <c r="DP73" s="871"/>
      <c r="DQ73" s="869"/>
      <c r="DR73" s="870"/>
      <c r="DS73" s="870"/>
      <c r="DT73" s="870"/>
      <c r="DU73" s="871"/>
      <c r="DV73" s="866"/>
      <c r="DW73" s="867"/>
      <c r="DX73" s="867"/>
      <c r="DY73" s="867"/>
      <c r="DZ73" s="868"/>
      <c r="EA73" s="231"/>
    </row>
    <row r="74" spans="1:131" ht="26.25" customHeight="1">
      <c r="A74" s="240">
        <v>7</v>
      </c>
      <c r="B74" s="880"/>
      <c r="C74" s="881"/>
      <c r="D74" s="881"/>
      <c r="E74" s="881"/>
      <c r="F74" s="881"/>
      <c r="G74" s="881"/>
      <c r="H74" s="881"/>
      <c r="I74" s="881"/>
      <c r="J74" s="881"/>
      <c r="K74" s="881"/>
      <c r="L74" s="881"/>
      <c r="M74" s="881"/>
      <c r="N74" s="881"/>
      <c r="O74" s="881"/>
      <c r="P74" s="882"/>
      <c r="Q74" s="883"/>
      <c r="R74" s="840"/>
      <c r="S74" s="840"/>
      <c r="T74" s="840"/>
      <c r="U74" s="840"/>
      <c r="V74" s="840"/>
      <c r="W74" s="840"/>
      <c r="X74" s="840"/>
      <c r="Y74" s="840"/>
      <c r="Z74" s="840"/>
      <c r="AA74" s="840"/>
      <c r="AB74" s="840"/>
      <c r="AC74" s="840"/>
      <c r="AD74" s="840"/>
      <c r="AE74" s="840"/>
      <c r="AF74" s="840"/>
      <c r="AG74" s="840"/>
      <c r="AH74" s="840"/>
      <c r="AI74" s="840"/>
      <c r="AJ74" s="840"/>
      <c r="AK74" s="840"/>
      <c r="AL74" s="840"/>
      <c r="AM74" s="840"/>
      <c r="AN74" s="840"/>
      <c r="AO74" s="840"/>
      <c r="AP74" s="840"/>
      <c r="AQ74" s="840"/>
      <c r="AR74" s="840"/>
      <c r="AS74" s="840"/>
      <c r="AT74" s="840"/>
      <c r="AU74" s="840"/>
      <c r="AV74" s="840"/>
      <c r="AW74" s="840"/>
      <c r="AX74" s="840"/>
      <c r="AY74" s="840"/>
      <c r="AZ74" s="837"/>
      <c r="BA74" s="837"/>
      <c r="BB74" s="837"/>
      <c r="BC74" s="837"/>
      <c r="BD74" s="838"/>
      <c r="BE74" s="243"/>
      <c r="BF74" s="243"/>
      <c r="BG74" s="243"/>
      <c r="BH74" s="243"/>
      <c r="BI74" s="243"/>
      <c r="BJ74" s="243"/>
      <c r="BK74" s="243"/>
      <c r="BL74" s="243"/>
      <c r="BM74" s="243"/>
      <c r="BN74" s="243"/>
      <c r="BO74" s="243"/>
      <c r="BP74" s="243"/>
      <c r="BQ74" s="240">
        <v>68</v>
      </c>
      <c r="BR74" s="245"/>
      <c r="BS74" s="866"/>
      <c r="BT74" s="867"/>
      <c r="BU74" s="867"/>
      <c r="BV74" s="867"/>
      <c r="BW74" s="867"/>
      <c r="BX74" s="867"/>
      <c r="BY74" s="867"/>
      <c r="BZ74" s="867"/>
      <c r="CA74" s="867"/>
      <c r="CB74" s="867"/>
      <c r="CC74" s="867"/>
      <c r="CD74" s="867"/>
      <c r="CE74" s="867"/>
      <c r="CF74" s="867"/>
      <c r="CG74" s="872"/>
      <c r="CH74" s="869"/>
      <c r="CI74" s="870"/>
      <c r="CJ74" s="870"/>
      <c r="CK74" s="870"/>
      <c r="CL74" s="871"/>
      <c r="CM74" s="869"/>
      <c r="CN74" s="870"/>
      <c r="CO74" s="870"/>
      <c r="CP74" s="870"/>
      <c r="CQ74" s="871"/>
      <c r="CR74" s="869"/>
      <c r="CS74" s="870"/>
      <c r="CT74" s="870"/>
      <c r="CU74" s="870"/>
      <c r="CV74" s="871"/>
      <c r="CW74" s="869"/>
      <c r="CX74" s="870"/>
      <c r="CY74" s="870"/>
      <c r="CZ74" s="870"/>
      <c r="DA74" s="871"/>
      <c r="DB74" s="869"/>
      <c r="DC74" s="870"/>
      <c r="DD74" s="870"/>
      <c r="DE74" s="870"/>
      <c r="DF74" s="871"/>
      <c r="DG74" s="869"/>
      <c r="DH74" s="870"/>
      <c r="DI74" s="870"/>
      <c r="DJ74" s="870"/>
      <c r="DK74" s="871"/>
      <c r="DL74" s="869"/>
      <c r="DM74" s="870"/>
      <c r="DN74" s="870"/>
      <c r="DO74" s="870"/>
      <c r="DP74" s="871"/>
      <c r="DQ74" s="869"/>
      <c r="DR74" s="870"/>
      <c r="DS74" s="870"/>
      <c r="DT74" s="870"/>
      <c r="DU74" s="871"/>
      <c r="DV74" s="866"/>
      <c r="DW74" s="867"/>
      <c r="DX74" s="867"/>
      <c r="DY74" s="867"/>
      <c r="DZ74" s="868"/>
      <c r="EA74" s="231"/>
    </row>
    <row r="75" spans="1:131" ht="26.25" customHeight="1">
      <c r="A75" s="240">
        <v>8</v>
      </c>
      <c r="B75" s="880"/>
      <c r="C75" s="881"/>
      <c r="D75" s="881"/>
      <c r="E75" s="881"/>
      <c r="F75" s="881"/>
      <c r="G75" s="881"/>
      <c r="H75" s="881"/>
      <c r="I75" s="881"/>
      <c r="J75" s="881"/>
      <c r="K75" s="881"/>
      <c r="L75" s="881"/>
      <c r="M75" s="881"/>
      <c r="N75" s="881"/>
      <c r="O75" s="881"/>
      <c r="P75" s="882"/>
      <c r="Q75" s="884"/>
      <c r="R75" s="885"/>
      <c r="S75" s="885"/>
      <c r="T75" s="885"/>
      <c r="U75" s="839"/>
      <c r="V75" s="886"/>
      <c r="W75" s="885"/>
      <c r="X75" s="885"/>
      <c r="Y75" s="885"/>
      <c r="Z75" s="839"/>
      <c r="AA75" s="886"/>
      <c r="AB75" s="885"/>
      <c r="AC75" s="885"/>
      <c r="AD75" s="885"/>
      <c r="AE75" s="839"/>
      <c r="AF75" s="886"/>
      <c r="AG75" s="885"/>
      <c r="AH75" s="885"/>
      <c r="AI75" s="885"/>
      <c r="AJ75" s="839"/>
      <c r="AK75" s="886"/>
      <c r="AL75" s="885"/>
      <c r="AM75" s="885"/>
      <c r="AN75" s="885"/>
      <c r="AO75" s="839"/>
      <c r="AP75" s="886"/>
      <c r="AQ75" s="885"/>
      <c r="AR75" s="885"/>
      <c r="AS75" s="885"/>
      <c r="AT75" s="839"/>
      <c r="AU75" s="886"/>
      <c r="AV75" s="885"/>
      <c r="AW75" s="885"/>
      <c r="AX75" s="885"/>
      <c r="AY75" s="839"/>
      <c r="AZ75" s="837"/>
      <c r="BA75" s="837"/>
      <c r="BB75" s="837"/>
      <c r="BC75" s="837"/>
      <c r="BD75" s="838"/>
      <c r="BE75" s="243"/>
      <c r="BF75" s="243"/>
      <c r="BG75" s="243"/>
      <c r="BH75" s="243"/>
      <c r="BI75" s="243"/>
      <c r="BJ75" s="243"/>
      <c r="BK75" s="243"/>
      <c r="BL75" s="243"/>
      <c r="BM75" s="243"/>
      <c r="BN75" s="243"/>
      <c r="BO75" s="243"/>
      <c r="BP75" s="243"/>
      <c r="BQ75" s="240">
        <v>69</v>
      </c>
      <c r="BR75" s="245"/>
      <c r="BS75" s="866"/>
      <c r="BT75" s="867"/>
      <c r="BU75" s="867"/>
      <c r="BV75" s="867"/>
      <c r="BW75" s="867"/>
      <c r="BX75" s="867"/>
      <c r="BY75" s="867"/>
      <c r="BZ75" s="867"/>
      <c r="CA75" s="867"/>
      <c r="CB75" s="867"/>
      <c r="CC75" s="867"/>
      <c r="CD75" s="867"/>
      <c r="CE75" s="867"/>
      <c r="CF75" s="867"/>
      <c r="CG75" s="872"/>
      <c r="CH75" s="869"/>
      <c r="CI75" s="870"/>
      <c r="CJ75" s="870"/>
      <c r="CK75" s="870"/>
      <c r="CL75" s="871"/>
      <c r="CM75" s="869"/>
      <c r="CN75" s="870"/>
      <c r="CO75" s="870"/>
      <c r="CP75" s="870"/>
      <c r="CQ75" s="871"/>
      <c r="CR75" s="869"/>
      <c r="CS75" s="870"/>
      <c r="CT75" s="870"/>
      <c r="CU75" s="870"/>
      <c r="CV75" s="871"/>
      <c r="CW75" s="869"/>
      <c r="CX75" s="870"/>
      <c r="CY75" s="870"/>
      <c r="CZ75" s="870"/>
      <c r="DA75" s="871"/>
      <c r="DB75" s="869"/>
      <c r="DC75" s="870"/>
      <c r="DD75" s="870"/>
      <c r="DE75" s="870"/>
      <c r="DF75" s="871"/>
      <c r="DG75" s="869"/>
      <c r="DH75" s="870"/>
      <c r="DI75" s="870"/>
      <c r="DJ75" s="870"/>
      <c r="DK75" s="871"/>
      <c r="DL75" s="869"/>
      <c r="DM75" s="870"/>
      <c r="DN75" s="870"/>
      <c r="DO75" s="870"/>
      <c r="DP75" s="871"/>
      <c r="DQ75" s="869"/>
      <c r="DR75" s="870"/>
      <c r="DS75" s="870"/>
      <c r="DT75" s="870"/>
      <c r="DU75" s="871"/>
      <c r="DV75" s="866"/>
      <c r="DW75" s="867"/>
      <c r="DX75" s="867"/>
      <c r="DY75" s="867"/>
      <c r="DZ75" s="868"/>
      <c r="EA75" s="231"/>
    </row>
    <row r="76" spans="1:131" ht="26.25" customHeight="1">
      <c r="A76" s="240">
        <v>9</v>
      </c>
      <c r="B76" s="880"/>
      <c r="C76" s="881"/>
      <c r="D76" s="881"/>
      <c r="E76" s="881"/>
      <c r="F76" s="881"/>
      <c r="G76" s="881"/>
      <c r="H76" s="881"/>
      <c r="I76" s="881"/>
      <c r="J76" s="881"/>
      <c r="K76" s="881"/>
      <c r="L76" s="881"/>
      <c r="M76" s="881"/>
      <c r="N76" s="881"/>
      <c r="O76" s="881"/>
      <c r="P76" s="882"/>
      <c r="Q76" s="884"/>
      <c r="R76" s="885"/>
      <c r="S76" s="885"/>
      <c r="T76" s="885"/>
      <c r="U76" s="839"/>
      <c r="V76" s="886"/>
      <c r="W76" s="885"/>
      <c r="X76" s="885"/>
      <c r="Y76" s="885"/>
      <c r="Z76" s="839"/>
      <c r="AA76" s="886"/>
      <c r="AB76" s="885"/>
      <c r="AC76" s="885"/>
      <c r="AD76" s="885"/>
      <c r="AE76" s="839"/>
      <c r="AF76" s="886"/>
      <c r="AG76" s="885"/>
      <c r="AH76" s="885"/>
      <c r="AI76" s="885"/>
      <c r="AJ76" s="839"/>
      <c r="AK76" s="886"/>
      <c r="AL76" s="885"/>
      <c r="AM76" s="885"/>
      <c r="AN76" s="885"/>
      <c r="AO76" s="839"/>
      <c r="AP76" s="886"/>
      <c r="AQ76" s="885"/>
      <c r="AR76" s="885"/>
      <c r="AS76" s="885"/>
      <c r="AT76" s="839"/>
      <c r="AU76" s="886"/>
      <c r="AV76" s="885"/>
      <c r="AW76" s="885"/>
      <c r="AX76" s="885"/>
      <c r="AY76" s="839"/>
      <c r="AZ76" s="837"/>
      <c r="BA76" s="837"/>
      <c r="BB76" s="837"/>
      <c r="BC76" s="837"/>
      <c r="BD76" s="838"/>
      <c r="BE76" s="243"/>
      <c r="BF76" s="243"/>
      <c r="BG76" s="243"/>
      <c r="BH76" s="243"/>
      <c r="BI76" s="243"/>
      <c r="BJ76" s="243"/>
      <c r="BK76" s="243"/>
      <c r="BL76" s="243"/>
      <c r="BM76" s="243"/>
      <c r="BN76" s="243"/>
      <c r="BO76" s="243"/>
      <c r="BP76" s="243"/>
      <c r="BQ76" s="240">
        <v>70</v>
      </c>
      <c r="BR76" s="245"/>
      <c r="BS76" s="866"/>
      <c r="BT76" s="867"/>
      <c r="BU76" s="867"/>
      <c r="BV76" s="867"/>
      <c r="BW76" s="867"/>
      <c r="BX76" s="867"/>
      <c r="BY76" s="867"/>
      <c r="BZ76" s="867"/>
      <c r="CA76" s="867"/>
      <c r="CB76" s="867"/>
      <c r="CC76" s="867"/>
      <c r="CD76" s="867"/>
      <c r="CE76" s="867"/>
      <c r="CF76" s="867"/>
      <c r="CG76" s="872"/>
      <c r="CH76" s="869"/>
      <c r="CI76" s="870"/>
      <c r="CJ76" s="870"/>
      <c r="CK76" s="870"/>
      <c r="CL76" s="871"/>
      <c r="CM76" s="869"/>
      <c r="CN76" s="870"/>
      <c r="CO76" s="870"/>
      <c r="CP76" s="870"/>
      <c r="CQ76" s="871"/>
      <c r="CR76" s="869"/>
      <c r="CS76" s="870"/>
      <c r="CT76" s="870"/>
      <c r="CU76" s="870"/>
      <c r="CV76" s="871"/>
      <c r="CW76" s="869"/>
      <c r="CX76" s="870"/>
      <c r="CY76" s="870"/>
      <c r="CZ76" s="870"/>
      <c r="DA76" s="871"/>
      <c r="DB76" s="869"/>
      <c r="DC76" s="870"/>
      <c r="DD76" s="870"/>
      <c r="DE76" s="870"/>
      <c r="DF76" s="871"/>
      <c r="DG76" s="869"/>
      <c r="DH76" s="870"/>
      <c r="DI76" s="870"/>
      <c r="DJ76" s="870"/>
      <c r="DK76" s="871"/>
      <c r="DL76" s="869"/>
      <c r="DM76" s="870"/>
      <c r="DN76" s="870"/>
      <c r="DO76" s="870"/>
      <c r="DP76" s="871"/>
      <c r="DQ76" s="869"/>
      <c r="DR76" s="870"/>
      <c r="DS76" s="870"/>
      <c r="DT76" s="870"/>
      <c r="DU76" s="871"/>
      <c r="DV76" s="866"/>
      <c r="DW76" s="867"/>
      <c r="DX76" s="867"/>
      <c r="DY76" s="867"/>
      <c r="DZ76" s="868"/>
      <c r="EA76" s="231"/>
    </row>
    <row r="77" spans="1:131" ht="26.25" customHeight="1">
      <c r="A77" s="240">
        <v>10</v>
      </c>
      <c r="B77" s="880"/>
      <c r="C77" s="881"/>
      <c r="D77" s="881"/>
      <c r="E77" s="881"/>
      <c r="F77" s="881"/>
      <c r="G77" s="881"/>
      <c r="H77" s="881"/>
      <c r="I77" s="881"/>
      <c r="J77" s="881"/>
      <c r="K77" s="881"/>
      <c r="L77" s="881"/>
      <c r="M77" s="881"/>
      <c r="N77" s="881"/>
      <c r="O77" s="881"/>
      <c r="P77" s="882"/>
      <c r="Q77" s="884"/>
      <c r="R77" s="885"/>
      <c r="S77" s="885"/>
      <c r="T77" s="885"/>
      <c r="U77" s="839"/>
      <c r="V77" s="886"/>
      <c r="W77" s="885"/>
      <c r="X77" s="885"/>
      <c r="Y77" s="885"/>
      <c r="Z77" s="839"/>
      <c r="AA77" s="886"/>
      <c r="AB77" s="885"/>
      <c r="AC77" s="885"/>
      <c r="AD77" s="885"/>
      <c r="AE77" s="839"/>
      <c r="AF77" s="886"/>
      <c r="AG77" s="885"/>
      <c r="AH77" s="885"/>
      <c r="AI77" s="885"/>
      <c r="AJ77" s="839"/>
      <c r="AK77" s="886"/>
      <c r="AL77" s="885"/>
      <c r="AM77" s="885"/>
      <c r="AN77" s="885"/>
      <c r="AO77" s="839"/>
      <c r="AP77" s="886"/>
      <c r="AQ77" s="885"/>
      <c r="AR77" s="885"/>
      <c r="AS77" s="885"/>
      <c r="AT77" s="839"/>
      <c r="AU77" s="886"/>
      <c r="AV77" s="885"/>
      <c r="AW77" s="885"/>
      <c r="AX77" s="885"/>
      <c r="AY77" s="839"/>
      <c r="AZ77" s="837"/>
      <c r="BA77" s="837"/>
      <c r="BB77" s="837"/>
      <c r="BC77" s="837"/>
      <c r="BD77" s="838"/>
      <c r="BE77" s="243"/>
      <c r="BF77" s="243"/>
      <c r="BG77" s="243"/>
      <c r="BH77" s="243"/>
      <c r="BI77" s="243"/>
      <c r="BJ77" s="243"/>
      <c r="BK77" s="243"/>
      <c r="BL77" s="243"/>
      <c r="BM77" s="243"/>
      <c r="BN77" s="243"/>
      <c r="BO77" s="243"/>
      <c r="BP77" s="243"/>
      <c r="BQ77" s="240">
        <v>71</v>
      </c>
      <c r="BR77" s="245"/>
      <c r="BS77" s="866"/>
      <c r="BT77" s="867"/>
      <c r="BU77" s="867"/>
      <c r="BV77" s="867"/>
      <c r="BW77" s="867"/>
      <c r="BX77" s="867"/>
      <c r="BY77" s="867"/>
      <c r="BZ77" s="867"/>
      <c r="CA77" s="867"/>
      <c r="CB77" s="867"/>
      <c r="CC77" s="867"/>
      <c r="CD77" s="867"/>
      <c r="CE77" s="867"/>
      <c r="CF77" s="867"/>
      <c r="CG77" s="872"/>
      <c r="CH77" s="869"/>
      <c r="CI77" s="870"/>
      <c r="CJ77" s="870"/>
      <c r="CK77" s="870"/>
      <c r="CL77" s="871"/>
      <c r="CM77" s="869"/>
      <c r="CN77" s="870"/>
      <c r="CO77" s="870"/>
      <c r="CP77" s="870"/>
      <c r="CQ77" s="871"/>
      <c r="CR77" s="869"/>
      <c r="CS77" s="870"/>
      <c r="CT77" s="870"/>
      <c r="CU77" s="870"/>
      <c r="CV77" s="871"/>
      <c r="CW77" s="869"/>
      <c r="CX77" s="870"/>
      <c r="CY77" s="870"/>
      <c r="CZ77" s="870"/>
      <c r="DA77" s="871"/>
      <c r="DB77" s="869"/>
      <c r="DC77" s="870"/>
      <c r="DD77" s="870"/>
      <c r="DE77" s="870"/>
      <c r="DF77" s="871"/>
      <c r="DG77" s="869"/>
      <c r="DH77" s="870"/>
      <c r="DI77" s="870"/>
      <c r="DJ77" s="870"/>
      <c r="DK77" s="871"/>
      <c r="DL77" s="869"/>
      <c r="DM77" s="870"/>
      <c r="DN77" s="870"/>
      <c r="DO77" s="870"/>
      <c r="DP77" s="871"/>
      <c r="DQ77" s="869"/>
      <c r="DR77" s="870"/>
      <c r="DS77" s="870"/>
      <c r="DT77" s="870"/>
      <c r="DU77" s="871"/>
      <c r="DV77" s="866"/>
      <c r="DW77" s="867"/>
      <c r="DX77" s="867"/>
      <c r="DY77" s="867"/>
      <c r="DZ77" s="868"/>
      <c r="EA77" s="231"/>
    </row>
    <row r="78" spans="1:131" ht="26.25" customHeight="1">
      <c r="A78" s="240">
        <v>11</v>
      </c>
      <c r="B78" s="880"/>
      <c r="C78" s="881"/>
      <c r="D78" s="881"/>
      <c r="E78" s="881"/>
      <c r="F78" s="881"/>
      <c r="G78" s="881"/>
      <c r="H78" s="881"/>
      <c r="I78" s="881"/>
      <c r="J78" s="881"/>
      <c r="K78" s="881"/>
      <c r="L78" s="881"/>
      <c r="M78" s="881"/>
      <c r="N78" s="881"/>
      <c r="O78" s="881"/>
      <c r="P78" s="882"/>
      <c r="Q78" s="883"/>
      <c r="R78" s="840"/>
      <c r="S78" s="840"/>
      <c r="T78" s="840"/>
      <c r="U78" s="840"/>
      <c r="V78" s="840"/>
      <c r="W78" s="840"/>
      <c r="X78" s="840"/>
      <c r="Y78" s="840"/>
      <c r="Z78" s="840"/>
      <c r="AA78" s="840"/>
      <c r="AB78" s="840"/>
      <c r="AC78" s="840"/>
      <c r="AD78" s="840"/>
      <c r="AE78" s="840"/>
      <c r="AF78" s="840"/>
      <c r="AG78" s="840"/>
      <c r="AH78" s="840"/>
      <c r="AI78" s="840"/>
      <c r="AJ78" s="840"/>
      <c r="AK78" s="840"/>
      <c r="AL78" s="840"/>
      <c r="AM78" s="840"/>
      <c r="AN78" s="840"/>
      <c r="AO78" s="840"/>
      <c r="AP78" s="840"/>
      <c r="AQ78" s="840"/>
      <c r="AR78" s="840"/>
      <c r="AS78" s="840"/>
      <c r="AT78" s="840"/>
      <c r="AU78" s="840"/>
      <c r="AV78" s="840"/>
      <c r="AW78" s="840"/>
      <c r="AX78" s="840"/>
      <c r="AY78" s="840"/>
      <c r="AZ78" s="837"/>
      <c r="BA78" s="837"/>
      <c r="BB78" s="837"/>
      <c r="BC78" s="837"/>
      <c r="BD78" s="838"/>
      <c r="BE78" s="243"/>
      <c r="BF78" s="243"/>
      <c r="BG78" s="243"/>
      <c r="BH78" s="243"/>
      <c r="BI78" s="243"/>
      <c r="BJ78" s="231"/>
      <c r="BK78" s="231"/>
      <c r="BL78" s="231"/>
      <c r="BM78" s="231"/>
      <c r="BN78" s="231"/>
      <c r="BO78" s="243"/>
      <c r="BP78" s="243"/>
      <c r="BQ78" s="240">
        <v>72</v>
      </c>
      <c r="BR78" s="245"/>
      <c r="BS78" s="866"/>
      <c r="BT78" s="867"/>
      <c r="BU78" s="867"/>
      <c r="BV78" s="867"/>
      <c r="BW78" s="867"/>
      <c r="BX78" s="867"/>
      <c r="BY78" s="867"/>
      <c r="BZ78" s="867"/>
      <c r="CA78" s="867"/>
      <c r="CB78" s="867"/>
      <c r="CC78" s="867"/>
      <c r="CD78" s="867"/>
      <c r="CE78" s="867"/>
      <c r="CF78" s="867"/>
      <c r="CG78" s="872"/>
      <c r="CH78" s="869"/>
      <c r="CI78" s="870"/>
      <c r="CJ78" s="870"/>
      <c r="CK78" s="870"/>
      <c r="CL78" s="871"/>
      <c r="CM78" s="869"/>
      <c r="CN78" s="870"/>
      <c r="CO78" s="870"/>
      <c r="CP78" s="870"/>
      <c r="CQ78" s="871"/>
      <c r="CR78" s="869"/>
      <c r="CS78" s="870"/>
      <c r="CT78" s="870"/>
      <c r="CU78" s="870"/>
      <c r="CV78" s="871"/>
      <c r="CW78" s="869"/>
      <c r="CX78" s="870"/>
      <c r="CY78" s="870"/>
      <c r="CZ78" s="870"/>
      <c r="DA78" s="871"/>
      <c r="DB78" s="869"/>
      <c r="DC78" s="870"/>
      <c r="DD78" s="870"/>
      <c r="DE78" s="870"/>
      <c r="DF78" s="871"/>
      <c r="DG78" s="869"/>
      <c r="DH78" s="870"/>
      <c r="DI78" s="870"/>
      <c r="DJ78" s="870"/>
      <c r="DK78" s="871"/>
      <c r="DL78" s="869"/>
      <c r="DM78" s="870"/>
      <c r="DN78" s="870"/>
      <c r="DO78" s="870"/>
      <c r="DP78" s="871"/>
      <c r="DQ78" s="869"/>
      <c r="DR78" s="870"/>
      <c r="DS78" s="870"/>
      <c r="DT78" s="870"/>
      <c r="DU78" s="871"/>
      <c r="DV78" s="866"/>
      <c r="DW78" s="867"/>
      <c r="DX78" s="867"/>
      <c r="DY78" s="867"/>
      <c r="DZ78" s="868"/>
      <c r="EA78" s="231"/>
    </row>
    <row r="79" spans="1:131" ht="26.25" customHeight="1">
      <c r="A79" s="240">
        <v>12</v>
      </c>
      <c r="B79" s="880"/>
      <c r="C79" s="881"/>
      <c r="D79" s="881"/>
      <c r="E79" s="881"/>
      <c r="F79" s="881"/>
      <c r="G79" s="881"/>
      <c r="H79" s="881"/>
      <c r="I79" s="881"/>
      <c r="J79" s="881"/>
      <c r="K79" s="881"/>
      <c r="L79" s="881"/>
      <c r="M79" s="881"/>
      <c r="N79" s="881"/>
      <c r="O79" s="881"/>
      <c r="P79" s="882"/>
      <c r="Q79" s="883"/>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840"/>
      <c r="AP79" s="840"/>
      <c r="AQ79" s="840"/>
      <c r="AR79" s="840"/>
      <c r="AS79" s="840"/>
      <c r="AT79" s="840"/>
      <c r="AU79" s="840"/>
      <c r="AV79" s="840"/>
      <c r="AW79" s="840"/>
      <c r="AX79" s="840"/>
      <c r="AY79" s="840"/>
      <c r="AZ79" s="837"/>
      <c r="BA79" s="837"/>
      <c r="BB79" s="837"/>
      <c r="BC79" s="837"/>
      <c r="BD79" s="838"/>
      <c r="BE79" s="243"/>
      <c r="BF79" s="243"/>
      <c r="BG79" s="243"/>
      <c r="BH79" s="243"/>
      <c r="BI79" s="243"/>
      <c r="BJ79" s="231"/>
      <c r="BK79" s="231"/>
      <c r="BL79" s="231"/>
      <c r="BM79" s="231"/>
      <c r="BN79" s="231"/>
      <c r="BO79" s="243"/>
      <c r="BP79" s="243"/>
      <c r="BQ79" s="240">
        <v>73</v>
      </c>
      <c r="BR79" s="245"/>
      <c r="BS79" s="866"/>
      <c r="BT79" s="867"/>
      <c r="BU79" s="867"/>
      <c r="BV79" s="867"/>
      <c r="BW79" s="867"/>
      <c r="BX79" s="867"/>
      <c r="BY79" s="867"/>
      <c r="BZ79" s="867"/>
      <c r="CA79" s="867"/>
      <c r="CB79" s="867"/>
      <c r="CC79" s="867"/>
      <c r="CD79" s="867"/>
      <c r="CE79" s="867"/>
      <c r="CF79" s="867"/>
      <c r="CG79" s="872"/>
      <c r="CH79" s="869"/>
      <c r="CI79" s="870"/>
      <c r="CJ79" s="870"/>
      <c r="CK79" s="870"/>
      <c r="CL79" s="871"/>
      <c r="CM79" s="869"/>
      <c r="CN79" s="870"/>
      <c r="CO79" s="870"/>
      <c r="CP79" s="870"/>
      <c r="CQ79" s="871"/>
      <c r="CR79" s="869"/>
      <c r="CS79" s="870"/>
      <c r="CT79" s="870"/>
      <c r="CU79" s="870"/>
      <c r="CV79" s="871"/>
      <c r="CW79" s="869"/>
      <c r="CX79" s="870"/>
      <c r="CY79" s="870"/>
      <c r="CZ79" s="870"/>
      <c r="DA79" s="871"/>
      <c r="DB79" s="869"/>
      <c r="DC79" s="870"/>
      <c r="DD79" s="870"/>
      <c r="DE79" s="870"/>
      <c r="DF79" s="871"/>
      <c r="DG79" s="869"/>
      <c r="DH79" s="870"/>
      <c r="DI79" s="870"/>
      <c r="DJ79" s="870"/>
      <c r="DK79" s="871"/>
      <c r="DL79" s="869"/>
      <c r="DM79" s="870"/>
      <c r="DN79" s="870"/>
      <c r="DO79" s="870"/>
      <c r="DP79" s="871"/>
      <c r="DQ79" s="869"/>
      <c r="DR79" s="870"/>
      <c r="DS79" s="870"/>
      <c r="DT79" s="870"/>
      <c r="DU79" s="871"/>
      <c r="DV79" s="866"/>
      <c r="DW79" s="867"/>
      <c r="DX79" s="867"/>
      <c r="DY79" s="867"/>
      <c r="DZ79" s="868"/>
      <c r="EA79" s="231"/>
    </row>
    <row r="80" spans="1:131" ht="26.25" customHeight="1">
      <c r="A80" s="240">
        <v>13</v>
      </c>
      <c r="B80" s="880"/>
      <c r="C80" s="881"/>
      <c r="D80" s="881"/>
      <c r="E80" s="881"/>
      <c r="F80" s="881"/>
      <c r="G80" s="881"/>
      <c r="H80" s="881"/>
      <c r="I80" s="881"/>
      <c r="J80" s="881"/>
      <c r="K80" s="881"/>
      <c r="L80" s="881"/>
      <c r="M80" s="881"/>
      <c r="N80" s="881"/>
      <c r="O80" s="881"/>
      <c r="P80" s="882"/>
      <c r="Q80" s="883"/>
      <c r="R80" s="840"/>
      <c r="S80" s="840"/>
      <c r="T80" s="840"/>
      <c r="U80" s="840"/>
      <c r="V80" s="840"/>
      <c r="W80" s="840"/>
      <c r="X80" s="840"/>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0"/>
      <c r="AY80" s="840"/>
      <c r="AZ80" s="837"/>
      <c r="BA80" s="837"/>
      <c r="BB80" s="837"/>
      <c r="BC80" s="837"/>
      <c r="BD80" s="838"/>
      <c r="BE80" s="243"/>
      <c r="BF80" s="243"/>
      <c r="BG80" s="243"/>
      <c r="BH80" s="243"/>
      <c r="BI80" s="243"/>
      <c r="BJ80" s="243"/>
      <c r="BK80" s="243"/>
      <c r="BL80" s="243"/>
      <c r="BM80" s="243"/>
      <c r="BN80" s="243"/>
      <c r="BO80" s="243"/>
      <c r="BP80" s="243"/>
      <c r="BQ80" s="240">
        <v>74</v>
      </c>
      <c r="BR80" s="245"/>
      <c r="BS80" s="866"/>
      <c r="BT80" s="867"/>
      <c r="BU80" s="867"/>
      <c r="BV80" s="867"/>
      <c r="BW80" s="867"/>
      <c r="BX80" s="867"/>
      <c r="BY80" s="867"/>
      <c r="BZ80" s="867"/>
      <c r="CA80" s="867"/>
      <c r="CB80" s="867"/>
      <c r="CC80" s="867"/>
      <c r="CD80" s="867"/>
      <c r="CE80" s="867"/>
      <c r="CF80" s="867"/>
      <c r="CG80" s="872"/>
      <c r="CH80" s="869"/>
      <c r="CI80" s="870"/>
      <c r="CJ80" s="870"/>
      <c r="CK80" s="870"/>
      <c r="CL80" s="871"/>
      <c r="CM80" s="869"/>
      <c r="CN80" s="870"/>
      <c r="CO80" s="870"/>
      <c r="CP80" s="870"/>
      <c r="CQ80" s="871"/>
      <c r="CR80" s="869"/>
      <c r="CS80" s="870"/>
      <c r="CT80" s="870"/>
      <c r="CU80" s="870"/>
      <c r="CV80" s="871"/>
      <c r="CW80" s="869"/>
      <c r="CX80" s="870"/>
      <c r="CY80" s="870"/>
      <c r="CZ80" s="870"/>
      <c r="DA80" s="871"/>
      <c r="DB80" s="869"/>
      <c r="DC80" s="870"/>
      <c r="DD80" s="870"/>
      <c r="DE80" s="870"/>
      <c r="DF80" s="871"/>
      <c r="DG80" s="869"/>
      <c r="DH80" s="870"/>
      <c r="DI80" s="870"/>
      <c r="DJ80" s="870"/>
      <c r="DK80" s="871"/>
      <c r="DL80" s="869"/>
      <c r="DM80" s="870"/>
      <c r="DN80" s="870"/>
      <c r="DO80" s="870"/>
      <c r="DP80" s="871"/>
      <c r="DQ80" s="869"/>
      <c r="DR80" s="870"/>
      <c r="DS80" s="870"/>
      <c r="DT80" s="870"/>
      <c r="DU80" s="871"/>
      <c r="DV80" s="866"/>
      <c r="DW80" s="867"/>
      <c r="DX80" s="867"/>
      <c r="DY80" s="867"/>
      <c r="DZ80" s="868"/>
      <c r="EA80" s="231"/>
    </row>
    <row r="81" spans="1:131" ht="26.25" customHeight="1">
      <c r="A81" s="240">
        <v>14</v>
      </c>
      <c r="B81" s="880"/>
      <c r="C81" s="881"/>
      <c r="D81" s="881"/>
      <c r="E81" s="881"/>
      <c r="F81" s="881"/>
      <c r="G81" s="881"/>
      <c r="H81" s="881"/>
      <c r="I81" s="881"/>
      <c r="J81" s="881"/>
      <c r="K81" s="881"/>
      <c r="L81" s="881"/>
      <c r="M81" s="881"/>
      <c r="N81" s="881"/>
      <c r="O81" s="881"/>
      <c r="P81" s="882"/>
      <c r="Q81" s="883"/>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37"/>
      <c r="BA81" s="837"/>
      <c r="BB81" s="837"/>
      <c r="BC81" s="837"/>
      <c r="BD81" s="838"/>
      <c r="BE81" s="243"/>
      <c r="BF81" s="243"/>
      <c r="BG81" s="243"/>
      <c r="BH81" s="243"/>
      <c r="BI81" s="243"/>
      <c r="BJ81" s="243"/>
      <c r="BK81" s="243"/>
      <c r="BL81" s="243"/>
      <c r="BM81" s="243"/>
      <c r="BN81" s="243"/>
      <c r="BO81" s="243"/>
      <c r="BP81" s="243"/>
      <c r="BQ81" s="240">
        <v>75</v>
      </c>
      <c r="BR81" s="245"/>
      <c r="BS81" s="866"/>
      <c r="BT81" s="867"/>
      <c r="BU81" s="867"/>
      <c r="BV81" s="867"/>
      <c r="BW81" s="867"/>
      <c r="BX81" s="867"/>
      <c r="BY81" s="867"/>
      <c r="BZ81" s="867"/>
      <c r="CA81" s="867"/>
      <c r="CB81" s="867"/>
      <c r="CC81" s="867"/>
      <c r="CD81" s="867"/>
      <c r="CE81" s="867"/>
      <c r="CF81" s="867"/>
      <c r="CG81" s="872"/>
      <c r="CH81" s="869"/>
      <c r="CI81" s="870"/>
      <c r="CJ81" s="870"/>
      <c r="CK81" s="870"/>
      <c r="CL81" s="871"/>
      <c r="CM81" s="869"/>
      <c r="CN81" s="870"/>
      <c r="CO81" s="870"/>
      <c r="CP81" s="870"/>
      <c r="CQ81" s="871"/>
      <c r="CR81" s="869"/>
      <c r="CS81" s="870"/>
      <c r="CT81" s="870"/>
      <c r="CU81" s="870"/>
      <c r="CV81" s="871"/>
      <c r="CW81" s="869"/>
      <c r="CX81" s="870"/>
      <c r="CY81" s="870"/>
      <c r="CZ81" s="870"/>
      <c r="DA81" s="871"/>
      <c r="DB81" s="869"/>
      <c r="DC81" s="870"/>
      <c r="DD81" s="870"/>
      <c r="DE81" s="870"/>
      <c r="DF81" s="871"/>
      <c r="DG81" s="869"/>
      <c r="DH81" s="870"/>
      <c r="DI81" s="870"/>
      <c r="DJ81" s="870"/>
      <c r="DK81" s="871"/>
      <c r="DL81" s="869"/>
      <c r="DM81" s="870"/>
      <c r="DN81" s="870"/>
      <c r="DO81" s="870"/>
      <c r="DP81" s="871"/>
      <c r="DQ81" s="869"/>
      <c r="DR81" s="870"/>
      <c r="DS81" s="870"/>
      <c r="DT81" s="870"/>
      <c r="DU81" s="871"/>
      <c r="DV81" s="866"/>
      <c r="DW81" s="867"/>
      <c r="DX81" s="867"/>
      <c r="DY81" s="867"/>
      <c r="DZ81" s="868"/>
      <c r="EA81" s="231"/>
    </row>
    <row r="82" spans="1:131" ht="26.25" customHeight="1">
      <c r="A82" s="240">
        <v>15</v>
      </c>
      <c r="B82" s="880"/>
      <c r="C82" s="881"/>
      <c r="D82" s="881"/>
      <c r="E82" s="881"/>
      <c r="F82" s="881"/>
      <c r="G82" s="881"/>
      <c r="H82" s="881"/>
      <c r="I82" s="881"/>
      <c r="J82" s="881"/>
      <c r="K82" s="881"/>
      <c r="L82" s="881"/>
      <c r="M82" s="881"/>
      <c r="N82" s="881"/>
      <c r="O82" s="881"/>
      <c r="P82" s="882"/>
      <c r="Q82" s="883"/>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37"/>
      <c r="BA82" s="837"/>
      <c r="BB82" s="837"/>
      <c r="BC82" s="837"/>
      <c r="BD82" s="838"/>
      <c r="BE82" s="243"/>
      <c r="BF82" s="243"/>
      <c r="BG82" s="243"/>
      <c r="BH82" s="243"/>
      <c r="BI82" s="243"/>
      <c r="BJ82" s="243"/>
      <c r="BK82" s="243"/>
      <c r="BL82" s="243"/>
      <c r="BM82" s="243"/>
      <c r="BN82" s="243"/>
      <c r="BO82" s="243"/>
      <c r="BP82" s="243"/>
      <c r="BQ82" s="240">
        <v>76</v>
      </c>
      <c r="BR82" s="245"/>
      <c r="BS82" s="866"/>
      <c r="BT82" s="867"/>
      <c r="BU82" s="867"/>
      <c r="BV82" s="867"/>
      <c r="BW82" s="867"/>
      <c r="BX82" s="867"/>
      <c r="BY82" s="867"/>
      <c r="BZ82" s="867"/>
      <c r="CA82" s="867"/>
      <c r="CB82" s="867"/>
      <c r="CC82" s="867"/>
      <c r="CD82" s="867"/>
      <c r="CE82" s="867"/>
      <c r="CF82" s="867"/>
      <c r="CG82" s="872"/>
      <c r="CH82" s="869"/>
      <c r="CI82" s="870"/>
      <c r="CJ82" s="870"/>
      <c r="CK82" s="870"/>
      <c r="CL82" s="871"/>
      <c r="CM82" s="869"/>
      <c r="CN82" s="870"/>
      <c r="CO82" s="870"/>
      <c r="CP82" s="870"/>
      <c r="CQ82" s="871"/>
      <c r="CR82" s="869"/>
      <c r="CS82" s="870"/>
      <c r="CT82" s="870"/>
      <c r="CU82" s="870"/>
      <c r="CV82" s="871"/>
      <c r="CW82" s="869"/>
      <c r="CX82" s="870"/>
      <c r="CY82" s="870"/>
      <c r="CZ82" s="870"/>
      <c r="DA82" s="871"/>
      <c r="DB82" s="869"/>
      <c r="DC82" s="870"/>
      <c r="DD82" s="870"/>
      <c r="DE82" s="870"/>
      <c r="DF82" s="871"/>
      <c r="DG82" s="869"/>
      <c r="DH82" s="870"/>
      <c r="DI82" s="870"/>
      <c r="DJ82" s="870"/>
      <c r="DK82" s="871"/>
      <c r="DL82" s="869"/>
      <c r="DM82" s="870"/>
      <c r="DN82" s="870"/>
      <c r="DO82" s="870"/>
      <c r="DP82" s="871"/>
      <c r="DQ82" s="869"/>
      <c r="DR82" s="870"/>
      <c r="DS82" s="870"/>
      <c r="DT82" s="870"/>
      <c r="DU82" s="871"/>
      <c r="DV82" s="866"/>
      <c r="DW82" s="867"/>
      <c r="DX82" s="867"/>
      <c r="DY82" s="867"/>
      <c r="DZ82" s="868"/>
      <c r="EA82" s="231"/>
    </row>
    <row r="83" spans="1:131" ht="26.25" customHeight="1">
      <c r="A83" s="240">
        <v>16</v>
      </c>
      <c r="B83" s="880"/>
      <c r="C83" s="881"/>
      <c r="D83" s="881"/>
      <c r="E83" s="881"/>
      <c r="F83" s="881"/>
      <c r="G83" s="881"/>
      <c r="H83" s="881"/>
      <c r="I83" s="881"/>
      <c r="J83" s="881"/>
      <c r="K83" s="881"/>
      <c r="L83" s="881"/>
      <c r="M83" s="881"/>
      <c r="N83" s="881"/>
      <c r="O83" s="881"/>
      <c r="P83" s="882"/>
      <c r="Q83" s="883"/>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37"/>
      <c r="BA83" s="837"/>
      <c r="BB83" s="837"/>
      <c r="BC83" s="837"/>
      <c r="BD83" s="838"/>
      <c r="BE83" s="243"/>
      <c r="BF83" s="243"/>
      <c r="BG83" s="243"/>
      <c r="BH83" s="243"/>
      <c r="BI83" s="243"/>
      <c r="BJ83" s="243"/>
      <c r="BK83" s="243"/>
      <c r="BL83" s="243"/>
      <c r="BM83" s="243"/>
      <c r="BN83" s="243"/>
      <c r="BO83" s="243"/>
      <c r="BP83" s="243"/>
      <c r="BQ83" s="240">
        <v>77</v>
      </c>
      <c r="BR83" s="245"/>
      <c r="BS83" s="866"/>
      <c r="BT83" s="867"/>
      <c r="BU83" s="867"/>
      <c r="BV83" s="867"/>
      <c r="BW83" s="867"/>
      <c r="BX83" s="867"/>
      <c r="BY83" s="867"/>
      <c r="BZ83" s="867"/>
      <c r="CA83" s="867"/>
      <c r="CB83" s="867"/>
      <c r="CC83" s="867"/>
      <c r="CD83" s="867"/>
      <c r="CE83" s="867"/>
      <c r="CF83" s="867"/>
      <c r="CG83" s="872"/>
      <c r="CH83" s="869"/>
      <c r="CI83" s="870"/>
      <c r="CJ83" s="870"/>
      <c r="CK83" s="870"/>
      <c r="CL83" s="871"/>
      <c r="CM83" s="869"/>
      <c r="CN83" s="870"/>
      <c r="CO83" s="870"/>
      <c r="CP83" s="870"/>
      <c r="CQ83" s="871"/>
      <c r="CR83" s="869"/>
      <c r="CS83" s="870"/>
      <c r="CT83" s="870"/>
      <c r="CU83" s="870"/>
      <c r="CV83" s="871"/>
      <c r="CW83" s="869"/>
      <c r="CX83" s="870"/>
      <c r="CY83" s="870"/>
      <c r="CZ83" s="870"/>
      <c r="DA83" s="871"/>
      <c r="DB83" s="869"/>
      <c r="DC83" s="870"/>
      <c r="DD83" s="870"/>
      <c r="DE83" s="870"/>
      <c r="DF83" s="871"/>
      <c r="DG83" s="869"/>
      <c r="DH83" s="870"/>
      <c r="DI83" s="870"/>
      <c r="DJ83" s="870"/>
      <c r="DK83" s="871"/>
      <c r="DL83" s="869"/>
      <c r="DM83" s="870"/>
      <c r="DN83" s="870"/>
      <c r="DO83" s="870"/>
      <c r="DP83" s="871"/>
      <c r="DQ83" s="869"/>
      <c r="DR83" s="870"/>
      <c r="DS83" s="870"/>
      <c r="DT83" s="870"/>
      <c r="DU83" s="871"/>
      <c r="DV83" s="866"/>
      <c r="DW83" s="867"/>
      <c r="DX83" s="867"/>
      <c r="DY83" s="867"/>
      <c r="DZ83" s="868"/>
      <c r="EA83" s="231"/>
    </row>
    <row r="84" spans="1:131" ht="26.25" customHeight="1">
      <c r="A84" s="240">
        <v>17</v>
      </c>
      <c r="B84" s="880"/>
      <c r="C84" s="881"/>
      <c r="D84" s="881"/>
      <c r="E84" s="881"/>
      <c r="F84" s="881"/>
      <c r="G84" s="881"/>
      <c r="H84" s="881"/>
      <c r="I84" s="881"/>
      <c r="J84" s="881"/>
      <c r="K84" s="881"/>
      <c r="L84" s="881"/>
      <c r="M84" s="881"/>
      <c r="N84" s="881"/>
      <c r="O84" s="881"/>
      <c r="P84" s="882"/>
      <c r="Q84" s="883"/>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37"/>
      <c r="BA84" s="837"/>
      <c r="BB84" s="837"/>
      <c r="BC84" s="837"/>
      <c r="BD84" s="838"/>
      <c r="BE84" s="243"/>
      <c r="BF84" s="243"/>
      <c r="BG84" s="243"/>
      <c r="BH84" s="243"/>
      <c r="BI84" s="243"/>
      <c r="BJ84" s="243"/>
      <c r="BK84" s="243"/>
      <c r="BL84" s="243"/>
      <c r="BM84" s="243"/>
      <c r="BN84" s="243"/>
      <c r="BO84" s="243"/>
      <c r="BP84" s="243"/>
      <c r="BQ84" s="240">
        <v>78</v>
      </c>
      <c r="BR84" s="245"/>
      <c r="BS84" s="866"/>
      <c r="BT84" s="867"/>
      <c r="BU84" s="867"/>
      <c r="BV84" s="867"/>
      <c r="BW84" s="867"/>
      <c r="BX84" s="867"/>
      <c r="BY84" s="867"/>
      <c r="BZ84" s="867"/>
      <c r="CA84" s="867"/>
      <c r="CB84" s="867"/>
      <c r="CC84" s="867"/>
      <c r="CD84" s="867"/>
      <c r="CE84" s="867"/>
      <c r="CF84" s="867"/>
      <c r="CG84" s="872"/>
      <c r="CH84" s="869"/>
      <c r="CI84" s="870"/>
      <c r="CJ84" s="870"/>
      <c r="CK84" s="870"/>
      <c r="CL84" s="871"/>
      <c r="CM84" s="869"/>
      <c r="CN84" s="870"/>
      <c r="CO84" s="870"/>
      <c r="CP84" s="870"/>
      <c r="CQ84" s="871"/>
      <c r="CR84" s="869"/>
      <c r="CS84" s="870"/>
      <c r="CT84" s="870"/>
      <c r="CU84" s="870"/>
      <c r="CV84" s="871"/>
      <c r="CW84" s="869"/>
      <c r="CX84" s="870"/>
      <c r="CY84" s="870"/>
      <c r="CZ84" s="870"/>
      <c r="DA84" s="871"/>
      <c r="DB84" s="869"/>
      <c r="DC84" s="870"/>
      <c r="DD84" s="870"/>
      <c r="DE84" s="870"/>
      <c r="DF84" s="871"/>
      <c r="DG84" s="869"/>
      <c r="DH84" s="870"/>
      <c r="DI84" s="870"/>
      <c r="DJ84" s="870"/>
      <c r="DK84" s="871"/>
      <c r="DL84" s="869"/>
      <c r="DM84" s="870"/>
      <c r="DN84" s="870"/>
      <c r="DO84" s="870"/>
      <c r="DP84" s="871"/>
      <c r="DQ84" s="869"/>
      <c r="DR84" s="870"/>
      <c r="DS84" s="870"/>
      <c r="DT84" s="870"/>
      <c r="DU84" s="871"/>
      <c r="DV84" s="866"/>
      <c r="DW84" s="867"/>
      <c r="DX84" s="867"/>
      <c r="DY84" s="867"/>
      <c r="DZ84" s="868"/>
      <c r="EA84" s="231"/>
    </row>
    <row r="85" spans="1:131" ht="26.25" customHeight="1">
      <c r="A85" s="240">
        <v>18</v>
      </c>
      <c r="B85" s="880"/>
      <c r="C85" s="881"/>
      <c r="D85" s="881"/>
      <c r="E85" s="881"/>
      <c r="F85" s="881"/>
      <c r="G85" s="881"/>
      <c r="H85" s="881"/>
      <c r="I85" s="881"/>
      <c r="J85" s="881"/>
      <c r="K85" s="881"/>
      <c r="L85" s="881"/>
      <c r="M85" s="881"/>
      <c r="N85" s="881"/>
      <c r="O85" s="881"/>
      <c r="P85" s="882"/>
      <c r="Q85" s="883"/>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37"/>
      <c r="BA85" s="837"/>
      <c r="BB85" s="837"/>
      <c r="BC85" s="837"/>
      <c r="BD85" s="838"/>
      <c r="BE85" s="243"/>
      <c r="BF85" s="243"/>
      <c r="BG85" s="243"/>
      <c r="BH85" s="243"/>
      <c r="BI85" s="243"/>
      <c r="BJ85" s="243"/>
      <c r="BK85" s="243"/>
      <c r="BL85" s="243"/>
      <c r="BM85" s="243"/>
      <c r="BN85" s="243"/>
      <c r="BO85" s="243"/>
      <c r="BP85" s="243"/>
      <c r="BQ85" s="240">
        <v>79</v>
      </c>
      <c r="BR85" s="245"/>
      <c r="BS85" s="866"/>
      <c r="BT85" s="867"/>
      <c r="BU85" s="867"/>
      <c r="BV85" s="867"/>
      <c r="BW85" s="867"/>
      <c r="BX85" s="867"/>
      <c r="BY85" s="867"/>
      <c r="BZ85" s="867"/>
      <c r="CA85" s="867"/>
      <c r="CB85" s="867"/>
      <c r="CC85" s="867"/>
      <c r="CD85" s="867"/>
      <c r="CE85" s="867"/>
      <c r="CF85" s="867"/>
      <c r="CG85" s="872"/>
      <c r="CH85" s="869"/>
      <c r="CI85" s="870"/>
      <c r="CJ85" s="870"/>
      <c r="CK85" s="870"/>
      <c r="CL85" s="871"/>
      <c r="CM85" s="869"/>
      <c r="CN85" s="870"/>
      <c r="CO85" s="870"/>
      <c r="CP85" s="870"/>
      <c r="CQ85" s="871"/>
      <c r="CR85" s="869"/>
      <c r="CS85" s="870"/>
      <c r="CT85" s="870"/>
      <c r="CU85" s="870"/>
      <c r="CV85" s="871"/>
      <c r="CW85" s="869"/>
      <c r="CX85" s="870"/>
      <c r="CY85" s="870"/>
      <c r="CZ85" s="870"/>
      <c r="DA85" s="871"/>
      <c r="DB85" s="869"/>
      <c r="DC85" s="870"/>
      <c r="DD85" s="870"/>
      <c r="DE85" s="870"/>
      <c r="DF85" s="871"/>
      <c r="DG85" s="869"/>
      <c r="DH85" s="870"/>
      <c r="DI85" s="870"/>
      <c r="DJ85" s="870"/>
      <c r="DK85" s="871"/>
      <c r="DL85" s="869"/>
      <c r="DM85" s="870"/>
      <c r="DN85" s="870"/>
      <c r="DO85" s="870"/>
      <c r="DP85" s="871"/>
      <c r="DQ85" s="869"/>
      <c r="DR85" s="870"/>
      <c r="DS85" s="870"/>
      <c r="DT85" s="870"/>
      <c r="DU85" s="871"/>
      <c r="DV85" s="866"/>
      <c r="DW85" s="867"/>
      <c r="DX85" s="867"/>
      <c r="DY85" s="867"/>
      <c r="DZ85" s="868"/>
      <c r="EA85" s="231"/>
    </row>
    <row r="86" spans="1:131" ht="26.25" customHeight="1">
      <c r="A86" s="240">
        <v>19</v>
      </c>
      <c r="B86" s="880"/>
      <c r="C86" s="881"/>
      <c r="D86" s="881"/>
      <c r="E86" s="881"/>
      <c r="F86" s="881"/>
      <c r="G86" s="881"/>
      <c r="H86" s="881"/>
      <c r="I86" s="881"/>
      <c r="J86" s="881"/>
      <c r="K86" s="881"/>
      <c r="L86" s="881"/>
      <c r="M86" s="881"/>
      <c r="N86" s="881"/>
      <c r="O86" s="881"/>
      <c r="P86" s="882"/>
      <c r="Q86" s="883"/>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37"/>
      <c r="BA86" s="837"/>
      <c r="BB86" s="837"/>
      <c r="BC86" s="837"/>
      <c r="BD86" s="838"/>
      <c r="BE86" s="243"/>
      <c r="BF86" s="243"/>
      <c r="BG86" s="243"/>
      <c r="BH86" s="243"/>
      <c r="BI86" s="243"/>
      <c r="BJ86" s="243"/>
      <c r="BK86" s="243"/>
      <c r="BL86" s="243"/>
      <c r="BM86" s="243"/>
      <c r="BN86" s="243"/>
      <c r="BO86" s="243"/>
      <c r="BP86" s="243"/>
      <c r="BQ86" s="240">
        <v>80</v>
      </c>
      <c r="BR86" s="245"/>
      <c r="BS86" s="866"/>
      <c r="BT86" s="867"/>
      <c r="BU86" s="867"/>
      <c r="BV86" s="867"/>
      <c r="BW86" s="867"/>
      <c r="BX86" s="867"/>
      <c r="BY86" s="867"/>
      <c r="BZ86" s="867"/>
      <c r="CA86" s="867"/>
      <c r="CB86" s="867"/>
      <c r="CC86" s="867"/>
      <c r="CD86" s="867"/>
      <c r="CE86" s="867"/>
      <c r="CF86" s="867"/>
      <c r="CG86" s="872"/>
      <c r="CH86" s="869"/>
      <c r="CI86" s="870"/>
      <c r="CJ86" s="870"/>
      <c r="CK86" s="870"/>
      <c r="CL86" s="871"/>
      <c r="CM86" s="869"/>
      <c r="CN86" s="870"/>
      <c r="CO86" s="870"/>
      <c r="CP86" s="870"/>
      <c r="CQ86" s="871"/>
      <c r="CR86" s="869"/>
      <c r="CS86" s="870"/>
      <c r="CT86" s="870"/>
      <c r="CU86" s="870"/>
      <c r="CV86" s="871"/>
      <c r="CW86" s="869"/>
      <c r="CX86" s="870"/>
      <c r="CY86" s="870"/>
      <c r="CZ86" s="870"/>
      <c r="DA86" s="871"/>
      <c r="DB86" s="869"/>
      <c r="DC86" s="870"/>
      <c r="DD86" s="870"/>
      <c r="DE86" s="870"/>
      <c r="DF86" s="871"/>
      <c r="DG86" s="869"/>
      <c r="DH86" s="870"/>
      <c r="DI86" s="870"/>
      <c r="DJ86" s="870"/>
      <c r="DK86" s="871"/>
      <c r="DL86" s="869"/>
      <c r="DM86" s="870"/>
      <c r="DN86" s="870"/>
      <c r="DO86" s="870"/>
      <c r="DP86" s="871"/>
      <c r="DQ86" s="869"/>
      <c r="DR86" s="870"/>
      <c r="DS86" s="870"/>
      <c r="DT86" s="870"/>
      <c r="DU86" s="871"/>
      <c r="DV86" s="866"/>
      <c r="DW86" s="867"/>
      <c r="DX86" s="867"/>
      <c r="DY86" s="867"/>
      <c r="DZ86" s="868"/>
      <c r="EA86" s="231"/>
    </row>
    <row r="87" spans="1:131" ht="26.25" customHeight="1">
      <c r="A87" s="246">
        <v>20</v>
      </c>
      <c r="B87" s="887"/>
      <c r="C87" s="888"/>
      <c r="D87" s="888"/>
      <c r="E87" s="888"/>
      <c r="F87" s="888"/>
      <c r="G87" s="888"/>
      <c r="H87" s="888"/>
      <c r="I87" s="888"/>
      <c r="J87" s="888"/>
      <c r="K87" s="888"/>
      <c r="L87" s="888"/>
      <c r="M87" s="888"/>
      <c r="N87" s="888"/>
      <c r="O87" s="888"/>
      <c r="P87" s="889"/>
      <c r="Q87" s="890"/>
      <c r="R87" s="891"/>
      <c r="S87" s="891"/>
      <c r="T87" s="891"/>
      <c r="U87" s="891"/>
      <c r="V87" s="891"/>
      <c r="W87" s="891"/>
      <c r="X87" s="891"/>
      <c r="Y87" s="891"/>
      <c r="Z87" s="891"/>
      <c r="AA87" s="891"/>
      <c r="AB87" s="891"/>
      <c r="AC87" s="891"/>
      <c r="AD87" s="891"/>
      <c r="AE87" s="891"/>
      <c r="AF87" s="891"/>
      <c r="AG87" s="891"/>
      <c r="AH87" s="891"/>
      <c r="AI87" s="891"/>
      <c r="AJ87" s="891"/>
      <c r="AK87" s="891"/>
      <c r="AL87" s="891"/>
      <c r="AM87" s="891"/>
      <c r="AN87" s="891"/>
      <c r="AO87" s="891"/>
      <c r="AP87" s="891"/>
      <c r="AQ87" s="891"/>
      <c r="AR87" s="891"/>
      <c r="AS87" s="891"/>
      <c r="AT87" s="891"/>
      <c r="AU87" s="891"/>
      <c r="AV87" s="891"/>
      <c r="AW87" s="891"/>
      <c r="AX87" s="891"/>
      <c r="AY87" s="891"/>
      <c r="AZ87" s="892"/>
      <c r="BA87" s="892"/>
      <c r="BB87" s="892"/>
      <c r="BC87" s="892"/>
      <c r="BD87" s="893"/>
      <c r="BE87" s="243"/>
      <c r="BF87" s="243"/>
      <c r="BG87" s="243"/>
      <c r="BH87" s="243"/>
      <c r="BI87" s="243"/>
      <c r="BJ87" s="243"/>
      <c r="BK87" s="243"/>
      <c r="BL87" s="243"/>
      <c r="BM87" s="243"/>
      <c r="BN87" s="243"/>
      <c r="BO87" s="243"/>
      <c r="BP87" s="243"/>
      <c r="BQ87" s="240">
        <v>81</v>
      </c>
      <c r="BR87" s="245"/>
      <c r="BS87" s="866"/>
      <c r="BT87" s="867"/>
      <c r="BU87" s="867"/>
      <c r="BV87" s="867"/>
      <c r="BW87" s="867"/>
      <c r="BX87" s="867"/>
      <c r="BY87" s="867"/>
      <c r="BZ87" s="867"/>
      <c r="CA87" s="867"/>
      <c r="CB87" s="867"/>
      <c r="CC87" s="867"/>
      <c r="CD87" s="867"/>
      <c r="CE87" s="867"/>
      <c r="CF87" s="867"/>
      <c r="CG87" s="872"/>
      <c r="CH87" s="869"/>
      <c r="CI87" s="870"/>
      <c r="CJ87" s="870"/>
      <c r="CK87" s="870"/>
      <c r="CL87" s="871"/>
      <c r="CM87" s="869"/>
      <c r="CN87" s="870"/>
      <c r="CO87" s="870"/>
      <c r="CP87" s="870"/>
      <c r="CQ87" s="871"/>
      <c r="CR87" s="869"/>
      <c r="CS87" s="870"/>
      <c r="CT87" s="870"/>
      <c r="CU87" s="870"/>
      <c r="CV87" s="871"/>
      <c r="CW87" s="869"/>
      <c r="CX87" s="870"/>
      <c r="CY87" s="870"/>
      <c r="CZ87" s="870"/>
      <c r="DA87" s="871"/>
      <c r="DB87" s="869"/>
      <c r="DC87" s="870"/>
      <c r="DD87" s="870"/>
      <c r="DE87" s="870"/>
      <c r="DF87" s="871"/>
      <c r="DG87" s="869"/>
      <c r="DH87" s="870"/>
      <c r="DI87" s="870"/>
      <c r="DJ87" s="870"/>
      <c r="DK87" s="871"/>
      <c r="DL87" s="869"/>
      <c r="DM87" s="870"/>
      <c r="DN87" s="870"/>
      <c r="DO87" s="870"/>
      <c r="DP87" s="871"/>
      <c r="DQ87" s="869"/>
      <c r="DR87" s="870"/>
      <c r="DS87" s="870"/>
      <c r="DT87" s="870"/>
      <c r="DU87" s="871"/>
      <c r="DV87" s="866"/>
      <c r="DW87" s="867"/>
      <c r="DX87" s="867"/>
      <c r="DY87" s="867"/>
      <c r="DZ87" s="868"/>
      <c r="EA87" s="231"/>
    </row>
    <row r="88" spans="1:131" ht="26.25" customHeight="1" thickBot="1">
      <c r="A88" s="242" t="s">
        <v>312</v>
      </c>
      <c r="B88" s="799" t="s">
        <v>343</v>
      </c>
      <c r="C88" s="800"/>
      <c r="D88" s="800"/>
      <c r="E88" s="800"/>
      <c r="F88" s="800"/>
      <c r="G88" s="800"/>
      <c r="H88" s="800"/>
      <c r="I88" s="800"/>
      <c r="J88" s="800"/>
      <c r="K88" s="800"/>
      <c r="L88" s="800"/>
      <c r="M88" s="800"/>
      <c r="N88" s="800"/>
      <c r="O88" s="800"/>
      <c r="P88" s="801"/>
      <c r="Q88" s="847"/>
      <c r="R88" s="848"/>
      <c r="S88" s="848"/>
      <c r="T88" s="848"/>
      <c r="U88" s="848"/>
      <c r="V88" s="848"/>
      <c r="W88" s="848"/>
      <c r="X88" s="848"/>
      <c r="Y88" s="848"/>
      <c r="Z88" s="848"/>
      <c r="AA88" s="848"/>
      <c r="AB88" s="848"/>
      <c r="AC88" s="848"/>
      <c r="AD88" s="848"/>
      <c r="AE88" s="848"/>
      <c r="AF88" s="851">
        <v>12418</v>
      </c>
      <c r="AG88" s="851"/>
      <c r="AH88" s="851"/>
      <c r="AI88" s="851"/>
      <c r="AJ88" s="851"/>
      <c r="AK88" s="848"/>
      <c r="AL88" s="848"/>
      <c r="AM88" s="848"/>
      <c r="AN88" s="848"/>
      <c r="AO88" s="848"/>
      <c r="AP88" s="851"/>
      <c r="AQ88" s="851"/>
      <c r="AR88" s="851"/>
      <c r="AS88" s="851"/>
      <c r="AT88" s="851"/>
      <c r="AU88" s="851"/>
      <c r="AV88" s="851"/>
      <c r="AW88" s="851"/>
      <c r="AX88" s="851"/>
      <c r="AY88" s="851"/>
      <c r="AZ88" s="856"/>
      <c r="BA88" s="856"/>
      <c r="BB88" s="856"/>
      <c r="BC88" s="856"/>
      <c r="BD88" s="857"/>
      <c r="BE88" s="243"/>
      <c r="BF88" s="243"/>
      <c r="BG88" s="243"/>
      <c r="BH88" s="243"/>
      <c r="BI88" s="243"/>
      <c r="BJ88" s="243"/>
      <c r="BK88" s="243"/>
      <c r="BL88" s="243"/>
      <c r="BM88" s="243"/>
      <c r="BN88" s="243"/>
      <c r="BO88" s="243"/>
      <c r="BP88" s="243"/>
      <c r="BQ88" s="240">
        <v>82</v>
      </c>
      <c r="BR88" s="245"/>
      <c r="BS88" s="866"/>
      <c r="BT88" s="867"/>
      <c r="BU88" s="867"/>
      <c r="BV88" s="867"/>
      <c r="BW88" s="867"/>
      <c r="BX88" s="867"/>
      <c r="BY88" s="867"/>
      <c r="BZ88" s="867"/>
      <c r="CA88" s="867"/>
      <c r="CB88" s="867"/>
      <c r="CC88" s="867"/>
      <c r="CD88" s="867"/>
      <c r="CE88" s="867"/>
      <c r="CF88" s="867"/>
      <c r="CG88" s="872"/>
      <c r="CH88" s="869"/>
      <c r="CI88" s="870"/>
      <c r="CJ88" s="870"/>
      <c r="CK88" s="870"/>
      <c r="CL88" s="871"/>
      <c r="CM88" s="869"/>
      <c r="CN88" s="870"/>
      <c r="CO88" s="870"/>
      <c r="CP88" s="870"/>
      <c r="CQ88" s="871"/>
      <c r="CR88" s="869"/>
      <c r="CS88" s="870"/>
      <c r="CT88" s="870"/>
      <c r="CU88" s="870"/>
      <c r="CV88" s="871"/>
      <c r="CW88" s="869"/>
      <c r="CX88" s="870"/>
      <c r="CY88" s="870"/>
      <c r="CZ88" s="870"/>
      <c r="DA88" s="871"/>
      <c r="DB88" s="869"/>
      <c r="DC88" s="870"/>
      <c r="DD88" s="870"/>
      <c r="DE88" s="870"/>
      <c r="DF88" s="871"/>
      <c r="DG88" s="869"/>
      <c r="DH88" s="870"/>
      <c r="DI88" s="870"/>
      <c r="DJ88" s="870"/>
      <c r="DK88" s="871"/>
      <c r="DL88" s="869"/>
      <c r="DM88" s="870"/>
      <c r="DN88" s="870"/>
      <c r="DO88" s="870"/>
      <c r="DP88" s="871"/>
      <c r="DQ88" s="869"/>
      <c r="DR88" s="870"/>
      <c r="DS88" s="870"/>
      <c r="DT88" s="870"/>
      <c r="DU88" s="871"/>
      <c r="DV88" s="866"/>
      <c r="DW88" s="867"/>
      <c r="DX88" s="867"/>
      <c r="DY88" s="867"/>
      <c r="DZ88" s="868"/>
      <c r="EA88" s="231"/>
    </row>
    <row r="89" spans="1:131" ht="26.25" hidden="1" customHeight="1">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866"/>
      <c r="BT89" s="867"/>
      <c r="BU89" s="867"/>
      <c r="BV89" s="867"/>
      <c r="BW89" s="867"/>
      <c r="BX89" s="867"/>
      <c r="BY89" s="867"/>
      <c r="BZ89" s="867"/>
      <c r="CA89" s="867"/>
      <c r="CB89" s="867"/>
      <c r="CC89" s="867"/>
      <c r="CD89" s="867"/>
      <c r="CE89" s="867"/>
      <c r="CF89" s="867"/>
      <c r="CG89" s="872"/>
      <c r="CH89" s="869"/>
      <c r="CI89" s="870"/>
      <c r="CJ89" s="870"/>
      <c r="CK89" s="870"/>
      <c r="CL89" s="871"/>
      <c r="CM89" s="869"/>
      <c r="CN89" s="870"/>
      <c r="CO89" s="870"/>
      <c r="CP89" s="870"/>
      <c r="CQ89" s="871"/>
      <c r="CR89" s="869"/>
      <c r="CS89" s="870"/>
      <c r="CT89" s="870"/>
      <c r="CU89" s="870"/>
      <c r="CV89" s="871"/>
      <c r="CW89" s="869"/>
      <c r="CX89" s="870"/>
      <c r="CY89" s="870"/>
      <c r="CZ89" s="870"/>
      <c r="DA89" s="871"/>
      <c r="DB89" s="869"/>
      <c r="DC89" s="870"/>
      <c r="DD89" s="870"/>
      <c r="DE89" s="870"/>
      <c r="DF89" s="871"/>
      <c r="DG89" s="869"/>
      <c r="DH89" s="870"/>
      <c r="DI89" s="870"/>
      <c r="DJ89" s="870"/>
      <c r="DK89" s="871"/>
      <c r="DL89" s="869"/>
      <c r="DM89" s="870"/>
      <c r="DN89" s="870"/>
      <c r="DO89" s="870"/>
      <c r="DP89" s="871"/>
      <c r="DQ89" s="869"/>
      <c r="DR89" s="870"/>
      <c r="DS89" s="870"/>
      <c r="DT89" s="870"/>
      <c r="DU89" s="871"/>
      <c r="DV89" s="866"/>
      <c r="DW89" s="867"/>
      <c r="DX89" s="867"/>
      <c r="DY89" s="867"/>
      <c r="DZ89" s="868"/>
      <c r="EA89" s="231"/>
    </row>
    <row r="90" spans="1:131" ht="26.25" hidden="1" customHeight="1">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866"/>
      <c r="BT90" s="867"/>
      <c r="BU90" s="867"/>
      <c r="BV90" s="867"/>
      <c r="BW90" s="867"/>
      <c r="BX90" s="867"/>
      <c r="BY90" s="867"/>
      <c r="BZ90" s="867"/>
      <c r="CA90" s="867"/>
      <c r="CB90" s="867"/>
      <c r="CC90" s="867"/>
      <c r="CD90" s="867"/>
      <c r="CE90" s="867"/>
      <c r="CF90" s="867"/>
      <c r="CG90" s="872"/>
      <c r="CH90" s="869"/>
      <c r="CI90" s="870"/>
      <c r="CJ90" s="870"/>
      <c r="CK90" s="870"/>
      <c r="CL90" s="871"/>
      <c r="CM90" s="869"/>
      <c r="CN90" s="870"/>
      <c r="CO90" s="870"/>
      <c r="CP90" s="870"/>
      <c r="CQ90" s="871"/>
      <c r="CR90" s="869"/>
      <c r="CS90" s="870"/>
      <c r="CT90" s="870"/>
      <c r="CU90" s="870"/>
      <c r="CV90" s="871"/>
      <c r="CW90" s="869"/>
      <c r="CX90" s="870"/>
      <c r="CY90" s="870"/>
      <c r="CZ90" s="870"/>
      <c r="DA90" s="871"/>
      <c r="DB90" s="869"/>
      <c r="DC90" s="870"/>
      <c r="DD90" s="870"/>
      <c r="DE90" s="870"/>
      <c r="DF90" s="871"/>
      <c r="DG90" s="869"/>
      <c r="DH90" s="870"/>
      <c r="DI90" s="870"/>
      <c r="DJ90" s="870"/>
      <c r="DK90" s="871"/>
      <c r="DL90" s="869"/>
      <c r="DM90" s="870"/>
      <c r="DN90" s="870"/>
      <c r="DO90" s="870"/>
      <c r="DP90" s="871"/>
      <c r="DQ90" s="869"/>
      <c r="DR90" s="870"/>
      <c r="DS90" s="870"/>
      <c r="DT90" s="870"/>
      <c r="DU90" s="871"/>
      <c r="DV90" s="866"/>
      <c r="DW90" s="867"/>
      <c r="DX90" s="867"/>
      <c r="DY90" s="867"/>
      <c r="DZ90" s="868"/>
      <c r="EA90" s="231"/>
    </row>
    <row r="91" spans="1:131" ht="26.25" hidden="1" customHeight="1">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866"/>
      <c r="BT91" s="867"/>
      <c r="BU91" s="867"/>
      <c r="BV91" s="867"/>
      <c r="BW91" s="867"/>
      <c r="BX91" s="867"/>
      <c r="BY91" s="867"/>
      <c r="BZ91" s="867"/>
      <c r="CA91" s="867"/>
      <c r="CB91" s="867"/>
      <c r="CC91" s="867"/>
      <c r="CD91" s="867"/>
      <c r="CE91" s="867"/>
      <c r="CF91" s="867"/>
      <c r="CG91" s="872"/>
      <c r="CH91" s="869"/>
      <c r="CI91" s="870"/>
      <c r="CJ91" s="870"/>
      <c r="CK91" s="870"/>
      <c r="CL91" s="871"/>
      <c r="CM91" s="869"/>
      <c r="CN91" s="870"/>
      <c r="CO91" s="870"/>
      <c r="CP91" s="870"/>
      <c r="CQ91" s="871"/>
      <c r="CR91" s="869"/>
      <c r="CS91" s="870"/>
      <c r="CT91" s="870"/>
      <c r="CU91" s="870"/>
      <c r="CV91" s="871"/>
      <c r="CW91" s="869"/>
      <c r="CX91" s="870"/>
      <c r="CY91" s="870"/>
      <c r="CZ91" s="870"/>
      <c r="DA91" s="871"/>
      <c r="DB91" s="869"/>
      <c r="DC91" s="870"/>
      <c r="DD91" s="870"/>
      <c r="DE91" s="870"/>
      <c r="DF91" s="871"/>
      <c r="DG91" s="869"/>
      <c r="DH91" s="870"/>
      <c r="DI91" s="870"/>
      <c r="DJ91" s="870"/>
      <c r="DK91" s="871"/>
      <c r="DL91" s="869"/>
      <c r="DM91" s="870"/>
      <c r="DN91" s="870"/>
      <c r="DO91" s="870"/>
      <c r="DP91" s="871"/>
      <c r="DQ91" s="869"/>
      <c r="DR91" s="870"/>
      <c r="DS91" s="870"/>
      <c r="DT91" s="870"/>
      <c r="DU91" s="871"/>
      <c r="DV91" s="866"/>
      <c r="DW91" s="867"/>
      <c r="DX91" s="867"/>
      <c r="DY91" s="867"/>
      <c r="DZ91" s="868"/>
      <c r="EA91" s="231"/>
    </row>
    <row r="92" spans="1:131" ht="26.25" hidden="1" customHeight="1">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866"/>
      <c r="BT92" s="867"/>
      <c r="BU92" s="867"/>
      <c r="BV92" s="867"/>
      <c r="BW92" s="867"/>
      <c r="BX92" s="867"/>
      <c r="BY92" s="867"/>
      <c r="BZ92" s="867"/>
      <c r="CA92" s="867"/>
      <c r="CB92" s="867"/>
      <c r="CC92" s="867"/>
      <c r="CD92" s="867"/>
      <c r="CE92" s="867"/>
      <c r="CF92" s="867"/>
      <c r="CG92" s="872"/>
      <c r="CH92" s="869"/>
      <c r="CI92" s="870"/>
      <c r="CJ92" s="870"/>
      <c r="CK92" s="870"/>
      <c r="CL92" s="871"/>
      <c r="CM92" s="869"/>
      <c r="CN92" s="870"/>
      <c r="CO92" s="870"/>
      <c r="CP92" s="870"/>
      <c r="CQ92" s="871"/>
      <c r="CR92" s="869"/>
      <c r="CS92" s="870"/>
      <c r="CT92" s="870"/>
      <c r="CU92" s="870"/>
      <c r="CV92" s="871"/>
      <c r="CW92" s="869"/>
      <c r="CX92" s="870"/>
      <c r="CY92" s="870"/>
      <c r="CZ92" s="870"/>
      <c r="DA92" s="871"/>
      <c r="DB92" s="869"/>
      <c r="DC92" s="870"/>
      <c r="DD92" s="870"/>
      <c r="DE92" s="870"/>
      <c r="DF92" s="871"/>
      <c r="DG92" s="869"/>
      <c r="DH92" s="870"/>
      <c r="DI92" s="870"/>
      <c r="DJ92" s="870"/>
      <c r="DK92" s="871"/>
      <c r="DL92" s="869"/>
      <c r="DM92" s="870"/>
      <c r="DN92" s="870"/>
      <c r="DO92" s="870"/>
      <c r="DP92" s="871"/>
      <c r="DQ92" s="869"/>
      <c r="DR92" s="870"/>
      <c r="DS92" s="870"/>
      <c r="DT92" s="870"/>
      <c r="DU92" s="871"/>
      <c r="DV92" s="866"/>
      <c r="DW92" s="867"/>
      <c r="DX92" s="867"/>
      <c r="DY92" s="867"/>
      <c r="DZ92" s="868"/>
      <c r="EA92" s="231"/>
    </row>
    <row r="93" spans="1:131" ht="26.25" hidden="1" customHeight="1">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866"/>
      <c r="BT93" s="867"/>
      <c r="BU93" s="867"/>
      <c r="BV93" s="867"/>
      <c r="BW93" s="867"/>
      <c r="BX93" s="867"/>
      <c r="BY93" s="867"/>
      <c r="BZ93" s="867"/>
      <c r="CA93" s="867"/>
      <c r="CB93" s="867"/>
      <c r="CC93" s="867"/>
      <c r="CD93" s="867"/>
      <c r="CE93" s="867"/>
      <c r="CF93" s="867"/>
      <c r="CG93" s="872"/>
      <c r="CH93" s="869"/>
      <c r="CI93" s="870"/>
      <c r="CJ93" s="870"/>
      <c r="CK93" s="870"/>
      <c r="CL93" s="871"/>
      <c r="CM93" s="869"/>
      <c r="CN93" s="870"/>
      <c r="CO93" s="870"/>
      <c r="CP93" s="870"/>
      <c r="CQ93" s="871"/>
      <c r="CR93" s="869"/>
      <c r="CS93" s="870"/>
      <c r="CT93" s="870"/>
      <c r="CU93" s="870"/>
      <c r="CV93" s="871"/>
      <c r="CW93" s="869"/>
      <c r="CX93" s="870"/>
      <c r="CY93" s="870"/>
      <c r="CZ93" s="870"/>
      <c r="DA93" s="871"/>
      <c r="DB93" s="869"/>
      <c r="DC93" s="870"/>
      <c r="DD93" s="870"/>
      <c r="DE93" s="870"/>
      <c r="DF93" s="871"/>
      <c r="DG93" s="869"/>
      <c r="DH93" s="870"/>
      <c r="DI93" s="870"/>
      <c r="DJ93" s="870"/>
      <c r="DK93" s="871"/>
      <c r="DL93" s="869"/>
      <c r="DM93" s="870"/>
      <c r="DN93" s="870"/>
      <c r="DO93" s="870"/>
      <c r="DP93" s="871"/>
      <c r="DQ93" s="869"/>
      <c r="DR93" s="870"/>
      <c r="DS93" s="870"/>
      <c r="DT93" s="870"/>
      <c r="DU93" s="871"/>
      <c r="DV93" s="866"/>
      <c r="DW93" s="867"/>
      <c r="DX93" s="867"/>
      <c r="DY93" s="867"/>
      <c r="DZ93" s="868"/>
      <c r="EA93" s="231"/>
    </row>
    <row r="94" spans="1:131" ht="26.25" hidden="1" customHeight="1">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866"/>
      <c r="BT94" s="867"/>
      <c r="BU94" s="867"/>
      <c r="BV94" s="867"/>
      <c r="BW94" s="867"/>
      <c r="BX94" s="867"/>
      <c r="BY94" s="867"/>
      <c r="BZ94" s="867"/>
      <c r="CA94" s="867"/>
      <c r="CB94" s="867"/>
      <c r="CC94" s="867"/>
      <c r="CD94" s="867"/>
      <c r="CE94" s="867"/>
      <c r="CF94" s="867"/>
      <c r="CG94" s="872"/>
      <c r="CH94" s="869"/>
      <c r="CI94" s="870"/>
      <c r="CJ94" s="870"/>
      <c r="CK94" s="870"/>
      <c r="CL94" s="871"/>
      <c r="CM94" s="869"/>
      <c r="CN94" s="870"/>
      <c r="CO94" s="870"/>
      <c r="CP94" s="870"/>
      <c r="CQ94" s="871"/>
      <c r="CR94" s="869"/>
      <c r="CS94" s="870"/>
      <c r="CT94" s="870"/>
      <c r="CU94" s="870"/>
      <c r="CV94" s="871"/>
      <c r="CW94" s="869"/>
      <c r="CX94" s="870"/>
      <c r="CY94" s="870"/>
      <c r="CZ94" s="870"/>
      <c r="DA94" s="871"/>
      <c r="DB94" s="869"/>
      <c r="DC94" s="870"/>
      <c r="DD94" s="870"/>
      <c r="DE94" s="870"/>
      <c r="DF94" s="871"/>
      <c r="DG94" s="869"/>
      <c r="DH94" s="870"/>
      <c r="DI94" s="870"/>
      <c r="DJ94" s="870"/>
      <c r="DK94" s="871"/>
      <c r="DL94" s="869"/>
      <c r="DM94" s="870"/>
      <c r="DN94" s="870"/>
      <c r="DO94" s="870"/>
      <c r="DP94" s="871"/>
      <c r="DQ94" s="869"/>
      <c r="DR94" s="870"/>
      <c r="DS94" s="870"/>
      <c r="DT94" s="870"/>
      <c r="DU94" s="871"/>
      <c r="DV94" s="866"/>
      <c r="DW94" s="867"/>
      <c r="DX94" s="867"/>
      <c r="DY94" s="867"/>
      <c r="DZ94" s="868"/>
      <c r="EA94" s="231"/>
    </row>
    <row r="95" spans="1:131" ht="26.25" hidden="1" customHeight="1">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866"/>
      <c r="BT95" s="867"/>
      <c r="BU95" s="867"/>
      <c r="BV95" s="867"/>
      <c r="BW95" s="867"/>
      <c r="BX95" s="867"/>
      <c r="BY95" s="867"/>
      <c r="BZ95" s="867"/>
      <c r="CA95" s="867"/>
      <c r="CB95" s="867"/>
      <c r="CC95" s="867"/>
      <c r="CD95" s="867"/>
      <c r="CE95" s="867"/>
      <c r="CF95" s="867"/>
      <c r="CG95" s="872"/>
      <c r="CH95" s="869"/>
      <c r="CI95" s="870"/>
      <c r="CJ95" s="870"/>
      <c r="CK95" s="870"/>
      <c r="CL95" s="871"/>
      <c r="CM95" s="869"/>
      <c r="CN95" s="870"/>
      <c r="CO95" s="870"/>
      <c r="CP95" s="870"/>
      <c r="CQ95" s="871"/>
      <c r="CR95" s="869"/>
      <c r="CS95" s="870"/>
      <c r="CT95" s="870"/>
      <c r="CU95" s="870"/>
      <c r="CV95" s="871"/>
      <c r="CW95" s="869"/>
      <c r="CX95" s="870"/>
      <c r="CY95" s="870"/>
      <c r="CZ95" s="870"/>
      <c r="DA95" s="871"/>
      <c r="DB95" s="869"/>
      <c r="DC95" s="870"/>
      <c r="DD95" s="870"/>
      <c r="DE95" s="870"/>
      <c r="DF95" s="871"/>
      <c r="DG95" s="869"/>
      <c r="DH95" s="870"/>
      <c r="DI95" s="870"/>
      <c r="DJ95" s="870"/>
      <c r="DK95" s="871"/>
      <c r="DL95" s="869"/>
      <c r="DM95" s="870"/>
      <c r="DN95" s="870"/>
      <c r="DO95" s="870"/>
      <c r="DP95" s="871"/>
      <c r="DQ95" s="869"/>
      <c r="DR95" s="870"/>
      <c r="DS95" s="870"/>
      <c r="DT95" s="870"/>
      <c r="DU95" s="871"/>
      <c r="DV95" s="866"/>
      <c r="DW95" s="867"/>
      <c r="DX95" s="867"/>
      <c r="DY95" s="867"/>
      <c r="DZ95" s="868"/>
      <c r="EA95" s="231"/>
    </row>
    <row r="96" spans="1:131" ht="26.25" hidden="1" customHeight="1">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866"/>
      <c r="BT96" s="867"/>
      <c r="BU96" s="867"/>
      <c r="BV96" s="867"/>
      <c r="BW96" s="867"/>
      <c r="BX96" s="867"/>
      <c r="BY96" s="867"/>
      <c r="BZ96" s="867"/>
      <c r="CA96" s="867"/>
      <c r="CB96" s="867"/>
      <c r="CC96" s="867"/>
      <c r="CD96" s="867"/>
      <c r="CE96" s="867"/>
      <c r="CF96" s="867"/>
      <c r="CG96" s="872"/>
      <c r="CH96" s="869"/>
      <c r="CI96" s="870"/>
      <c r="CJ96" s="870"/>
      <c r="CK96" s="870"/>
      <c r="CL96" s="871"/>
      <c r="CM96" s="869"/>
      <c r="CN96" s="870"/>
      <c r="CO96" s="870"/>
      <c r="CP96" s="870"/>
      <c r="CQ96" s="871"/>
      <c r="CR96" s="869"/>
      <c r="CS96" s="870"/>
      <c r="CT96" s="870"/>
      <c r="CU96" s="870"/>
      <c r="CV96" s="871"/>
      <c r="CW96" s="869"/>
      <c r="CX96" s="870"/>
      <c r="CY96" s="870"/>
      <c r="CZ96" s="870"/>
      <c r="DA96" s="871"/>
      <c r="DB96" s="869"/>
      <c r="DC96" s="870"/>
      <c r="DD96" s="870"/>
      <c r="DE96" s="870"/>
      <c r="DF96" s="871"/>
      <c r="DG96" s="869"/>
      <c r="DH96" s="870"/>
      <c r="DI96" s="870"/>
      <c r="DJ96" s="870"/>
      <c r="DK96" s="871"/>
      <c r="DL96" s="869"/>
      <c r="DM96" s="870"/>
      <c r="DN96" s="870"/>
      <c r="DO96" s="870"/>
      <c r="DP96" s="871"/>
      <c r="DQ96" s="869"/>
      <c r="DR96" s="870"/>
      <c r="DS96" s="870"/>
      <c r="DT96" s="870"/>
      <c r="DU96" s="871"/>
      <c r="DV96" s="866"/>
      <c r="DW96" s="867"/>
      <c r="DX96" s="867"/>
      <c r="DY96" s="867"/>
      <c r="DZ96" s="868"/>
      <c r="EA96" s="231"/>
    </row>
    <row r="97" spans="1:131" ht="26.25" hidden="1" customHeight="1">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866"/>
      <c r="BT97" s="867"/>
      <c r="BU97" s="867"/>
      <c r="BV97" s="867"/>
      <c r="BW97" s="867"/>
      <c r="BX97" s="867"/>
      <c r="BY97" s="867"/>
      <c r="BZ97" s="867"/>
      <c r="CA97" s="867"/>
      <c r="CB97" s="867"/>
      <c r="CC97" s="867"/>
      <c r="CD97" s="867"/>
      <c r="CE97" s="867"/>
      <c r="CF97" s="867"/>
      <c r="CG97" s="872"/>
      <c r="CH97" s="869"/>
      <c r="CI97" s="870"/>
      <c r="CJ97" s="870"/>
      <c r="CK97" s="870"/>
      <c r="CL97" s="871"/>
      <c r="CM97" s="869"/>
      <c r="CN97" s="870"/>
      <c r="CO97" s="870"/>
      <c r="CP97" s="870"/>
      <c r="CQ97" s="871"/>
      <c r="CR97" s="869"/>
      <c r="CS97" s="870"/>
      <c r="CT97" s="870"/>
      <c r="CU97" s="870"/>
      <c r="CV97" s="871"/>
      <c r="CW97" s="869"/>
      <c r="CX97" s="870"/>
      <c r="CY97" s="870"/>
      <c r="CZ97" s="870"/>
      <c r="DA97" s="871"/>
      <c r="DB97" s="869"/>
      <c r="DC97" s="870"/>
      <c r="DD97" s="870"/>
      <c r="DE97" s="870"/>
      <c r="DF97" s="871"/>
      <c r="DG97" s="869"/>
      <c r="DH97" s="870"/>
      <c r="DI97" s="870"/>
      <c r="DJ97" s="870"/>
      <c r="DK97" s="871"/>
      <c r="DL97" s="869"/>
      <c r="DM97" s="870"/>
      <c r="DN97" s="870"/>
      <c r="DO97" s="870"/>
      <c r="DP97" s="871"/>
      <c r="DQ97" s="869"/>
      <c r="DR97" s="870"/>
      <c r="DS97" s="870"/>
      <c r="DT97" s="870"/>
      <c r="DU97" s="871"/>
      <c r="DV97" s="866"/>
      <c r="DW97" s="867"/>
      <c r="DX97" s="867"/>
      <c r="DY97" s="867"/>
      <c r="DZ97" s="868"/>
      <c r="EA97" s="231"/>
    </row>
    <row r="98" spans="1:131" ht="26.25" hidden="1" customHeight="1">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866"/>
      <c r="BT98" s="867"/>
      <c r="BU98" s="867"/>
      <c r="BV98" s="867"/>
      <c r="BW98" s="867"/>
      <c r="BX98" s="867"/>
      <c r="BY98" s="867"/>
      <c r="BZ98" s="867"/>
      <c r="CA98" s="867"/>
      <c r="CB98" s="867"/>
      <c r="CC98" s="867"/>
      <c r="CD98" s="867"/>
      <c r="CE98" s="867"/>
      <c r="CF98" s="867"/>
      <c r="CG98" s="872"/>
      <c r="CH98" s="869"/>
      <c r="CI98" s="870"/>
      <c r="CJ98" s="870"/>
      <c r="CK98" s="870"/>
      <c r="CL98" s="871"/>
      <c r="CM98" s="869"/>
      <c r="CN98" s="870"/>
      <c r="CO98" s="870"/>
      <c r="CP98" s="870"/>
      <c r="CQ98" s="871"/>
      <c r="CR98" s="869"/>
      <c r="CS98" s="870"/>
      <c r="CT98" s="870"/>
      <c r="CU98" s="870"/>
      <c r="CV98" s="871"/>
      <c r="CW98" s="869"/>
      <c r="CX98" s="870"/>
      <c r="CY98" s="870"/>
      <c r="CZ98" s="870"/>
      <c r="DA98" s="871"/>
      <c r="DB98" s="869"/>
      <c r="DC98" s="870"/>
      <c r="DD98" s="870"/>
      <c r="DE98" s="870"/>
      <c r="DF98" s="871"/>
      <c r="DG98" s="869"/>
      <c r="DH98" s="870"/>
      <c r="DI98" s="870"/>
      <c r="DJ98" s="870"/>
      <c r="DK98" s="871"/>
      <c r="DL98" s="869"/>
      <c r="DM98" s="870"/>
      <c r="DN98" s="870"/>
      <c r="DO98" s="870"/>
      <c r="DP98" s="871"/>
      <c r="DQ98" s="869"/>
      <c r="DR98" s="870"/>
      <c r="DS98" s="870"/>
      <c r="DT98" s="870"/>
      <c r="DU98" s="871"/>
      <c r="DV98" s="866"/>
      <c r="DW98" s="867"/>
      <c r="DX98" s="867"/>
      <c r="DY98" s="867"/>
      <c r="DZ98" s="868"/>
      <c r="EA98" s="231"/>
    </row>
    <row r="99" spans="1:131" ht="26.25" hidden="1" customHeight="1">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866"/>
      <c r="BT99" s="867"/>
      <c r="BU99" s="867"/>
      <c r="BV99" s="867"/>
      <c r="BW99" s="867"/>
      <c r="BX99" s="867"/>
      <c r="BY99" s="867"/>
      <c r="BZ99" s="867"/>
      <c r="CA99" s="867"/>
      <c r="CB99" s="867"/>
      <c r="CC99" s="867"/>
      <c r="CD99" s="867"/>
      <c r="CE99" s="867"/>
      <c r="CF99" s="867"/>
      <c r="CG99" s="872"/>
      <c r="CH99" s="869"/>
      <c r="CI99" s="870"/>
      <c r="CJ99" s="870"/>
      <c r="CK99" s="870"/>
      <c r="CL99" s="871"/>
      <c r="CM99" s="869"/>
      <c r="CN99" s="870"/>
      <c r="CO99" s="870"/>
      <c r="CP99" s="870"/>
      <c r="CQ99" s="871"/>
      <c r="CR99" s="869"/>
      <c r="CS99" s="870"/>
      <c r="CT99" s="870"/>
      <c r="CU99" s="870"/>
      <c r="CV99" s="871"/>
      <c r="CW99" s="869"/>
      <c r="CX99" s="870"/>
      <c r="CY99" s="870"/>
      <c r="CZ99" s="870"/>
      <c r="DA99" s="871"/>
      <c r="DB99" s="869"/>
      <c r="DC99" s="870"/>
      <c r="DD99" s="870"/>
      <c r="DE99" s="870"/>
      <c r="DF99" s="871"/>
      <c r="DG99" s="869"/>
      <c r="DH99" s="870"/>
      <c r="DI99" s="870"/>
      <c r="DJ99" s="870"/>
      <c r="DK99" s="871"/>
      <c r="DL99" s="869"/>
      <c r="DM99" s="870"/>
      <c r="DN99" s="870"/>
      <c r="DO99" s="870"/>
      <c r="DP99" s="871"/>
      <c r="DQ99" s="869"/>
      <c r="DR99" s="870"/>
      <c r="DS99" s="870"/>
      <c r="DT99" s="870"/>
      <c r="DU99" s="871"/>
      <c r="DV99" s="866"/>
      <c r="DW99" s="867"/>
      <c r="DX99" s="867"/>
      <c r="DY99" s="867"/>
      <c r="DZ99" s="868"/>
      <c r="EA99" s="231"/>
    </row>
    <row r="100" spans="1:131" ht="26.25" hidden="1" customHeight="1">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866"/>
      <c r="BT100" s="867"/>
      <c r="BU100" s="867"/>
      <c r="BV100" s="867"/>
      <c r="BW100" s="867"/>
      <c r="BX100" s="867"/>
      <c r="BY100" s="867"/>
      <c r="BZ100" s="867"/>
      <c r="CA100" s="867"/>
      <c r="CB100" s="867"/>
      <c r="CC100" s="867"/>
      <c r="CD100" s="867"/>
      <c r="CE100" s="867"/>
      <c r="CF100" s="867"/>
      <c r="CG100" s="872"/>
      <c r="CH100" s="869"/>
      <c r="CI100" s="870"/>
      <c r="CJ100" s="870"/>
      <c r="CK100" s="870"/>
      <c r="CL100" s="871"/>
      <c r="CM100" s="869"/>
      <c r="CN100" s="870"/>
      <c r="CO100" s="870"/>
      <c r="CP100" s="870"/>
      <c r="CQ100" s="871"/>
      <c r="CR100" s="869"/>
      <c r="CS100" s="870"/>
      <c r="CT100" s="870"/>
      <c r="CU100" s="870"/>
      <c r="CV100" s="871"/>
      <c r="CW100" s="869"/>
      <c r="CX100" s="870"/>
      <c r="CY100" s="870"/>
      <c r="CZ100" s="870"/>
      <c r="DA100" s="871"/>
      <c r="DB100" s="869"/>
      <c r="DC100" s="870"/>
      <c r="DD100" s="870"/>
      <c r="DE100" s="870"/>
      <c r="DF100" s="871"/>
      <c r="DG100" s="869"/>
      <c r="DH100" s="870"/>
      <c r="DI100" s="870"/>
      <c r="DJ100" s="870"/>
      <c r="DK100" s="871"/>
      <c r="DL100" s="869"/>
      <c r="DM100" s="870"/>
      <c r="DN100" s="870"/>
      <c r="DO100" s="870"/>
      <c r="DP100" s="871"/>
      <c r="DQ100" s="869"/>
      <c r="DR100" s="870"/>
      <c r="DS100" s="870"/>
      <c r="DT100" s="870"/>
      <c r="DU100" s="871"/>
      <c r="DV100" s="866"/>
      <c r="DW100" s="867"/>
      <c r="DX100" s="867"/>
      <c r="DY100" s="867"/>
      <c r="DZ100" s="868"/>
      <c r="EA100" s="231"/>
    </row>
    <row r="101" spans="1:131" ht="26.25" hidden="1" customHeight="1">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866"/>
      <c r="BT101" s="867"/>
      <c r="BU101" s="867"/>
      <c r="BV101" s="867"/>
      <c r="BW101" s="867"/>
      <c r="BX101" s="867"/>
      <c r="BY101" s="867"/>
      <c r="BZ101" s="867"/>
      <c r="CA101" s="867"/>
      <c r="CB101" s="867"/>
      <c r="CC101" s="867"/>
      <c r="CD101" s="867"/>
      <c r="CE101" s="867"/>
      <c r="CF101" s="867"/>
      <c r="CG101" s="872"/>
      <c r="CH101" s="869"/>
      <c r="CI101" s="870"/>
      <c r="CJ101" s="870"/>
      <c r="CK101" s="870"/>
      <c r="CL101" s="871"/>
      <c r="CM101" s="869"/>
      <c r="CN101" s="870"/>
      <c r="CO101" s="870"/>
      <c r="CP101" s="870"/>
      <c r="CQ101" s="871"/>
      <c r="CR101" s="869"/>
      <c r="CS101" s="870"/>
      <c r="CT101" s="870"/>
      <c r="CU101" s="870"/>
      <c r="CV101" s="871"/>
      <c r="CW101" s="869"/>
      <c r="CX101" s="870"/>
      <c r="CY101" s="870"/>
      <c r="CZ101" s="870"/>
      <c r="DA101" s="871"/>
      <c r="DB101" s="869"/>
      <c r="DC101" s="870"/>
      <c r="DD101" s="870"/>
      <c r="DE101" s="870"/>
      <c r="DF101" s="871"/>
      <c r="DG101" s="869"/>
      <c r="DH101" s="870"/>
      <c r="DI101" s="870"/>
      <c r="DJ101" s="870"/>
      <c r="DK101" s="871"/>
      <c r="DL101" s="869"/>
      <c r="DM101" s="870"/>
      <c r="DN101" s="870"/>
      <c r="DO101" s="870"/>
      <c r="DP101" s="871"/>
      <c r="DQ101" s="869"/>
      <c r="DR101" s="870"/>
      <c r="DS101" s="870"/>
      <c r="DT101" s="870"/>
      <c r="DU101" s="871"/>
      <c r="DV101" s="866"/>
      <c r="DW101" s="867"/>
      <c r="DX101" s="867"/>
      <c r="DY101" s="867"/>
      <c r="DZ101" s="868"/>
      <c r="EA101" s="231"/>
    </row>
    <row r="102" spans="1:131" ht="26.25" customHeight="1" thickBot="1">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312</v>
      </c>
      <c r="BR102" s="799" t="s">
        <v>344</v>
      </c>
      <c r="BS102" s="800"/>
      <c r="BT102" s="800"/>
      <c r="BU102" s="800"/>
      <c r="BV102" s="800"/>
      <c r="BW102" s="800"/>
      <c r="BX102" s="800"/>
      <c r="BY102" s="800"/>
      <c r="BZ102" s="800"/>
      <c r="CA102" s="800"/>
      <c r="CB102" s="800"/>
      <c r="CC102" s="800"/>
      <c r="CD102" s="800"/>
      <c r="CE102" s="800"/>
      <c r="CF102" s="800"/>
      <c r="CG102" s="801"/>
      <c r="CH102" s="894"/>
      <c r="CI102" s="895"/>
      <c r="CJ102" s="895"/>
      <c r="CK102" s="895"/>
      <c r="CL102" s="896"/>
      <c r="CM102" s="894"/>
      <c r="CN102" s="895"/>
      <c r="CO102" s="895"/>
      <c r="CP102" s="895"/>
      <c r="CQ102" s="896"/>
      <c r="CR102" s="897">
        <v>96</v>
      </c>
      <c r="CS102" s="859"/>
      <c r="CT102" s="859"/>
      <c r="CU102" s="859"/>
      <c r="CV102" s="898"/>
      <c r="CW102" s="897">
        <v>51</v>
      </c>
      <c r="CX102" s="859"/>
      <c r="CY102" s="859"/>
      <c r="CZ102" s="859"/>
      <c r="DA102" s="898"/>
      <c r="DB102" s="897"/>
      <c r="DC102" s="859"/>
      <c r="DD102" s="859"/>
      <c r="DE102" s="859"/>
      <c r="DF102" s="898"/>
      <c r="DG102" s="897">
        <v>763</v>
      </c>
      <c r="DH102" s="859"/>
      <c r="DI102" s="859"/>
      <c r="DJ102" s="859"/>
      <c r="DK102" s="898"/>
      <c r="DL102" s="897"/>
      <c r="DM102" s="859"/>
      <c r="DN102" s="859"/>
      <c r="DO102" s="859"/>
      <c r="DP102" s="898"/>
      <c r="DQ102" s="897"/>
      <c r="DR102" s="859"/>
      <c r="DS102" s="859"/>
      <c r="DT102" s="859"/>
      <c r="DU102" s="898"/>
      <c r="DV102" s="799"/>
      <c r="DW102" s="800"/>
      <c r="DX102" s="800"/>
      <c r="DY102" s="800"/>
      <c r="DZ102" s="921"/>
      <c r="EA102" s="231"/>
    </row>
    <row r="103" spans="1:131" ht="26.25" customHeight="1">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22" t="s">
        <v>345</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1"/>
    </row>
    <row r="104" spans="1:131" ht="26.25" customHeight="1">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23" t="s">
        <v>346</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1"/>
    </row>
    <row r="105" spans="1:131" ht="11.25" customHeight="1">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c r="A107" s="251" t="s">
        <v>347</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348</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c r="A108" s="924" t="s">
        <v>349</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350</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1" customFormat="1" ht="26.25" customHeight="1">
      <c r="A109" s="919" t="s">
        <v>351</v>
      </c>
      <c r="B109" s="900"/>
      <c r="C109" s="900"/>
      <c r="D109" s="900"/>
      <c r="E109" s="900"/>
      <c r="F109" s="900"/>
      <c r="G109" s="900"/>
      <c r="H109" s="900"/>
      <c r="I109" s="900"/>
      <c r="J109" s="900"/>
      <c r="K109" s="900"/>
      <c r="L109" s="900"/>
      <c r="M109" s="900"/>
      <c r="N109" s="900"/>
      <c r="O109" s="900"/>
      <c r="P109" s="900"/>
      <c r="Q109" s="900"/>
      <c r="R109" s="900"/>
      <c r="S109" s="900"/>
      <c r="T109" s="900"/>
      <c r="U109" s="900"/>
      <c r="V109" s="900"/>
      <c r="W109" s="900"/>
      <c r="X109" s="900"/>
      <c r="Y109" s="900"/>
      <c r="Z109" s="901"/>
      <c r="AA109" s="899" t="s">
        <v>352</v>
      </c>
      <c r="AB109" s="900"/>
      <c r="AC109" s="900"/>
      <c r="AD109" s="900"/>
      <c r="AE109" s="901"/>
      <c r="AF109" s="899" t="s">
        <v>353</v>
      </c>
      <c r="AG109" s="900"/>
      <c r="AH109" s="900"/>
      <c r="AI109" s="900"/>
      <c r="AJ109" s="901"/>
      <c r="AK109" s="899" t="s">
        <v>219</v>
      </c>
      <c r="AL109" s="900"/>
      <c r="AM109" s="900"/>
      <c r="AN109" s="900"/>
      <c r="AO109" s="901"/>
      <c r="AP109" s="899" t="s">
        <v>354</v>
      </c>
      <c r="AQ109" s="900"/>
      <c r="AR109" s="900"/>
      <c r="AS109" s="900"/>
      <c r="AT109" s="902"/>
      <c r="AU109" s="919" t="s">
        <v>351</v>
      </c>
      <c r="AV109" s="900"/>
      <c r="AW109" s="900"/>
      <c r="AX109" s="900"/>
      <c r="AY109" s="900"/>
      <c r="AZ109" s="900"/>
      <c r="BA109" s="900"/>
      <c r="BB109" s="900"/>
      <c r="BC109" s="900"/>
      <c r="BD109" s="900"/>
      <c r="BE109" s="900"/>
      <c r="BF109" s="900"/>
      <c r="BG109" s="900"/>
      <c r="BH109" s="900"/>
      <c r="BI109" s="900"/>
      <c r="BJ109" s="900"/>
      <c r="BK109" s="900"/>
      <c r="BL109" s="900"/>
      <c r="BM109" s="900"/>
      <c r="BN109" s="900"/>
      <c r="BO109" s="900"/>
      <c r="BP109" s="901"/>
      <c r="BQ109" s="899" t="s">
        <v>352</v>
      </c>
      <c r="BR109" s="900"/>
      <c r="BS109" s="900"/>
      <c r="BT109" s="900"/>
      <c r="BU109" s="901"/>
      <c r="BV109" s="899" t="s">
        <v>353</v>
      </c>
      <c r="BW109" s="900"/>
      <c r="BX109" s="900"/>
      <c r="BY109" s="900"/>
      <c r="BZ109" s="901"/>
      <c r="CA109" s="899" t="s">
        <v>219</v>
      </c>
      <c r="CB109" s="900"/>
      <c r="CC109" s="900"/>
      <c r="CD109" s="900"/>
      <c r="CE109" s="901"/>
      <c r="CF109" s="920" t="s">
        <v>354</v>
      </c>
      <c r="CG109" s="920"/>
      <c r="CH109" s="920"/>
      <c r="CI109" s="920"/>
      <c r="CJ109" s="920"/>
      <c r="CK109" s="899" t="s">
        <v>355</v>
      </c>
      <c r="CL109" s="900"/>
      <c r="CM109" s="900"/>
      <c r="CN109" s="900"/>
      <c r="CO109" s="900"/>
      <c r="CP109" s="900"/>
      <c r="CQ109" s="900"/>
      <c r="CR109" s="900"/>
      <c r="CS109" s="900"/>
      <c r="CT109" s="900"/>
      <c r="CU109" s="900"/>
      <c r="CV109" s="900"/>
      <c r="CW109" s="900"/>
      <c r="CX109" s="900"/>
      <c r="CY109" s="900"/>
      <c r="CZ109" s="900"/>
      <c r="DA109" s="900"/>
      <c r="DB109" s="900"/>
      <c r="DC109" s="900"/>
      <c r="DD109" s="900"/>
      <c r="DE109" s="900"/>
      <c r="DF109" s="901"/>
      <c r="DG109" s="899" t="s">
        <v>352</v>
      </c>
      <c r="DH109" s="900"/>
      <c r="DI109" s="900"/>
      <c r="DJ109" s="900"/>
      <c r="DK109" s="901"/>
      <c r="DL109" s="899" t="s">
        <v>353</v>
      </c>
      <c r="DM109" s="900"/>
      <c r="DN109" s="900"/>
      <c r="DO109" s="900"/>
      <c r="DP109" s="901"/>
      <c r="DQ109" s="899" t="s">
        <v>219</v>
      </c>
      <c r="DR109" s="900"/>
      <c r="DS109" s="900"/>
      <c r="DT109" s="900"/>
      <c r="DU109" s="901"/>
      <c r="DV109" s="899" t="s">
        <v>354</v>
      </c>
      <c r="DW109" s="900"/>
      <c r="DX109" s="900"/>
      <c r="DY109" s="900"/>
      <c r="DZ109" s="902"/>
    </row>
    <row r="110" spans="1:131" s="231" customFormat="1" ht="26.25" customHeight="1">
      <c r="A110" s="903" t="s">
        <v>356</v>
      </c>
      <c r="B110" s="904"/>
      <c r="C110" s="904"/>
      <c r="D110" s="904"/>
      <c r="E110" s="904"/>
      <c r="F110" s="904"/>
      <c r="G110" s="904"/>
      <c r="H110" s="904"/>
      <c r="I110" s="904"/>
      <c r="J110" s="904"/>
      <c r="K110" s="904"/>
      <c r="L110" s="904"/>
      <c r="M110" s="904"/>
      <c r="N110" s="904"/>
      <c r="O110" s="904"/>
      <c r="P110" s="904"/>
      <c r="Q110" s="904"/>
      <c r="R110" s="904"/>
      <c r="S110" s="904"/>
      <c r="T110" s="904"/>
      <c r="U110" s="904"/>
      <c r="V110" s="904"/>
      <c r="W110" s="904"/>
      <c r="X110" s="904"/>
      <c r="Y110" s="904"/>
      <c r="Z110" s="905"/>
      <c r="AA110" s="906">
        <v>5730654</v>
      </c>
      <c r="AB110" s="907"/>
      <c r="AC110" s="907"/>
      <c r="AD110" s="907"/>
      <c r="AE110" s="908"/>
      <c r="AF110" s="909">
        <v>5348990</v>
      </c>
      <c r="AG110" s="907"/>
      <c r="AH110" s="907"/>
      <c r="AI110" s="907"/>
      <c r="AJ110" s="908"/>
      <c r="AK110" s="909">
        <v>5414876</v>
      </c>
      <c r="AL110" s="907"/>
      <c r="AM110" s="907"/>
      <c r="AN110" s="907"/>
      <c r="AO110" s="908"/>
      <c r="AP110" s="910">
        <v>22.2</v>
      </c>
      <c r="AQ110" s="911"/>
      <c r="AR110" s="911"/>
      <c r="AS110" s="911"/>
      <c r="AT110" s="912"/>
      <c r="AU110" s="913" t="s">
        <v>357</v>
      </c>
      <c r="AV110" s="914"/>
      <c r="AW110" s="914"/>
      <c r="AX110" s="914"/>
      <c r="AY110" s="914"/>
      <c r="AZ110" s="936" t="s">
        <v>358</v>
      </c>
      <c r="BA110" s="904"/>
      <c r="BB110" s="904"/>
      <c r="BC110" s="904"/>
      <c r="BD110" s="904"/>
      <c r="BE110" s="904"/>
      <c r="BF110" s="904"/>
      <c r="BG110" s="904"/>
      <c r="BH110" s="904"/>
      <c r="BI110" s="904"/>
      <c r="BJ110" s="904"/>
      <c r="BK110" s="904"/>
      <c r="BL110" s="904"/>
      <c r="BM110" s="904"/>
      <c r="BN110" s="904"/>
      <c r="BO110" s="904"/>
      <c r="BP110" s="905"/>
      <c r="BQ110" s="937">
        <v>40815018</v>
      </c>
      <c r="BR110" s="938"/>
      <c r="BS110" s="938"/>
      <c r="BT110" s="938"/>
      <c r="BU110" s="938"/>
      <c r="BV110" s="938">
        <v>38856016</v>
      </c>
      <c r="BW110" s="938"/>
      <c r="BX110" s="938"/>
      <c r="BY110" s="938"/>
      <c r="BZ110" s="938"/>
      <c r="CA110" s="938">
        <v>38179274</v>
      </c>
      <c r="CB110" s="938"/>
      <c r="CC110" s="938"/>
      <c r="CD110" s="938"/>
      <c r="CE110" s="938"/>
      <c r="CF110" s="951">
        <v>156.69999999999999</v>
      </c>
      <c r="CG110" s="952"/>
      <c r="CH110" s="952"/>
      <c r="CI110" s="952"/>
      <c r="CJ110" s="952"/>
      <c r="CK110" s="953" t="s">
        <v>359</v>
      </c>
      <c r="CL110" s="954"/>
      <c r="CM110" s="936" t="s">
        <v>360</v>
      </c>
      <c r="CN110" s="904"/>
      <c r="CO110" s="904"/>
      <c r="CP110" s="904"/>
      <c r="CQ110" s="904"/>
      <c r="CR110" s="904"/>
      <c r="CS110" s="904"/>
      <c r="CT110" s="904"/>
      <c r="CU110" s="904"/>
      <c r="CV110" s="904"/>
      <c r="CW110" s="904"/>
      <c r="CX110" s="904"/>
      <c r="CY110" s="904"/>
      <c r="CZ110" s="904"/>
      <c r="DA110" s="904"/>
      <c r="DB110" s="904"/>
      <c r="DC110" s="904"/>
      <c r="DD110" s="904"/>
      <c r="DE110" s="904"/>
      <c r="DF110" s="905"/>
      <c r="DG110" s="937" t="s">
        <v>47</v>
      </c>
      <c r="DH110" s="938"/>
      <c r="DI110" s="938"/>
      <c r="DJ110" s="938"/>
      <c r="DK110" s="938"/>
      <c r="DL110" s="938" t="s">
        <v>47</v>
      </c>
      <c r="DM110" s="938"/>
      <c r="DN110" s="938"/>
      <c r="DO110" s="938"/>
      <c r="DP110" s="938"/>
      <c r="DQ110" s="938" t="s">
        <v>47</v>
      </c>
      <c r="DR110" s="938"/>
      <c r="DS110" s="938"/>
      <c r="DT110" s="938"/>
      <c r="DU110" s="938"/>
      <c r="DV110" s="939" t="s">
        <v>47</v>
      </c>
      <c r="DW110" s="939"/>
      <c r="DX110" s="939"/>
      <c r="DY110" s="939"/>
      <c r="DZ110" s="940"/>
    </row>
    <row r="111" spans="1:131" s="231" customFormat="1" ht="26.25" customHeight="1">
      <c r="A111" s="941" t="s">
        <v>361</v>
      </c>
      <c r="B111" s="942"/>
      <c r="C111" s="942"/>
      <c r="D111" s="942"/>
      <c r="E111" s="942"/>
      <c r="F111" s="942"/>
      <c r="G111" s="942"/>
      <c r="H111" s="942"/>
      <c r="I111" s="942"/>
      <c r="J111" s="942"/>
      <c r="K111" s="942"/>
      <c r="L111" s="942"/>
      <c r="M111" s="942"/>
      <c r="N111" s="942"/>
      <c r="O111" s="942"/>
      <c r="P111" s="942"/>
      <c r="Q111" s="942"/>
      <c r="R111" s="942"/>
      <c r="S111" s="942"/>
      <c r="T111" s="942"/>
      <c r="U111" s="942"/>
      <c r="V111" s="942"/>
      <c r="W111" s="942"/>
      <c r="X111" s="942"/>
      <c r="Y111" s="942"/>
      <c r="Z111" s="943"/>
      <c r="AA111" s="944" t="s">
        <v>47</v>
      </c>
      <c r="AB111" s="945"/>
      <c r="AC111" s="945"/>
      <c r="AD111" s="945"/>
      <c r="AE111" s="946"/>
      <c r="AF111" s="947" t="s">
        <v>47</v>
      </c>
      <c r="AG111" s="945"/>
      <c r="AH111" s="945"/>
      <c r="AI111" s="945"/>
      <c r="AJ111" s="946"/>
      <c r="AK111" s="947" t="s">
        <v>47</v>
      </c>
      <c r="AL111" s="945"/>
      <c r="AM111" s="945"/>
      <c r="AN111" s="945"/>
      <c r="AO111" s="946"/>
      <c r="AP111" s="948" t="s">
        <v>47</v>
      </c>
      <c r="AQ111" s="949"/>
      <c r="AR111" s="949"/>
      <c r="AS111" s="949"/>
      <c r="AT111" s="950"/>
      <c r="AU111" s="915"/>
      <c r="AV111" s="916"/>
      <c r="AW111" s="916"/>
      <c r="AX111" s="916"/>
      <c r="AY111" s="916"/>
      <c r="AZ111" s="929" t="s">
        <v>362</v>
      </c>
      <c r="BA111" s="930"/>
      <c r="BB111" s="930"/>
      <c r="BC111" s="930"/>
      <c r="BD111" s="930"/>
      <c r="BE111" s="930"/>
      <c r="BF111" s="930"/>
      <c r="BG111" s="930"/>
      <c r="BH111" s="930"/>
      <c r="BI111" s="930"/>
      <c r="BJ111" s="930"/>
      <c r="BK111" s="930"/>
      <c r="BL111" s="930"/>
      <c r="BM111" s="930"/>
      <c r="BN111" s="930"/>
      <c r="BO111" s="930"/>
      <c r="BP111" s="931"/>
      <c r="BQ111" s="932">
        <v>1472202</v>
      </c>
      <c r="BR111" s="933"/>
      <c r="BS111" s="933"/>
      <c r="BT111" s="933"/>
      <c r="BU111" s="933"/>
      <c r="BV111" s="933">
        <v>1295679</v>
      </c>
      <c r="BW111" s="933"/>
      <c r="BX111" s="933"/>
      <c r="BY111" s="933"/>
      <c r="BZ111" s="933"/>
      <c r="CA111" s="933">
        <v>1196129</v>
      </c>
      <c r="CB111" s="933"/>
      <c r="CC111" s="933"/>
      <c r="CD111" s="933"/>
      <c r="CE111" s="933"/>
      <c r="CF111" s="927">
        <v>4.9000000000000004</v>
      </c>
      <c r="CG111" s="928"/>
      <c r="CH111" s="928"/>
      <c r="CI111" s="928"/>
      <c r="CJ111" s="928"/>
      <c r="CK111" s="955"/>
      <c r="CL111" s="956"/>
      <c r="CM111" s="929" t="s">
        <v>363</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v>76612</v>
      </c>
      <c r="DH111" s="933"/>
      <c r="DI111" s="933"/>
      <c r="DJ111" s="933"/>
      <c r="DK111" s="933"/>
      <c r="DL111" s="933" t="s">
        <v>47</v>
      </c>
      <c r="DM111" s="933"/>
      <c r="DN111" s="933"/>
      <c r="DO111" s="933"/>
      <c r="DP111" s="933"/>
      <c r="DQ111" s="933" t="s">
        <v>47</v>
      </c>
      <c r="DR111" s="933"/>
      <c r="DS111" s="933"/>
      <c r="DT111" s="933"/>
      <c r="DU111" s="933"/>
      <c r="DV111" s="934" t="s">
        <v>47</v>
      </c>
      <c r="DW111" s="934"/>
      <c r="DX111" s="934"/>
      <c r="DY111" s="934"/>
      <c r="DZ111" s="935"/>
    </row>
    <row r="112" spans="1:131" s="231" customFormat="1" ht="26.25" customHeight="1">
      <c r="A112" s="959" t="s">
        <v>364</v>
      </c>
      <c r="B112" s="960"/>
      <c r="C112" s="930" t="s">
        <v>365</v>
      </c>
      <c r="D112" s="930"/>
      <c r="E112" s="930"/>
      <c r="F112" s="930"/>
      <c r="G112" s="930"/>
      <c r="H112" s="930"/>
      <c r="I112" s="930"/>
      <c r="J112" s="930"/>
      <c r="K112" s="930"/>
      <c r="L112" s="930"/>
      <c r="M112" s="930"/>
      <c r="N112" s="930"/>
      <c r="O112" s="930"/>
      <c r="P112" s="930"/>
      <c r="Q112" s="930"/>
      <c r="R112" s="930"/>
      <c r="S112" s="930"/>
      <c r="T112" s="930"/>
      <c r="U112" s="930"/>
      <c r="V112" s="930"/>
      <c r="W112" s="930"/>
      <c r="X112" s="930"/>
      <c r="Y112" s="930"/>
      <c r="Z112" s="931"/>
      <c r="AA112" s="965" t="s">
        <v>47</v>
      </c>
      <c r="AB112" s="966"/>
      <c r="AC112" s="966"/>
      <c r="AD112" s="966"/>
      <c r="AE112" s="967"/>
      <c r="AF112" s="968" t="s">
        <v>47</v>
      </c>
      <c r="AG112" s="966"/>
      <c r="AH112" s="966"/>
      <c r="AI112" s="966"/>
      <c r="AJ112" s="967"/>
      <c r="AK112" s="968" t="s">
        <v>47</v>
      </c>
      <c r="AL112" s="966"/>
      <c r="AM112" s="966"/>
      <c r="AN112" s="966"/>
      <c r="AO112" s="967"/>
      <c r="AP112" s="969" t="s">
        <v>47</v>
      </c>
      <c r="AQ112" s="970"/>
      <c r="AR112" s="970"/>
      <c r="AS112" s="970"/>
      <c r="AT112" s="971"/>
      <c r="AU112" s="915"/>
      <c r="AV112" s="916"/>
      <c r="AW112" s="916"/>
      <c r="AX112" s="916"/>
      <c r="AY112" s="916"/>
      <c r="AZ112" s="929" t="s">
        <v>366</v>
      </c>
      <c r="BA112" s="930"/>
      <c r="BB112" s="930"/>
      <c r="BC112" s="930"/>
      <c r="BD112" s="930"/>
      <c r="BE112" s="930"/>
      <c r="BF112" s="930"/>
      <c r="BG112" s="930"/>
      <c r="BH112" s="930"/>
      <c r="BI112" s="930"/>
      <c r="BJ112" s="930"/>
      <c r="BK112" s="930"/>
      <c r="BL112" s="930"/>
      <c r="BM112" s="930"/>
      <c r="BN112" s="930"/>
      <c r="BO112" s="930"/>
      <c r="BP112" s="931"/>
      <c r="BQ112" s="932">
        <v>6934270</v>
      </c>
      <c r="BR112" s="933"/>
      <c r="BS112" s="933"/>
      <c r="BT112" s="933"/>
      <c r="BU112" s="933"/>
      <c r="BV112" s="933">
        <v>6759660</v>
      </c>
      <c r="BW112" s="933"/>
      <c r="BX112" s="933"/>
      <c r="BY112" s="933"/>
      <c r="BZ112" s="933"/>
      <c r="CA112" s="933">
        <v>6542952</v>
      </c>
      <c r="CB112" s="933"/>
      <c r="CC112" s="933"/>
      <c r="CD112" s="933"/>
      <c r="CE112" s="933"/>
      <c r="CF112" s="927">
        <v>26.9</v>
      </c>
      <c r="CG112" s="928"/>
      <c r="CH112" s="928"/>
      <c r="CI112" s="928"/>
      <c r="CJ112" s="928"/>
      <c r="CK112" s="955"/>
      <c r="CL112" s="956"/>
      <c r="CM112" s="929" t="s">
        <v>367</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t="s">
        <v>47</v>
      </c>
      <c r="DH112" s="933"/>
      <c r="DI112" s="933"/>
      <c r="DJ112" s="933"/>
      <c r="DK112" s="933"/>
      <c r="DL112" s="933" t="s">
        <v>47</v>
      </c>
      <c r="DM112" s="933"/>
      <c r="DN112" s="933"/>
      <c r="DO112" s="933"/>
      <c r="DP112" s="933"/>
      <c r="DQ112" s="933" t="s">
        <v>47</v>
      </c>
      <c r="DR112" s="933"/>
      <c r="DS112" s="933"/>
      <c r="DT112" s="933"/>
      <c r="DU112" s="933"/>
      <c r="DV112" s="934" t="s">
        <v>47</v>
      </c>
      <c r="DW112" s="934"/>
      <c r="DX112" s="934"/>
      <c r="DY112" s="934"/>
      <c r="DZ112" s="935"/>
    </row>
    <row r="113" spans="1:130" s="231" customFormat="1" ht="26.25" customHeight="1">
      <c r="A113" s="961"/>
      <c r="B113" s="962"/>
      <c r="C113" s="930" t="s">
        <v>368</v>
      </c>
      <c r="D113" s="930"/>
      <c r="E113" s="930"/>
      <c r="F113" s="930"/>
      <c r="G113" s="930"/>
      <c r="H113" s="930"/>
      <c r="I113" s="930"/>
      <c r="J113" s="930"/>
      <c r="K113" s="930"/>
      <c r="L113" s="930"/>
      <c r="M113" s="930"/>
      <c r="N113" s="930"/>
      <c r="O113" s="930"/>
      <c r="P113" s="930"/>
      <c r="Q113" s="930"/>
      <c r="R113" s="930"/>
      <c r="S113" s="930"/>
      <c r="T113" s="930"/>
      <c r="U113" s="930"/>
      <c r="V113" s="930"/>
      <c r="W113" s="930"/>
      <c r="X113" s="930"/>
      <c r="Y113" s="930"/>
      <c r="Z113" s="931"/>
      <c r="AA113" s="944">
        <v>605062</v>
      </c>
      <c r="AB113" s="945"/>
      <c r="AC113" s="945"/>
      <c r="AD113" s="945"/>
      <c r="AE113" s="946"/>
      <c r="AF113" s="947">
        <v>571656</v>
      </c>
      <c r="AG113" s="945"/>
      <c r="AH113" s="945"/>
      <c r="AI113" s="945"/>
      <c r="AJ113" s="946"/>
      <c r="AK113" s="947">
        <v>560098</v>
      </c>
      <c r="AL113" s="945"/>
      <c r="AM113" s="945"/>
      <c r="AN113" s="945"/>
      <c r="AO113" s="946"/>
      <c r="AP113" s="948">
        <v>2.2999999999999998</v>
      </c>
      <c r="AQ113" s="949"/>
      <c r="AR113" s="949"/>
      <c r="AS113" s="949"/>
      <c r="AT113" s="950"/>
      <c r="AU113" s="915"/>
      <c r="AV113" s="916"/>
      <c r="AW113" s="916"/>
      <c r="AX113" s="916"/>
      <c r="AY113" s="916"/>
      <c r="AZ113" s="929" t="s">
        <v>369</v>
      </c>
      <c r="BA113" s="930"/>
      <c r="BB113" s="930"/>
      <c r="BC113" s="930"/>
      <c r="BD113" s="930"/>
      <c r="BE113" s="930"/>
      <c r="BF113" s="930"/>
      <c r="BG113" s="930"/>
      <c r="BH113" s="930"/>
      <c r="BI113" s="930"/>
      <c r="BJ113" s="930"/>
      <c r="BK113" s="930"/>
      <c r="BL113" s="930"/>
      <c r="BM113" s="930"/>
      <c r="BN113" s="930"/>
      <c r="BO113" s="930"/>
      <c r="BP113" s="931"/>
      <c r="BQ113" s="932" t="s">
        <v>47</v>
      </c>
      <c r="BR113" s="933"/>
      <c r="BS113" s="933"/>
      <c r="BT113" s="933"/>
      <c r="BU113" s="933"/>
      <c r="BV113" s="933" t="s">
        <v>47</v>
      </c>
      <c r="BW113" s="933"/>
      <c r="BX113" s="933"/>
      <c r="BY113" s="933"/>
      <c r="BZ113" s="933"/>
      <c r="CA113" s="933" t="s">
        <v>47</v>
      </c>
      <c r="CB113" s="933"/>
      <c r="CC113" s="933"/>
      <c r="CD113" s="933"/>
      <c r="CE113" s="933"/>
      <c r="CF113" s="927" t="s">
        <v>47</v>
      </c>
      <c r="CG113" s="928"/>
      <c r="CH113" s="928"/>
      <c r="CI113" s="928"/>
      <c r="CJ113" s="928"/>
      <c r="CK113" s="955"/>
      <c r="CL113" s="956"/>
      <c r="CM113" s="929" t="s">
        <v>370</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65" t="s">
        <v>47</v>
      </c>
      <c r="DH113" s="966"/>
      <c r="DI113" s="966"/>
      <c r="DJ113" s="966"/>
      <c r="DK113" s="967"/>
      <c r="DL113" s="968" t="s">
        <v>47</v>
      </c>
      <c r="DM113" s="966"/>
      <c r="DN113" s="966"/>
      <c r="DO113" s="966"/>
      <c r="DP113" s="967"/>
      <c r="DQ113" s="968" t="s">
        <v>47</v>
      </c>
      <c r="DR113" s="966"/>
      <c r="DS113" s="966"/>
      <c r="DT113" s="966"/>
      <c r="DU113" s="967"/>
      <c r="DV113" s="969" t="s">
        <v>47</v>
      </c>
      <c r="DW113" s="970"/>
      <c r="DX113" s="970"/>
      <c r="DY113" s="970"/>
      <c r="DZ113" s="971"/>
    </row>
    <row r="114" spans="1:130" s="231" customFormat="1" ht="26.25" customHeight="1">
      <c r="A114" s="961"/>
      <c r="B114" s="962"/>
      <c r="C114" s="930" t="s">
        <v>371</v>
      </c>
      <c r="D114" s="930"/>
      <c r="E114" s="930"/>
      <c r="F114" s="930"/>
      <c r="G114" s="930"/>
      <c r="H114" s="930"/>
      <c r="I114" s="930"/>
      <c r="J114" s="930"/>
      <c r="K114" s="930"/>
      <c r="L114" s="930"/>
      <c r="M114" s="930"/>
      <c r="N114" s="930"/>
      <c r="O114" s="930"/>
      <c r="P114" s="930"/>
      <c r="Q114" s="930"/>
      <c r="R114" s="930"/>
      <c r="S114" s="930"/>
      <c r="T114" s="930"/>
      <c r="U114" s="930"/>
      <c r="V114" s="930"/>
      <c r="W114" s="930"/>
      <c r="X114" s="930"/>
      <c r="Y114" s="930"/>
      <c r="Z114" s="931"/>
      <c r="AA114" s="965" t="s">
        <v>47</v>
      </c>
      <c r="AB114" s="966"/>
      <c r="AC114" s="966"/>
      <c r="AD114" s="966"/>
      <c r="AE114" s="967"/>
      <c r="AF114" s="968" t="s">
        <v>47</v>
      </c>
      <c r="AG114" s="966"/>
      <c r="AH114" s="966"/>
      <c r="AI114" s="966"/>
      <c r="AJ114" s="967"/>
      <c r="AK114" s="968" t="s">
        <v>47</v>
      </c>
      <c r="AL114" s="966"/>
      <c r="AM114" s="966"/>
      <c r="AN114" s="966"/>
      <c r="AO114" s="967"/>
      <c r="AP114" s="969" t="s">
        <v>47</v>
      </c>
      <c r="AQ114" s="970"/>
      <c r="AR114" s="970"/>
      <c r="AS114" s="970"/>
      <c r="AT114" s="971"/>
      <c r="AU114" s="915"/>
      <c r="AV114" s="916"/>
      <c r="AW114" s="916"/>
      <c r="AX114" s="916"/>
      <c r="AY114" s="916"/>
      <c r="AZ114" s="929" t="s">
        <v>372</v>
      </c>
      <c r="BA114" s="930"/>
      <c r="BB114" s="930"/>
      <c r="BC114" s="930"/>
      <c r="BD114" s="930"/>
      <c r="BE114" s="930"/>
      <c r="BF114" s="930"/>
      <c r="BG114" s="930"/>
      <c r="BH114" s="930"/>
      <c r="BI114" s="930"/>
      <c r="BJ114" s="930"/>
      <c r="BK114" s="930"/>
      <c r="BL114" s="930"/>
      <c r="BM114" s="930"/>
      <c r="BN114" s="930"/>
      <c r="BO114" s="930"/>
      <c r="BP114" s="931"/>
      <c r="BQ114" s="932">
        <v>7647005</v>
      </c>
      <c r="BR114" s="933"/>
      <c r="BS114" s="933"/>
      <c r="BT114" s="933"/>
      <c r="BU114" s="933"/>
      <c r="BV114" s="933">
        <v>7468931</v>
      </c>
      <c r="BW114" s="933"/>
      <c r="BX114" s="933"/>
      <c r="BY114" s="933"/>
      <c r="BZ114" s="933"/>
      <c r="CA114" s="933">
        <v>7271291</v>
      </c>
      <c r="CB114" s="933"/>
      <c r="CC114" s="933"/>
      <c r="CD114" s="933"/>
      <c r="CE114" s="933"/>
      <c r="CF114" s="927">
        <v>29.8</v>
      </c>
      <c r="CG114" s="928"/>
      <c r="CH114" s="928"/>
      <c r="CI114" s="928"/>
      <c r="CJ114" s="928"/>
      <c r="CK114" s="955"/>
      <c r="CL114" s="956"/>
      <c r="CM114" s="929" t="s">
        <v>373</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65" t="s">
        <v>47</v>
      </c>
      <c r="DH114" s="966"/>
      <c r="DI114" s="966"/>
      <c r="DJ114" s="966"/>
      <c r="DK114" s="967"/>
      <c r="DL114" s="968" t="s">
        <v>47</v>
      </c>
      <c r="DM114" s="966"/>
      <c r="DN114" s="966"/>
      <c r="DO114" s="966"/>
      <c r="DP114" s="967"/>
      <c r="DQ114" s="968" t="s">
        <v>47</v>
      </c>
      <c r="DR114" s="966"/>
      <c r="DS114" s="966"/>
      <c r="DT114" s="966"/>
      <c r="DU114" s="967"/>
      <c r="DV114" s="969" t="s">
        <v>47</v>
      </c>
      <c r="DW114" s="970"/>
      <c r="DX114" s="970"/>
      <c r="DY114" s="970"/>
      <c r="DZ114" s="971"/>
    </row>
    <row r="115" spans="1:130" s="231" customFormat="1" ht="26.25" customHeight="1">
      <c r="A115" s="961"/>
      <c r="B115" s="962"/>
      <c r="C115" s="930" t="s">
        <v>374</v>
      </c>
      <c r="D115" s="930"/>
      <c r="E115" s="930"/>
      <c r="F115" s="930"/>
      <c r="G115" s="930"/>
      <c r="H115" s="930"/>
      <c r="I115" s="930"/>
      <c r="J115" s="930"/>
      <c r="K115" s="930"/>
      <c r="L115" s="930"/>
      <c r="M115" s="930"/>
      <c r="N115" s="930"/>
      <c r="O115" s="930"/>
      <c r="P115" s="930"/>
      <c r="Q115" s="930"/>
      <c r="R115" s="930"/>
      <c r="S115" s="930"/>
      <c r="T115" s="930"/>
      <c r="U115" s="930"/>
      <c r="V115" s="930"/>
      <c r="W115" s="930"/>
      <c r="X115" s="930"/>
      <c r="Y115" s="930"/>
      <c r="Z115" s="931"/>
      <c r="AA115" s="944">
        <v>88363</v>
      </c>
      <c r="AB115" s="945"/>
      <c r="AC115" s="945"/>
      <c r="AD115" s="945"/>
      <c r="AE115" s="946"/>
      <c r="AF115" s="947">
        <v>87182</v>
      </c>
      <c r="AG115" s="945"/>
      <c r="AH115" s="945"/>
      <c r="AI115" s="945"/>
      <c r="AJ115" s="946"/>
      <c r="AK115" s="947">
        <v>78174</v>
      </c>
      <c r="AL115" s="945"/>
      <c r="AM115" s="945"/>
      <c r="AN115" s="945"/>
      <c r="AO115" s="946"/>
      <c r="AP115" s="948">
        <v>0.3</v>
      </c>
      <c r="AQ115" s="949"/>
      <c r="AR115" s="949"/>
      <c r="AS115" s="949"/>
      <c r="AT115" s="950"/>
      <c r="AU115" s="915"/>
      <c r="AV115" s="916"/>
      <c r="AW115" s="916"/>
      <c r="AX115" s="916"/>
      <c r="AY115" s="916"/>
      <c r="AZ115" s="929" t="s">
        <v>375</v>
      </c>
      <c r="BA115" s="930"/>
      <c r="BB115" s="930"/>
      <c r="BC115" s="930"/>
      <c r="BD115" s="930"/>
      <c r="BE115" s="930"/>
      <c r="BF115" s="930"/>
      <c r="BG115" s="930"/>
      <c r="BH115" s="930"/>
      <c r="BI115" s="930"/>
      <c r="BJ115" s="930"/>
      <c r="BK115" s="930"/>
      <c r="BL115" s="930"/>
      <c r="BM115" s="930"/>
      <c r="BN115" s="930"/>
      <c r="BO115" s="930"/>
      <c r="BP115" s="931"/>
      <c r="BQ115" s="932" t="s">
        <v>47</v>
      </c>
      <c r="BR115" s="933"/>
      <c r="BS115" s="933"/>
      <c r="BT115" s="933"/>
      <c r="BU115" s="933"/>
      <c r="BV115" s="933" t="s">
        <v>47</v>
      </c>
      <c r="BW115" s="933"/>
      <c r="BX115" s="933"/>
      <c r="BY115" s="933"/>
      <c r="BZ115" s="933"/>
      <c r="CA115" s="933" t="s">
        <v>47</v>
      </c>
      <c r="CB115" s="933"/>
      <c r="CC115" s="933"/>
      <c r="CD115" s="933"/>
      <c r="CE115" s="933"/>
      <c r="CF115" s="927" t="s">
        <v>47</v>
      </c>
      <c r="CG115" s="928"/>
      <c r="CH115" s="928"/>
      <c r="CI115" s="928"/>
      <c r="CJ115" s="928"/>
      <c r="CK115" s="955"/>
      <c r="CL115" s="956"/>
      <c r="CM115" s="929" t="s">
        <v>376</v>
      </c>
      <c r="CN115" s="930"/>
      <c r="CO115" s="930"/>
      <c r="CP115" s="930"/>
      <c r="CQ115" s="930"/>
      <c r="CR115" s="930"/>
      <c r="CS115" s="930"/>
      <c r="CT115" s="930"/>
      <c r="CU115" s="930"/>
      <c r="CV115" s="930"/>
      <c r="CW115" s="930"/>
      <c r="CX115" s="930"/>
      <c r="CY115" s="930"/>
      <c r="CZ115" s="930"/>
      <c r="DA115" s="930"/>
      <c r="DB115" s="930"/>
      <c r="DC115" s="930"/>
      <c r="DD115" s="930"/>
      <c r="DE115" s="930"/>
      <c r="DF115" s="931"/>
      <c r="DG115" s="965" t="s">
        <v>47</v>
      </c>
      <c r="DH115" s="966"/>
      <c r="DI115" s="966"/>
      <c r="DJ115" s="966"/>
      <c r="DK115" s="967"/>
      <c r="DL115" s="968" t="s">
        <v>47</v>
      </c>
      <c r="DM115" s="966"/>
      <c r="DN115" s="966"/>
      <c r="DO115" s="966"/>
      <c r="DP115" s="967"/>
      <c r="DQ115" s="968" t="s">
        <v>47</v>
      </c>
      <c r="DR115" s="966"/>
      <c r="DS115" s="966"/>
      <c r="DT115" s="966"/>
      <c r="DU115" s="967"/>
      <c r="DV115" s="969" t="s">
        <v>47</v>
      </c>
      <c r="DW115" s="970"/>
      <c r="DX115" s="970"/>
      <c r="DY115" s="970"/>
      <c r="DZ115" s="971"/>
    </row>
    <row r="116" spans="1:130" s="231" customFormat="1" ht="26.25" customHeight="1">
      <c r="A116" s="963"/>
      <c r="B116" s="964"/>
      <c r="C116" s="972" t="s">
        <v>377</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65" t="s">
        <v>47</v>
      </c>
      <c r="AB116" s="966"/>
      <c r="AC116" s="966"/>
      <c r="AD116" s="966"/>
      <c r="AE116" s="967"/>
      <c r="AF116" s="968" t="s">
        <v>47</v>
      </c>
      <c r="AG116" s="966"/>
      <c r="AH116" s="966"/>
      <c r="AI116" s="966"/>
      <c r="AJ116" s="967"/>
      <c r="AK116" s="968" t="s">
        <v>47</v>
      </c>
      <c r="AL116" s="966"/>
      <c r="AM116" s="966"/>
      <c r="AN116" s="966"/>
      <c r="AO116" s="967"/>
      <c r="AP116" s="969" t="s">
        <v>47</v>
      </c>
      <c r="AQ116" s="970"/>
      <c r="AR116" s="970"/>
      <c r="AS116" s="970"/>
      <c r="AT116" s="971"/>
      <c r="AU116" s="915"/>
      <c r="AV116" s="916"/>
      <c r="AW116" s="916"/>
      <c r="AX116" s="916"/>
      <c r="AY116" s="916"/>
      <c r="AZ116" s="974" t="s">
        <v>378</v>
      </c>
      <c r="BA116" s="975"/>
      <c r="BB116" s="975"/>
      <c r="BC116" s="975"/>
      <c r="BD116" s="975"/>
      <c r="BE116" s="975"/>
      <c r="BF116" s="975"/>
      <c r="BG116" s="975"/>
      <c r="BH116" s="975"/>
      <c r="BI116" s="975"/>
      <c r="BJ116" s="975"/>
      <c r="BK116" s="975"/>
      <c r="BL116" s="975"/>
      <c r="BM116" s="975"/>
      <c r="BN116" s="975"/>
      <c r="BO116" s="975"/>
      <c r="BP116" s="976"/>
      <c r="BQ116" s="932" t="s">
        <v>47</v>
      </c>
      <c r="BR116" s="933"/>
      <c r="BS116" s="933"/>
      <c r="BT116" s="933"/>
      <c r="BU116" s="933"/>
      <c r="BV116" s="933" t="s">
        <v>47</v>
      </c>
      <c r="BW116" s="933"/>
      <c r="BX116" s="933"/>
      <c r="BY116" s="933"/>
      <c r="BZ116" s="933"/>
      <c r="CA116" s="933" t="s">
        <v>47</v>
      </c>
      <c r="CB116" s="933"/>
      <c r="CC116" s="933"/>
      <c r="CD116" s="933"/>
      <c r="CE116" s="933"/>
      <c r="CF116" s="927" t="s">
        <v>47</v>
      </c>
      <c r="CG116" s="928"/>
      <c r="CH116" s="928"/>
      <c r="CI116" s="928"/>
      <c r="CJ116" s="928"/>
      <c r="CK116" s="955"/>
      <c r="CL116" s="956"/>
      <c r="CM116" s="929" t="s">
        <v>379</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65" t="s">
        <v>47</v>
      </c>
      <c r="DH116" s="966"/>
      <c r="DI116" s="966"/>
      <c r="DJ116" s="966"/>
      <c r="DK116" s="967"/>
      <c r="DL116" s="968" t="s">
        <v>47</v>
      </c>
      <c r="DM116" s="966"/>
      <c r="DN116" s="966"/>
      <c r="DO116" s="966"/>
      <c r="DP116" s="967"/>
      <c r="DQ116" s="968" t="s">
        <v>47</v>
      </c>
      <c r="DR116" s="966"/>
      <c r="DS116" s="966"/>
      <c r="DT116" s="966"/>
      <c r="DU116" s="967"/>
      <c r="DV116" s="969" t="s">
        <v>47</v>
      </c>
      <c r="DW116" s="970"/>
      <c r="DX116" s="970"/>
      <c r="DY116" s="970"/>
      <c r="DZ116" s="971"/>
    </row>
    <row r="117" spans="1:130" s="231" customFormat="1" ht="26.25" customHeight="1">
      <c r="A117" s="919" t="s">
        <v>101</v>
      </c>
      <c r="B117" s="900"/>
      <c r="C117" s="900"/>
      <c r="D117" s="900"/>
      <c r="E117" s="900"/>
      <c r="F117" s="900"/>
      <c r="G117" s="900"/>
      <c r="H117" s="900"/>
      <c r="I117" s="900"/>
      <c r="J117" s="900"/>
      <c r="K117" s="900"/>
      <c r="L117" s="900"/>
      <c r="M117" s="900"/>
      <c r="N117" s="900"/>
      <c r="O117" s="900"/>
      <c r="P117" s="900"/>
      <c r="Q117" s="900"/>
      <c r="R117" s="900"/>
      <c r="S117" s="900"/>
      <c r="T117" s="900"/>
      <c r="U117" s="900"/>
      <c r="V117" s="900"/>
      <c r="W117" s="900"/>
      <c r="X117" s="900"/>
      <c r="Y117" s="981" t="s">
        <v>380</v>
      </c>
      <c r="Z117" s="901"/>
      <c r="AA117" s="982">
        <v>6424079</v>
      </c>
      <c r="AB117" s="983"/>
      <c r="AC117" s="983"/>
      <c r="AD117" s="983"/>
      <c r="AE117" s="984"/>
      <c r="AF117" s="985">
        <v>6007828</v>
      </c>
      <c r="AG117" s="983"/>
      <c r="AH117" s="983"/>
      <c r="AI117" s="983"/>
      <c r="AJ117" s="984"/>
      <c r="AK117" s="985">
        <v>6053148</v>
      </c>
      <c r="AL117" s="983"/>
      <c r="AM117" s="983"/>
      <c r="AN117" s="983"/>
      <c r="AO117" s="984"/>
      <c r="AP117" s="986"/>
      <c r="AQ117" s="987"/>
      <c r="AR117" s="987"/>
      <c r="AS117" s="987"/>
      <c r="AT117" s="988"/>
      <c r="AU117" s="915"/>
      <c r="AV117" s="916"/>
      <c r="AW117" s="916"/>
      <c r="AX117" s="916"/>
      <c r="AY117" s="916"/>
      <c r="AZ117" s="974" t="s">
        <v>381</v>
      </c>
      <c r="BA117" s="975"/>
      <c r="BB117" s="975"/>
      <c r="BC117" s="975"/>
      <c r="BD117" s="975"/>
      <c r="BE117" s="975"/>
      <c r="BF117" s="975"/>
      <c r="BG117" s="975"/>
      <c r="BH117" s="975"/>
      <c r="BI117" s="975"/>
      <c r="BJ117" s="975"/>
      <c r="BK117" s="975"/>
      <c r="BL117" s="975"/>
      <c r="BM117" s="975"/>
      <c r="BN117" s="975"/>
      <c r="BO117" s="975"/>
      <c r="BP117" s="976"/>
      <c r="BQ117" s="932" t="s">
        <v>47</v>
      </c>
      <c r="BR117" s="933"/>
      <c r="BS117" s="933"/>
      <c r="BT117" s="933"/>
      <c r="BU117" s="933"/>
      <c r="BV117" s="933" t="s">
        <v>47</v>
      </c>
      <c r="BW117" s="933"/>
      <c r="BX117" s="933"/>
      <c r="BY117" s="933"/>
      <c r="BZ117" s="933"/>
      <c r="CA117" s="933" t="s">
        <v>47</v>
      </c>
      <c r="CB117" s="933"/>
      <c r="CC117" s="933"/>
      <c r="CD117" s="933"/>
      <c r="CE117" s="933"/>
      <c r="CF117" s="927" t="s">
        <v>47</v>
      </c>
      <c r="CG117" s="928"/>
      <c r="CH117" s="928"/>
      <c r="CI117" s="928"/>
      <c r="CJ117" s="928"/>
      <c r="CK117" s="955"/>
      <c r="CL117" s="956"/>
      <c r="CM117" s="929" t="s">
        <v>382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65" t="s">
        <v>47</v>
      </c>
      <c r="DH117" s="966"/>
      <c r="DI117" s="966"/>
      <c r="DJ117" s="966"/>
      <c r="DK117" s="967"/>
      <c r="DL117" s="968" t="s">
        <v>47</v>
      </c>
      <c r="DM117" s="966"/>
      <c r="DN117" s="966"/>
      <c r="DO117" s="966"/>
      <c r="DP117" s="967"/>
      <c r="DQ117" s="968" t="s">
        <v>47</v>
      </c>
      <c r="DR117" s="966"/>
      <c r="DS117" s="966"/>
      <c r="DT117" s="966"/>
      <c r="DU117" s="967"/>
      <c r="DV117" s="969" t="s">
        <v>47</v>
      </c>
      <c r="DW117" s="970"/>
      <c r="DX117" s="970"/>
      <c r="DY117" s="970"/>
      <c r="DZ117" s="971"/>
    </row>
    <row r="118" spans="1:130" s="231" customFormat="1" ht="26.25" customHeight="1">
      <c r="A118" s="919" t="s">
        <v>355</v>
      </c>
      <c r="B118" s="900"/>
      <c r="C118" s="900"/>
      <c r="D118" s="900"/>
      <c r="E118" s="900"/>
      <c r="F118" s="900"/>
      <c r="G118" s="900"/>
      <c r="H118" s="900"/>
      <c r="I118" s="900"/>
      <c r="J118" s="900"/>
      <c r="K118" s="900"/>
      <c r="L118" s="900"/>
      <c r="M118" s="900"/>
      <c r="N118" s="900"/>
      <c r="O118" s="900"/>
      <c r="P118" s="900"/>
      <c r="Q118" s="900"/>
      <c r="R118" s="900"/>
      <c r="S118" s="900"/>
      <c r="T118" s="900"/>
      <c r="U118" s="900"/>
      <c r="V118" s="900"/>
      <c r="W118" s="900"/>
      <c r="X118" s="900"/>
      <c r="Y118" s="900"/>
      <c r="Z118" s="901"/>
      <c r="AA118" s="899" t="s">
        <v>352</v>
      </c>
      <c r="AB118" s="900"/>
      <c r="AC118" s="900"/>
      <c r="AD118" s="900"/>
      <c r="AE118" s="901"/>
      <c r="AF118" s="899" t="s">
        <v>353</v>
      </c>
      <c r="AG118" s="900"/>
      <c r="AH118" s="900"/>
      <c r="AI118" s="900"/>
      <c r="AJ118" s="901"/>
      <c r="AK118" s="899" t="s">
        <v>219</v>
      </c>
      <c r="AL118" s="900"/>
      <c r="AM118" s="900"/>
      <c r="AN118" s="900"/>
      <c r="AO118" s="901"/>
      <c r="AP118" s="977" t="s">
        <v>354</v>
      </c>
      <c r="AQ118" s="978"/>
      <c r="AR118" s="978"/>
      <c r="AS118" s="978"/>
      <c r="AT118" s="979"/>
      <c r="AU118" s="915"/>
      <c r="AV118" s="916"/>
      <c r="AW118" s="916"/>
      <c r="AX118" s="916"/>
      <c r="AY118" s="916"/>
      <c r="AZ118" s="980" t="s">
        <v>383</v>
      </c>
      <c r="BA118" s="972"/>
      <c r="BB118" s="972"/>
      <c r="BC118" s="972"/>
      <c r="BD118" s="972"/>
      <c r="BE118" s="972"/>
      <c r="BF118" s="972"/>
      <c r="BG118" s="972"/>
      <c r="BH118" s="972"/>
      <c r="BI118" s="972"/>
      <c r="BJ118" s="972"/>
      <c r="BK118" s="972"/>
      <c r="BL118" s="972"/>
      <c r="BM118" s="972"/>
      <c r="BN118" s="972"/>
      <c r="BO118" s="972"/>
      <c r="BP118" s="973"/>
      <c r="BQ118" s="1003" t="s">
        <v>47</v>
      </c>
      <c r="BR118" s="1004"/>
      <c r="BS118" s="1004"/>
      <c r="BT118" s="1004"/>
      <c r="BU118" s="1004"/>
      <c r="BV118" s="1004" t="s">
        <v>47</v>
      </c>
      <c r="BW118" s="1004"/>
      <c r="BX118" s="1004"/>
      <c r="BY118" s="1004"/>
      <c r="BZ118" s="1004"/>
      <c r="CA118" s="1004" t="s">
        <v>47</v>
      </c>
      <c r="CB118" s="1004"/>
      <c r="CC118" s="1004"/>
      <c r="CD118" s="1004"/>
      <c r="CE118" s="1004"/>
      <c r="CF118" s="927" t="s">
        <v>47</v>
      </c>
      <c r="CG118" s="928"/>
      <c r="CH118" s="928"/>
      <c r="CI118" s="928"/>
      <c r="CJ118" s="928"/>
      <c r="CK118" s="955"/>
      <c r="CL118" s="956"/>
      <c r="CM118" s="929" t="s">
        <v>384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65" t="s">
        <v>47</v>
      </c>
      <c r="DH118" s="966"/>
      <c r="DI118" s="966"/>
      <c r="DJ118" s="966"/>
      <c r="DK118" s="967"/>
      <c r="DL118" s="968" t="s">
        <v>47</v>
      </c>
      <c r="DM118" s="966"/>
      <c r="DN118" s="966"/>
      <c r="DO118" s="966"/>
      <c r="DP118" s="967"/>
      <c r="DQ118" s="968" t="s">
        <v>47</v>
      </c>
      <c r="DR118" s="966"/>
      <c r="DS118" s="966"/>
      <c r="DT118" s="966"/>
      <c r="DU118" s="967"/>
      <c r="DV118" s="969" t="s">
        <v>47</v>
      </c>
      <c r="DW118" s="970"/>
      <c r="DX118" s="970"/>
      <c r="DY118" s="970"/>
      <c r="DZ118" s="971"/>
    </row>
    <row r="119" spans="1:130" s="231" customFormat="1" ht="26.25" customHeight="1">
      <c r="A119" s="1061" t="s">
        <v>359</v>
      </c>
      <c r="B119" s="954"/>
      <c r="C119" s="936" t="s">
        <v>360</v>
      </c>
      <c r="D119" s="904"/>
      <c r="E119" s="904"/>
      <c r="F119" s="904"/>
      <c r="G119" s="904"/>
      <c r="H119" s="904"/>
      <c r="I119" s="904"/>
      <c r="J119" s="904"/>
      <c r="K119" s="904"/>
      <c r="L119" s="904"/>
      <c r="M119" s="904"/>
      <c r="N119" s="904"/>
      <c r="O119" s="904"/>
      <c r="P119" s="904"/>
      <c r="Q119" s="904"/>
      <c r="R119" s="904"/>
      <c r="S119" s="904"/>
      <c r="T119" s="904"/>
      <c r="U119" s="904"/>
      <c r="V119" s="904"/>
      <c r="W119" s="904"/>
      <c r="X119" s="904"/>
      <c r="Y119" s="904"/>
      <c r="Z119" s="905"/>
      <c r="AA119" s="906" t="s">
        <v>47</v>
      </c>
      <c r="AB119" s="907"/>
      <c r="AC119" s="907"/>
      <c r="AD119" s="907"/>
      <c r="AE119" s="908"/>
      <c r="AF119" s="909" t="s">
        <v>47</v>
      </c>
      <c r="AG119" s="907"/>
      <c r="AH119" s="907"/>
      <c r="AI119" s="907"/>
      <c r="AJ119" s="908"/>
      <c r="AK119" s="909" t="s">
        <v>47</v>
      </c>
      <c r="AL119" s="907"/>
      <c r="AM119" s="907"/>
      <c r="AN119" s="907"/>
      <c r="AO119" s="908"/>
      <c r="AP119" s="910" t="s">
        <v>47</v>
      </c>
      <c r="AQ119" s="911"/>
      <c r="AR119" s="911"/>
      <c r="AS119" s="911"/>
      <c r="AT119" s="912"/>
      <c r="AU119" s="917"/>
      <c r="AV119" s="918"/>
      <c r="AW119" s="918"/>
      <c r="AX119" s="918"/>
      <c r="AY119" s="918"/>
      <c r="AZ119" s="253" t="s">
        <v>101</v>
      </c>
      <c r="BA119" s="253"/>
      <c r="BB119" s="253"/>
      <c r="BC119" s="253"/>
      <c r="BD119" s="253"/>
      <c r="BE119" s="253"/>
      <c r="BF119" s="253"/>
      <c r="BG119" s="253"/>
      <c r="BH119" s="253"/>
      <c r="BI119" s="253"/>
      <c r="BJ119" s="253"/>
      <c r="BK119" s="253"/>
      <c r="BL119" s="253"/>
      <c r="BM119" s="253"/>
      <c r="BN119" s="253"/>
      <c r="BO119" s="981" t="s">
        <v>385</v>
      </c>
      <c r="BP119" s="1009"/>
      <c r="BQ119" s="1003">
        <v>56868495</v>
      </c>
      <c r="BR119" s="1004"/>
      <c r="BS119" s="1004"/>
      <c r="BT119" s="1004"/>
      <c r="BU119" s="1004"/>
      <c r="BV119" s="1004">
        <v>54380286</v>
      </c>
      <c r="BW119" s="1004"/>
      <c r="BX119" s="1004"/>
      <c r="BY119" s="1004"/>
      <c r="BZ119" s="1004"/>
      <c r="CA119" s="1004">
        <v>53189646</v>
      </c>
      <c r="CB119" s="1004"/>
      <c r="CC119" s="1004"/>
      <c r="CD119" s="1004"/>
      <c r="CE119" s="1004"/>
      <c r="CF119" s="1005"/>
      <c r="CG119" s="1006"/>
      <c r="CH119" s="1006"/>
      <c r="CI119" s="1006"/>
      <c r="CJ119" s="1007"/>
      <c r="CK119" s="957"/>
      <c r="CL119" s="958"/>
      <c r="CM119" s="980" t="s">
        <v>386</v>
      </c>
      <c r="CN119" s="972"/>
      <c r="CO119" s="972"/>
      <c r="CP119" s="972"/>
      <c r="CQ119" s="972"/>
      <c r="CR119" s="972"/>
      <c r="CS119" s="972"/>
      <c r="CT119" s="972"/>
      <c r="CU119" s="972"/>
      <c r="CV119" s="972"/>
      <c r="CW119" s="972"/>
      <c r="CX119" s="972"/>
      <c r="CY119" s="972"/>
      <c r="CZ119" s="972"/>
      <c r="DA119" s="972"/>
      <c r="DB119" s="972"/>
      <c r="DC119" s="972"/>
      <c r="DD119" s="972"/>
      <c r="DE119" s="972"/>
      <c r="DF119" s="973"/>
      <c r="DG119" s="1008">
        <v>1395590</v>
      </c>
      <c r="DH119" s="990"/>
      <c r="DI119" s="990"/>
      <c r="DJ119" s="990"/>
      <c r="DK119" s="991"/>
      <c r="DL119" s="989">
        <v>1295679</v>
      </c>
      <c r="DM119" s="990"/>
      <c r="DN119" s="990"/>
      <c r="DO119" s="990"/>
      <c r="DP119" s="991"/>
      <c r="DQ119" s="989">
        <v>1196129</v>
      </c>
      <c r="DR119" s="990"/>
      <c r="DS119" s="990"/>
      <c r="DT119" s="990"/>
      <c r="DU119" s="991"/>
      <c r="DV119" s="992">
        <v>4.9000000000000004</v>
      </c>
      <c r="DW119" s="993"/>
      <c r="DX119" s="993"/>
      <c r="DY119" s="993"/>
      <c r="DZ119" s="994"/>
    </row>
    <row r="120" spans="1:130" s="231" customFormat="1" ht="26.25" customHeight="1">
      <c r="A120" s="1062"/>
      <c r="B120" s="956"/>
      <c r="C120" s="929" t="s">
        <v>363</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v>54067</v>
      </c>
      <c r="AB120" s="966"/>
      <c r="AC120" s="966"/>
      <c r="AD120" s="966"/>
      <c r="AE120" s="967"/>
      <c r="AF120" s="968">
        <v>48805</v>
      </c>
      <c r="AG120" s="966"/>
      <c r="AH120" s="966"/>
      <c r="AI120" s="966"/>
      <c r="AJ120" s="967"/>
      <c r="AK120" s="968" t="s">
        <v>47</v>
      </c>
      <c r="AL120" s="966"/>
      <c r="AM120" s="966"/>
      <c r="AN120" s="966"/>
      <c r="AO120" s="967"/>
      <c r="AP120" s="969" t="s">
        <v>47</v>
      </c>
      <c r="AQ120" s="970"/>
      <c r="AR120" s="970"/>
      <c r="AS120" s="970"/>
      <c r="AT120" s="971"/>
      <c r="AU120" s="995" t="s">
        <v>387</v>
      </c>
      <c r="AV120" s="996"/>
      <c r="AW120" s="996"/>
      <c r="AX120" s="996"/>
      <c r="AY120" s="997"/>
      <c r="AZ120" s="936" t="s">
        <v>388</v>
      </c>
      <c r="BA120" s="904"/>
      <c r="BB120" s="904"/>
      <c r="BC120" s="904"/>
      <c r="BD120" s="904"/>
      <c r="BE120" s="904"/>
      <c r="BF120" s="904"/>
      <c r="BG120" s="904"/>
      <c r="BH120" s="904"/>
      <c r="BI120" s="904"/>
      <c r="BJ120" s="904"/>
      <c r="BK120" s="904"/>
      <c r="BL120" s="904"/>
      <c r="BM120" s="904"/>
      <c r="BN120" s="904"/>
      <c r="BO120" s="904"/>
      <c r="BP120" s="905"/>
      <c r="BQ120" s="937">
        <v>19435485</v>
      </c>
      <c r="BR120" s="938"/>
      <c r="BS120" s="938"/>
      <c r="BT120" s="938"/>
      <c r="BU120" s="938"/>
      <c r="BV120" s="938">
        <v>16510923</v>
      </c>
      <c r="BW120" s="938"/>
      <c r="BX120" s="938"/>
      <c r="BY120" s="938"/>
      <c r="BZ120" s="938"/>
      <c r="CA120" s="938">
        <v>16106842</v>
      </c>
      <c r="CB120" s="938"/>
      <c r="CC120" s="938"/>
      <c r="CD120" s="938"/>
      <c r="CE120" s="938"/>
      <c r="CF120" s="951">
        <v>66.099999999999994</v>
      </c>
      <c r="CG120" s="952"/>
      <c r="CH120" s="952"/>
      <c r="CI120" s="952"/>
      <c r="CJ120" s="952"/>
      <c r="CK120" s="1010" t="s">
        <v>389</v>
      </c>
      <c r="CL120" s="1011"/>
      <c r="CM120" s="1011"/>
      <c r="CN120" s="1011"/>
      <c r="CO120" s="1012"/>
      <c r="CP120" s="1018" t="s">
        <v>331</v>
      </c>
      <c r="CQ120" s="1019"/>
      <c r="CR120" s="1019"/>
      <c r="CS120" s="1019"/>
      <c r="CT120" s="1019"/>
      <c r="CU120" s="1019"/>
      <c r="CV120" s="1019"/>
      <c r="CW120" s="1019"/>
      <c r="CX120" s="1019"/>
      <c r="CY120" s="1019"/>
      <c r="CZ120" s="1019"/>
      <c r="DA120" s="1019"/>
      <c r="DB120" s="1019"/>
      <c r="DC120" s="1019"/>
      <c r="DD120" s="1019"/>
      <c r="DE120" s="1019"/>
      <c r="DF120" s="1020"/>
      <c r="DG120" s="937" t="s">
        <v>47</v>
      </c>
      <c r="DH120" s="938"/>
      <c r="DI120" s="938"/>
      <c r="DJ120" s="938"/>
      <c r="DK120" s="938"/>
      <c r="DL120" s="938" t="s">
        <v>47</v>
      </c>
      <c r="DM120" s="938"/>
      <c r="DN120" s="938"/>
      <c r="DO120" s="938"/>
      <c r="DP120" s="938"/>
      <c r="DQ120" s="938">
        <v>5486175</v>
      </c>
      <c r="DR120" s="938"/>
      <c r="DS120" s="938"/>
      <c r="DT120" s="938"/>
      <c r="DU120" s="938"/>
      <c r="DV120" s="939">
        <v>22.5</v>
      </c>
      <c r="DW120" s="939"/>
      <c r="DX120" s="939"/>
      <c r="DY120" s="939"/>
      <c r="DZ120" s="940"/>
    </row>
    <row r="121" spans="1:130" s="231" customFormat="1" ht="26.25" customHeight="1">
      <c r="A121" s="1062"/>
      <c r="B121" s="956"/>
      <c r="C121" s="974" t="s">
        <v>390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65" t="s">
        <v>47</v>
      </c>
      <c r="AB121" s="966"/>
      <c r="AC121" s="966"/>
      <c r="AD121" s="966"/>
      <c r="AE121" s="967"/>
      <c r="AF121" s="968" t="s">
        <v>47</v>
      </c>
      <c r="AG121" s="966"/>
      <c r="AH121" s="966"/>
      <c r="AI121" s="966"/>
      <c r="AJ121" s="967"/>
      <c r="AK121" s="968" t="s">
        <v>47</v>
      </c>
      <c r="AL121" s="966"/>
      <c r="AM121" s="966"/>
      <c r="AN121" s="966"/>
      <c r="AO121" s="967"/>
      <c r="AP121" s="969" t="s">
        <v>47</v>
      </c>
      <c r="AQ121" s="970"/>
      <c r="AR121" s="970"/>
      <c r="AS121" s="970"/>
      <c r="AT121" s="971"/>
      <c r="AU121" s="998"/>
      <c r="AV121" s="999"/>
      <c r="AW121" s="999"/>
      <c r="AX121" s="999"/>
      <c r="AY121" s="1000"/>
      <c r="AZ121" s="929" t="s">
        <v>391</v>
      </c>
      <c r="BA121" s="930"/>
      <c r="BB121" s="930"/>
      <c r="BC121" s="930"/>
      <c r="BD121" s="930"/>
      <c r="BE121" s="930"/>
      <c r="BF121" s="930"/>
      <c r="BG121" s="930"/>
      <c r="BH121" s="930"/>
      <c r="BI121" s="930"/>
      <c r="BJ121" s="930"/>
      <c r="BK121" s="930"/>
      <c r="BL121" s="930"/>
      <c r="BM121" s="930"/>
      <c r="BN121" s="930"/>
      <c r="BO121" s="930"/>
      <c r="BP121" s="931"/>
      <c r="BQ121" s="932">
        <v>1178388</v>
      </c>
      <c r="BR121" s="933"/>
      <c r="BS121" s="933"/>
      <c r="BT121" s="933"/>
      <c r="BU121" s="933"/>
      <c r="BV121" s="933">
        <v>1146842</v>
      </c>
      <c r="BW121" s="933"/>
      <c r="BX121" s="933"/>
      <c r="BY121" s="933"/>
      <c r="BZ121" s="933"/>
      <c r="CA121" s="933">
        <v>1048336</v>
      </c>
      <c r="CB121" s="933"/>
      <c r="CC121" s="933"/>
      <c r="CD121" s="933"/>
      <c r="CE121" s="933"/>
      <c r="CF121" s="927">
        <v>4.3</v>
      </c>
      <c r="CG121" s="928"/>
      <c r="CH121" s="928"/>
      <c r="CI121" s="928"/>
      <c r="CJ121" s="928"/>
      <c r="CK121" s="1013"/>
      <c r="CL121" s="1014"/>
      <c r="CM121" s="1014"/>
      <c r="CN121" s="1014"/>
      <c r="CO121" s="1015"/>
      <c r="CP121" s="1023" t="s">
        <v>330</v>
      </c>
      <c r="CQ121" s="1024"/>
      <c r="CR121" s="1024"/>
      <c r="CS121" s="1024"/>
      <c r="CT121" s="1024"/>
      <c r="CU121" s="1024"/>
      <c r="CV121" s="1024"/>
      <c r="CW121" s="1024"/>
      <c r="CX121" s="1024"/>
      <c r="CY121" s="1024"/>
      <c r="CZ121" s="1024"/>
      <c r="DA121" s="1024"/>
      <c r="DB121" s="1024"/>
      <c r="DC121" s="1024"/>
      <c r="DD121" s="1024"/>
      <c r="DE121" s="1024"/>
      <c r="DF121" s="1025"/>
      <c r="DG121" s="932">
        <v>478586</v>
      </c>
      <c r="DH121" s="933"/>
      <c r="DI121" s="933"/>
      <c r="DJ121" s="933"/>
      <c r="DK121" s="933"/>
      <c r="DL121" s="933">
        <v>468930</v>
      </c>
      <c r="DM121" s="933"/>
      <c r="DN121" s="933"/>
      <c r="DO121" s="933"/>
      <c r="DP121" s="933"/>
      <c r="DQ121" s="933">
        <v>517892</v>
      </c>
      <c r="DR121" s="933"/>
      <c r="DS121" s="933"/>
      <c r="DT121" s="933"/>
      <c r="DU121" s="933"/>
      <c r="DV121" s="934">
        <v>2.1</v>
      </c>
      <c r="DW121" s="934"/>
      <c r="DX121" s="934"/>
      <c r="DY121" s="934"/>
      <c r="DZ121" s="935"/>
    </row>
    <row r="122" spans="1:130" s="231" customFormat="1" ht="26.25" customHeight="1">
      <c r="A122" s="1062"/>
      <c r="B122" s="956"/>
      <c r="C122" s="929" t="s">
        <v>373</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t="s">
        <v>47</v>
      </c>
      <c r="AB122" s="966"/>
      <c r="AC122" s="966"/>
      <c r="AD122" s="966"/>
      <c r="AE122" s="967"/>
      <c r="AF122" s="968" t="s">
        <v>47</v>
      </c>
      <c r="AG122" s="966"/>
      <c r="AH122" s="966"/>
      <c r="AI122" s="966"/>
      <c r="AJ122" s="967"/>
      <c r="AK122" s="968" t="s">
        <v>47</v>
      </c>
      <c r="AL122" s="966"/>
      <c r="AM122" s="966"/>
      <c r="AN122" s="966"/>
      <c r="AO122" s="967"/>
      <c r="AP122" s="969" t="s">
        <v>47</v>
      </c>
      <c r="AQ122" s="970"/>
      <c r="AR122" s="970"/>
      <c r="AS122" s="970"/>
      <c r="AT122" s="971"/>
      <c r="AU122" s="998"/>
      <c r="AV122" s="999"/>
      <c r="AW122" s="999"/>
      <c r="AX122" s="999"/>
      <c r="AY122" s="1000"/>
      <c r="AZ122" s="980" t="s">
        <v>392</v>
      </c>
      <c r="BA122" s="972"/>
      <c r="BB122" s="972"/>
      <c r="BC122" s="972"/>
      <c r="BD122" s="972"/>
      <c r="BE122" s="972"/>
      <c r="BF122" s="972"/>
      <c r="BG122" s="972"/>
      <c r="BH122" s="972"/>
      <c r="BI122" s="972"/>
      <c r="BJ122" s="972"/>
      <c r="BK122" s="972"/>
      <c r="BL122" s="972"/>
      <c r="BM122" s="972"/>
      <c r="BN122" s="972"/>
      <c r="BO122" s="972"/>
      <c r="BP122" s="973"/>
      <c r="BQ122" s="1003">
        <v>37346402</v>
      </c>
      <c r="BR122" s="1004"/>
      <c r="BS122" s="1004"/>
      <c r="BT122" s="1004"/>
      <c r="BU122" s="1004"/>
      <c r="BV122" s="1004">
        <v>36226641</v>
      </c>
      <c r="BW122" s="1004"/>
      <c r="BX122" s="1004"/>
      <c r="BY122" s="1004"/>
      <c r="BZ122" s="1004"/>
      <c r="CA122" s="1004">
        <v>35941983</v>
      </c>
      <c r="CB122" s="1004"/>
      <c r="CC122" s="1004"/>
      <c r="CD122" s="1004"/>
      <c r="CE122" s="1004"/>
      <c r="CF122" s="1021">
        <v>147.5</v>
      </c>
      <c r="CG122" s="1022"/>
      <c r="CH122" s="1022"/>
      <c r="CI122" s="1022"/>
      <c r="CJ122" s="1022"/>
      <c r="CK122" s="1013"/>
      <c r="CL122" s="1014"/>
      <c r="CM122" s="1014"/>
      <c r="CN122" s="1014"/>
      <c r="CO122" s="1015"/>
      <c r="CP122" s="1023" t="s">
        <v>328</v>
      </c>
      <c r="CQ122" s="1024"/>
      <c r="CR122" s="1024"/>
      <c r="CS122" s="1024"/>
      <c r="CT122" s="1024"/>
      <c r="CU122" s="1024"/>
      <c r="CV122" s="1024"/>
      <c r="CW122" s="1024"/>
      <c r="CX122" s="1024"/>
      <c r="CY122" s="1024"/>
      <c r="CZ122" s="1024"/>
      <c r="DA122" s="1024"/>
      <c r="DB122" s="1024"/>
      <c r="DC122" s="1024"/>
      <c r="DD122" s="1024"/>
      <c r="DE122" s="1024"/>
      <c r="DF122" s="1025"/>
      <c r="DG122" s="932">
        <v>457015</v>
      </c>
      <c r="DH122" s="933"/>
      <c r="DI122" s="933"/>
      <c r="DJ122" s="933"/>
      <c r="DK122" s="933"/>
      <c r="DL122" s="933">
        <v>438796</v>
      </c>
      <c r="DM122" s="933"/>
      <c r="DN122" s="933"/>
      <c r="DO122" s="933"/>
      <c r="DP122" s="933"/>
      <c r="DQ122" s="933">
        <v>494746</v>
      </c>
      <c r="DR122" s="933"/>
      <c r="DS122" s="933"/>
      <c r="DT122" s="933"/>
      <c r="DU122" s="933"/>
      <c r="DV122" s="934">
        <v>2</v>
      </c>
      <c r="DW122" s="934"/>
      <c r="DX122" s="934"/>
      <c r="DY122" s="934"/>
      <c r="DZ122" s="935"/>
    </row>
    <row r="123" spans="1:130" s="231" customFormat="1" ht="26.25" customHeight="1">
      <c r="A123" s="1062"/>
      <c r="B123" s="956"/>
      <c r="C123" s="929" t="s">
        <v>379</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47</v>
      </c>
      <c r="AB123" s="966"/>
      <c r="AC123" s="966"/>
      <c r="AD123" s="966"/>
      <c r="AE123" s="967"/>
      <c r="AF123" s="968" t="s">
        <v>47</v>
      </c>
      <c r="AG123" s="966"/>
      <c r="AH123" s="966"/>
      <c r="AI123" s="966"/>
      <c r="AJ123" s="967"/>
      <c r="AK123" s="968" t="s">
        <v>47</v>
      </c>
      <c r="AL123" s="966"/>
      <c r="AM123" s="966"/>
      <c r="AN123" s="966"/>
      <c r="AO123" s="967"/>
      <c r="AP123" s="969" t="s">
        <v>47</v>
      </c>
      <c r="AQ123" s="970"/>
      <c r="AR123" s="970"/>
      <c r="AS123" s="970"/>
      <c r="AT123" s="971"/>
      <c r="AU123" s="1001"/>
      <c r="AV123" s="1002"/>
      <c r="AW123" s="1002"/>
      <c r="AX123" s="1002"/>
      <c r="AY123" s="1002"/>
      <c r="AZ123" s="253" t="s">
        <v>101</v>
      </c>
      <c r="BA123" s="253"/>
      <c r="BB123" s="253"/>
      <c r="BC123" s="253"/>
      <c r="BD123" s="253"/>
      <c r="BE123" s="253"/>
      <c r="BF123" s="253"/>
      <c r="BG123" s="253"/>
      <c r="BH123" s="253"/>
      <c r="BI123" s="253"/>
      <c r="BJ123" s="253"/>
      <c r="BK123" s="253"/>
      <c r="BL123" s="253"/>
      <c r="BM123" s="253"/>
      <c r="BN123" s="253"/>
      <c r="BO123" s="981" t="s">
        <v>393</v>
      </c>
      <c r="BP123" s="1009"/>
      <c r="BQ123" s="1068">
        <v>57960275</v>
      </c>
      <c r="BR123" s="1069"/>
      <c r="BS123" s="1069"/>
      <c r="BT123" s="1069"/>
      <c r="BU123" s="1069"/>
      <c r="BV123" s="1069">
        <v>53884406</v>
      </c>
      <c r="BW123" s="1069"/>
      <c r="BX123" s="1069"/>
      <c r="BY123" s="1069"/>
      <c r="BZ123" s="1069"/>
      <c r="CA123" s="1069">
        <v>53097161</v>
      </c>
      <c r="CB123" s="1069"/>
      <c r="CC123" s="1069"/>
      <c r="CD123" s="1069"/>
      <c r="CE123" s="1069"/>
      <c r="CF123" s="1005"/>
      <c r="CG123" s="1006"/>
      <c r="CH123" s="1006"/>
      <c r="CI123" s="1006"/>
      <c r="CJ123" s="1007"/>
      <c r="CK123" s="1013"/>
      <c r="CL123" s="1014"/>
      <c r="CM123" s="1014"/>
      <c r="CN123" s="1014"/>
      <c r="CO123" s="1015"/>
      <c r="CP123" s="1023" t="s">
        <v>325</v>
      </c>
      <c r="CQ123" s="1024"/>
      <c r="CR123" s="1024"/>
      <c r="CS123" s="1024"/>
      <c r="CT123" s="1024"/>
      <c r="CU123" s="1024"/>
      <c r="CV123" s="1024"/>
      <c r="CW123" s="1024"/>
      <c r="CX123" s="1024"/>
      <c r="CY123" s="1024"/>
      <c r="CZ123" s="1024"/>
      <c r="DA123" s="1024"/>
      <c r="DB123" s="1024"/>
      <c r="DC123" s="1024"/>
      <c r="DD123" s="1024"/>
      <c r="DE123" s="1024"/>
      <c r="DF123" s="1025"/>
      <c r="DG123" s="965">
        <v>20820</v>
      </c>
      <c r="DH123" s="966"/>
      <c r="DI123" s="966"/>
      <c r="DJ123" s="966"/>
      <c r="DK123" s="967"/>
      <c r="DL123" s="968">
        <v>19982</v>
      </c>
      <c r="DM123" s="966"/>
      <c r="DN123" s="966"/>
      <c r="DO123" s="966"/>
      <c r="DP123" s="967"/>
      <c r="DQ123" s="968">
        <v>22231</v>
      </c>
      <c r="DR123" s="966"/>
      <c r="DS123" s="966"/>
      <c r="DT123" s="966"/>
      <c r="DU123" s="967"/>
      <c r="DV123" s="969">
        <v>0.1</v>
      </c>
      <c r="DW123" s="970"/>
      <c r="DX123" s="970"/>
      <c r="DY123" s="970"/>
      <c r="DZ123" s="971"/>
    </row>
    <row r="124" spans="1:130" s="231" customFormat="1" ht="26.25" customHeight="1" thickBot="1">
      <c r="A124" s="1062"/>
      <c r="B124" s="956"/>
      <c r="C124" s="929" t="s">
        <v>382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47</v>
      </c>
      <c r="AB124" s="966"/>
      <c r="AC124" s="966"/>
      <c r="AD124" s="966"/>
      <c r="AE124" s="967"/>
      <c r="AF124" s="968" t="s">
        <v>47</v>
      </c>
      <c r="AG124" s="966"/>
      <c r="AH124" s="966"/>
      <c r="AI124" s="966"/>
      <c r="AJ124" s="967"/>
      <c r="AK124" s="968" t="s">
        <v>47</v>
      </c>
      <c r="AL124" s="966"/>
      <c r="AM124" s="966"/>
      <c r="AN124" s="966"/>
      <c r="AO124" s="967"/>
      <c r="AP124" s="969" t="s">
        <v>47</v>
      </c>
      <c r="AQ124" s="970"/>
      <c r="AR124" s="970"/>
      <c r="AS124" s="970"/>
      <c r="AT124" s="971"/>
      <c r="AU124" s="1064" t="s">
        <v>394</v>
      </c>
      <c r="AV124" s="1065"/>
      <c r="AW124" s="1065"/>
      <c r="AX124" s="1065"/>
      <c r="AY124" s="1065"/>
      <c r="AZ124" s="1065"/>
      <c r="BA124" s="1065"/>
      <c r="BB124" s="1065"/>
      <c r="BC124" s="1065"/>
      <c r="BD124" s="1065"/>
      <c r="BE124" s="1065"/>
      <c r="BF124" s="1065"/>
      <c r="BG124" s="1065"/>
      <c r="BH124" s="1065"/>
      <c r="BI124" s="1065"/>
      <c r="BJ124" s="1065"/>
      <c r="BK124" s="1065"/>
      <c r="BL124" s="1065"/>
      <c r="BM124" s="1065"/>
      <c r="BN124" s="1065"/>
      <c r="BO124" s="1065"/>
      <c r="BP124" s="1066"/>
      <c r="BQ124" s="1067" t="s">
        <v>47</v>
      </c>
      <c r="BR124" s="1031"/>
      <c r="BS124" s="1031"/>
      <c r="BT124" s="1031"/>
      <c r="BU124" s="1031"/>
      <c r="BV124" s="1031">
        <v>2</v>
      </c>
      <c r="BW124" s="1031"/>
      <c r="BX124" s="1031"/>
      <c r="BY124" s="1031"/>
      <c r="BZ124" s="1031"/>
      <c r="CA124" s="1031">
        <v>0.3</v>
      </c>
      <c r="CB124" s="1031"/>
      <c r="CC124" s="1031"/>
      <c r="CD124" s="1031"/>
      <c r="CE124" s="1031"/>
      <c r="CF124" s="1032"/>
      <c r="CG124" s="1033"/>
      <c r="CH124" s="1033"/>
      <c r="CI124" s="1033"/>
      <c r="CJ124" s="1034"/>
      <c r="CK124" s="1016"/>
      <c r="CL124" s="1016"/>
      <c r="CM124" s="1016"/>
      <c r="CN124" s="1016"/>
      <c r="CO124" s="1017"/>
      <c r="CP124" s="1023" t="s">
        <v>395</v>
      </c>
      <c r="CQ124" s="1024"/>
      <c r="CR124" s="1024"/>
      <c r="CS124" s="1024"/>
      <c r="CT124" s="1024"/>
      <c r="CU124" s="1024"/>
      <c r="CV124" s="1024"/>
      <c r="CW124" s="1024"/>
      <c r="CX124" s="1024"/>
      <c r="CY124" s="1024"/>
      <c r="CZ124" s="1024"/>
      <c r="DA124" s="1024"/>
      <c r="DB124" s="1024"/>
      <c r="DC124" s="1024"/>
      <c r="DD124" s="1024"/>
      <c r="DE124" s="1024"/>
      <c r="DF124" s="1025"/>
      <c r="DG124" s="1008">
        <v>5977849</v>
      </c>
      <c r="DH124" s="990"/>
      <c r="DI124" s="990"/>
      <c r="DJ124" s="990"/>
      <c r="DK124" s="991"/>
      <c r="DL124" s="989">
        <v>5831952</v>
      </c>
      <c r="DM124" s="990"/>
      <c r="DN124" s="990"/>
      <c r="DO124" s="990"/>
      <c r="DP124" s="991"/>
      <c r="DQ124" s="989">
        <v>21908</v>
      </c>
      <c r="DR124" s="990"/>
      <c r="DS124" s="990"/>
      <c r="DT124" s="990"/>
      <c r="DU124" s="991"/>
      <c r="DV124" s="992">
        <v>0.1</v>
      </c>
      <c r="DW124" s="993"/>
      <c r="DX124" s="993"/>
      <c r="DY124" s="993"/>
      <c r="DZ124" s="994"/>
    </row>
    <row r="125" spans="1:130" s="231" customFormat="1" ht="26.25" customHeight="1">
      <c r="A125" s="1062"/>
      <c r="B125" s="956"/>
      <c r="C125" s="929" t="s">
        <v>384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47</v>
      </c>
      <c r="AB125" s="966"/>
      <c r="AC125" s="966"/>
      <c r="AD125" s="966"/>
      <c r="AE125" s="967"/>
      <c r="AF125" s="968" t="s">
        <v>47</v>
      </c>
      <c r="AG125" s="966"/>
      <c r="AH125" s="966"/>
      <c r="AI125" s="966"/>
      <c r="AJ125" s="967"/>
      <c r="AK125" s="968" t="s">
        <v>47</v>
      </c>
      <c r="AL125" s="966"/>
      <c r="AM125" s="966"/>
      <c r="AN125" s="966"/>
      <c r="AO125" s="967"/>
      <c r="AP125" s="969" t="s">
        <v>47</v>
      </c>
      <c r="AQ125" s="970"/>
      <c r="AR125" s="970"/>
      <c r="AS125" s="970"/>
      <c r="AT125" s="971"/>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1026" t="s">
        <v>396</v>
      </c>
      <c r="CL125" s="1011"/>
      <c r="CM125" s="1011"/>
      <c r="CN125" s="1011"/>
      <c r="CO125" s="1012"/>
      <c r="CP125" s="936" t="s">
        <v>397</v>
      </c>
      <c r="CQ125" s="904"/>
      <c r="CR125" s="904"/>
      <c r="CS125" s="904"/>
      <c r="CT125" s="904"/>
      <c r="CU125" s="904"/>
      <c r="CV125" s="904"/>
      <c r="CW125" s="904"/>
      <c r="CX125" s="904"/>
      <c r="CY125" s="904"/>
      <c r="CZ125" s="904"/>
      <c r="DA125" s="904"/>
      <c r="DB125" s="904"/>
      <c r="DC125" s="904"/>
      <c r="DD125" s="904"/>
      <c r="DE125" s="904"/>
      <c r="DF125" s="905"/>
      <c r="DG125" s="937" t="s">
        <v>47</v>
      </c>
      <c r="DH125" s="938"/>
      <c r="DI125" s="938"/>
      <c r="DJ125" s="938"/>
      <c r="DK125" s="938"/>
      <c r="DL125" s="938" t="s">
        <v>47</v>
      </c>
      <c r="DM125" s="938"/>
      <c r="DN125" s="938"/>
      <c r="DO125" s="938"/>
      <c r="DP125" s="938"/>
      <c r="DQ125" s="938" t="s">
        <v>47</v>
      </c>
      <c r="DR125" s="938"/>
      <c r="DS125" s="938"/>
      <c r="DT125" s="938"/>
      <c r="DU125" s="938"/>
      <c r="DV125" s="939" t="s">
        <v>47</v>
      </c>
      <c r="DW125" s="939"/>
      <c r="DX125" s="939"/>
      <c r="DY125" s="939"/>
      <c r="DZ125" s="940"/>
    </row>
    <row r="126" spans="1:130" s="231" customFormat="1" ht="26.25" customHeight="1" thickBot="1">
      <c r="A126" s="1062"/>
      <c r="B126" s="956"/>
      <c r="C126" s="929" t="s">
        <v>386</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31262</v>
      </c>
      <c r="AB126" s="966"/>
      <c r="AC126" s="966"/>
      <c r="AD126" s="966"/>
      <c r="AE126" s="967"/>
      <c r="AF126" s="968">
        <v>35804</v>
      </c>
      <c r="AG126" s="966"/>
      <c r="AH126" s="966"/>
      <c r="AI126" s="966"/>
      <c r="AJ126" s="967"/>
      <c r="AK126" s="968">
        <v>76453</v>
      </c>
      <c r="AL126" s="966"/>
      <c r="AM126" s="966"/>
      <c r="AN126" s="966"/>
      <c r="AO126" s="967"/>
      <c r="AP126" s="969">
        <v>0.3</v>
      </c>
      <c r="AQ126" s="970"/>
      <c r="AR126" s="970"/>
      <c r="AS126" s="970"/>
      <c r="AT126" s="97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1027"/>
      <c r="CL126" s="1014"/>
      <c r="CM126" s="1014"/>
      <c r="CN126" s="1014"/>
      <c r="CO126" s="1015"/>
      <c r="CP126" s="929" t="s">
        <v>398</v>
      </c>
      <c r="CQ126" s="930"/>
      <c r="CR126" s="930"/>
      <c r="CS126" s="930"/>
      <c r="CT126" s="930"/>
      <c r="CU126" s="930"/>
      <c r="CV126" s="930"/>
      <c r="CW126" s="930"/>
      <c r="CX126" s="930"/>
      <c r="CY126" s="930"/>
      <c r="CZ126" s="930"/>
      <c r="DA126" s="930"/>
      <c r="DB126" s="930"/>
      <c r="DC126" s="930"/>
      <c r="DD126" s="930"/>
      <c r="DE126" s="930"/>
      <c r="DF126" s="931"/>
      <c r="DG126" s="932" t="s">
        <v>47</v>
      </c>
      <c r="DH126" s="933"/>
      <c r="DI126" s="933"/>
      <c r="DJ126" s="933"/>
      <c r="DK126" s="933"/>
      <c r="DL126" s="933" t="s">
        <v>47</v>
      </c>
      <c r="DM126" s="933"/>
      <c r="DN126" s="933"/>
      <c r="DO126" s="933"/>
      <c r="DP126" s="933"/>
      <c r="DQ126" s="933" t="s">
        <v>47</v>
      </c>
      <c r="DR126" s="933"/>
      <c r="DS126" s="933"/>
      <c r="DT126" s="933"/>
      <c r="DU126" s="933"/>
      <c r="DV126" s="934" t="s">
        <v>47</v>
      </c>
      <c r="DW126" s="934"/>
      <c r="DX126" s="934"/>
      <c r="DY126" s="934"/>
      <c r="DZ126" s="935"/>
    </row>
    <row r="127" spans="1:130" s="231" customFormat="1" ht="26.25" customHeight="1">
      <c r="A127" s="1063"/>
      <c r="B127" s="958"/>
      <c r="C127" s="980" t="s">
        <v>399</v>
      </c>
      <c r="D127" s="972"/>
      <c r="E127" s="972"/>
      <c r="F127" s="972"/>
      <c r="G127" s="972"/>
      <c r="H127" s="972"/>
      <c r="I127" s="972"/>
      <c r="J127" s="972"/>
      <c r="K127" s="972"/>
      <c r="L127" s="972"/>
      <c r="M127" s="972"/>
      <c r="N127" s="972"/>
      <c r="O127" s="972"/>
      <c r="P127" s="972"/>
      <c r="Q127" s="972"/>
      <c r="R127" s="972"/>
      <c r="S127" s="972"/>
      <c r="T127" s="972"/>
      <c r="U127" s="972"/>
      <c r="V127" s="972"/>
      <c r="W127" s="972"/>
      <c r="X127" s="972"/>
      <c r="Y127" s="972"/>
      <c r="Z127" s="973"/>
      <c r="AA127" s="965">
        <v>3034</v>
      </c>
      <c r="AB127" s="966"/>
      <c r="AC127" s="966"/>
      <c r="AD127" s="966"/>
      <c r="AE127" s="967"/>
      <c r="AF127" s="968">
        <v>2573</v>
      </c>
      <c r="AG127" s="966"/>
      <c r="AH127" s="966"/>
      <c r="AI127" s="966"/>
      <c r="AJ127" s="967"/>
      <c r="AK127" s="968">
        <v>1721</v>
      </c>
      <c r="AL127" s="966"/>
      <c r="AM127" s="966"/>
      <c r="AN127" s="966"/>
      <c r="AO127" s="967"/>
      <c r="AP127" s="969">
        <v>0</v>
      </c>
      <c r="AQ127" s="970"/>
      <c r="AR127" s="970"/>
      <c r="AS127" s="970"/>
      <c r="AT127" s="971"/>
      <c r="AU127" s="234"/>
      <c r="AV127" s="234"/>
      <c r="AW127" s="234"/>
      <c r="AX127" s="1035" t="s">
        <v>400</v>
      </c>
      <c r="AY127" s="1036"/>
      <c r="AZ127" s="1036"/>
      <c r="BA127" s="1036"/>
      <c r="BB127" s="1036"/>
      <c r="BC127" s="1036"/>
      <c r="BD127" s="1036"/>
      <c r="BE127" s="1037"/>
      <c r="BF127" s="1038" t="s">
        <v>401</v>
      </c>
      <c r="BG127" s="1036"/>
      <c r="BH127" s="1036"/>
      <c r="BI127" s="1036"/>
      <c r="BJ127" s="1036"/>
      <c r="BK127" s="1036"/>
      <c r="BL127" s="1037"/>
      <c r="BM127" s="1038" t="s">
        <v>402</v>
      </c>
      <c r="BN127" s="1036"/>
      <c r="BO127" s="1036"/>
      <c r="BP127" s="1036"/>
      <c r="BQ127" s="1036"/>
      <c r="BR127" s="1036"/>
      <c r="BS127" s="1037"/>
      <c r="BT127" s="1038" t="s">
        <v>403</v>
      </c>
      <c r="BU127" s="1036"/>
      <c r="BV127" s="1036"/>
      <c r="BW127" s="1036"/>
      <c r="BX127" s="1036"/>
      <c r="BY127" s="1036"/>
      <c r="BZ127" s="1060"/>
      <c r="CA127" s="234"/>
      <c r="CB127" s="234"/>
      <c r="CC127" s="234"/>
      <c r="CD127" s="257"/>
      <c r="CE127" s="257"/>
      <c r="CF127" s="257"/>
      <c r="CG127" s="234"/>
      <c r="CH127" s="234"/>
      <c r="CI127" s="234"/>
      <c r="CJ127" s="256"/>
      <c r="CK127" s="1027"/>
      <c r="CL127" s="1014"/>
      <c r="CM127" s="1014"/>
      <c r="CN127" s="1014"/>
      <c r="CO127" s="1015"/>
      <c r="CP127" s="929" t="s">
        <v>404</v>
      </c>
      <c r="CQ127" s="930"/>
      <c r="CR127" s="930"/>
      <c r="CS127" s="930"/>
      <c r="CT127" s="930"/>
      <c r="CU127" s="930"/>
      <c r="CV127" s="930"/>
      <c r="CW127" s="930"/>
      <c r="CX127" s="930"/>
      <c r="CY127" s="930"/>
      <c r="CZ127" s="930"/>
      <c r="DA127" s="930"/>
      <c r="DB127" s="930"/>
      <c r="DC127" s="930"/>
      <c r="DD127" s="930"/>
      <c r="DE127" s="930"/>
      <c r="DF127" s="931"/>
      <c r="DG127" s="932" t="s">
        <v>47</v>
      </c>
      <c r="DH127" s="933"/>
      <c r="DI127" s="933"/>
      <c r="DJ127" s="933"/>
      <c r="DK127" s="933"/>
      <c r="DL127" s="933" t="s">
        <v>47</v>
      </c>
      <c r="DM127" s="933"/>
      <c r="DN127" s="933"/>
      <c r="DO127" s="933"/>
      <c r="DP127" s="933"/>
      <c r="DQ127" s="933" t="s">
        <v>47</v>
      </c>
      <c r="DR127" s="933"/>
      <c r="DS127" s="933"/>
      <c r="DT127" s="933"/>
      <c r="DU127" s="933"/>
      <c r="DV127" s="934" t="s">
        <v>47</v>
      </c>
      <c r="DW127" s="934"/>
      <c r="DX127" s="934"/>
      <c r="DY127" s="934"/>
      <c r="DZ127" s="935"/>
    </row>
    <row r="128" spans="1:130" s="231" customFormat="1" ht="26.25" customHeight="1" thickBot="1">
      <c r="A128" s="1046" t="s">
        <v>405</v>
      </c>
      <c r="B128" s="1047"/>
      <c r="C128" s="1047"/>
      <c r="D128" s="1047"/>
      <c r="E128" s="1047"/>
      <c r="F128" s="1047"/>
      <c r="G128" s="1047"/>
      <c r="H128" s="1047"/>
      <c r="I128" s="1047"/>
      <c r="J128" s="1047"/>
      <c r="K128" s="1047"/>
      <c r="L128" s="1047"/>
      <c r="M128" s="1047"/>
      <c r="N128" s="1047"/>
      <c r="O128" s="1047"/>
      <c r="P128" s="1047"/>
      <c r="Q128" s="1047"/>
      <c r="R128" s="1047"/>
      <c r="S128" s="1047"/>
      <c r="T128" s="1047"/>
      <c r="U128" s="1047"/>
      <c r="V128" s="1047"/>
      <c r="W128" s="1048" t="s">
        <v>406</v>
      </c>
      <c r="X128" s="1048"/>
      <c r="Y128" s="1048"/>
      <c r="Z128" s="1049"/>
      <c r="AA128" s="1050">
        <v>106634</v>
      </c>
      <c r="AB128" s="1051"/>
      <c r="AC128" s="1051"/>
      <c r="AD128" s="1051"/>
      <c r="AE128" s="1052"/>
      <c r="AF128" s="1053">
        <v>96239</v>
      </c>
      <c r="AG128" s="1051"/>
      <c r="AH128" s="1051"/>
      <c r="AI128" s="1051"/>
      <c r="AJ128" s="1052"/>
      <c r="AK128" s="1053">
        <v>84737</v>
      </c>
      <c r="AL128" s="1051"/>
      <c r="AM128" s="1051"/>
      <c r="AN128" s="1051"/>
      <c r="AO128" s="1052"/>
      <c r="AP128" s="1054"/>
      <c r="AQ128" s="1055"/>
      <c r="AR128" s="1055"/>
      <c r="AS128" s="1055"/>
      <c r="AT128" s="1056"/>
      <c r="AU128" s="234"/>
      <c r="AV128" s="234"/>
      <c r="AW128" s="234"/>
      <c r="AX128" s="903" t="s">
        <v>407</v>
      </c>
      <c r="AY128" s="904"/>
      <c r="AZ128" s="904"/>
      <c r="BA128" s="904"/>
      <c r="BB128" s="904"/>
      <c r="BC128" s="904"/>
      <c r="BD128" s="904"/>
      <c r="BE128" s="905"/>
      <c r="BF128" s="1057" t="s">
        <v>47</v>
      </c>
      <c r="BG128" s="1058"/>
      <c r="BH128" s="1058"/>
      <c r="BI128" s="1058"/>
      <c r="BJ128" s="1058"/>
      <c r="BK128" s="1058"/>
      <c r="BL128" s="1059"/>
      <c r="BM128" s="1057">
        <v>11.89</v>
      </c>
      <c r="BN128" s="1058"/>
      <c r="BO128" s="1058"/>
      <c r="BP128" s="1058"/>
      <c r="BQ128" s="1058"/>
      <c r="BR128" s="1058"/>
      <c r="BS128" s="1059"/>
      <c r="BT128" s="1057">
        <v>20</v>
      </c>
      <c r="BU128" s="1058"/>
      <c r="BV128" s="1058"/>
      <c r="BW128" s="1058"/>
      <c r="BX128" s="1058"/>
      <c r="BY128" s="1058"/>
      <c r="BZ128" s="1081"/>
      <c r="CA128" s="257"/>
      <c r="CB128" s="257"/>
      <c r="CC128" s="257"/>
      <c r="CD128" s="257"/>
      <c r="CE128" s="257"/>
      <c r="CF128" s="257"/>
      <c r="CG128" s="234"/>
      <c r="CH128" s="234"/>
      <c r="CI128" s="234"/>
      <c r="CJ128" s="256"/>
      <c r="CK128" s="1028"/>
      <c r="CL128" s="1029"/>
      <c r="CM128" s="1029"/>
      <c r="CN128" s="1029"/>
      <c r="CO128" s="1030"/>
      <c r="CP128" s="1039" t="s">
        <v>408</v>
      </c>
      <c r="CQ128" s="1040"/>
      <c r="CR128" s="1040"/>
      <c r="CS128" s="1040"/>
      <c r="CT128" s="1040"/>
      <c r="CU128" s="1040"/>
      <c r="CV128" s="1040"/>
      <c r="CW128" s="1040"/>
      <c r="CX128" s="1040"/>
      <c r="CY128" s="1040"/>
      <c r="CZ128" s="1040"/>
      <c r="DA128" s="1040"/>
      <c r="DB128" s="1040"/>
      <c r="DC128" s="1040"/>
      <c r="DD128" s="1040"/>
      <c r="DE128" s="1040"/>
      <c r="DF128" s="1041"/>
      <c r="DG128" s="1042" t="s">
        <v>47</v>
      </c>
      <c r="DH128" s="1043"/>
      <c r="DI128" s="1043"/>
      <c r="DJ128" s="1043"/>
      <c r="DK128" s="1043"/>
      <c r="DL128" s="1043" t="s">
        <v>47</v>
      </c>
      <c r="DM128" s="1043"/>
      <c r="DN128" s="1043"/>
      <c r="DO128" s="1043"/>
      <c r="DP128" s="1043"/>
      <c r="DQ128" s="1043" t="s">
        <v>47</v>
      </c>
      <c r="DR128" s="1043"/>
      <c r="DS128" s="1043"/>
      <c r="DT128" s="1043"/>
      <c r="DU128" s="1043"/>
      <c r="DV128" s="1044" t="s">
        <v>47</v>
      </c>
      <c r="DW128" s="1044"/>
      <c r="DX128" s="1044"/>
      <c r="DY128" s="1044"/>
      <c r="DZ128" s="1045"/>
    </row>
    <row r="129" spans="1:131" s="231" customFormat="1" ht="26.25" customHeight="1">
      <c r="A129" s="941" t="s">
        <v>27</v>
      </c>
      <c r="B129" s="942"/>
      <c r="C129" s="942"/>
      <c r="D129" s="942"/>
      <c r="E129" s="942"/>
      <c r="F129" s="942"/>
      <c r="G129" s="942"/>
      <c r="H129" s="942"/>
      <c r="I129" s="942"/>
      <c r="J129" s="942"/>
      <c r="K129" s="942"/>
      <c r="L129" s="942"/>
      <c r="M129" s="942"/>
      <c r="N129" s="942"/>
      <c r="O129" s="942"/>
      <c r="P129" s="942"/>
      <c r="Q129" s="942"/>
      <c r="R129" s="942"/>
      <c r="S129" s="942"/>
      <c r="T129" s="942"/>
      <c r="U129" s="942"/>
      <c r="V129" s="942"/>
      <c r="W129" s="1075" t="s">
        <v>409</v>
      </c>
      <c r="X129" s="1076"/>
      <c r="Y129" s="1076"/>
      <c r="Z129" s="1077"/>
      <c r="AA129" s="965">
        <v>28747876</v>
      </c>
      <c r="AB129" s="966"/>
      <c r="AC129" s="966"/>
      <c r="AD129" s="966"/>
      <c r="AE129" s="967"/>
      <c r="AF129" s="968">
        <v>28305892</v>
      </c>
      <c r="AG129" s="966"/>
      <c r="AH129" s="966"/>
      <c r="AI129" s="966"/>
      <c r="AJ129" s="967"/>
      <c r="AK129" s="968">
        <v>28370968</v>
      </c>
      <c r="AL129" s="966"/>
      <c r="AM129" s="966"/>
      <c r="AN129" s="966"/>
      <c r="AO129" s="967"/>
      <c r="AP129" s="1078"/>
      <c r="AQ129" s="1079"/>
      <c r="AR129" s="1079"/>
      <c r="AS129" s="1079"/>
      <c r="AT129" s="1080"/>
      <c r="AU129" s="235"/>
      <c r="AV129" s="235"/>
      <c r="AW129" s="235"/>
      <c r="AX129" s="1070" t="s">
        <v>410</v>
      </c>
      <c r="AY129" s="930"/>
      <c r="AZ129" s="930"/>
      <c r="BA129" s="930"/>
      <c r="BB129" s="930"/>
      <c r="BC129" s="930"/>
      <c r="BD129" s="930"/>
      <c r="BE129" s="931"/>
      <c r="BF129" s="1071" t="s">
        <v>47</v>
      </c>
      <c r="BG129" s="1072"/>
      <c r="BH129" s="1072"/>
      <c r="BI129" s="1072"/>
      <c r="BJ129" s="1072"/>
      <c r="BK129" s="1072"/>
      <c r="BL129" s="1073"/>
      <c r="BM129" s="1071">
        <v>16.89</v>
      </c>
      <c r="BN129" s="1072"/>
      <c r="BO129" s="1072"/>
      <c r="BP129" s="1072"/>
      <c r="BQ129" s="1072"/>
      <c r="BR129" s="1072"/>
      <c r="BS129" s="1073"/>
      <c r="BT129" s="1071">
        <v>30</v>
      </c>
      <c r="BU129" s="1072"/>
      <c r="BV129" s="1072"/>
      <c r="BW129" s="1072"/>
      <c r="BX129" s="1072"/>
      <c r="BY129" s="1072"/>
      <c r="BZ129" s="1074"/>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c r="A130" s="941" t="s">
        <v>411</v>
      </c>
      <c r="B130" s="942"/>
      <c r="C130" s="942"/>
      <c r="D130" s="942"/>
      <c r="E130" s="942"/>
      <c r="F130" s="942"/>
      <c r="G130" s="942"/>
      <c r="H130" s="942"/>
      <c r="I130" s="942"/>
      <c r="J130" s="942"/>
      <c r="K130" s="942"/>
      <c r="L130" s="942"/>
      <c r="M130" s="942"/>
      <c r="N130" s="942"/>
      <c r="O130" s="942"/>
      <c r="P130" s="942"/>
      <c r="Q130" s="942"/>
      <c r="R130" s="942"/>
      <c r="S130" s="942"/>
      <c r="T130" s="942"/>
      <c r="U130" s="942"/>
      <c r="V130" s="942"/>
      <c r="W130" s="1075" t="s">
        <v>412</v>
      </c>
      <c r="X130" s="1076"/>
      <c r="Y130" s="1076"/>
      <c r="Z130" s="1077"/>
      <c r="AA130" s="965">
        <v>4297864</v>
      </c>
      <c r="AB130" s="966"/>
      <c r="AC130" s="966"/>
      <c r="AD130" s="966"/>
      <c r="AE130" s="967"/>
      <c r="AF130" s="968">
        <v>4054453</v>
      </c>
      <c r="AG130" s="966"/>
      <c r="AH130" s="966"/>
      <c r="AI130" s="966"/>
      <c r="AJ130" s="967"/>
      <c r="AK130" s="968">
        <v>4008008</v>
      </c>
      <c r="AL130" s="966"/>
      <c r="AM130" s="966"/>
      <c r="AN130" s="966"/>
      <c r="AO130" s="967"/>
      <c r="AP130" s="1078"/>
      <c r="AQ130" s="1079"/>
      <c r="AR130" s="1079"/>
      <c r="AS130" s="1079"/>
      <c r="AT130" s="1080"/>
      <c r="AU130" s="235"/>
      <c r="AV130" s="235"/>
      <c r="AW130" s="235"/>
      <c r="AX130" s="1070" t="s">
        <v>413</v>
      </c>
      <c r="AY130" s="930"/>
      <c r="AZ130" s="930"/>
      <c r="BA130" s="930"/>
      <c r="BB130" s="930"/>
      <c r="BC130" s="930"/>
      <c r="BD130" s="930"/>
      <c r="BE130" s="931"/>
      <c r="BF130" s="1106">
        <v>7.9</v>
      </c>
      <c r="BG130" s="1107"/>
      <c r="BH130" s="1107"/>
      <c r="BI130" s="1107"/>
      <c r="BJ130" s="1107"/>
      <c r="BK130" s="1107"/>
      <c r="BL130" s="1108"/>
      <c r="BM130" s="1106">
        <v>25</v>
      </c>
      <c r="BN130" s="1107"/>
      <c r="BO130" s="1107"/>
      <c r="BP130" s="1107"/>
      <c r="BQ130" s="1107"/>
      <c r="BR130" s="1107"/>
      <c r="BS130" s="1108"/>
      <c r="BT130" s="1106">
        <v>35</v>
      </c>
      <c r="BU130" s="1107"/>
      <c r="BV130" s="1107"/>
      <c r="BW130" s="1107"/>
      <c r="BX130" s="1107"/>
      <c r="BY130" s="1107"/>
      <c r="BZ130" s="1109"/>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c r="A131" s="1110"/>
      <c r="B131" s="1111"/>
      <c r="C131" s="1111"/>
      <c r="D131" s="1111"/>
      <c r="E131" s="1111"/>
      <c r="F131" s="1111"/>
      <c r="G131" s="1111"/>
      <c r="H131" s="1111"/>
      <c r="I131" s="1111"/>
      <c r="J131" s="1111"/>
      <c r="K131" s="1111"/>
      <c r="L131" s="1111"/>
      <c r="M131" s="1111"/>
      <c r="N131" s="1111"/>
      <c r="O131" s="1111"/>
      <c r="P131" s="1111"/>
      <c r="Q131" s="1111"/>
      <c r="R131" s="1111"/>
      <c r="S131" s="1111"/>
      <c r="T131" s="1111"/>
      <c r="U131" s="1111"/>
      <c r="V131" s="1111"/>
      <c r="W131" s="1112" t="s">
        <v>414</v>
      </c>
      <c r="X131" s="1113"/>
      <c r="Y131" s="1113"/>
      <c r="Z131" s="1114"/>
      <c r="AA131" s="1008">
        <v>24450012</v>
      </c>
      <c r="AB131" s="990"/>
      <c r="AC131" s="990"/>
      <c r="AD131" s="990"/>
      <c r="AE131" s="991"/>
      <c r="AF131" s="989">
        <v>24251439</v>
      </c>
      <c r="AG131" s="990"/>
      <c r="AH131" s="990"/>
      <c r="AI131" s="990"/>
      <c r="AJ131" s="991"/>
      <c r="AK131" s="989">
        <v>24362960</v>
      </c>
      <c r="AL131" s="990"/>
      <c r="AM131" s="990"/>
      <c r="AN131" s="990"/>
      <c r="AO131" s="991"/>
      <c r="AP131" s="1115"/>
      <c r="AQ131" s="1116"/>
      <c r="AR131" s="1116"/>
      <c r="AS131" s="1116"/>
      <c r="AT131" s="1117"/>
      <c r="AU131" s="235"/>
      <c r="AV131" s="235"/>
      <c r="AW131" s="235"/>
      <c r="AX131" s="1088" t="s">
        <v>415</v>
      </c>
      <c r="AY131" s="1040"/>
      <c r="AZ131" s="1040"/>
      <c r="BA131" s="1040"/>
      <c r="BB131" s="1040"/>
      <c r="BC131" s="1040"/>
      <c r="BD131" s="1040"/>
      <c r="BE131" s="1041"/>
      <c r="BF131" s="1089">
        <v>0.3</v>
      </c>
      <c r="BG131" s="1090"/>
      <c r="BH131" s="1090"/>
      <c r="BI131" s="1090"/>
      <c r="BJ131" s="1090"/>
      <c r="BK131" s="1090"/>
      <c r="BL131" s="1091"/>
      <c r="BM131" s="1089">
        <v>350</v>
      </c>
      <c r="BN131" s="1090"/>
      <c r="BO131" s="1090"/>
      <c r="BP131" s="1090"/>
      <c r="BQ131" s="1090"/>
      <c r="BR131" s="1090"/>
      <c r="BS131" s="1091"/>
      <c r="BT131" s="1092"/>
      <c r="BU131" s="1093"/>
      <c r="BV131" s="1093"/>
      <c r="BW131" s="1093"/>
      <c r="BX131" s="1093"/>
      <c r="BY131" s="1093"/>
      <c r="BZ131" s="1094"/>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c r="A132" s="1095" t="s">
        <v>416</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417</v>
      </c>
      <c r="W132" s="1099"/>
      <c r="X132" s="1099"/>
      <c r="Y132" s="1099"/>
      <c r="Z132" s="1100"/>
      <c r="AA132" s="1101">
        <v>8.2600409359999993</v>
      </c>
      <c r="AB132" s="1102"/>
      <c r="AC132" s="1102"/>
      <c r="AD132" s="1102"/>
      <c r="AE132" s="1103"/>
      <c r="AF132" s="1104">
        <v>7.657838366</v>
      </c>
      <c r="AG132" s="1102"/>
      <c r="AH132" s="1102"/>
      <c r="AI132" s="1102"/>
      <c r="AJ132" s="1103"/>
      <c r="AK132" s="1104">
        <v>8.0466536089999998</v>
      </c>
      <c r="AL132" s="1102"/>
      <c r="AM132" s="1102"/>
      <c r="AN132" s="1102"/>
      <c r="AO132" s="1103"/>
      <c r="AP132" s="1005"/>
      <c r="AQ132" s="1006"/>
      <c r="AR132" s="1006"/>
      <c r="AS132" s="1006"/>
      <c r="AT132" s="1105"/>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82" t="s">
        <v>418</v>
      </c>
      <c r="W133" s="1082"/>
      <c r="X133" s="1082"/>
      <c r="Y133" s="1082"/>
      <c r="Z133" s="1083"/>
      <c r="AA133" s="1084">
        <v>9.6</v>
      </c>
      <c r="AB133" s="1085"/>
      <c r="AC133" s="1085"/>
      <c r="AD133" s="1085"/>
      <c r="AE133" s="1086"/>
      <c r="AF133" s="1084">
        <v>8.6</v>
      </c>
      <c r="AG133" s="1085"/>
      <c r="AH133" s="1085"/>
      <c r="AI133" s="1085"/>
      <c r="AJ133" s="1086"/>
      <c r="AK133" s="1084">
        <v>7.9</v>
      </c>
      <c r="AL133" s="1085"/>
      <c r="AM133" s="1085"/>
      <c r="AN133" s="1085"/>
      <c r="AO133" s="1086"/>
      <c r="AP133" s="1032"/>
      <c r="AQ133" s="1033"/>
      <c r="AR133" s="1033"/>
      <c r="AS133" s="1033"/>
      <c r="AT133" s="1087"/>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25" hidden="1">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sheetData>
  <sheetProtection algorithmName="SHA-512" hashValue="sJMUEu20qAqBNFLK+6/H6Fi9vcyK+/+RJsSD7yAcBdzj2H5hnhX+EQhIQoRBnDIp0GuMGBMbhxIZfzYN9W7OSw==" saltValue="rEmZ+gHF0FT3cXf95Rv6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2" customWidth="1"/>
    <col min="121" max="121" width="0" style="261" hidden="1" customWidth="1"/>
    <col min="122" max="16384" width="9" style="261" hidden="1"/>
  </cols>
  <sheetData>
    <row r="1" spans="1:120">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row r="3" spans="1:120"/>
    <row r="4" spans="1:120"/>
    <row r="5" spans="1:120"/>
    <row r="6" spans="1:120"/>
    <row r="7" spans="1:120"/>
    <row r="8" spans="1:120"/>
    <row r="9" spans="1:120"/>
    <row r="10" spans="1:120"/>
    <row r="11" spans="1:120"/>
    <row r="12" spans="1:120"/>
    <row r="13" spans="1:120"/>
    <row r="14" spans="1:120"/>
    <row r="15" spans="1:120"/>
    <row r="16" spans="1:120">
      <c r="DP16" s="261"/>
    </row>
    <row r="17" spans="119:120">
      <c r="DP17" s="261"/>
    </row>
    <row r="18" spans="119:120"/>
    <row r="19" spans="119:120"/>
    <row r="20" spans="119:120">
      <c r="DO20" s="261"/>
      <c r="DP20" s="261"/>
    </row>
    <row r="21" spans="119:120">
      <c r="DP21" s="261"/>
    </row>
    <row r="22" spans="119:120"/>
    <row r="23" spans="119:120">
      <c r="DO23" s="261"/>
      <c r="DP23" s="261"/>
    </row>
    <row r="24" spans="119:120">
      <c r="DP24" s="261"/>
    </row>
    <row r="25" spans="119:120">
      <c r="DP25" s="261"/>
    </row>
    <row r="26" spans="119:120">
      <c r="DO26" s="261"/>
      <c r="DP26" s="261"/>
    </row>
    <row r="27" spans="119:120"/>
    <row r="28" spans="119:120">
      <c r="DO28" s="261"/>
      <c r="DP28" s="261"/>
    </row>
    <row r="29" spans="119:120">
      <c r="DP29" s="261"/>
    </row>
    <row r="30" spans="119:120"/>
    <row r="31" spans="119:120">
      <c r="DO31" s="261"/>
      <c r="DP31" s="261"/>
    </row>
    <row r="32" spans="119:120"/>
    <row r="33" spans="98:120">
      <c r="DO33" s="261"/>
      <c r="DP33" s="261"/>
    </row>
    <row r="34" spans="98:120">
      <c r="DM34" s="261"/>
    </row>
    <row r="35" spans="98:120">
      <c r="CT35" s="261"/>
      <c r="CU35" s="261"/>
      <c r="CV35" s="261"/>
      <c r="CY35" s="261"/>
      <c r="CZ35" s="261"/>
      <c r="DA35" s="261"/>
      <c r="DD35" s="261"/>
      <c r="DE35" s="261"/>
      <c r="DF35" s="261"/>
      <c r="DI35" s="261"/>
      <c r="DJ35" s="261"/>
      <c r="DK35" s="261"/>
      <c r="DM35" s="261"/>
      <c r="DN35" s="261"/>
      <c r="DO35" s="261"/>
      <c r="DP35" s="261"/>
    </row>
    <row r="36" spans="98:120"/>
    <row r="37" spans="98:120">
      <c r="CW37" s="261"/>
      <c r="DB37" s="261"/>
      <c r="DG37" s="261"/>
      <c r="DL37" s="261"/>
      <c r="DP37" s="261"/>
    </row>
    <row r="38" spans="98:120">
      <c r="CT38" s="261"/>
      <c r="CU38" s="261"/>
      <c r="CV38" s="261"/>
      <c r="CW38" s="261"/>
      <c r="CY38" s="261"/>
      <c r="CZ38" s="261"/>
      <c r="DA38" s="261"/>
      <c r="DB38" s="261"/>
      <c r="DD38" s="261"/>
      <c r="DE38" s="261"/>
      <c r="DF38" s="261"/>
      <c r="DG38" s="261"/>
      <c r="DI38" s="261"/>
      <c r="DJ38" s="261"/>
      <c r="DK38" s="261"/>
      <c r="DL38" s="261"/>
      <c r="DN38" s="261"/>
      <c r="DO38" s="261"/>
      <c r="DP38" s="261"/>
    </row>
    <row r="39" spans="98:120"/>
    <row r="40" spans="98:120"/>
    <row r="41" spans="98:120"/>
    <row r="42" spans="98:120"/>
    <row r="43" spans="98:120"/>
    <row r="44" spans="98:120"/>
    <row r="45" spans="98:120"/>
    <row r="46" spans="98:120"/>
    <row r="47" spans="98:120"/>
    <row r="48" spans="98:120"/>
    <row r="49" spans="22:120">
      <c r="DN49" s="261"/>
      <c r="DO49" s="261"/>
      <c r="DP49" s="26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1"/>
      <c r="CS63" s="261"/>
      <c r="CX63" s="261"/>
      <c r="DC63" s="261"/>
      <c r="DH63" s="261"/>
    </row>
    <row r="64" spans="22:120">
      <c r="V64" s="261"/>
    </row>
    <row r="65" spans="15:120">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c r="Q66" s="261"/>
      <c r="S66" s="261"/>
      <c r="U66" s="261"/>
      <c r="DM66" s="261"/>
    </row>
    <row r="67" spans="15:120">
      <c r="O67" s="261"/>
      <c r="P67" s="261"/>
      <c r="R67" s="261"/>
      <c r="T67" s="261"/>
      <c r="Y67" s="261"/>
      <c r="CT67" s="261"/>
      <c r="CV67" s="261"/>
      <c r="CW67" s="261"/>
      <c r="CY67" s="261"/>
      <c r="DA67" s="261"/>
      <c r="DB67" s="261"/>
      <c r="DD67" s="261"/>
      <c r="DF67" s="261"/>
      <c r="DG67" s="261"/>
      <c r="DI67" s="261"/>
      <c r="DK67" s="261"/>
      <c r="DL67" s="261"/>
      <c r="DN67" s="261"/>
      <c r="DO67" s="261"/>
      <c r="DP67" s="261"/>
    </row>
    <row r="68" spans="15:120"/>
    <row r="69" spans="15:120"/>
    <row r="70" spans="15:120"/>
    <row r="71" spans="15:120"/>
    <row r="72" spans="15:120">
      <c r="DP72" s="261"/>
    </row>
    <row r="73" spans="15:120">
      <c r="DP73" s="26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1"/>
      <c r="CX96" s="261"/>
      <c r="DC96" s="261"/>
      <c r="DH96" s="261"/>
    </row>
    <row r="97" spans="24:120">
      <c r="CS97" s="261"/>
      <c r="CX97" s="261"/>
      <c r="DC97" s="261"/>
      <c r="DH97" s="261"/>
      <c r="DP97" s="262" t="s">
        <v>419</v>
      </c>
    </row>
    <row r="98" spans="24:120" hidden="1">
      <c r="CS98" s="261"/>
      <c r="CX98" s="261"/>
      <c r="DC98" s="261"/>
      <c r="DH98" s="261"/>
    </row>
    <row r="99" spans="24:120" hidden="1">
      <c r="CS99" s="261"/>
      <c r="CX99" s="261"/>
      <c r="DC99" s="261"/>
      <c r="DH99" s="261"/>
    </row>
    <row r="101" spans="24:120" ht="12" hidden="1" customHeight="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c r="CU102" s="261"/>
      <c r="CZ102" s="261"/>
      <c r="DE102" s="261"/>
      <c r="DJ102" s="261"/>
      <c r="DM102" s="261"/>
    </row>
    <row r="103" spans="24:120" hidden="1">
      <c r="CT103" s="261"/>
      <c r="CV103" s="261"/>
      <c r="CW103" s="261"/>
      <c r="CY103" s="261"/>
      <c r="DA103" s="261"/>
      <c r="DB103" s="261"/>
      <c r="DD103" s="261"/>
      <c r="DF103" s="261"/>
      <c r="DG103" s="261"/>
      <c r="DI103" s="261"/>
      <c r="DK103" s="261"/>
      <c r="DL103" s="261"/>
      <c r="DM103" s="261"/>
      <c r="DN103" s="261"/>
      <c r="DO103" s="261"/>
      <c r="DP103" s="261"/>
    </row>
    <row r="104" spans="24:120" hidden="1">
      <c r="CV104" s="261"/>
      <c r="CW104" s="261"/>
      <c r="DA104" s="261"/>
      <c r="DB104" s="261"/>
      <c r="DF104" s="261"/>
      <c r="DG104" s="261"/>
      <c r="DK104" s="261"/>
      <c r="DL104" s="261"/>
      <c r="DN104" s="261"/>
      <c r="DO104" s="261"/>
      <c r="DP104" s="261"/>
    </row>
    <row r="105" spans="24:120" ht="12.75" hidden="1" customHeight="1"/>
  </sheetData>
  <sheetProtection algorithmName="SHA-512" hashValue="payNLPyWaQZUkYIr0M1Kr2BMye6zZh2tdS5sVqsgkQ/D8kjUbVR9DBwGjVmxM2m1uRrrVO5BoYn7Prd+nVufzg==" saltValue="VKS00b4AKPBVzzc6J3vRA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2" customWidth="1"/>
    <col min="117" max="16384" width="9" style="261" hidden="1"/>
  </cols>
  <sheetData>
    <row r="1" spans="2:116">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row r="3" spans="2:116"/>
    <row r="4" spans="2:116">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row r="7" spans="2:116"/>
    <row r="8" spans="2:116"/>
    <row r="9" spans="2:116"/>
    <row r="10" spans="2:116"/>
    <row r="11" spans="2:116"/>
    <row r="12" spans="2:116"/>
    <row r="13" spans="2:116"/>
    <row r="14" spans="2:116"/>
    <row r="15" spans="2:116"/>
    <row r="16" spans="2:116"/>
    <row r="17" spans="9:116"/>
    <row r="18" spans="9:116">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row r="20" spans="9:116"/>
    <row r="21" spans="9:116">
      <c r="DL21" s="261"/>
    </row>
    <row r="22" spans="9:116">
      <c r="DI22" s="261"/>
      <c r="DJ22" s="261"/>
      <c r="DK22" s="261"/>
      <c r="DL22" s="261"/>
    </row>
    <row r="23" spans="9:116">
      <c r="CY23" s="261"/>
      <c r="CZ23" s="261"/>
      <c r="DA23" s="261"/>
      <c r="DB23" s="261"/>
      <c r="DC23" s="261"/>
      <c r="DD23" s="261"/>
      <c r="DE23" s="261"/>
      <c r="DF23" s="261"/>
      <c r="DG23" s="261"/>
      <c r="DH23" s="261"/>
      <c r="DI23" s="261"/>
      <c r="DJ23" s="261"/>
      <c r="DK23" s="261"/>
      <c r="DL23" s="261"/>
    </row>
    <row r="24" spans="9:116"/>
    <row r="25" spans="9:116"/>
    <row r="26" spans="9:116"/>
    <row r="27" spans="9:116"/>
    <row r="28" spans="9:116"/>
    <row r="29" spans="9:116"/>
    <row r="30" spans="9:116"/>
    <row r="31" spans="9:116"/>
    <row r="32" spans="9:116"/>
    <row r="33" spans="15:116"/>
    <row r="34" spans="15:116"/>
    <row r="35" spans="15:116">
      <c r="CZ35" s="261"/>
      <c r="DA35" s="261"/>
      <c r="DB35" s="261"/>
      <c r="DC35" s="261"/>
      <c r="DD35" s="261"/>
      <c r="DE35" s="261"/>
      <c r="DF35" s="261"/>
      <c r="DG35" s="261"/>
      <c r="DH35" s="261"/>
      <c r="DI35" s="261"/>
      <c r="DJ35" s="261"/>
      <c r="DK35" s="261"/>
      <c r="DL35" s="261"/>
    </row>
    <row r="36" spans="15:116"/>
    <row r="37" spans="15:116">
      <c r="DL37" s="261"/>
    </row>
    <row r="38" spans="15:116">
      <c r="DI38" s="261"/>
      <c r="DJ38" s="261"/>
      <c r="DK38" s="261"/>
      <c r="DL38" s="261"/>
    </row>
    <row r="39" spans="15:116"/>
    <row r="40" spans="15:116"/>
    <row r="41" spans="15:116"/>
    <row r="42" spans="15:116"/>
    <row r="43" spans="15:116">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c r="DL44" s="261"/>
    </row>
    <row r="45" spans="15:116"/>
    <row r="46" spans="15:116">
      <c r="DA46" s="261"/>
      <c r="DB46" s="261"/>
      <c r="DC46" s="261"/>
      <c r="DD46" s="261"/>
      <c r="DE46" s="261"/>
      <c r="DF46" s="261"/>
      <c r="DG46" s="261"/>
      <c r="DH46" s="261"/>
      <c r="DI46" s="261"/>
      <c r="DJ46" s="261"/>
      <c r="DK46" s="261"/>
      <c r="DL46" s="261"/>
    </row>
    <row r="47" spans="15:116"/>
    <row r="48" spans="15:116"/>
    <row r="49" spans="104:116"/>
    <row r="50" spans="104:116">
      <c r="CZ50" s="261"/>
      <c r="DA50" s="261"/>
      <c r="DB50" s="261"/>
      <c r="DC50" s="261"/>
      <c r="DD50" s="261"/>
      <c r="DE50" s="261"/>
      <c r="DF50" s="261"/>
      <c r="DG50" s="261"/>
      <c r="DH50" s="261"/>
      <c r="DI50" s="261"/>
      <c r="DJ50" s="261"/>
      <c r="DK50" s="261"/>
      <c r="DL50" s="261"/>
    </row>
    <row r="51" spans="104:116"/>
    <row r="52" spans="104:116"/>
    <row r="53" spans="104:116">
      <c r="DL53" s="26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1"/>
      <c r="DD67" s="261"/>
      <c r="DE67" s="261"/>
      <c r="DF67" s="261"/>
      <c r="DG67" s="261"/>
      <c r="DH67" s="261"/>
      <c r="DI67" s="261"/>
      <c r="DJ67" s="261"/>
      <c r="DK67" s="261"/>
      <c r="DL67" s="26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RN2FrTh7sMTaV2z8K8WLzAk9iyJw/4lwkL0omwlw5Y0/psba4aiM5uwLQOadC6gmEbvZ14C+Z0edkgLT0SyA==" saltValue="0hGhy4Tf6QG+3MnFHmo1V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375" style="263" customWidth="1"/>
    <col min="37" max="44" width="17" style="263" customWidth="1"/>
    <col min="45" max="45" width="6.125" style="269" customWidth="1"/>
    <col min="46" max="46" width="3" style="267" customWidth="1"/>
    <col min="47" max="47" width="19.125" style="263" hidden="1" customWidth="1"/>
    <col min="48" max="52" width="12.625" style="263" hidden="1" customWidth="1"/>
    <col min="53" max="16384" width="8.625" style="263" hidden="1"/>
  </cols>
  <sheetData>
    <row r="1" spans="1:46">
      <c r="AS1" s="263"/>
      <c r="AT1" s="263"/>
    </row>
    <row r="2" spans="1:46">
      <c r="AS2" s="263"/>
      <c r="AT2" s="263"/>
    </row>
    <row r="3" spans="1:46">
      <c r="AS3" s="263"/>
      <c r="AT3" s="263"/>
    </row>
    <row r="4" spans="1:46">
      <c r="AS4" s="263"/>
      <c r="AT4" s="263"/>
    </row>
    <row r="5" spans="1:46" ht="17.25">
      <c r="A5" s="264" t="s">
        <v>420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c r="A6" s="267"/>
      <c r="AK6" s="268" t="s">
        <v>421</v>
      </c>
      <c r="AL6" s="268"/>
      <c r="AM6" s="268"/>
      <c r="AN6" s="268"/>
    </row>
    <row r="7" spans="1:46" ht="13.5" customHeight="1">
      <c r="A7" s="267"/>
      <c r="AK7" s="270"/>
      <c r="AL7" s="271"/>
      <c r="AM7" s="271"/>
      <c r="AN7" s="272"/>
      <c r="AO7" s="1118" t="s">
        <v>422</v>
      </c>
      <c r="AP7" s="273"/>
      <c r="AQ7" s="274" t="s">
        <v>423</v>
      </c>
      <c r="AR7" s="275"/>
    </row>
    <row r="8" spans="1:46">
      <c r="A8" s="267"/>
      <c r="AK8" s="276"/>
      <c r="AL8" s="277"/>
      <c r="AM8" s="277"/>
      <c r="AN8" s="278"/>
      <c r="AO8" s="1119"/>
      <c r="AP8" s="279" t="s">
        <v>424</v>
      </c>
      <c r="AQ8" s="280" t="s">
        <v>425</v>
      </c>
      <c r="AR8" s="281" t="s">
        <v>426</v>
      </c>
    </row>
    <row r="9" spans="1:46">
      <c r="A9" s="267"/>
      <c r="AK9" s="1120" t="s">
        <v>427</v>
      </c>
      <c r="AL9" s="1121"/>
      <c r="AM9" s="1121"/>
      <c r="AN9" s="1122"/>
      <c r="AO9" s="282">
        <v>8690030</v>
      </c>
      <c r="AP9" s="282">
        <v>92861</v>
      </c>
      <c r="AQ9" s="283">
        <v>70597</v>
      </c>
      <c r="AR9" s="284">
        <v>31.5</v>
      </c>
    </row>
    <row r="10" spans="1:46" ht="13.5" customHeight="1">
      <c r="A10" s="267"/>
      <c r="AK10" s="1120" t="s">
        <v>428</v>
      </c>
      <c r="AL10" s="1121"/>
      <c r="AM10" s="1121"/>
      <c r="AN10" s="1122"/>
      <c r="AO10" s="285">
        <v>28093</v>
      </c>
      <c r="AP10" s="285">
        <v>300</v>
      </c>
      <c r="AQ10" s="286">
        <v>6273</v>
      </c>
      <c r="AR10" s="287">
        <v>-95.2</v>
      </c>
    </row>
    <row r="11" spans="1:46" ht="13.5" customHeight="1">
      <c r="A11" s="267"/>
      <c r="AK11" s="1120" t="s">
        <v>429</v>
      </c>
      <c r="AL11" s="1121"/>
      <c r="AM11" s="1121"/>
      <c r="AN11" s="1122"/>
      <c r="AO11" s="285">
        <v>47764</v>
      </c>
      <c r="AP11" s="285">
        <v>510</v>
      </c>
      <c r="AQ11" s="286">
        <v>1314</v>
      </c>
      <c r="AR11" s="287">
        <v>-61.2</v>
      </c>
    </row>
    <row r="12" spans="1:46" ht="13.5" customHeight="1">
      <c r="A12" s="267"/>
      <c r="AK12" s="1120" t="s">
        <v>430</v>
      </c>
      <c r="AL12" s="1121"/>
      <c r="AM12" s="1121"/>
      <c r="AN12" s="1122"/>
      <c r="AO12" s="285" t="s">
        <v>431</v>
      </c>
      <c r="AP12" s="285" t="s">
        <v>431</v>
      </c>
      <c r="AQ12" s="286">
        <v>3</v>
      </c>
      <c r="AR12" s="287" t="s">
        <v>431</v>
      </c>
    </row>
    <row r="13" spans="1:46" ht="13.5" customHeight="1">
      <c r="A13" s="267"/>
      <c r="AK13" s="1120" t="s">
        <v>432</v>
      </c>
      <c r="AL13" s="1121"/>
      <c r="AM13" s="1121"/>
      <c r="AN13" s="1122"/>
      <c r="AO13" s="285">
        <v>510216</v>
      </c>
      <c r="AP13" s="285">
        <v>5452</v>
      </c>
      <c r="AQ13" s="286">
        <v>2424</v>
      </c>
      <c r="AR13" s="287">
        <v>124.9</v>
      </c>
    </row>
    <row r="14" spans="1:46" ht="13.5" customHeight="1">
      <c r="A14" s="267"/>
      <c r="AK14" s="1120" t="s">
        <v>433</v>
      </c>
      <c r="AL14" s="1121"/>
      <c r="AM14" s="1121"/>
      <c r="AN14" s="1122"/>
      <c r="AO14" s="285">
        <v>466159</v>
      </c>
      <c r="AP14" s="285">
        <v>4981</v>
      </c>
      <c r="AQ14" s="286">
        <v>1774</v>
      </c>
      <c r="AR14" s="287">
        <v>180.8</v>
      </c>
    </row>
    <row r="15" spans="1:46" ht="13.5" customHeight="1">
      <c r="A15" s="267"/>
      <c r="AK15" s="1126" t="s">
        <v>434</v>
      </c>
      <c r="AL15" s="1127"/>
      <c r="AM15" s="1127"/>
      <c r="AN15" s="1128"/>
      <c r="AO15" s="285">
        <v>-791037</v>
      </c>
      <c r="AP15" s="285">
        <v>-8453</v>
      </c>
      <c r="AQ15" s="286">
        <v>-4858</v>
      </c>
      <c r="AR15" s="287">
        <v>74</v>
      </c>
    </row>
    <row r="16" spans="1:46">
      <c r="A16" s="267"/>
      <c r="AK16" s="1126" t="s">
        <v>101</v>
      </c>
      <c r="AL16" s="1127"/>
      <c r="AM16" s="1127"/>
      <c r="AN16" s="1128"/>
      <c r="AO16" s="285">
        <v>8951225</v>
      </c>
      <c r="AP16" s="285">
        <v>95652</v>
      </c>
      <c r="AQ16" s="286">
        <v>77526</v>
      </c>
      <c r="AR16" s="287">
        <v>23.4</v>
      </c>
    </row>
    <row r="17" spans="1:46">
      <c r="A17" s="267"/>
    </row>
    <row r="18" spans="1:46">
      <c r="A18" s="267"/>
      <c r="AQ18" s="288"/>
      <c r="AR18" s="288"/>
    </row>
    <row r="19" spans="1:46">
      <c r="A19" s="267"/>
      <c r="AK19" s="263" t="s">
        <v>435</v>
      </c>
    </row>
    <row r="20" spans="1:46">
      <c r="A20" s="267"/>
      <c r="AK20" s="289"/>
      <c r="AL20" s="290"/>
      <c r="AM20" s="290"/>
      <c r="AN20" s="291"/>
      <c r="AO20" s="292" t="s">
        <v>436</v>
      </c>
      <c r="AP20" s="293" t="s">
        <v>437</v>
      </c>
      <c r="AQ20" s="294" t="s">
        <v>438</v>
      </c>
      <c r="AR20" s="295"/>
    </row>
    <row r="21" spans="1:46" s="268" customFormat="1">
      <c r="A21" s="296"/>
      <c r="AK21" s="1129" t="s">
        <v>439</v>
      </c>
      <c r="AL21" s="1130"/>
      <c r="AM21" s="1130"/>
      <c r="AN21" s="1131"/>
      <c r="AO21" s="297">
        <v>9.4600000000000009</v>
      </c>
      <c r="AP21" s="298">
        <v>7.31</v>
      </c>
      <c r="AQ21" s="299">
        <v>2.15</v>
      </c>
      <c r="AS21" s="300"/>
      <c r="AT21" s="296"/>
    </row>
    <row r="22" spans="1:46" s="268" customFormat="1">
      <c r="A22" s="296"/>
      <c r="AK22" s="1129" t="s">
        <v>440</v>
      </c>
      <c r="AL22" s="1130"/>
      <c r="AM22" s="1130"/>
      <c r="AN22" s="1131"/>
      <c r="AO22" s="301">
        <v>97.5</v>
      </c>
      <c r="AP22" s="302">
        <v>98.5</v>
      </c>
      <c r="AQ22" s="303">
        <v>-1</v>
      </c>
      <c r="AR22" s="288"/>
      <c r="AS22" s="300"/>
      <c r="AT22" s="296"/>
    </row>
    <row r="23" spans="1:46" s="268" customFormat="1">
      <c r="A23" s="296"/>
      <c r="AP23" s="288"/>
      <c r="AQ23" s="288"/>
      <c r="AR23" s="288"/>
      <c r="AS23" s="300"/>
      <c r="AT23" s="296"/>
    </row>
    <row r="24" spans="1:46" s="268" customFormat="1">
      <c r="A24" s="296"/>
      <c r="AP24" s="288"/>
      <c r="AQ24" s="288"/>
      <c r="AR24" s="288"/>
      <c r="AS24" s="300"/>
      <c r="AT24" s="296"/>
    </row>
    <row r="25" spans="1:46" s="268" customFormat="1">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c r="A26" s="268" t="s">
        <v>441</v>
      </c>
      <c r="AP26" s="288"/>
      <c r="AQ26" s="288"/>
      <c r="AR26" s="288"/>
    </row>
    <row r="27" spans="1:46">
      <c r="A27" s="308"/>
      <c r="AS27" s="263"/>
      <c r="AT27" s="263"/>
    </row>
    <row r="28" spans="1:46" ht="17.25">
      <c r="A28" s="264" t="s">
        <v>442</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c r="A29" s="267"/>
      <c r="AK29" s="268" t="s">
        <v>443</v>
      </c>
      <c r="AL29" s="268"/>
      <c r="AM29" s="268"/>
      <c r="AN29" s="268"/>
      <c r="AS29" s="310"/>
    </row>
    <row r="30" spans="1:46" ht="13.5" customHeight="1">
      <c r="A30" s="267"/>
      <c r="AK30" s="270"/>
      <c r="AL30" s="271"/>
      <c r="AM30" s="271"/>
      <c r="AN30" s="272"/>
      <c r="AO30" s="1118" t="s">
        <v>422</v>
      </c>
      <c r="AP30" s="273"/>
      <c r="AQ30" s="274" t="s">
        <v>423</v>
      </c>
      <c r="AR30" s="275"/>
    </row>
    <row r="31" spans="1:46">
      <c r="A31" s="267"/>
      <c r="AK31" s="276"/>
      <c r="AL31" s="277"/>
      <c r="AM31" s="277"/>
      <c r="AN31" s="278"/>
      <c r="AO31" s="1119"/>
      <c r="AP31" s="279" t="s">
        <v>424</v>
      </c>
      <c r="AQ31" s="280" t="s">
        <v>425</v>
      </c>
      <c r="AR31" s="281" t="s">
        <v>426</v>
      </c>
    </row>
    <row r="32" spans="1:46" ht="27" customHeight="1">
      <c r="A32" s="267"/>
      <c r="AK32" s="1123" t="s">
        <v>444</v>
      </c>
      <c r="AL32" s="1124"/>
      <c r="AM32" s="1124"/>
      <c r="AN32" s="1125"/>
      <c r="AO32" s="311">
        <v>5414876</v>
      </c>
      <c r="AP32" s="311">
        <v>57863</v>
      </c>
      <c r="AQ32" s="312">
        <v>38968</v>
      </c>
      <c r="AR32" s="313">
        <v>48.5</v>
      </c>
    </row>
    <row r="33" spans="1:46" ht="13.5" customHeight="1">
      <c r="A33" s="267"/>
      <c r="AK33" s="1123" t="s">
        <v>445</v>
      </c>
      <c r="AL33" s="1124"/>
      <c r="AM33" s="1124"/>
      <c r="AN33" s="1125"/>
      <c r="AO33" s="311" t="s">
        <v>431</v>
      </c>
      <c r="AP33" s="311" t="s">
        <v>431</v>
      </c>
      <c r="AQ33" s="312" t="s">
        <v>431</v>
      </c>
      <c r="AR33" s="313" t="s">
        <v>431</v>
      </c>
    </row>
    <row r="34" spans="1:46" ht="27" customHeight="1">
      <c r="A34" s="267"/>
      <c r="AK34" s="1123" t="s">
        <v>446</v>
      </c>
      <c r="AL34" s="1124"/>
      <c r="AM34" s="1124"/>
      <c r="AN34" s="1125"/>
      <c r="AO34" s="311" t="s">
        <v>431</v>
      </c>
      <c r="AP34" s="311" t="s">
        <v>431</v>
      </c>
      <c r="AQ34" s="312">
        <v>58</v>
      </c>
      <c r="AR34" s="313" t="s">
        <v>431</v>
      </c>
    </row>
    <row r="35" spans="1:46" ht="27" customHeight="1">
      <c r="A35" s="267"/>
      <c r="AK35" s="1123" t="s">
        <v>447</v>
      </c>
      <c r="AL35" s="1124"/>
      <c r="AM35" s="1124"/>
      <c r="AN35" s="1125"/>
      <c r="AO35" s="311">
        <v>560098</v>
      </c>
      <c r="AP35" s="311">
        <v>5985</v>
      </c>
      <c r="AQ35" s="312">
        <v>12321</v>
      </c>
      <c r="AR35" s="313">
        <v>-51.4</v>
      </c>
    </row>
    <row r="36" spans="1:46" ht="27" customHeight="1">
      <c r="A36" s="267"/>
      <c r="AK36" s="1123" t="s">
        <v>448</v>
      </c>
      <c r="AL36" s="1124"/>
      <c r="AM36" s="1124"/>
      <c r="AN36" s="1125"/>
      <c r="AO36" s="311" t="s">
        <v>431</v>
      </c>
      <c r="AP36" s="311" t="s">
        <v>431</v>
      </c>
      <c r="AQ36" s="312">
        <v>1771</v>
      </c>
      <c r="AR36" s="313" t="s">
        <v>431</v>
      </c>
    </row>
    <row r="37" spans="1:46" ht="13.5" customHeight="1">
      <c r="A37" s="267"/>
      <c r="AK37" s="1123" t="s">
        <v>449</v>
      </c>
      <c r="AL37" s="1124"/>
      <c r="AM37" s="1124"/>
      <c r="AN37" s="1125"/>
      <c r="AO37" s="311">
        <v>78174</v>
      </c>
      <c r="AP37" s="311">
        <v>835</v>
      </c>
      <c r="AQ37" s="312">
        <v>588</v>
      </c>
      <c r="AR37" s="313">
        <v>42</v>
      </c>
    </row>
    <row r="38" spans="1:46" ht="27" customHeight="1">
      <c r="A38" s="267"/>
      <c r="AK38" s="1132" t="s">
        <v>450</v>
      </c>
      <c r="AL38" s="1133"/>
      <c r="AM38" s="1133"/>
      <c r="AN38" s="1134"/>
      <c r="AO38" s="314" t="s">
        <v>431</v>
      </c>
      <c r="AP38" s="314" t="s">
        <v>431</v>
      </c>
      <c r="AQ38" s="315">
        <v>1</v>
      </c>
      <c r="AR38" s="303" t="s">
        <v>431</v>
      </c>
      <c r="AS38" s="310"/>
    </row>
    <row r="39" spans="1:46">
      <c r="A39" s="267"/>
      <c r="AK39" s="1132" t="s">
        <v>451</v>
      </c>
      <c r="AL39" s="1133"/>
      <c r="AM39" s="1133"/>
      <c r="AN39" s="1134"/>
      <c r="AO39" s="311">
        <v>-84737</v>
      </c>
      <c r="AP39" s="311">
        <v>-905</v>
      </c>
      <c r="AQ39" s="312">
        <v>-5205</v>
      </c>
      <c r="AR39" s="313">
        <v>-82.6</v>
      </c>
      <c r="AS39" s="310"/>
    </row>
    <row r="40" spans="1:46" ht="27" customHeight="1">
      <c r="A40" s="267"/>
      <c r="AK40" s="1123" t="s">
        <v>452</v>
      </c>
      <c r="AL40" s="1124"/>
      <c r="AM40" s="1124"/>
      <c r="AN40" s="1125"/>
      <c r="AO40" s="311">
        <v>-4008008</v>
      </c>
      <c r="AP40" s="311">
        <v>-42829</v>
      </c>
      <c r="AQ40" s="312">
        <v>-35431</v>
      </c>
      <c r="AR40" s="313">
        <v>20.9</v>
      </c>
      <c r="AS40" s="310"/>
    </row>
    <row r="41" spans="1:46">
      <c r="A41" s="267"/>
      <c r="AK41" s="1135" t="s">
        <v>211</v>
      </c>
      <c r="AL41" s="1136"/>
      <c r="AM41" s="1136"/>
      <c r="AN41" s="1137"/>
      <c r="AO41" s="311">
        <v>1960403</v>
      </c>
      <c r="AP41" s="311">
        <v>20949</v>
      </c>
      <c r="AQ41" s="312">
        <v>13072</v>
      </c>
      <c r="AR41" s="313">
        <v>60.3</v>
      </c>
      <c r="AS41" s="310"/>
    </row>
    <row r="42" spans="1:46">
      <c r="A42" s="267"/>
      <c r="AK42" s="316" t="s">
        <v>453</v>
      </c>
      <c r="AQ42" s="288"/>
      <c r="AR42" s="288"/>
      <c r="AS42" s="310"/>
    </row>
    <row r="43" spans="1:46">
      <c r="A43" s="267"/>
      <c r="AP43" s="317"/>
      <c r="AQ43" s="288"/>
      <c r="AS43" s="310"/>
    </row>
    <row r="44" spans="1:46">
      <c r="A44" s="267"/>
      <c r="AQ44" s="288"/>
    </row>
    <row r="45" spans="1:46">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c r="A47" s="320" t="s">
        <v>454</v>
      </c>
    </row>
    <row r="48" spans="1:46">
      <c r="A48" s="267"/>
      <c r="AK48" s="321" t="s">
        <v>455</v>
      </c>
      <c r="AL48" s="321"/>
      <c r="AM48" s="321"/>
      <c r="AN48" s="321"/>
      <c r="AO48" s="321"/>
      <c r="AP48" s="321"/>
      <c r="AQ48" s="322"/>
      <c r="AR48" s="321"/>
    </row>
    <row r="49" spans="1:44" ht="13.5" customHeight="1">
      <c r="A49" s="267"/>
      <c r="AK49" s="323"/>
      <c r="AL49" s="324"/>
      <c r="AM49" s="1138" t="s">
        <v>422</v>
      </c>
      <c r="AN49" s="1140" t="s">
        <v>456</v>
      </c>
      <c r="AO49" s="1141"/>
      <c r="AP49" s="1141"/>
      <c r="AQ49" s="1141"/>
      <c r="AR49" s="1142"/>
    </row>
    <row r="50" spans="1:44">
      <c r="A50" s="267"/>
      <c r="AK50" s="325"/>
      <c r="AL50" s="326"/>
      <c r="AM50" s="1139"/>
      <c r="AN50" s="327" t="s">
        <v>457</v>
      </c>
      <c r="AO50" s="328" t="s">
        <v>458</v>
      </c>
      <c r="AP50" s="329" t="s">
        <v>459</v>
      </c>
      <c r="AQ50" s="330" t="s">
        <v>460</v>
      </c>
      <c r="AR50" s="331" t="s">
        <v>461</v>
      </c>
    </row>
    <row r="51" spans="1:44">
      <c r="A51" s="267"/>
      <c r="AK51" s="323" t="s">
        <v>462</v>
      </c>
      <c r="AL51" s="324"/>
      <c r="AM51" s="332">
        <v>7767038</v>
      </c>
      <c r="AN51" s="333">
        <v>80026</v>
      </c>
      <c r="AO51" s="334">
        <v>7.3</v>
      </c>
      <c r="AP51" s="335">
        <v>57295</v>
      </c>
      <c r="AQ51" s="336">
        <v>5.7</v>
      </c>
      <c r="AR51" s="337">
        <v>1.6</v>
      </c>
    </row>
    <row r="52" spans="1:44">
      <c r="A52" s="267"/>
      <c r="AK52" s="338"/>
      <c r="AL52" s="339" t="s">
        <v>463</v>
      </c>
      <c r="AM52" s="340">
        <v>5533855</v>
      </c>
      <c r="AN52" s="341">
        <v>57017</v>
      </c>
      <c r="AO52" s="342">
        <v>15.4</v>
      </c>
      <c r="AP52" s="343">
        <v>32771</v>
      </c>
      <c r="AQ52" s="344">
        <v>10.4</v>
      </c>
      <c r="AR52" s="345">
        <v>5</v>
      </c>
    </row>
    <row r="53" spans="1:44">
      <c r="A53" s="267"/>
      <c r="AK53" s="323" t="s">
        <v>464</v>
      </c>
      <c r="AL53" s="324"/>
      <c r="AM53" s="332">
        <v>11072119</v>
      </c>
      <c r="AN53" s="333">
        <v>115088</v>
      </c>
      <c r="AO53" s="334">
        <v>43.8</v>
      </c>
      <c r="AP53" s="335">
        <v>54110</v>
      </c>
      <c r="AQ53" s="336">
        <v>-5.6</v>
      </c>
      <c r="AR53" s="337">
        <v>49.4</v>
      </c>
    </row>
    <row r="54" spans="1:44">
      <c r="A54" s="267"/>
      <c r="AK54" s="338"/>
      <c r="AL54" s="339" t="s">
        <v>463</v>
      </c>
      <c r="AM54" s="340">
        <v>6783014</v>
      </c>
      <c r="AN54" s="341">
        <v>70505</v>
      </c>
      <c r="AO54" s="342">
        <v>23.7</v>
      </c>
      <c r="AP54" s="343">
        <v>30620</v>
      </c>
      <c r="AQ54" s="344">
        <v>-6.6</v>
      </c>
      <c r="AR54" s="345">
        <v>30.3</v>
      </c>
    </row>
    <row r="55" spans="1:44">
      <c r="A55" s="267"/>
      <c r="AK55" s="323" t="s">
        <v>465</v>
      </c>
      <c r="AL55" s="324"/>
      <c r="AM55" s="332">
        <v>10402119</v>
      </c>
      <c r="AN55" s="333">
        <v>108940</v>
      </c>
      <c r="AO55" s="334">
        <v>-5.3</v>
      </c>
      <c r="AP55" s="335">
        <v>54684</v>
      </c>
      <c r="AQ55" s="336">
        <v>1.1000000000000001</v>
      </c>
      <c r="AR55" s="337">
        <v>-6.4</v>
      </c>
    </row>
    <row r="56" spans="1:44">
      <c r="A56" s="267"/>
      <c r="AK56" s="338"/>
      <c r="AL56" s="339" t="s">
        <v>463</v>
      </c>
      <c r="AM56" s="340">
        <v>5724254</v>
      </c>
      <c r="AN56" s="341">
        <v>59949</v>
      </c>
      <c r="AO56" s="342">
        <v>-15</v>
      </c>
      <c r="AP56" s="343">
        <v>32829</v>
      </c>
      <c r="AQ56" s="344">
        <v>7.2</v>
      </c>
      <c r="AR56" s="345">
        <v>-22.2</v>
      </c>
    </row>
    <row r="57" spans="1:44">
      <c r="A57" s="267"/>
      <c r="AK57" s="323" t="s">
        <v>466</v>
      </c>
      <c r="AL57" s="324"/>
      <c r="AM57" s="332">
        <v>9117070</v>
      </c>
      <c r="AN57" s="333">
        <v>96464</v>
      </c>
      <c r="AO57" s="334">
        <v>-11.5</v>
      </c>
      <c r="AP57" s="335">
        <v>62383</v>
      </c>
      <c r="AQ57" s="336">
        <v>14.1</v>
      </c>
      <c r="AR57" s="337">
        <v>-25.6</v>
      </c>
    </row>
    <row r="58" spans="1:44">
      <c r="A58" s="267"/>
      <c r="AK58" s="338"/>
      <c r="AL58" s="339" t="s">
        <v>463</v>
      </c>
      <c r="AM58" s="340">
        <v>5191749</v>
      </c>
      <c r="AN58" s="341">
        <v>54932</v>
      </c>
      <c r="AO58" s="342">
        <v>-8.4</v>
      </c>
      <c r="AP58" s="343">
        <v>35325</v>
      </c>
      <c r="AQ58" s="344">
        <v>7.6</v>
      </c>
      <c r="AR58" s="345">
        <v>-16</v>
      </c>
    </row>
    <row r="59" spans="1:44">
      <c r="A59" s="267"/>
      <c r="AK59" s="323" t="s">
        <v>467</v>
      </c>
      <c r="AL59" s="324"/>
      <c r="AM59" s="332">
        <v>8914397</v>
      </c>
      <c r="AN59" s="333">
        <v>95259</v>
      </c>
      <c r="AO59" s="334">
        <v>-1.2</v>
      </c>
      <c r="AP59" s="335">
        <v>63812</v>
      </c>
      <c r="AQ59" s="336">
        <v>2.2999999999999998</v>
      </c>
      <c r="AR59" s="337">
        <v>-3.5</v>
      </c>
    </row>
    <row r="60" spans="1:44">
      <c r="A60" s="267"/>
      <c r="AK60" s="338"/>
      <c r="AL60" s="339" t="s">
        <v>463</v>
      </c>
      <c r="AM60" s="340">
        <v>5386468</v>
      </c>
      <c r="AN60" s="341">
        <v>57559</v>
      </c>
      <c r="AO60" s="342">
        <v>4.8</v>
      </c>
      <c r="AP60" s="343">
        <v>33848</v>
      </c>
      <c r="AQ60" s="344">
        <v>-4.2</v>
      </c>
      <c r="AR60" s="345">
        <v>9</v>
      </c>
    </row>
    <row r="61" spans="1:44">
      <c r="A61" s="267"/>
      <c r="AK61" s="323" t="s">
        <v>468</v>
      </c>
      <c r="AL61" s="346"/>
      <c r="AM61" s="332">
        <v>9454549</v>
      </c>
      <c r="AN61" s="333">
        <v>99155</v>
      </c>
      <c r="AO61" s="334">
        <v>6.6</v>
      </c>
      <c r="AP61" s="335">
        <v>58457</v>
      </c>
      <c r="AQ61" s="347">
        <v>3.5</v>
      </c>
      <c r="AR61" s="337">
        <v>3.1</v>
      </c>
    </row>
    <row r="62" spans="1:44">
      <c r="A62" s="267"/>
      <c r="AK62" s="338"/>
      <c r="AL62" s="339" t="s">
        <v>463</v>
      </c>
      <c r="AM62" s="340">
        <v>5723868</v>
      </c>
      <c r="AN62" s="341">
        <v>59992</v>
      </c>
      <c r="AO62" s="342">
        <v>4.0999999999999996</v>
      </c>
      <c r="AP62" s="343">
        <v>33079</v>
      </c>
      <c r="AQ62" s="344">
        <v>2.9</v>
      </c>
      <c r="AR62" s="345">
        <v>1.2</v>
      </c>
    </row>
    <row r="63" spans="1:44">
      <c r="A63" s="267"/>
    </row>
    <row r="64" spans="1:44">
      <c r="A64" s="267"/>
    </row>
    <row r="65" spans="1:46">
      <c r="A65" s="267"/>
    </row>
    <row r="66" spans="1:46">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c r="AS67" s="263"/>
      <c r="AT67" s="263"/>
    </row>
    <row r="70" spans="1:46" hidden="1"/>
    <row r="71" spans="1:46" hidden="1"/>
    <row r="72" spans="1:46" hidden="1"/>
    <row r="73" spans="1:46" hidden="1"/>
  </sheetData>
  <sheetProtection algorithmName="SHA-512" hashValue="zu7qCGjCgOmE3TxTGcPvdgpsPEbNeTk9WAw/jFVa+amVzZ28VcnEVvNcBwkxDfL3nc/nH6+p1xb3e219yluS7A==" saltValue="h+62YH11q/uITMuedOV+6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375" style="262" customWidth="1"/>
    <col min="126" max="16384" width="9" style="261" hidden="1"/>
  </cols>
  <sheetData>
    <row r="1" spans="2:125" ht="13.5" customHeight="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c r="B2" s="261"/>
      <c r="DG2" s="261"/>
    </row>
    <row r="3" spans="2:125">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row r="5" spans="2:125"/>
    <row r="6" spans="2:125"/>
    <row r="7" spans="2:125"/>
    <row r="8" spans="2:125"/>
    <row r="9" spans="2:125">
      <c r="DU9" s="261"/>
    </row>
    <row r="10" spans="2:125"/>
    <row r="11" spans="2:125"/>
    <row r="12" spans="2:125"/>
    <row r="13" spans="2:125"/>
    <row r="14" spans="2:125"/>
    <row r="15" spans="2:125"/>
    <row r="16" spans="2:125"/>
    <row r="17" spans="125:125">
      <c r="DU17" s="261"/>
    </row>
    <row r="18" spans="125:125"/>
    <row r="19" spans="125:125"/>
    <row r="20" spans="125:125">
      <c r="DU20" s="261"/>
    </row>
    <row r="21" spans="125:125">
      <c r="DU21" s="261"/>
    </row>
    <row r="22" spans="125:125"/>
    <row r="23" spans="125:125"/>
    <row r="24" spans="125:125"/>
    <row r="25" spans="125:125"/>
    <row r="26" spans="125:125"/>
    <row r="27" spans="125:125"/>
    <row r="28" spans="125:125">
      <c r="DU28" s="261"/>
    </row>
    <row r="29" spans="125:125"/>
    <row r="30" spans="125:125"/>
    <row r="31" spans="125:125"/>
    <row r="32" spans="125:125"/>
    <row r="33" spans="2:125">
      <c r="B33" s="261"/>
      <c r="G33" s="261"/>
      <c r="I33" s="261"/>
    </row>
    <row r="34" spans="2:125">
      <c r="C34" s="261"/>
      <c r="P34" s="261"/>
      <c r="DE34" s="261"/>
      <c r="DH34" s="261"/>
    </row>
    <row r="35" spans="2:125">
      <c r="D35" s="261"/>
      <c r="E35" s="261"/>
      <c r="DG35" s="261"/>
      <c r="DJ35" s="261"/>
      <c r="DP35" s="261"/>
      <c r="DQ35" s="261"/>
      <c r="DR35" s="261"/>
      <c r="DS35" s="261"/>
      <c r="DT35" s="261"/>
      <c r="DU35" s="261"/>
    </row>
    <row r="36" spans="2:125">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c r="DU37" s="261"/>
    </row>
    <row r="38" spans="2:125">
      <c r="DT38" s="261"/>
      <c r="DU38" s="261"/>
    </row>
    <row r="39" spans="2:125"/>
    <row r="40" spans="2:125">
      <c r="DH40" s="261"/>
    </row>
    <row r="41" spans="2:125">
      <c r="DE41" s="261"/>
    </row>
    <row r="42" spans="2:125">
      <c r="DG42" s="261"/>
      <c r="DJ42" s="261"/>
    </row>
    <row r="43" spans="2:125">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c r="DU44" s="261"/>
    </row>
    <row r="45" spans="2:125"/>
    <row r="46" spans="2:125"/>
    <row r="47" spans="2:125"/>
    <row r="48" spans="2:125">
      <c r="DT48" s="261"/>
      <c r="DU48" s="261"/>
    </row>
    <row r="49" spans="120:125">
      <c r="DU49" s="261"/>
    </row>
    <row r="50" spans="120:125">
      <c r="DU50" s="261"/>
    </row>
    <row r="51" spans="120:125">
      <c r="DP51" s="261"/>
      <c r="DQ51" s="261"/>
      <c r="DR51" s="261"/>
      <c r="DS51" s="261"/>
      <c r="DT51" s="261"/>
      <c r="DU51" s="261"/>
    </row>
    <row r="52" spans="120:125"/>
    <row r="53" spans="120:125"/>
    <row r="54" spans="120:125">
      <c r="DU54" s="261"/>
    </row>
    <row r="55" spans="120:125"/>
    <row r="56" spans="120:125"/>
    <row r="57" spans="120:125"/>
    <row r="58" spans="120:125">
      <c r="DU58" s="261"/>
    </row>
    <row r="59" spans="120:125"/>
    <row r="60" spans="120:125"/>
    <row r="61" spans="120:125"/>
    <row r="62" spans="120:125"/>
    <row r="63" spans="120:125">
      <c r="DU63" s="261"/>
    </row>
    <row r="64" spans="120:125">
      <c r="DT64" s="261"/>
      <c r="DU64" s="261"/>
    </row>
    <row r="65" spans="123:125"/>
    <row r="66" spans="123:125"/>
    <row r="67" spans="123:125"/>
    <row r="68" spans="123:125"/>
    <row r="69" spans="123:125">
      <c r="DS69" s="261"/>
      <c r="DT69" s="261"/>
      <c r="DU69" s="261"/>
    </row>
    <row r="70" spans="123:125"/>
    <row r="71" spans="123:125"/>
    <row r="72" spans="123:125"/>
    <row r="73" spans="123:125"/>
    <row r="74" spans="123:125"/>
    <row r="75" spans="123:125"/>
    <row r="76" spans="123:125"/>
    <row r="77" spans="123:125"/>
    <row r="78" spans="123:125"/>
    <row r="79" spans="123:125"/>
    <row r="80" spans="123:125"/>
    <row r="81" spans="116:125"/>
    <row r="82" spans="116:125">
      <c r="DL82" s="261"/>
    </row>
    <row r="83" spans="116:125">
      <c r="DM83" s="261"/>
      <c r="DN83" s="261"/>
      <c r="DO83" s="261"/>
      <c r="DP83" s="261"/>
      <c r="DQ83" s="261"/>
      <c r="DR83" s="261"/>
      <c r="DS83" s="261"/>
      <c r="DT83" s="261"/>
      <c r="DU83" s="261"/>
    </row>
    <row r="84" spans="116:125"/>
    <row r="85" spans="116:125"/>
    <row r="86" spans="116:125"/>
    <row r="87" spans="116:125"/>
    <row r="88" spans="116:125">
      <c r="DU88" s="261"/>
    </row>
    <row r="89" spans="116:125"/>
    <row r="90" spans="116:125"/>
    <row r="91" spans="116:125"/>
    <row r="92" spans="116:125" ht="13.5" customHeight="1"/>
    <row r="93" spans="116:125" ht="13.5" customHeight="1"/>
    <row r="94" spans="116:125" ht="13.5" customHeight="1">
      <c r="DS94" s="261"/>
      <c r="DT94" s="261"/>
      <c r="DU94" s="261"/>
    </row>
    <row r="95" spans="116:125" ht="13.5" customHeight="1">
      <c r="DU95" s="261"/>
    </row>
    <row r="96" spans="116:125" ht="13.5" customHeight="1"/>
    <row r="97" spans="124:125" ht="13.5" customHeight="1"/>
    <row r="98" spans="124:125" ht="13.5" customHeight="1"/>
    <row r="99" spans="124:125" ht="13.5" customHeight="1"/>
    <row r="100" spans="124:125" ht="13.5" customHeight="1"/>
    <row r="101" spans="124:125" ht="13.5" customHeight="1">
      <c r="DU101" s="261"/>
    </row>
    <row r="102" spans="124:125" ht="13.5" customHeight="1"/>
    <row r="103" spans="124:125" ht="13.5" customHeight="1"/>
    <row r="104" spans="124:125" ht="13.5" customHeight="1">
      <c r="DT104" s="261"/>
      <c r="DU104" s="26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1" t="s">
        <v>419</v>
      </c>
    </row>
    <row r="121" spans="125:125" ht="13.5" hidden="1" customHeight="1">
      <c r="DU121" s="261"/>
    </row>
  </sheetData>
  <sheetProtection algorithmName="SHA-512" hashValue="e6oQUe5iSOAOkdsR31ddMeaIPXZbW2sZg4d2RZ44CDaD7KXi77+r6ezusxEjwXpgT4EbBWUn8R1s14VOgQTbjg==" saltValue="hckUMUIQy0PCL1NrqM5B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375" style="262" customWidth="1"/>
    <col min="126" max="142" width="0" style="261" hidden="1" customWidth="1"/>
    <col min="143" max="16384" width="9" style="261" hidden="1"/>
  </cols>
  <sheetData>
    <row r="1" spans="1:125" ht="13.5" customHeight="1">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c r="B2" s="261"/>
      <c r="T2" s="261"/>
    </row>
    <row r="3" spans="1:125">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1"/>
      <c r="G33" s="261"/>
      <c r="I33" s="261"/>
    </row>
    <row r="34" spans="2:125">
      <c r="C34" s="261"/>
      <c r="P34" s="261"/>
      <c r="R34" s="261"/>
      <c r="U34" s="261"/>
    </row>
    <row r="35" spans="2:125">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c r="F36" s="261"/>
      <c r="H36" s="261"/>
      <c r="J36" s="261"/>
      <c r="K36" s="261"/>
      <c r="L36" s="261"/>
      <c r="M36" s="261"/>
      <c r="N36" s="261"/>
      <c r="O36" s="261"/>
      <c r="Q36" s="261"/>
      <c r="S36" s="261"/>
      <c r="V36" s="261"/>
    </row>
    <row r="37" spans="2:125"/>
    <row r="38" spans="2:125"/>
    <row r="39" spans="2:125"/>
    <row r="40" spans="2:125">
      <c r="U40" s="261"/>
    </row>
    <row r="41" spans="2:125">
      <c r="R41" s="261"/>
    </row>
    <row r="42" spans="2:125">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c r="Q43" s="261"/>
      <c r="S43" s="261"/>
      <c r="V43" s="26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2" t="s">
        <v>419</v>
      </c>
    </row>
  </sheetData>
  <sheetProtection algorithmName="SHA-512" hashValue="ngFtsrJZcivkZPSoTwJaUyFUZ29G2DQIgxa8fnoiFY1mUV14QifRl/ErP/Cs1CZ6TZhoJLrLlJlROFYtmdStjA==" saltValue="IJcgYffMcQLNn3pI4WWE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469</v>
      </c>
    </row>
    <row r="46" spans="2:10" ht="29.25" customHeight="1" thickBot="1">
      <c r="B46" s="4" t="s">
        <v>7</v>
      </c>
      <c r="C46" s="5"/>
      <c r="D46" s="5"/>
      <c r="E46" s="6" t="s">
        <v>470</v>
      </c>
      <c r="F46" s="7" t="s">
        <v>471</v>
      </c>
      <c r="G46" s="8" t="s">
        <v>472</v>
      </c>
      <c r="H46" s="8" t="s">
        <v>473</v>
      </c>
      <c r="I46" s="8" t="s">
        <v>474</v>
      </c>
      <c r="J46" s="9" t="s">
        <v>475</v>
      </c>
    </row>
    <row r="47" spans="2:10" ht="57.75" customHeight="1">
      <c r="B47" s="10"/>
      <c r="C47" s="1143" t="s">
        <v>476</v>
      </c>
      <c r="D47" s="1143"/>
      <c r="E47" s="1144"/>
      <c r="F47" s="11">
        <v>37.56</v>
      </c>
      <c r="G47" s="12">
        <v>35.17</v>
      </c>
      <c r="H47" s="12">
        <v>33.79</v>
      </c>
      <c r="I47" s="12">
        <v>26.66</v>
      </c>
      <c r="J47" s="13">
        <v>27.74</v>
      </c>
    </row>
    <row r="48" spans="2:10" ht="57.75" customHeight="1">
      <c r="B48" s="14"/>
      <c r="C48" s="1145" t="s">
        <v>477</v>
      </c>
      <c r="D48" s="1145"/>
      <c r="E48" s="1146"/>
      <c r="F48" s="15">
        <v>5.65</v>
      </c>
      <c r="G48" s="16">
        <v>6.76</v>
      </c>
      <c r="H48" s="16">
        <v>6.08</v>
      </c>
      <c r="I48" s="16">
        <v>10.5</v>
      </c>
      <c r="J48" s="17">
        <v>7.66</v>
      </c>
    </row>
    <row r="49" spans="2:10" ht="57.75" customHeight="1" thickBot="1">
      <c r="B49" s="18"/>
      <c r="C49" s="1147" t="s">
        <v>478</v>
      </c>
      <c r="D49" s="1147"/>
      <c r="E49" s="1148"/>
      <c r="F49" s="19" t="s">
        <v>479</v>
      </c>
      <c r="G49" s="20" t="s">
        <v>480</v>
      </c>
      <c r="H49" s="20" t="s">
        <v>481</v>
      </c>
      <c r="I49" s="20" t="s">
        <v>482</v>
      </c>
      <c r="J49" s="21" t="s">
        <v>483</v>
      </c>
    </row>
    <row r="50" spans="2:10" ht="13.5" customHeight="1"/>
  </sheetData>
  <sheetProtection algorithmName="SHA-512" hashValue="YIEvC5UH4qzuYORcx2db5cDOd9QTvAKPfdAHxOj4puOJjtd5QueNESWWAyWF6qggInqHIp6ouSVQXqBMUhUzoA==" saltValue="UzQ5T7Mt2obb10p75eTr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revision/>
  <dcterms:created xsi:type="dcterms:W3CDTF">2022-02-02T07:36:47Z</dcterms:created>
  <dcterms:modified xsi:type="dcterms:W3CDTF">2022-09-22T09:01:45Z</dcterms:modified>
  <cp:category/>
  <cp:contentStatus/>
</cp:coreProperties>
</file>