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8_垂水市【済】\"/>
    </mc:Choice>
  </mc:AlternateContent>
  <workbookProtection workbookAlgorithmName="SHA-512" workbookHashValue="d3WWQ1ZdjTDNx74cxL/6mv2Eq4mk40aF/wKfLb34DYBdaeHFtUgMreGceORBJfDQzPIaM7VLOEG+NpJotFwNgw==" workbookSaltValue="zIUtsDtNQTbeWErJ9oBZhA==" workbookSpinCount="100000" lockStructure="1"/>
  <bookViews>
    <workbookView xWindow="0" yWindow="0" windowWidth="22605" windowHeight="115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10" i="4"/>
  <c r="BB8" i="4"/>
  <c r="AL8" i="4"/>
  <c r="AD8" i="4"/>
  <c r="W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<sst xmlns="http://schemas.openxmlformats.org/spreadsheetml/2006/main" count="225" uniqueCount="112">
  <si>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</si>
  <si>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</si>
  <si>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</si>
  <si>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</si>
  <si>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</si>
  <si>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</si>
  <si>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</si>
  <si>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</si>
  <si>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</si>
  <si>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</si>
  <si>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</si>
  <si>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</si>
  <si>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</si>
  <si>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</si>
  <si>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</si>
  <si>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</si>
  <si>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</si>
  <si>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</si>
  <si>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</si>
  <si>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</si>
  <si>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</si>
  <si>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</si>
  <si>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</si>
  <si>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</si>
  <si>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</si>
  <si>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</si>
  <si>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</si>
  <si>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</si>
  <si>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</si>
  <si>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</si>
  <si>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</si>
  <si>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</si>
  <si>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</si>
  <si>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</si>
  <si>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</si>
  <si>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</si>
  <si>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</si>
  <si>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</si>
  <si>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</si>
  <si>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</si>
  <si>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</si>
  <si>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</si>
  <si>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</si>
  <si>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</si>
  <si>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</si>
  <si>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</si>
  <si>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</si>
  <si>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</si>
  <si>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</si>
  <si>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</si>
  <si>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</si>
  <si>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</si>
  <si>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</si>
  <si>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</si>
  <si>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</si>
  <si>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</si>
  <si>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</si>
  <si>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</si>
  <si>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</si>
  <si>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</si>
  <si>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</si>
  <si>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</si>
  <si>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</si>
  <si>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</si>
  <si>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</si>
  <si>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</si>
  <si>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</si>
  <si>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</si>
  <si>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</si>
  <si>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</si>
  <si>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</si>
  <si>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</si>
  <si>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</si>
  <si>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</si>
  <si>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</si>
  <si>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</si>
  <si>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</si>
  <si>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</si>
  <si>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</si>
  <si>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</si>
  <si>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</si>
  <si>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</si>
  <si>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</si>
  <si>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</si>
  <si>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</si>
  <si>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</si>
  <si>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</si>
  <si>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</si>
  <si>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</si>
  <si>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</si>
  <si>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</si>
  <si>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</si>
  <si>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</si>
  <si>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</si>
  <si>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</si>
  <si>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</si>
  <si>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</si>
  <si>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</si>
  <si>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</si>
  <si>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</si>
  <si>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</si>
  <si>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</si>
  <si>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</si>
  <si>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</si>
  <si>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</si>
  <si>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</si>
  <si>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</si>
  <si>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</si>
  <si>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</si>
  <si>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同様、簡易水道の給水区域の人口減少によって給水収益が減少していく一方で、施設の老朽化により費用は増加していくものと考えられる。修繕箇所の早期発見や非効率的な施設の縮減等による経費削減に加えて、料金見直しを検討することも視野にいれ、経営の健全化を図る。</t>
    <rPh sb="5" eb="7">
      <t>ドウヨウ</t>
    </rPh>
    <rPh sb="8" eb="10">
      <t>カンイ</t>
    </rPh>
    <rPh sb="10" eb="12">
      <t>スイドウ</t>
    </rPh>
    <rPh sb="13" eb="15">
      <t>キュウスイ</t>
    </rPh>
    <rPh sb="15" eb="17">
      <t>クイキ</t>
    </rPh>
    <rPh sb="18" eb="20">
      <t>ジンコウ</t>
    </rPh>
    <rPh sb="20" eb="22">
      <t>ゲンショウ</t>
    </rPh>
    <rPh sb="26" eb="28">
      <t>キュウスイ</t>
    </rPh>
    <rPh sb="28" eb="30">
      <t>シュウエキ</t>
    </rPh>
    <rPh sb="31" eb="33">
      <t>ゲンショウ</t>
    </rPh>
    <rPh sb="37" eb="39">
      <t>イッポウ</t>
    </rPh>
    <rPh sb="41" eb="43">
      <t>シセツ</t>
    </rPh>
    <rPh sb="44" eb="47">
      <t>ロウキュウカ</t>
    </rPh>
    <rPh sb="50" eb="52">
      <t>ヒヨウ</t>
    </rPh>
    <rPh sb="53" eb="55">
      <t>ゾウカ</t>
    </rPh>
    <rPh sb="62" eb="63">
      <t>カンガ</t>
    </rPh>
    <rPh sb="68" eb="70">
      <t>シュウゼン</t>
    </rPh>
    <rPh sb="70" eb="72">
      <t>カショ</t>
    </rPh>
    <rPh sb="73" eb="75">
      <t>ソウキ</t>
    </rPh>
    <rPh sb="75" eb="77">
      <t>ハッケン</t>
    </rPh>
    <rPh sb="78" eb="82">
      <t>ヒコウリツテキ</t>
    </rPh>
    <rPh sb="83" eb="85">
      <t>シセツ</t>
    </rPh>
    <rPh sb="86" eb="88">
      <t>シュクゲン</t>
    </rPh>
    <rPh sb="88" eb="89">
      <t>トウ</t>
    </rPh>
    <rPh sb="92" eb="94">
      <t>ケイヒ</t>
    </rPh>
    <rPh sb="94" eb="96">
      <t>サクゲン</t>
    </rPh>
    <rPh sb="97" eb="98">
      <t>クワ</t>
    </rPh>
    <rPh sb="101" eb="103">
      <t>リョウキン</t>
    </rPh>
    <rPh sb="103" eb="105">
      <t>ミナオ</t>
    </rPh>
    <rPh sb="107" eb="109">
      <t>ケントウ</t>
    </rPh>
    <rPh sb="114" eb="116">
      <t>シヤ</t>
    </rPh>
    <rPh sb="120" eb="122">
      <t>ケイエイ</t>
    </rPh>
    <rPh sb="123" eb="126">
      <t>ケンゼンカ</t>
    </rPh>
    <rPh sb="127" eb="128">
      <t>ハカ</t>
    </rPh>
    <phoneticPr fontId="4"/>
  </si>
  <si>
    <t>③管路更新率
　本市簡易水道施設は平成18年度の供用開始であり、管路については法定耐用年数を超えていない。そのため、老朽化にともなる管路の更新はこれまで行っていないが、今後、管の老朽化が進行することを考え、早めの対策をとる必要がある。</t>
    <phoneticPr fontId="4"/>
  </si>
  <si>
    <r>
      <rPr>
        <u/>
        <sz val="10"/>
        <color theme="1"/>
        <rFont val="ＭＳ ゴシック"/>
        <family val="3"/>
        <charset val="128"/>
      </rPr>
      <t>①収益的収支比率</t>
    </r>
    <r>
      <rPr>
        <sz val="10"/>
        <color theme="1"/>
        <rFont val="ＭＳ ゴシック"/>
        <family val="3"/>
        <charset val="128"/>
      </rPr>
      <t xml:space="preserve">
　</t>
    </r>
    <r>
      <rPr>
        <sz val="10"/>
        <rFont val="ＭＳ ゴシック"/>
        <family val="3"/>
        <charset val="128"/>
      </rPr>
      <t xml:space="preserve">類似団体の平均値をやや上回っているが、前年度より費用に対する総収益の割合が下降したため、経費削減等により黒字に近づけていく。
</t>
    </r>
    <r>
      <rPr>
        <u/>
        <sz val="10"/>
        <rFont val="ＭＳ ゴシック"/>
        <family val="3"/>
        <charset val="128"/>
      </rPr>
      <t>④企業債残高対給水収益比率</t>
    </r>
    <r>
      <rPr>
        <sz val="10"/>
        <rFont val="ＭＳ ゴシック"/>
        <family val="3"/>
        <charset val="128"/>
      </rPr>
      <t xml:space="preserve">
　類似団体平均値はほぼ横ばいである。</t>
    </r>
    <r>
      <rPr>
        <sz val="10"/>
        <color theme="1"/>
        <rFont val="ＭＳ ゴシック"/>
        <family val="3"/>
        <charset val="128"/>
      </rPr>
      <t xml:space="preserve">引き続き給水収益を可能な限り維持することにより、今後も地方債残高の割合を減少させていく。
</t>
    </r>
    <r>
      <rPr>
        <u/>
        <sz val="10"/>
        <color theme="1"/>
        <rFont val="ＭＳ ゴシック"/>
        <family val="3"/>
        <charset val="128"/>
      </rPr>
      <t>⑤料金回収率</t>
    </r>
    <r>
      <rPr>
        <sz val="10"/>
        <color theme="1"/>
        <rFont val="ＭＳ ゴシック"/>
        <family val="3"/>
        <charset val="128"/>
      </rPr>
      <t xml:space="preserve">
　給水人口の減少と施設の老朽化の対応により給水原価は上昇するものと予想される。今後も早めの修繕対応等により経費削減に努めるとともに料金水準の適正化を図る必要がある。
</t>
    </r>
    <r>
      <rPr>
        <u/>
        <sz val="10"/>
        <color theme="1"/>
        <rFont val="ＭＳ ゴシック"/>
        <family val="3"/>
        <charset val="128"/>
      </rPr>
      <t>⑥給水原価</t>
    </r>
    <r>
      <rPr>
        <sz val="10"/>
        <color theme="1"/>
        <rFont val="ＭＳ ゴシック"/>
        <family val="3"/>
        <charset val="128"/>
      </rPr>
      <t xml:space="preserve">
　給水原価は類似団体の全国平均を上回っているが、給水人口の減少によって有収水量が減少する一方、施設の老朽化によって経費が増加していることが主な要因である。さらなる経費削減に努めることが重要である。
</t>
    </r>
    <r>
      <rPr>
        <u/>
        <sz val="10"/>
        <color theme="1"/>
        <rFont val="ＭＳ ゴシック"/>
        <family val="3"/>
        <charset val="128"/>
      </rPr>
      <t>⑦施設利用率</t>
    </r>
    <r>
      <rPr>
        <sz val="10"/>
        <color theme="1"/>
        <rFont val="ＭＳ ゴシック"/>
        <family val="3"/>
        <charset val="128"/>
      </rPr>
      <t xml:space="preserve">
　全国平均よりも施設の効率性は高いが、施設が持つ能力の50％程度の利用率であることから非効率的な施設については縮減を行う必要がある。
</t>
    </r>
    <r>
      <rPr>
        <u/>
        <sz val="10"/>
        <color theme="1"/>
        <rFont val="ＭＳ ゴシック"/>
        <family val="3"/>
        <charset val="128"/>
      </rPr>
      <t>⑧有収率</t>
    </r>
    <r>
      <rPr>
        <sz val="10"/>
        <color theme="1"/>
        <rFont val="ＭＳ ゴシック"/>
        <family val="3"/>
        <charset val="128"/>
      </rPr>
      <t xml:space="preserve">
　管路については、耐用年数を超えていないが、年々有収率が低下している。漏水が発生している可能性も考えられるため、引続き早期発見と対策に努める。</t>
    </r>
    <rPh sb="1" eb="4">
      <t>シュウエキテキ</t>
    </rPh>
    <rPh sb="4" eb="6">
      <t>シュウシ</t>
    </rPh>
    <rPh sb="6" eb="8">
      <t>ヒリツ</t>
    </rPh>
    <rPh sb="10" eb="12">
      <t>ルイジ</t>
    </rPh>
    <rPh sb="12" eb="14">
      <t>ダンタイ</t>
    </rPh>
    <rPh sb="15" eb="18">
      <t>ヘイキンチ</t>
    </rPh>
    <rPh sb="21" eb="23">
      <t>ウワマワ</t>
    </rPh>
    <rPh sb="29" eb="32">
      <t>ゼンネンド</t>
    </rPh>
    <rPh sb="34" eb="36">
      <t>ヒヨウ</t>
    </rPh>
    <rPh sb="37" eb="38">
      <t>タイ</t>
    </rPh>
    <rPh sb="40" eb="43">
      <t>ソウシュウエキ</t>
    </rPh>
    <rPh sb="44" eb="46">
      <t>ワリアイ</t>
    </rPh>
    <rPh sb="47" eb="49">
      <t>カコウ</t>
    </rPh>
    <rPh sb="54" eb="56">
      <t>ケイヒ</t>
    </rPh>
    <rPh sb="56" eb="59">
      <t>サクゲントウ</t>
    </rPh>
    <rPh sb="62" eb="63">
      <t>クロ</t>
    </rPh>
    <rPh sb="65" eb="66">
      <t>チカ</t>
    </rPh>
    <rPh sb="74" eb="76">
      <t>キギョウ</t>
    </rPh>
    <rPh sb="76" eb="77">
      <t>サイ</t>
    </rPh>
    <rPh sb="77" eb="79">
      <t>ザンダカ</t>
    </rPh>
    <rPh sb="79" eb="80">
      <t>タイ</t>
    </rPh>
    <rPh sb="80" eb="82">
      <t>キュウスイ</t>
    </rPh>
    <rPh sb="82" eb="84">
      <t>シュウエキ</t>
    </rPh>
    <rPh sb="84" eb="86">
      <t>ヒリツ</t>
    </rPh>
    <rPh sb="88" eb="90">
      <t>ルイジ</t>
    </rPh>
    <rPh sb="90" eb="92">
      <t>ダンタイ</t>
    </rPh>
    <rPh sb="92" eb="95">
      <t>ヘイキンチ</t>
    </rPh>
    <rPh sb="98" eb="99">
      <t>ヨコ</t>
    </rPh>
    <rPh sb="105" eb="106">
      <t>ヒ</t>
    </rPh>
    <rPh sb="107" eb="108">
      <t>ツヅ</t>
    </rPh>
    <rPh sb="109" eb="111">
      <t>キュウスイ</t>
    </rPh>
    <rPh sb="111" eb="113">
      <t>シュウエキ</t>
    </rPh>
    <rPh sb="114" eb="116">
      <t>カノウ</t>
    </rPh>
    <rPh sb="117" eb="118">
      <t>カギ</t>
    </rPh>
    <rPh sb="119" eb="121">
      <t>イジ</t>
    </rPh>
    <rPh sb="129" eb="131">
      <t>コンゴ</t>
    </rPh>
    <rPh sb="132" eb="135">
      <t>チホウサイ</t>
    </rPh>
    <rPh sb="135" eb="137">
      <t>ザンダカ</t>
    </rPh>
    <rPh sb="138" eb="140">
      <t>ワリアイ</t>
    </rPh>
    <rPh sb="141" eb="143">
      <t>ゲンショウ</t>
    </rPh>
    <rPh sb="151" eb="153">
      <t>リョウキン</t>
    </rPh>
    <rPh sb="153" eb="155">
      <t>カイシュウ</t>
    </rPh>
    <rPh sb="155" eb="156">
      <t>リツ</t>
    </rPh>
    <rPh sb="158" eb="160">
      <t>キュウスイ</t>
    </rPh>
    <rPh sb="160" eb="162">
      <t>ジンコウ</t>
    </rPh>
    <rPh sb="163" eb="165">
      <t>ゲンショウ</t>
    </rPh>
    <rPh sb="166" eb="168">
      <t>シセツ</t>
    </rPh>
    <rPh sb="169" eb="172">
      <t>ロウキュウカ</t>
    </rPh>
    <rPh sb="173" eb="175">
      <t>タイオウ</t>
    </rPh>
    <rPh sb="178" eb="180">
      <t>キュウスイ</t>
    </rPh>
    <rPh sb="180" eb="182">
      <t>ゲンカ</t>
    </rPh>
    <rPh sb="183" eb="185">
      <t>ジョウショウ</t>
    </rPh>
    <rPh sb="190" eb="192">
      <t>ヨソウ</t>
    </rPh>
    <rPh sb="196" eb="198">
      <t>コンゴ</t>
    </rPh>
    <rPh sb="199" eb="200">
      <t>ハヤ</t>
    </rPh>
    <rPh sb="202" eb="204">
      <t>シュウゼン</t>
    </rPh>
    <rPh sb="204" eb="207">
      <t>タイオウトウ</t>
    </rPh>
    <rPh sb="210" eb="212">
      <t>ケイヒ</t>
    </rPh>
    <rPh sb="212" eb="214">
      <t>サクゲン</t>
    </rPh>
    <rPh sb="215" eb="216">
      <t>ツト</t>
    </rPh>
    <rPh sb="222" eb="224">
      <t>リョウキン</t>
    </rPh>
    <rPh sb="224" eb="226">
      <t>スイジュン</t>
    </rPh>
    <rPh sb="227" eb="230">
      <t>テキセイカ</t>
    </rPh>
    <rPh sb="231" eb="232">
      <t>ハカ</t>
    </rPh>
    <rPh sb="233" eb="235">
      <t>ヒツヨウ</t>
    </rPh>
    <rPh sb="241" eb="243">
      <t>キュウスイ</t>
    </rPh>
    <rPh sb="243" eb="245">
      <t>ゲンカ</t>
    </rPh>
    <rPh sb="262" eb="264">
      <t>ウワマワ</t>
    </rPh>
    <rPh sb="303" eb="305">
      <t>ケイヒ</t>
    </rPh>
    <rPh sb="346" eb="348">
      <t>シセツ</t>
    </rPh>
    <rPh sb="348" eb="351">
      <t>リヨウリツ</t>
    </rPh>
    <rPh sb="353" eb="355">
      <t>ゼンコク</t>
    </rPh>
    <rPh sb="355" eb="357">
      <t>ヘイキン</t>
    </rPh>
    <rPh sb="360" eb="362">
      <t>シセツ</t>
    </rPh>
    <rPh sb="363" eb="366">
      <t>コウリツセイ</t>
    </rPh>
    <rPh sb="367" eb="368">
      <t>タカ</t>
    </rPh>
    <rPh sb="371" eb="373">
      <t>シセツ</t>
    </rPh>
    <rPh sb="374" eb="375">
      <t>モ</t>
    </rPh>
    <rPh sb="376" eb="378">
      <t>ノウリョク</t>
    </rPh>
    <rPh sb="382" eb="384">
      <t>テイド</t>
    </rPh>
    <rPh sb="385" eb="387">
      <t>リヨウ</t>
    </rPh>
    <rPh sb="387" eb="388">
      <t>リツ</t>
    </rPh>
    <rPh sb="395" eb="399">
      <t>ヒコウリツテキ</t>
    </rPh>
    <rPh sb="400" eb="402">
      <t>シセツ</t>
    </rPh>
    <rPh sb="407" eb="409">
      <t>シュクゲン</t>
    </rPh>
    <rPh sb="410" eb="411">
      <t>オコナ</t>
    </rPh>
    <rPh sb="412" eb="414">
      <t>ヒツヨウ</t>
    </rPh>
    <rPh sb="420" eb="421">
      <t>ユウ</t>
    </rPh>
    <rPh sb="421" eb="422">
      <t>シュウ</t>
    </rPh>
    <rPh sb="422" eb="423">
      <t>リツ</t>
    </rPh>
    <rPh sb="425" eb="427">
      <t>カンロ</t>
    </rPh>
    <rPh sb="433" eb="435">
      <t>タイヨウ</t>
    </rPh>
    <rPh sb="435" eb="437">
      <t>ネンスウ</t>
    </rPh>
    <rPh sb="438" eb="439">
      <t>コ</t>
    </rPh>
    <rPh sb="446" eb="448">
      <t>ネンネン</t>
    </rPh>
    <rPh sb="448" eb="449">
      <t>ユウ</t>
    </rPh>
    <rPh sb="449" eb="450">
      <t>シュウ</t>
    </rPh>
    <rPh sb="450" eb="451">
      <t>リツ</t>
    </rPh>
    <rPh sb="452" eb="454">
      <t>テイカ</t>
    </rPh>
    <rPh sb="459" eb="461">
      <t>ロウスイ</t>
    </rPh>
    <rPh sb="462" eb="464">
      <t>ハッセイ</t>
    </rPh>
    <rPh sb="468" eb="471">
      <t>カノウセイ</t>
    </rPh>
    <rPh sb="472" eb="473">
      <t>カンガ</t>
    </rPh>
    <rPh sb="480" eb="482">
      <t>ヒキツヅ</t>
    </rPh>
    <rPh sb="483" eb="485">
      <t>ソウキ</t>
    </rPh>
    <rPh sb="485" eb="487">
      <t>ハッケン</t>
    </rPh>
    <rPh sb="488" eb="490">
      <t>タイサク</t>
    </rPh>
    <rPh sb="491" eb="4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</si>
</sst>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0"/>
      <color theme="1"/>
      <name val="ＭＳ ゴシック"/>
      <family val="3"/>
      <charset val="128"/>
    </font>
    <font>
      <sz val="10"/>
      <color theme="1"/>
      <name val="ＭＳ ゴシック"/>
      <family val="3"/>
      <charset val="128"/>
    </font>
    <font>
      <sz val="10"/>
      <name val="ＭＳ ゴシック"/>
      <family val="3"/>
      <charset val="128"/>
    </font>
    <font>
      <u/>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5-4E14-92EE-65A7CF9EC02F}"/>
            </c:ext>
          </c:extLst>
        </c:ser>
        <c:dLbls>
          <c:showLegendKey val="0"/>
          <c:showVal val="0"/>
          <c:showCatName val="0"/>
          <c:showSerName val="0"/>
          <c:showPercent val="0"/>
          <c:showBubbleSize val="0"/>
        </c:dLbls>
        <c:gapWidth val="150"/>
        <c:axId val="302146120"/>
        <c:axId val="30214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EF85-4E14-92EE-65A7CF9EC02F}"/>
            </c:ext>
          </c:extLst>
        </c:ser>
        <c:dLbls>
          <c:showLegendKey val="0"/>
          <c:showVal val="0"/>
          <c:showCatName val="0"/>
          <c:showSerName val="0"/>
          <c:showPercent val="0"/>
          <c:showBubbleSize val="0"/>
        </c:dLbls>
        <c:marker val="1"/>
        <c:smooth val="0"/>
        <c:axId val="302146120"/>
        <c:axId val="302146512"/>
      </c:lineChart>
      <c:dateAx>
        <c:axId val="302146120"/>
        <c:scaling>
          <c:orientation val="minMax"/>
        </c:scaling>
        <c:delete val="1"/>
        <c:axPos val="b"/>
        <c:numFmt formatCode="ge" sourceLinked="1"/>
        <c:majorTickMark val="none"/>
        <c:minorTickMark val="none"/>
        <c:tickLblPos val="none"/>
        <c:crossAx val="302146512"/>
        <c:crosses val="autoZero"/>
        <c:auto val="1"/>
        <c:lblOffset val="100"/>
        <c:baseTimeUnit val="years"/>
      </c:dateAx>
      <c:valAx>
        <c:axId val="3021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4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53.23</c:v>
                </c:pt>
                <c:pt idx="1">
                  <c:v>52.89</c:v>
                </c:pt>
                <c:pt idx="2">
                  <c:v>50.98</c:v>
                </c:pt>
                <c:pt idx="3">
                  <c:v>49.03</c:v>
                </c:pt>
                <c:pt idx="4">
                  <c:v>49</c:v>
                </c:pt>
              </c:numCache>
            </c:numRef>
          </c:val>
          <c:extLst>
            <c:ext xmlns:c16="http://schemas.microsoft.com/office/drawing/2014/chart" uri="{C3380CC4-5D6E-409C-BE32-E72D297353CC}">
              <c16:uniqueId val="{00000000-C86E-46B9-8195-A6DE413A03F4}"/>
            </c:ext>
          </c:extLst>
        </c:ser>
        <c:dLbls>
          <c:showLegendKey val="0"/>
          <c:showVal val="0"/>
          <c:showCatName val="0"/>
          <c:showSerName val="0"/>
          <c:showPercent val="0"/>
          <c:showBubbleSize val="0"/>
        </c:dLbls>
        <c:gapWidth val="150"/>
        <c:axId val="320151432"/>
        <c:axId val="3038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C86E-46B9-8195-A6DE413A03F4}"/>
            </c:ext>
          </c:extLst>
        </c:ser>
        <c:dLbls>
          <c:showLegendKey val="0"/>
          <c:showVal val="0"/>
          <c:showCatName val="0"/>
          <c:showSerName val="0"/>
          <c:showPercent val="0"/>
          <c:showBubbleSize val="0"/>
        </c:dLbls>
        <c:marker val="1"/>
        <c:smooth val="0"/>
        <c:axId val="320151432"/>
        <c:axId val="303847232"/>
      </c:lineChart>
      <c:dateAx>
        <c:axId val="320151432"/>
        <c:scaling>
          <c:orientation val="minMax"/>
        </c:scaling>
        <c:delete val="1"/>
        <c:axPos val="b"/>
        <c:numFmt formatCode="ge" sourceLinked="1"/>
        <c:majorTickMark val="none"/>
        <c:minorTickMark val="none"/>
        <c:tickLblPos val="none"/>
        <c:crossAx val="303847232"/>
        <c:crosses val="autoZero"/>
        <c:auto val="1"/>
        <c:lblOffset val="100"/>
        <c:baseTimeUnit val="years"/>
      </c:dateAx>
      <c:valAx>
        <c:axId val="303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86.77</c:v>
                </c:pt>
                <c:pt idx="1">
                  <c:v>85.2</c:v>
                </c:pt>
                <c:pt idx="2">
                  <c:v>84.71</c:v>
                </c:pt>
                <c:pt idx="3">
                  <c:v>83.24</c:v>
                </c:pt>
                <c:pt idx="4">
                  <c:v>78.12</c:v>
                </c:pt>
              </c:numCache>
            </c:numRef>
          </c:val>
          <c:extLst>
            <c:ext xmlns:c16="http://schemas.microsoft.com/office/drawing/2014/chart" uri="{C3380CC4-5D6E-409C-BE32-E72D297353CC}">
              <c16:uniqueId val="{00000000-C845-4657-BBFC-45BD4BE253FA}"/>
            </c:ext>
          </c:extLst>
        </c:ser>
        <c:dLbls>
          <c:showLegendKey val="0"/>
          <c:showVal val="0"/>
          <c:showCatName val="0"/>
          <c:showSerName val="0"/>
          <c:showPercent val="0"/>
          <c:showBubbleSize val="0"/>
        </c:dLbls>
        <c:gapWidth val="150"/>
        <c:axId val="303848408"/>
        <c:axId val="3038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845-4657-BBFC-45BD4BE253FA}"/>
            </c:ext>
          </c:extLst>
        </c:ser>
        <c:dLbls>
          <c:showLegendKey val="0"/>
          <c:showVal val="0"/>
          <c:showCatName val="0"/>
          <c:showSerName val="0"/>
          <c:showPercent val="0"/>
          <c:showBubbleSize val="0"/>
        </c:dLbls>
        <c:marker val="1"/>
        <c:smooth val="0"/>
        <c:axId val="303848408"/>
        <c:axId val="303848800"/>
      </c:lineChart>
      <c:dateAx>
        <c:axId val="303848408"/>
        <c:scaling>
          <c:orientation val="minMax"/>
        </c:scaling>
        <c:delete val="1"/>
        <c:axPos val="b"/>
        <c:numFmt formatCode="ge" sourceLinked="1"/>
        <c:majorTickMark val="none"/>
        <c:minorTickMark val="none"/>
        <c:tickLblPos val="none"/>
        <c:crossAx val="303848800"/>
        <c:crosses val="autoZero"/>
        <c:auto val="1"/>
        <c:lblOffset val="100"/>
        <c:baseTimeUnit val="years"/>
      </c:dateAx>
      <c:valAx>
        <c:axId val="3038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84.18</c:v>
                </c:pt>
                <c:pt idx="1">
                  <c:v>81.650000000000006</c:v>
                </c:pt>
                <c:pt idx="2">
                  <c:v>80.03</c:v>
                </c:pt>
                <c:pt idx="3">
                  <c:v>80.73</c:v>
                </c:pt>
                <c:pt idx="4">
                  <c:v>74.88</c:v>
                </c:pt>
              </c:numCache>
            </c:numRef>
          </c:val>
          <c:extLst>
            <c:ext xmlns:c16="http://schemas.microsoft.com/office/drawing/2014/chart" uri="{C3380CC4-5D6E-409C-BE32-E72D297353CC}">
              <c16:uniqueId val="{00000000-CE3C-4184-9469-6A0DCD5F3236}"/>
            </c:ext>
          </c:extLst>
        </c:ser>
        <c:dLbls>
          <c:showLegendKey val="0"/>
          <c:showVal val="0"/>
          <c:showCatName val="0"/>
          <c:showSerName val="0"/>
          <c:showPercent val="0"/>
          <c:showBubbleSize val="0"/>
        </c:dLbls>
        <c:gapWidth val="150"/>
        <c:axId val="307377408"/>
        <c:axId val="30737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CE3C-4184-9469-6A0DCD5F3236}"/>
            </c:ext>
          </c:extLst>
        </c:ser>
        <c:dLbls>
          <c:showLegendKey val="0"/>
          <c:showVal val="0"/>
          <c:showCatName val="0"/>
          <c:showSerName val="0"/>
          <c:showPercent val="0"/>
          <c:showBubbleSize val="0"/>
        </c:dLbls>
        <c:marker val="1"/>
        <c:smooth val="0"/>
        <c:axId val="307377408"/>
        <c:axId val="307377800"/>
      </c:lineChart>
      <c:dateAx>
        <c:axId val="307377408"/>
        <c:scaling>
          <c:orientation val="minMax"/>
        </c:scaling>
        <c:delete val="1"/>
        <c:axPos val="b"/>
        <c:numFmt formatCode="ge" sourceLinked="1"/>
        <c:majorTickMark val="none"/>
        <c:minorTickMark val="none"/>
        <c:tickLblPos val="none"/>
        <c:crossAx val="307377800"/>
        <c:crosses val="autoZero"/>
        <c:auto val="1"/>
        <c:lblOffset val="100"/>
        <c:baseTimeUnit val="years"/>
      </c:dateAx>
      <c:valAx>
        <c:axId val="30737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D-4DA1-874B-380D60829E36}"/>
            </c:ext>
          </c:extLst>
        </c:ser>
        <c:dLbls>
          <c:showLegendKey val="0"/>
          <c:showVal val="0"/>
          <c:showCatName val="0"/>
          <c:showSerName val="0"/>
          <c:showPercent val="0"/>
          <c:showBubbleSize val="0"/>
        </c:dLbls>
        <c:gapWidth val="150"/>
        <c:axId val="307378976"/>
        <c:axId val="30737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D-4DA1-874B-380D60829E36}"/>
            </c:ext>
          </c:extLst>
        </c:ser>
        <c:dLbls>
          <c:showLegendKey val="0"/>
          <c:showVal val="0"/>
          <c:showCatName val="0"/>
          <c:showSerName val="0"/>
          <c:showPercent val="0"/>
          <c:showBubbleSize val="0"/>
        </c:dLbls>
        <c:marker val="1"/>
        <c:smooth val="0"/>
        <c:axId val="307378976"/>
        <c:axId val="307379368"/>
      </c:lineChart>
      <c:dateAx>
        <c:axId val="307378976"/>
        <c:scaling>
          <c:orientation val="minMax"/>
        </c:scaling>
        <c:delete val="1"/>
        <c:axPos val="b"/>
        <c:numFmt formatCode="ge" sourceLinked="1"/>
        <c:majorTickMark val="none"/>
        <c:minorTickMark val="none"/>
        <c:tickLblPos val="none"/>
        <c:crossAx val="307379368"/>
        <c:crosses val="autoZero"/>
        <c:auto val="1"/>
        <c:lblOffset val="100"/>
        <c:baseTimeUnit val="years"/>
      </c:dateAx>
      <c:valAx>
        <c:axId val="3073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D-4E3E-9053-4677E5308D81}"/>
            </c:ext>
          </c:extLst>
        </c:ser>
        <c:dLbls>
          <c:showLegendKey val="0"/>
          <c:showVal val="0"/>
          <c:showCatName val="0"/>
          <c:showSerName val="0"/>
          <c:showPercent val="0"/>
          <c:showBubbleSize val="0"/>
        </c:dLbls>
        <c:gapWidth val="150"/>
        <c:axId val="319995912"/>
        <c:axId val="31999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D-4E3E-9053-4677E5308D81}"/>
            </c:ext>
          </c:extLst>
        </c:ser>
        <c:dLbls>
          <c:showLegendKey val="0"/>
          <c:showVal val="0"/>
          <c:showCatName val="0"/>
          <c:showSerName val="0"/>
          <c:showPercent val="0"/>
          <c:showBubbleSize val="0"/>
        </c:dLbls>
        <c:marker val="1"/>
        <c:smooth val="0"/>
        <c:axId val="319995912"/>
        <c:axId val="319996304"/>
      </c:lineChart>
      <c:dateAx>
        <c:axId val="319995912"/>
        <c:scaling>
          <c:orientation val="minMax"/>
        </c:scaling>
        <c:delete val="1"/>
        <c:axPos val="b"/>
        <c:numFmt formatCode="ge" sourceLinked="1"/>
        <c:majorTickMark val="none"/>
        <c:minorTickMark val="none"/>
        <c:tickLblPos val="none"/>
        <c:crossAx val="319996304"/>
        <c:crosses val="autoZero"/>
        <c:auto val="1"/>
        <c:lblOffset val="100"/>
        <c:baseTimeUnit val="years"/>
      </c:dateAx>
      <c:valAx>
        <c:axId val="31999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9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B-4201-83CF-DAD05CBB57E1}"/>
            </c:ext>
          </c:extLst>
        </c:ser>
        <c:dLbls>
          <c:showLegendKey val="0"/>
          <c:showVal val="0"/>
          <c:showCatName val="0"/>
          <c:showSerName val="0"/>
          <c:showPercent val="0"/>
          <c:showBubbleSize val="0"/>
        </c:dLbls>
        <c:gapWidth val="150"/>
        <c:axId val="319997480"/>
        <c:axId val="31999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B-4201-83CF-DAD05CBB57E1}"/>
            </c:ext>
          </c:extLst>
        </c:ser>
        <c:dLbls>
          <c:showLegendKey val="0"/>
          <c:showVal val="0"/>
          <c:showCatName val="0"/>
          <c:showSerName val="0"/>
          <c:showPercent val="0"/>
          <c:showBubbleSize val="0"/>
        </c:dLbls>
        <c:marker val="1"/>
        <c:smooth val="0"/>
        <c:axId val="319997480"/>
        <c:axId val="319997872"/>
      </c:lineChart>
      <c:dateAx>
        <c:axId val="319997480"/>
        <c:scaling>
          <c:orientation val="minMax"/>
        </c:scaling>
        <c:delete val="1"/>
        <c:axPos val="b"/>
        <c:numFmt formatCode="ge" sourceLinked="1"/>
        <c:majorTickMark val="none"/>
        <c:minorTickMark val="none"/>
        <c:tickLblPos val="none"/>
        <c:crossAx val="319997872"/>
        <c:crosses val="autoZero"/>
        <c:auto val="1"/>
        <c:lblOffset val="100"/>
        <c:baseTimeUnit val="years"/>
      </c:dateAx>
      <c:valAx>
        <c:axId val="31999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9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7-400E-9419-3F5E7D4FDBD9}"/>
            </c:ext>
          </c:extLst>
        </c:ser>
        <c:dLbls>
          <c:showLegendKey val="0"/>
          <c:showVal val="0"/>
          <c:showCatName val="0"/>
          <c:showSerName val="0"/>
          <c:showPercent val="0"/>
          <c:showBubbleSize val="0"/>
        </c:dLbls>
        <c:gapWidth val="150"/>
        <c:axId val="319999048"/>
        <c:axId val="31999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7-400E-9419-3F5E7D4FDBD9}"/>
            </c:ext>
          </c:extLst>
        </c:ser>
        <c:dLbls>
          <c:showLegendKey val="0"/>
          <c:showVal val="0"/>
          <c:showCatName val="0"/>
          <c:showSerName val="0"/>
          <c:showPercent val="0"/>
          <c:showBubbleSize val="0"/>
        </c:dLbls>
        <c:marker val="1"/>
        <c:smooth val="0"/>
        <c:axId val="319999048"/>
        <c:axId val="319999440"/>
      </c:lineChart>
      <c:dateAx>
        <c:axId val="319999048"/>
        <c:scaling>
          <c:orientation val="minMax"/>
        </c:scaling>
        <c:delete val="1"/>
        <c:axPos val="b"/>
        <c:numFmt formatCode="ge" sourceLinked="1"/>
        <c:majorTickMark val="none"/>
        <c:minorTickMark val="none"/>
        <c:tickLblPos val="none"/>
        <c:crossAx val="319999440"/>
        <c:crosses val="autoZero"/>
        <c:auto val="1"/>
        <c:lblOffset val="100"/>
        <c:baseTimeUnit val="years"/>
      </c:dateAx>
      <c:valAx>
        <c:axId val="31999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9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1456.93</c:v>
                </c:pt>
                <c:pt idx="1">
                  <c:v>1432.33</c:v>
                </c:pt>
                <c:pt idx="2">
                  <c:v>1398.91</c:v>
                </c:pt>
                <c:pt idx="3">
                  <c:v>1392.97</c:v>
                </c:pt>
                <c:pt idx="4">
                  <c:v>1376.5</c:v>
                </c:pt>
              </c:numCache>
            </c:numRef>
          </c:val>
          <c:extLst>
            <c:ext xmlns:c16="http://schemas.microsoft.com/office/drawing/2014/chart" uri="{C3380CC4-5D6E-409C-BE32-E72D297353CC}">
              <c16:uniqueId val="{00000000-7B42-4C4C-B7EF-19249DB49284}"/>
            </c:ext>
          </c:extLst>
        </c:ser>
        <c:dLbls>
          <c:showLegendKey val="0"/>
          <c:showVal val="0"/>
          <c:showCatName val="0"/>
          <c:showSerName val="0"/>
          <c:showPercent val="0"/>
          <c:showBubbleSize val="0"/>
        </c:dLbls>
        <c:gapWidth val="150"/>
        <c:axId val="305068784"/>
        <c:axId val="3050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7B42-4C4C-B7EF-19249DB49284}"/>
            </c:ext>
          </c:extLst>
        </c:ser>
        <c:dLbls>
          <c:showLegendKey val="0"/>
          <c:showVal val="0"/>
          <c:showCatName val="0"/>
          <c:showSerName val="0"/>
          <c:showPercent val="0"/>
          <c:showBubbleSize val="0"/>
        </c:dLbls>
        <c:marker val="1"/>
        <c:smooth val="0"/>
        <c:axId val="305068784"/>
        <c:axId val="305069176"/>
      </c:lineChart>
      <c:dateAx>
        <c:axId val="305068784"/>
        <c:scaling>
          <c:orientation val="minMax"/>
        </c:scaling>
        <c:delete val="1"/>
        <c:axPos val="b"/>
        <c:numFmt formatCode="ge" sourceLinked="1"/>
        <c:majorTickMark val="none"/>
        <c:minorTickMark val="none"/>
        <c:tickLblPos val="none"/>
        <c:crossAx val="305069176"/>
        <c:crosses val="autoZero"/>
        <c:auto val="1"/>
        <c:lblOffset val="100"/>
        <c:baseTimeUnit val="years"/>
      </c:dateAx>
      <c:valAx>
        <c:axId val="30506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6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31.02</c:v>
                </c:pt>
                <c:pt idx="1">
                  <c:v>30.28</c:v>
                </c:pt>
                <c:pt idx="2">
                  <c:v>35.6</c:v>
                </c:pt>
                <c:pt idx="3">
                  <c:v>29.12</c:v>
                </c:pt>
                <c:pt idx="4">
                  <c:v>33.58</c:v>
                </c:pt>
              </c:numCache>
            </c:numRef>
          </c:val>
          <c:extLst>
            <c:ext xmlns:c16="http://schemas.microsoft.com/office/drawing/2014/chart" uri="{C3380CC4-5D6E-409C-BE32-E72D297353CC}">
              <c16:uniqueId val="{00000000-1260-4C28-B5FF-C3D75573791D}"/>
            </c:ext>
          </c:extLst>
        </c:ser>
        <c:dLbls>
          <c:showLegendKey val="0"/>
          <c:showVal val="0"/>
          <c:showCatName val="0"/>
          <c:showSerName val="0"/>
          <c:showPercent val="0"/>
          <c:showBubbleSize val="0"/>
        </c:dLbls>
        <c:gapWidth val="150"/>
        <c:axId val="320148296"/>
        <c:axId val="3201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260-4C28-B5FF-C3D75573791D}"/>
            </c:ext>
          </c:extLst>
        </c:ser>
        <c:dLbls>
          <c:showLegendKey val="0"/>
          <c:showVal val="0"/>
          <c:showCatName val="0"/>
          <c:showSerName val="0"/>
          <c:showPercent val="0"/>
          <c:showBubbleSize val="0"/>
        </c:dLbls>
        <c:marker val="1"/>
        <c:smooth val="0"/>
        <c:axId val="320148296"/>
        <c:axId val="320148688"/>
      </c:lineChart>
      <c:dateAx>
        <c:axId val="320148296"/>
        <c:scaling>
          <c:orientation val="minMax"/>
        </c:scaling>
        <c:delete val="1"/>
        <c:axPos val="b"/>
        <c:numFmt formatCode="ge" sourceLinked="1"/>
        <c:majorTickMark val="none"/>
        <c:minorTickMark val="none"/>
        <c:tickLblPos val="none"/>
        <c:crossAx val="320148688"/>
        <c:crosses val="autoZero"/>
        <c:auto val="1"/>
        <c:lblOffset val="100"/>
        <c:baseTimeUnit val="years"/>
      </c:dateAx>
      <c:valAx>
        <c:axId val="3201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536.72</c:v>
                </c:pt>
                <c:pt idx="1">
                  <c:v>543.16999999999996</c:v>
                </c:pt>
                <c:pt idx="2">
                  <c:v>468.4</c:v>
                </c:pt>
                <c:pt idx="3">
                  <c:v>573.57000000000005</c:v>
                </c:pt>
                <c:pt idx="4">
                  <c:v>503.44</c:v>
                </c:pt>
              </c:numCache>
            </c:numRef>
          </c:val>
          <c:extLst>
            <c:ext xmlns:c16="http://schemas.microsoft.com/office/drawing/2014/chart" uri="{C3380CC4-5D6E-409C-BE32-E72D297353CC}">
              <c16:uniqueId val="{00000000-30E0-4503-A6DD-2E790450265E}"/>
            </c:ext>
          </c:extLst>
        </c:ser>
        <c:dLbls>
          <c:showLegendKey val="0"/>
          <c:showVal val="0"/>
          <c:showCatName val="0"/>
          <c:showSerName val="0"/>
          <c:showPercent val="0"/>
          <c:showBubbleSize val="0"/>
        </c:dLbls>
        <c:gapWidth val="150"/>
        <c:axId val="320149864"/>
        <c:axId val="32015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30E0-4503-A6DD-2E790450265E}"/>
            </c:ext>
          </c:extLst>
        </c:ser>
        <c:dLbls>
          <c:showLegendKey val="0"/>
          <c:showVal val="0"/>
          <c:showCatName val="0"/>
          <c:showSerName val="0"/>
          <c:showPercent val="0"/>
          <c:showBubbleSize val="0"/>
        </c:dLbls>
        <c:marker val="1"/>
        <c:smooth val="0"/>
        <c:axId val="320149864"/>
        <c:axId val="320150256"/>
      </c:lineChart>
      <c:dateAx>
        <c:axId val="320149864"/>
        <c:scaling>
          <c:orientation val="minMax"/>
        </c:scaling>
        <c:delete val="1"/>
        <c:axPos val="b"/>
        <c:numFmt formatCode="ge" sourceLinked="1"/>
        <c:majorTickMark val="none"/>
        <c:minorTickMark val="none"/>
        <c:tickLblPos val="none"/>
        <c:crossAx val="320150256"/>
        <c:crosses val="autoZero"/>
        <c:auto val="1"/>
        <c:lblOffset val="100"/>
        <c:baseTimeUnit val="years"/>
      </c:dateAx>
      <c:valAx>
        <c:axId val="32015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垂水市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14885</v>
      </c>
      <c r="AM8" s="72"/>
      <c r="AN8" s="72"/>
      <c r="AO8" s="72"/>
      <c r="AP8" s="72"/>
      <c r="AQ8" s="72"/>
      <c r="AR8" s="72"/>
      <c r="AS8" s="72"/>
      <c r="AT8" s="71">
        <f>データ!$S$6</f>
        <v>162.12</v>
      </c>
      <c r="AU8" s="71"/>
      <c r="AV8" s="71"/>
      <c r="AW8" s="71"/>
      <c r="AX8" s="71"/>
      <c r="AY8" s="71"/>
      <c r="AZ8" s="71"/>
      <c r="BA8" s="71"/>
      <c r="BB8" s="71">
        <f>データ!$T$6</f>
        <v>91.81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4.3600000000000003</v>
      </c>
      <c r="Q10" s="71"/>
      <c r="R10" s="71"/>
      <c r="S10" s="71"/>
      <c r="T10" s="71"/>
      <c r="U10" s="71"/>
      <c r="V10" s="71"/>
      <c r="W10" s="72">
        <f>データ!$Q$6</f>
        <v>2775</v>
      </c>
      <c r="X10" s="72"/>
      <c r="Y10" s="72"/>
      <c r="Z10" s="72"/>
      <c r="AA10" s="72"/>
      <c r="AB10" s="72"/>
      <c r="AC10" s="72"/>
      <c r="AD10" s="2"/>
      <c r="AE10" s="2"/>
      <c r="AF10" s="2"/>
      <c r="AG10" s="2"/>
      <c r="AH10" s="2"/>
      <c r="AI10" s="2"/>
      <c r="AJ10" s="2"/>
      <c r="AK10" s="2"/>
      <c r="AL10" s="72">
        <f>データ!$U$6</f>
        <v>642</v>
      </c>
      <c r="AM10" s="72"/>
      <c r="AN10" s="72"/>
      <c r="AO10" s="72"/>
      <c r="AP10" s="72"/>
      <c r="AQ10" s="72"/>
      <c r="AR10" s="72"/>
      <c r="AS10" s="72"/>
      <c r="AT10" s="71">
        <f>データ!$V$6</f>
        <v>0.45</v>
      </c>
      <c r="AU10" s="71"/>
      <c r="AV10" s="71"/>
      <c r="AW10" s="71"/>
      <c r="AX10" s="71"/>
      <c r="AY10" s="71"/>
      <c r="AZ10" s="71"/>
      <c r="BA10" s="71"/>
      <c r="BB10" s="71">
        <f>データ!$W$6</f>
        <v>1426.67</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110</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E6HiTWhiJAArYjEgexvYFyz9hZoe5y1vdTXnwjSc2lLq6sLVAUI43/aOUpft4JJUI6yZNGkkd2wWuqnNtW8sAw==" saltValue="CE897TgZZQDRA+YWJ6zi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462144</v>
      </c>
      <c r="D6" s="34">
        <f t="shared" si="3"/>
        <v>47</v>
      </c>
      <c r="E6" s="34">
        <f t="shared" si="3"/>
        <v>1</v>
      </c>
      <c r="F6" s="34">
        <f t="shared" si="3"/>
        <v>0</v>
      </c>
      <c r="G6" s="34">
        <f t="shared" si="3"/>
        <v>0</v>
      </c>
      <c r="H6" s="34" t="str">
        <f t="shared" si="3"/>
        <v>鹿児島県　垂水市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4.3600000000000003</v>
      </c>
      <c r="Q6" s="35">
        <f t="shared" si="3"/>
        <v>2775</v>
      </c>
      <c r="R6" s="35">
        <f t="shared" si="3"/>
        <v>14885</v>
      </c>
      <c r="S6" s="35">
        <f t="shared" si="3"/>
        <v>162.12</v>
      </c>
      <c r="T6" s="35">
        <f t="shared" si="3"/>
        <v>91.81</v>
      </c>
      <c r="U6" s="35">
        <f t="shared" si="3"/>
        <v>642</v>
      </c>
      <c r="V6" s="35">
        <f t="shared" si="3"/>
        <v>0.45</v>
      </c>
      <c r="W6" s="35">
        <f t="shared" si="3"/>
        <v>1426.67</v>
      </c>
      <c r="X6" s="36">
        <f>IF(X7="",NA(),X7)</f>
        <v>84.18</v>
      </c>
      <c r="Y6" s="36">
        <f t="shared" ref="Y6:AG6" si="4">IF(Y7="",NA(),Y7)</f>
        <v>81.650000000000006</v>
      </c>
      <c r="Z6" s="36">
        <f t="shared" si="4"/>
        <v>80.03</v>
      </c>
      <c r="AA6" s="36">
        <f t="shared" si="4"/>
        <v>80.73</v>
      </c>
      <c r="AB6" s="36">
        <f t="shared" si="4"/>
        <v>74.88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1456.93</v>
      </c>
      <c r="BF6" s="36">
        <f t="shared" ref="BF6:BN6" si="7">IF(BF7="",NA(),BF7)</f>
        <v>1432.33</v>
      </c>
      <c r="BG6" s="36">
        <f t="shared" si="7"/>
        <v>1398.91</v>
      </c>
      <c r="BH6" s="36">
        <f t="shared" si="7"/>
        <v>1392.97</v>
      </c>
      <c r="BI6" s="36">
        <f t="shared" si="7"/>
        <v>1376.5</v>
      </c>
      <c r="BJ6" s="36">
        <f t="shared" si="7"/>
        <v>1486.62</v>
      </c>
      <c r="BK6" s="36">
        <f t="shared" si="7"/>
        <v>1510.14</v>
      </c>
      <c r="BL6" s="36">
        <f t="shared" si="7"/>
        <v>1595.62</v>
      </c>
      <c r="BM6" s="36">
        <f t="shared" si="7"/>
        <v>1302.33</v>
      </c>
      <c r="BN6" s="36">
        <f t="shared" si="7"/>
        <v>1274.21</v>
      </c>
      <c r="BO6" s="35" t="str">
        <f>IF(BO7="","",IF(BO7="-","【-】","【"&amp;SUBSTITUTE(TEXT(BO7,"#,##0.00"),"-","△")&amp;"】"))</f>
        <v>【1,074.14】</v>
      </c>
      <c r="BP6" s="36">
        <f>IF(BP7="",NA(),BP7)</f>
        <v>31.02</v>
      </c>
      <c r="BQ6" s="36">
        <f t="shared" ref="BQ6:BY6" si="8">IF(BQ7="",NA(),BQ7)</f>
        <v>30.28</v>
      </c>
      <c r="BR6" s="36">
        <f t="shared" si="8"/>
        <v>35.6</v>
      </c>
      <c r="BS6" s="36">
        <f t="shared" si="8"/>
        <v>29.12</v>
      </c>
      <c r="BT6" s="36">
        <f t="shared" si="8"/>
        <v>33.58</v>
      </c>
      <c r="BU6" s="36">
        <f t="shared" si="8"/>
        <v>24.39</v>
      </c>
      <c r="BV6" s="36">
        <f t="shared" si="8"/>
        <v>22.67</v>
      </c>
      <c r="BW6" s="36">
        <f t="shared" si="8"/>
        <v>37.92</v>
      </c>
      <c r="BX6" s="36">
        <f t="shared" si="8"/>
        <v>40.89</v>
      </c>
      <c r="BY6" s="36">
        <f t="shared" si="8"/>
        <v>41.25</v>
      </c>
      <c r="BZ6" s="35" t="str">
        <f>IF(BZ7="","",IF(BZ7="-","【-】","【"&amp;SUBSTITUTE(TEXT(BZ7,"#,##0.00"),"-","△")&amp;"】"))</f>
        <v>【54.36】</v>
      </c>
      <c r="CA6" s="36">
        <f>IF(CA7="",NA(),CA7)</f>
        <v>536.72</v>
      </c>
      <c r="CB6" s="36">
        <f t="shared" ref="CB6:CJ6" si="9">IF(CB7="",NA(),CB7)</f>
        <v>543.16999999999996</v>
      </c>
      <c r="CC6" s="36">
        <f t="shared" si="9"/>
        <v>468.4</v>
      </c>
      <c r="CD6" s="36">
        <f t="shared" si="9"/>
        <v>573.57000000000005</v>
      </c>
      <c r="CE6" s="36">
        <f t="shared" si="9"/>
        <v>503.44</v>
      </c>
      <c r="CF6" s="36">
        <f t="shared" si="9"/>
        <v>734.18</v>
      </c>
      <c r="CG6" s="36">
        <f t="shared" si="9"/>
        <v>789.62</v>
      </c>
      <c r="CH6" s="36">
        <f t="shared" si="9"/>
        <v>423.18</v>
      </c>
      <c r="CI6" s="36">
        <f t="shared" si="9"/>
        <v>383.2</v>
      </c>
      <c r="CJ6" s="36">
        <f t="shared" si="9"/>
        <v>383.25</v>
      </c>
      <c r="CK6" s="35" t="str">
        <f>IF(CK7="","",IF(CK7="-","【-】","【"&amp;SUBSTITUTE(TEXT(CK7,"#,##0.00"),"-","△")&amp;"】"))</f>
        <v>【296.40】</v>
      </c>
      <c r="CL6" s="36">
        <f>IF(CL7="",NA(),CL7)</f>
        <v>53.23</v>
      </c>
      <c r="CM6" s="36">
        <f t="shared" ref="CM6:CU6" si="10">IF(CM7="",NA(),CM7)</f>
        <v>52.89</v>
      </c>
      <c r="CN6" s="36">
        <f t="shared" si="10"/>
        <v>50.98</v>
      </c>
      <c r="CO6" s="36">
        <f t="shared" si="10"/>
        <v>49.03</v>
      </c>
      <c r="CP6" s="36">
        <f t="shared" si="10"/>
        <v>49</v>
      </c>
      <c r="CQ6" s="36">
        <f t="shared" si="10"/>
        <v>48.36</v>
      </c>
      <c r="CR6" s="36">
        <f t="shared" si="10"/>
        <v>48.7</v>
      </c>
      <c r="CS6" s="36">
        <f t="shared" si="10"/>
        <v>46.9</v>
      </c>
      <c r="CT6" s="36">
        <f t="shared" si="10"/>
        <v>47.95</v>
      </c>
      <c r="CU6" s="36">
        <f t="shared" si="10"/>
        <v>48.26</v>
      </c>
      <c r="CV6" s="35" t="str">
        <f>IF(CV7="","",IF(CV7="-","【-】","【"&amp;SUBSTITUTE(TEXT(CV7,"#,##0.00"),"-","△")&amp;"】"))</f>
        <v>【55.95】</v>
      </c>
      <c r="CW6" s="36">
        <f>IF(CW7="",NA(),CW7)</f>
        <v>86.77</v>
      </c>
      <c r="CX6" s="36">
        <f t="shared" ref="CX6:DF6" si="11">IF(CX7="",NA(),CX7)</f>
        <v>85.2</v>
      </c>
      <c r="CY6" s="36">
        <f t="shared" si="11"/>
        <v>84.71</v>
      </c>
      <c r="CZ6" s="36">
        <f t="shared" si="11"/>
        <v>83.24</v>
      </c>
      <c r="DA6" s="36">
        <f t="shared" si="11"/>
        <v>78.12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462144</v>
      </c>
      <c r="D7" s="38">
        <v>47</v>
      </c>
      <c r="E7" s="38">
        <v>1</v>
      </c>
      <c r="F7" s="38">
        <v>0</v>
      </c>
      <c r="G7" s="38">
        <v>0</v>
      </c>
      <c r="H7" s="38" t="s">
        <v>96</v>
      </c>
      <c r="I7" s="38" t="s">
        <v>97</v>
      </c>
      <c r="J7" s="38" t="s">
        <v>98</v>
      </c>
      <c r="K7" s="38" t="s">
        <v>99</v>
      </c>
      <c r="L7" s="38" t="s">
        <v>100</v>
      </c>
      <c r="M7" s="38" t="s">
        <v>101</v>
      </c>
      <c r="N7" s="39" t="s">
        <v>102</v>
      </c>
      <c r="O7" s="39" t="s">
        <v>103</v>
      </c>
      <c r="P7" s="39">
        <v>4.3600000000000003</v>
      </c>
      <c r="Q7" s="39">
        <v>2775</v>
      </c>
      <c r="R7" s="39">
        <v>14885</v>
      </c>
      <c r="S7" s="39">
        <v>162.12</v>
      </c>
      <c r="T7" s="39">
        <v>91.81</v>
      </c>
      <c r="U7" s="39">
        <v>642</v>
      </c>
      <c r="V7" s="39">
        <v>0.45</v>
      </c>
      <c r="W7" s="39">
        <v>1426.67</v>
      </c>
      <c r="X7" s="39">
        <v>84.18</v>
      </c>
      <c r="Y7" s="39">
        <v>81.650000000000006</v>
      </c>
      <c r="Z7" s="39">
        <v>80.03</v>
      </c>
      <c r="AA7" s="39">
        <v>80.73</v>
      </c>
      <c r="AB7" s="39">
        <v>74.88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1456.93</v>
      </c>
      <c r="BF7" s="39">
        <v>1432.33</v>
      </c>
      <c r="BG7" s="39">
        <v>1398.91</v>
      </c>
      <c r="BH7" s="39">
        <v>1392.97</v>
      </c>
      <c r="BI7" s="39">
        <v>1376.5</v>
      </c>
      <c r="BJ7" s="39">
        <v>1486.62</v>
      </c>
      <c r="BK7" s="39">
        <v>1510.14</v>
      </c>
      <c r="BL7" s="39">
        <v>1595.62</v>
      </c>
      <c r="BM7" s="39">
        <v>1302.33</v>
      </c>
      <c r="BN7" s="39">
        <v>1274.21</v>
      </c>
      <c r="BO7" s="39">
        <v>1074.1400000000001</v>
      </c>
      <c r="BP7" s="39">
        <v>31.02</v>
      </c>
      <c r="BQ7" s="39">
        <v>30.28</v>
      </c>
      <c r="BR7" s="39">
        <v>35.6</v>
      </c>
      <c r="BS7" s="39">
        <v>29.12</v>
      </c>
      <c r="BT7" s="39">
        <v>33.58</v>
      </c>
      <c r="BU7" s="39">
        <v>24.39</v>
      </c>
      <c r="BV7" s="39">
        <v>22.67</v>
      </c>
      <c r="BW7" s="39">
        <v>37.92</v>
      </c>
      <c r="BX7" s="39">
        <v>40.89</v>
      </c>
      <c r="BY7" s="39">
        <v>41.25</v>
      </c>
      <c r="BZ7" s="39">
        <v>54.36</v>
      </c>
      <c r="CA7" s="39">
        <v>536.72</v>
      </c>
      <c r="CB7" s="39">
        <v>543.16999999999996</v>
      </c>
      <c r="CC7" s="39">
        <v>468.4</v>
      </c>
      <c r="CD7" s="39">
        <v>573.57000000000005</v>
      </c>
      <c r="CE7" s="39">
        <v>503.44</v>
      </c>
      <c r="CF7" s="39">
        <v>734.18</v>
      </c>
      <c r="CG7" s="39">
        <v>789.62</v>
      </c>
      <c r="CH7" s="39">
        <v>423.18</v>
      </c>
      <c r="CI7" s="39">
        <v>383.2</v>
      </c>
      <c r="CJ7" s="39">
        <v>383.25</v>
      </c>
      <c r="CK7" s="39">
        <v>296.39999999999998</v>
      </c>
      <c r="CL7" s="39">
        <v>53.23</v>
      </c>
      <c r="CM7" s="39">
        <v>52.89</v>
      </c>
      <c r="CN7" s="39">
        <v>50.98</v>
      </c>
      <c r="CO7" s="39">
        <v>49.03</v>
      </c>
      <c r="CP7" s="39">
        <v>49</v>
      </c>
      <c r="CQ7" s="39">
        <v>48.36</v>
      </c>
      <c r="CR7" s="39">
        <v>48.7</v>
      </c>
      <c r="CS7" s="39">
        <v>46.9</v>
      </c>
      <c r="CT7" s="39">
        <v>47.95</v>
      </c>
      <c r="CU7" s="39">
        <v>48.26</v>
      </c>
      <c r="CV7" s="39">
        <v>55.95</v>
      </c>
      <c r="CW7" s="39">
        <v>86.77</v>
      </c>
      <c r="CX7" s="39">
        <v>85.2</v>
      </c>
      <c r="CY7" s="39">
        <v>84.71</v>
      </c>
      <c r="CZ7" s="39">
        <v>83.24</v>
      </c>
      <c r="DA7" s="39">
        <v>78.12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2020-01-20T04:48:05Z</cp:lastPrinted>
  <dcterms:created xsi:type="dcterms:W3CDTF">2019-12-05T04:40:33Z</dcterms:created>
  <dcterms:modified xsi:type="dcterms:W3CDTF">2020-02-27T00:36:05Z</dcterms:modified>
  <cp:category/>
</cp:coreProperties>
</file>