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9_薩摩川内市()\"/>
    </mc:Choice>
  </mc:AlternateContent>
  <workbookProtection workbookAlgorithmName="SHA-512" workbookHashValue="mluEnal8gyC6/KPf0cArj8KFA0osPcz4srMdqaRS/1S9/kx8yJAx9RdXYUykTOXZ/M7ZrSG/sJgJOPoxPYB1ww==" workbookSaltValue="R1cHKoyJYj44tNvCQ2ybUA==" workbookSpinCount="100000" lockStructure="1"/>
  <bookViews>
    <workbookView xWindow="-60" yWindow="-60" windowWidth="20610" windowHeight="110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I85" i="4"/>
  <c r="H85" i="4"/>
  <c r="G85" i="4"/>
  <c r="F85" i="4"/>
  <c r="E85" i="4"/>
  <c r="BB10" i="4"/>
  <c r="AT10" i="4"/>
  <c r="AL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<sst xmlns="http://schemas.openxmlformats.org/spreadsheetml/2006/main" count="220" uniqueCount="108">
  <si>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</si>
  <si>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</si>
  <si>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</si>
  <si>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</si>
  <si>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</si>
  <si>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</si>
  <si>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</si>
  <si>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</si>
  <si>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</si>
  <si>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</si>
  <si>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</si>
  <si>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</si>
  <si>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</si>
  <si>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</si>
  <si>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</si>
  <si>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</si>
  <si>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</si>
  <si>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</si>
  <si>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</si>
  <si>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</si>
  <si>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</si>
  <si>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</si>
  <si>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</si>
  <si>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</si>
  <si>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</si>
  <si>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</si>
  <si>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</si>
  <si>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</si>
  <si>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</si>
  <si>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</si>
  <si>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</si>
  <si>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</si>
  <si>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</si>
  <si>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</si>
  <si>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</si>
  <si>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</si>
  <si>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</si>
  <si>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</si>
  <si>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</si>
  <si>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</si>
  <si>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</si>
  <si>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</si>
  <si>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</si>
  <si>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</si>
  <si>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</si>
  <si>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</si>
  <si>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</si>
  <si>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</si>
  <si>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</si>
  <si>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</si>
  <si>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</si>
  <si>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</si>
  <si>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</si>
  <si>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</si>
  <si>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</si>
  <si>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</si>
  <si>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</si>
  <si>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</si>
  <si>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</si>
  <si>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</si>
  <si>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</si>
  <si>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</si>
  <si>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</si>
  <si>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</si>
  <si>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</si>
  <si>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</si>
  <si>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</si>
  <si>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</si>
  <si>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</si>
  <si>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</si>
  <si>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</si>
  <si>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</si>
  <si>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</si>
  <si>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</si>
  <si>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</si>
  <si>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</si>
  <si>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</si>
  <si>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</si>
  <si>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</si>
  <si>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</si>
  <si>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</si>
  <si>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</si>
  <si>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</si>
  <si>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</si>
  <si>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</si>
  <si>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</si>
  <si>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</si>
  <si>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</si>
  <si>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</si>
  <si>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</si>
  <si>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</si>
  <si>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</si>
  <si>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</si>
  <si>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</si>
  <si>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</si>
  <si>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</si>
  <si>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</si>
  <si>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</si>
  <si>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</si>
  <si>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</si>
  <si>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</si>
  <si>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</si>
  <si>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</si>
  <si>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</si>
  <si>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</si>
  <si>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①経常収支比率については、平成２８年度に一部の簡易水道事業を統合したことにより類似団体を上回るようになり、②累積欠損金もなく安定した経常利益もあることから、健全な経営といえる。
　③流動比率は１００％を超えているものの類似団体平均を下回り、また④企業債残高対給水収益比率については前年度に引き続き類似団体平均を下回り、減少傾向にあることから、これまでの企業債の借入償還計画から経営改善されつつある。
　⑤料金回収率は平成２８年度に一部の簡易水道事業を統合したこともあり類似団体平均より高く推移しており、現時点では給水に係る費用は給水収益で賄えている。ただし、資本的支出が企業債借入に頼っている面があるため、今後も更新投資に充てる財源は確保していく必要がある。
　類似団体と比較して、⑥給水原価については低く推移しており、また⑦施設利用率は高く⑧有収率は平成２８年度に一部の簡易水道事業が統合したことにより減少したものの９０％台で推移していることから、効率的な経営が行われ収益につながっているものと思われる。</t>
    <rPh sb="2" eb="4">
      <t>ケイジョウ</t>
    </rPh>
    <rPh sb="4" eb="6">
      <t>シュウシ</t>
    </rPh>
    <rPh sb="6" eb="8">
      <t>ヒリツ</t>
    </rPh>
    <rPh sb="14" eb="16">
      <t>ヘイセイ</t>
    </rPh>
    <rPh sb="18" eb="20">
      <t>ネンド</t>
    </rPh>
    <rPh sb="21" eb="23">
      <t>イチブ</t>
    </rPh>
    <rPh sb="24" eb="26">
      <t>カンイ</t>
    </rPh>
    <rPh sb="26" eb="28">
      <t>スイドウ</t>
    </rPh>
    <rPh sb="28" eb="30">
      <t>ジギョウ</t>
    </rPh>
    <rPh sb="31" eb="33">
      <t>トウゴウ</t>
    </rPh>
    <rPh sb="40" eb="42">
      <t>ルイジ</t>
    </rPh>
    <rPh sb="42" eb="44">
      <t>ダンタイ</t>
    </rPh>
    <rPh sb="45" eb="47">
      <t>ウワマワ</t>
    </rPh>
    <rPh sb="55" eb="57">
      <t>ルイセキ</t>
    </rPh>
    <rPh sb="57" eb="59">
      <t>ケッソン</t>
    </rPh>
    <rPh sb="59" eb="60">
      <t>キン</t>
    </rPh>
    <rPh sb="63" eb="65">
      <t>アンテイ</t>
    </rPh>
    <rPh sb="67" eb="69">
      <t>ケイジョウ</t>
    </rPh>
    <rPh sb="69" eb="71">
      <t>リエキ</t>
    </rPh>
    <rPh sb="79" eb="81">
      <t>ケンゼン</t>
    </rPh>
    <rPh sb="82" eb="84">
      <t>ケイエイ</t>
    </rPh>
    <rPh sb="92" eb="94">
      <t>リュウドウ</t>
    </rPh>
    <rPh sb="94" eb="96">
      <t>ヒリツ</t>
    </rPh>
    <rPh sb="102" eb="103">
      <t>コ</t>
    </rPh>
    <rPh sb="110" eb="112">
      <t>ルイジ</t>
    </rPh>
    <rPh sb="112" eb="114">
      <t>ダンタイ</t>
    </rPh>
    <rPh sb="114" eb="116">
      <t>ヘイキン</t>
    </rPh>
    <rPh sb="117" eb="119">
      <t>シタマワ</t>
    </rPh>
    <rPh sb="124" eb="126">
      <t>キギョウ</t>
    </rPh>
    <rPh sb="126" eb="127">
      <t>サイ</t>
    </rPh>
    <rPh sb="127" eb="129">
      <t>ザンダカ</t>
    </rPh>
    <rPh sb="129" eb="130">
      <t>タイ</t>
    </rPh>
    <rPh sb="130" eb="132">
      <t>キュウスイ</t>
    </rPh>
    <rPh sb="132" eb="134">
      <t>シュウエキ</t>
    </rPh>
    <rPh sb="134" eb="136">
      <t>ヒリツ</t>
    </rPh>
    <rPh sb="141" eb="142">
      <t>マエ</t>
    </rPh>
    <rPh sb="142" eb="144">
      <t>ネンド</t>
    </rPh>
    <rPh sb="145" eb="146">
      <t>ヒ</t>
    </rPh>
    <rPh sb="147" eb="148">
      <t>ツヅ</t>
    </rPh>
    <rPh sb="149" eb="151">
      <t>ルイジ</t>
    </rPh>
    <rPh sb="151" eb="153">
      <t>ダンタイ</t>
    </rPh>
    <rPh sb="153" eb="155">
      <t>ヘイキン</t>
    </rPh>
    <rPh sb="156" eb="158">
      <t>シタマワ</t>
    </rPh>
    <rPh sb="160" eb="162">
      <t>ゲンショウ</t>
    </rPh>
    <rPh sb="162" eb="164">
      <t>ケイコウ</t>
    </rPh>
    <rPh sb="177" eb="179">
      <t>キギョウ</t>
    </rPh>
    <rPh sb="179" eb="180">
      <t>サイ</t>
    </rPh>
    <rPh sb="181" eb="183">
      <t>カリイレ</t>
    </rPh>
    <rPh sb="183" eb="185">
      <t>ショウカン</t>
    </rPh>
    <rPh sb="185" eb="187">
      <t>ケイカク</t>
    </rPh>
    <rPh sb="189" eb="191">
      <t>ケイエイ</t>
    </rPh>
    <rPh sb="191" eb="193">
      <t>カイゼン</t>
    </rPh>
    <rPh sb="203" eb="205">
      <t>リョウキン</t>
    </rPh>
    <rPh sb="205" eb="207">
      <t>カイシュウ</t>
    </rPh>
    <rPh sb="207" eb="208">
      <t>リツ</t>
    </rPh>
    <rPh sb="209" eb="211">
      <t>ヘイセイ</t>
    </rPh>
    <rPh sb="213" eb="215">
      <t>ネンド</t>
    </rPh>
    <rPh sb="216" eb="218">
      <t>イチブ</t>
    </rPh>
    <rPh sb="219" eb="221">
      <t>カンイ</t>
    </rPh>
    <rPh sb="221" eb="223">
      <t>スイドウ</t>
    </rPh>
    <rPh sb="223" eb="225">
      <t>ジギョウ</t>
    </rPh>
    <rPh sb="226" eb="228">
      <t>トウゴウ</t>
    </rPh>
    <rPh sb="235" eb="237">
      <t>ルイジ</t>
    </rPh>
    <rPh sb="237" eb="239">
      <t>ダンタイ</t>
    </rPh>
    <rPh sb="239" eb="241">
      <t>ヘイキン</t>
    </rPh>
    <rPh sb="243" eb="244">
      <t>タカ</t>
    </rPh>
    <rPh sb="245" eb="247">
      <t>スイイ</t>
    </rPh>
    <rPh sb="252" eb="255">
      <t>ゲンジテン</t>
    </rPh>
    <rPh sb="257" eb="259">
      <t>キュウスイ</t>
    </rPh>
    <rPh sb="260" eb="261">
      <t>カカワ</t>
    </rPh>
    <rPh sb="262" eb="264">
      <t>ヒヨウ</t>
    </rPh>
    <rPh sb="265" eb="267">
      <t>キュウスイ</t>
    </rPh>
    <rPh sb="267" eb="269">
      <t>シュウエキ</t>
    </rPh>
    <rPh sb="270" eb="271">
      <t>マカナ</t>
    </rPh>
    <rPh sb="280" eb="283">
      <t>シホンテキ</t>
    </rPh>
    <rPh sb="283" eb="285">
      <t>シシュツ</t>
    </rPh>
    <rPh sb="286" eb="288">
      <t>キギョウ</t>
    </rPh>
    <rPh sb="288" eb="289">
      <t>サイ</t>
    </rPh>
    <rPh sb="289" eb="291">
      <t>カリイレ</t>
    </rPh>
    <rPh sb="292" eb="293">
      <t>タヨ</t>
    </rPh>
    <rPh sb="297" eb="298">
      <t>メン</t>
    </rPh>
    <rPh sb="304" eb="306">
      <t>コンゴ</t>
    </rPh>
    <rPh sb="307" eb="309">
      <t>コウシン</t>
    </rPh>
    <rPh sb="309" eb="311">
      <t>トウシ</t>
    </rPh>
    <rPh sb="312" eb="313">
      <t>ア</t>
    </rPh>
    <rPh sb="315" eb="317">
      <t>ザイゲン</t>
    </rPh>
    <rPh sb="318" eb="320">
      <t>カクホ</t>
    </rPh>
    <rPh sb="324" eb="326">
      <t>ヒツヨウ</t>
    </rPh>
    <rPh sb="332" eb="334">
      <t>ルイジ</t>
    </rPh>
    <rPh sb="334" eb="336">
      <t>ダンタイ</t>
    </rPh>
    <rPh sb="337" eb="339">
      <t>ヒカク</t>
    </rPh>
    <rPh sb="343" eb="345">
      <t>キュウスイ</t>
    </rPh>
    <rPh sb="345" eb="347">
      <t>ゲンカ</t>
    </rPh>
    <rPh sb="352" eb="353">
      <t>ヒク</t>
    </rPh>
    <rPh sb="354" eb="356">
      <t>スイイ</t>
    </rPh>
    <rPh sb="364" eb="366">
      <t>シセツ</t>
    </rPh>
    <rPh sb="366" eb="368">
      <t>リヨウ</t>
    </rPh>
    <rPh sb="368" eb="369">
      <t>リツ</t>
    </rPh>
    <rPh sb="370" eb="371">
      <t>タカ</t>
    </rPh>
    <rPh sb="373" eb="376">
      <t>ユウシュウリツ</t>
    </rPh>
    <rPh sb="377" eb="379">
      <t>ヘイセイ</t>
    </rPh>
    <rPh sb="381" eb="383">
      <t>ネンド</t>
    </rPh>
    <rPh sb="384" eb="386">
      <t>イチブ</t>
    </rPh>
    <rPh sb="387" eb="389">
      <t>カンイ</t>
    </rPh>
    <rPh sb="389" eb="391">
      <t>スイドウ</t>
    </rPh>
    <rPh sb="391" eb="393">
      <t>ジギョウ</t>
    </rPh>
    <rPh sb="394" eb="396">
      <t>トウゴウ</t>
    </rPh>
    <rPh sb="403" eb="405">
      <t>ゲンショウ</t>
    </rPh>
    <rPh sb="413" eb="414">
      <t>ダイ</t>
    </rPh>
    <rPh sb="415" eb="417">
      <t>スイイ</t>
    </rPh>
    <rPh sb="426" eb="429">
      <t>コウリツテキ</t>
    </rPh>
    <rPh sb="430" eb="432">
      <t>ケイエイ</t>
    </rPh>
    <rPh sb="433" eb="434">
      <t>オコナ</t>
    </rPh>
    <rPh sb="436" eb="438">
      <t>シュウエキ</t>
    </rPh>
    <rPh sb="449" eb="450">
      <t>オモ</t>
    </rPh>
    <phoneticPr fontId="4"/>
  </si>
  <si>
    <t>　①有形固定資産減価償却率については、類似団体平均を上回っているが、施設整備の割合が高いため、③管路更新率は前年度から減少し、類似団体平均より低く推移しており、②管路経年化率は類似団体平均を下回ったが、前年度より増加した。</t>
    <rPh sb="2" eb="4">
      <t>ユウケイ</t>
    </rPh>
    <rPh sb="4" eb="6">
      <t>コテイ</t>
    </rPh>
    <rPh sb="6" eb="8">
      <t>シサン</t>
    </rPh>
    <rPh sb="8" eb="10">
      <t>ゲンカ</t>
    </rPh>
    <rPh sb="10" eb="12">
      <t>ショウキャク</t>
    </rPh>
    <rPh sb="12" eb="13">
      <t>リツ</t>
    </rPh>
    <rPh sb="19" eb="21">
      <t>ルイジ</t>
    </rPh>
    <rPh sb="21" eb="23">
      <t>ダンタイ</t>
    </rPh>
    <rPh sb="23" eb="25">
      <t>ヘイキン</t>
    </rPh>
    <rPh sb="26" eb="28">
      <t>ウワマワ</t>
    </rPh>
    <rPh sb="34" eb="36">
      <t>シセツ</t>
    </rPh>
    <rPh sb="36" eb="38">
      <t>セイビ</t>
    </rPh>
    <rPh sb="39" eb="41">
      <t>ワリアイ</t>
    </rPh>
    <rPh sb="42" eb="43">
      <t>タカ</t>
    </rPh>
    <rPh sb="48" eb="50">
      <t>カンロ</t>
    </rPh>
    <rPh sb="50" eb="52">
      <t>コウシン</t>
    </rPh>
    <rPh sb="52" eb="53">
      <t>リツ</t>
    </rPh>
    <rPh sb="54" eb="57">
      <t>ゼンネンド</t>
    </rPh>
    <rPh sb="59" eb="61">
      <t>ゲンショウ</t>
    </rPh>
    <rPh sb="63" eb="65">
      <t>ルイジ</t>
    </rPh>
    <rPh sb="65" eb="67">
      <t>ダンタイ</t>
    </rPh>
    <rPh sb="67" eb="69">
      <t>ヘイキン</t>
    </rPh>
    <rPh sb="71" eb="72">
      <t>ヒク</t>
    </rPh>
    <rPh sb="73" eb="75">
      <t>スイイ</t>
    </rPh>
    <rPh sb="81" eb="83">
      <t>カンロ</t>
    </rPh>
    <rPh sb="83" eb="86">
      <t>ケイネンカ</t>
    </rPh>
    <rPh sb="86" eb="87">
      <t>リツ</t>
    </rPh>
    <rPh sb="88" eb="90">
      <t>ルイジ</t>
    </rPh>
    <rPh sb="90" eb="92">
      <t>ダンタイ</t>
    </rPh>
    <rPh sb="92" eb="94">
      <t>ヘイキン</t>
    </rPh>
    <rPh sb="95" eb="97">
      <t>シタマワ</t>
    </rPh>
    <rPh sb="101" eb="104">
      <t>ゼンネンド</t>
    </rPh>
    <rPh sb="106" eb="108">
      <t>ゾウカ</t>
    </rPh>
    <phoneticPr fontId="4"/>
  </si>
  <si>
    <t>　法非適用の簡易水道事業の一部を平成２８年４月に統合し、大量更新期を迎える水道管や施設の耐震化を進めるための財源が必要となっており、今後を見据えた適切な料金収入の確保が求められている。経営の健全性及び老朽化の状況を踏まえ、平成２８年度から１０年間の事業計画及び５年間の財政計画を基にした料金改定を行い、持続可能な安定経営を目指している。</t>
    <rPh sb="1" eb="2">
      <t>ホウ</t>
    </rPh>
    <rPh sb="2" eb="3">
      <t>ヒ</t>
    </rPh>
    <rPh sb="3" eb="5">
      <t>テキヨウ</t>
    </rPh>
    <rPh sb="6" eb="8">
      <t>カンイ</t>
    </rPh>
    <rPh sb="8" eb="10">
      <t>スイドウ</t>
    </rPh>
    <rPh sb="10" eb="12">
      <t>ジギョウ</t>
    </rPh>
    <rPh sb="13" eb="15">
      <t>イチブ</t>
    </rPh>
    <rPh sb="16" eb="18">
      <t>ヘイセイ</t>
    </rPh>
    <rPh sb="20" eb="21">
      <t>ネン</t>
    </rPh>
    <rPh sb="22" eb="23">
      <t>ガツ</t>
    </rPh>
    <rPh sb="24" eb="26">
      <t>トウゴウ</t>
    </rPh>
    <rPh sb="28" eb="30">
      <t>タイリョウ</t>
    </rPh>
    <rPh sb="30" eb="32">
      <t>コウシン</t>
    </rPh>
    <rPh sb="32" eb="33">
      <t>キ</t>
    </rPh>
    <rPh sb="34" eb="35">
      <t>ムカ</t>
    </rPh>
    <rPh sb="37" eb="40">
      <t>スイドウカン</t>
    </rPh>
    <rPh sb="41" eb="43">
      <t>シセツ</t>
    </rPh>
    <rPh sb="44" eb="47">
      <t>タイシンカ</t>
    </rPh>
    <rPh sb="48" eb="49">
      <t>スス</t>
    </rPh>
    <rPh sb="54" eb="56">
      <t>ザイゲン</t>
    </rPh>
    <rPh sb="57" eb="59">
      <t>ヒツヨウ</t>
    </rPh>
    <rPh sb="66" eb="68">
      <t>コンゴ</t>
    </rPh>
    <rPh sb="69" eb="71">
      <t>ミス</t>
    </rPh>
    <rPh sb="73" eb="75">
      <t>テキセツ</t>
    </rPh>
    <rPh sb="76" eb="78">
      <t>リョウキン</t>
    </rPh>
    <rPh sb="78" eb="80">
      <t>シュウニュウ</t>
    </rPh>
    <rPh sb="81" eb="83">
      <t>カクホ</t>
    </rPh>
    <rPh sb="84" eb="85">
      <t>モト</t>
    </rPh>
    <rPh sb="92" eb="94">
      <t>ケイエイ</t>
    </rPh>
    <rPh sb="95" eb="98">
      <t>ケンゼンセイ</t>
    </rPh>
    <rPh sb="98" eb="99">
      <t>オヨ</t>
    </rPh>
    <rPh sb="100" eb="103">
      <t>ロウキュウカ</t>
    </rPh>
    <rPh sb="104" eb="106">
      <t>ジョウキョウ</t>
    </rPh>
    <rPh sb="107" eb="108">
      <t>フ</t>
    </rPh>
    <rPh sb="111" eb="113">
      <t>ヘイセイ</t>
    </rPh>
    <rPh sb="115" eb="117">
      <t>ネンド</t>
    </rPh>
    <rPh sb="121" eb="123">
      <t>ネンカン</t>
    </rPh>
    <rPh sb="124" eb="126">
      <t>ジギョウ</t>
    </rPh>
    <rPh sb="126" eb="128">
      <t>ケイカク</t>
    </rPh>
    <rPh sb="128" eb="129">
      <t>オヨ</t>
    </rPh>
    <rPh sb="131" eb="133">
      <t>ネンカン</t>
    </rPh>
    <rPh sb="134" eb="136">
      <t>ザイセイ</t>
    </rPh>
    <rPh sb="136" eb="138">
      <t>ケイカク</t>
    </rPh>
    <rPh sb="139" eb="140">
      <t>モト</t>
    </rPh>
    <rPh sb="143" eb="145">
      <t>リョウキン</t>
    </rPh>
    <rPh sb="145" eb="147">
      <t>カイテイ</t>
    </rPh>
    <rPh sb="148" eb="149">
      <t>オコナ</t>
    </rPh>
    <rPh sb="151" eb="153">
      <t>ジゾク</t>
    </rPh>
    <rPh sb="153" eb="155">
      <t>カノウ</t>
    </rPh>
    <rPh sb="156" eb="158">
      <t>アンテイ</t>
    </rPh>
    <rPh sb="158" eb="160">
      <t>ケイエイ</t>
    </rPh>
    <rPh sb="161" eb="16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</si>
</sst>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0.56000000000000005</c:v>
                </c:pt>
                <c:pt idx="1">
                  <c:v>0.33</c:v>
                </c:pt>
                <c:pt idx="2">
                  <c:v>0.44</c:v>
                </c:pt>
                <c:pt idx="3">
                  <c:v>0.51</c:v>
                </c:pt>
                <c:pt idx="4">
                  <c:v>0.41</c:v>
                </c:pt>
              </c:numCache>
            </c:numRef>
          </c:val>
          <c:extLst>
            <c:ext xmlns:c16="http://schemas.microsoft.com/office/drawing/2014/chart" uri="{C3380CC4-5D6E-409C-BE32-E72D297353CC}">
              <c16:uniqueId val="{00000000-990D-43CC-95D8-4269A5BA60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90D-43CC-95D8-4269A5BA60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62.36</c:v>
                </c:pt>
                <c:pt idx="1">
                  <c:v>62.39</c:v>
                </c:pt>
                <c:pt idx="2">
                  <c:v>70.64</c:v>
                </c:pt>
                <c:pt idx="3">
                  <c:v>70.209999999999994</c:v>
                </c:pt>
                <c:pt idx="4">
                  <c:v>69.86</c:v>
                </c:pt>
              </c:numCache>
            </c:numRef>
          </c:val>
          <c:extLst>
            <c:ext xmlns:c16="http://schemas.microsoft.com/office/drawing/2014/chart" uri="{C3380CC4-5D6E-409C-BE32-E72D297353CC}">
              <c16:uniqueId val="{00000000-6A51-4868-9A46-A30C541DB7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6A51-4868-9A46-A30C541DB7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91.48</c:v>
                </c:pt>
                <c:pt idx="1">
                  <c:v>91.4</c:v>
                </c:pt>
                <c:pt idx="2">
                  <c:v>90.17</c:v>
                </c:pt>
                <c:pt idx="3">
                  <c:v>90.36</c:v>
                </c:pt>
                <c:pt idx="4">
                  <c:v>90.37</c:v>
                </c:pt>
              </c:numCache>
            </c:numRef>
          </c:val>
          <c:extLst>
            <c:ext xmlns:c16="http://schemas.microsoft.com/office/drawing/2014/chart" uri="{C3380CC4-5D6E-409C-BE32-E72D297353CC}">
              <c16:uniqueId val="{00000000-F977-466F-B6F7-5A0ECB0B5A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F977-466F-B6F7-5A0ECB0B5A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111.6</c:v>
                </c:pt>
                <c:pt idx="1">
                  <c:v>112.49</c:v>
                </c:pt>
                <c:pt idx="2">
                  <c:v>118.59</c:v>
                </c:pt>
                <c:pt idx="3">
                  <c:v>124.54</c:v>
                </c:pt>
                <c:pt idx="4">
                  <c:v>125.55</c:v>
                </c:pt>
              </c:numCache>
            </c:numRef>
          </c:val>
          <c:extLst>
            <c:ext xmlns:c16="http://schemas.microsoft.com/office/drawing/2014/chart" uri="{C3380CC4-5D6E-409C-BE32-E72D297353CC}">
              <c16:uniqueId val="{00000000-046B-4AAA-8304-C4E539C9D0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046B-4AAA-8304-C4E539C9D0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45.95</c:v>
                </c:pt>
                <c:pt idx="1">
                  <c:v>46.58</c:v>
                </c:pt>
                <c:pt idx="2">
                  <c:v>49.16</c:v>
                </c:pt>
                <c:pt idx="3">
                  <c:v>50.13</c:v>
                </c:pt>
                <c:pt idx="4">
                  <c:v>51.01</c:v>
                </c:pt>
              </c:numCache>
            </c:numRef>
          </c:val>
          <c:extLst>
            <c:ext xmlns:c16="http://schemas.microsoft.com/office/drawing/2014/chart" uri="{C3380CC4-5D6E-409C-BE32-E72D297353CC}">
              <c16:uniqueId val="{00000000-5394-451F-BA7A-39351D0F4C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5394-451F-BA7A-39351D0F4C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11.94</c:v>
                </c:pt>
                <c:pt idx="1">
                  <c:v>10.51</c:v>
                </c:pt>
                <c:pt idx="2">
                  <c:v>14.13</c:v>
                </c:pt>
                <c:pt idx="3">
                  <c:v>14.6</c:v>
                </c:pt>
                <c:pt idx="4">
                  <c:v>14.92</c:v>
                </c:pt>
              </c:numCache>
            </c:numRef>
          </c:val>
          <c:extLst>
            <c:ext xmlns:c16="http://schemas.microsoft.com/office/drawing/2014/chart" uri="{C3380CC4-5D6E-409C-BE32-E72D297353CC}">
              <c16:uniqueId val="{00000000-C06E-4252-8C00-A635F4315B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C06E-4252-8C00-A635F4315B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DB-47D0-B18C-85279F05C1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91DB-47D0-B18C-85279F05C1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259.76</c:v>
                </c:pt>
                <c:pt idx="1">
                  <c:v>190.1</c:v>
                </c:pt>
                <c:pt idx="2">
                  <c:v>166.33</c:v>
                </c:pt>
                <c:pt idx="3">
                  <c:v>191.09</c:v>
                </c:pt>
                <c:pt idx="4">
                  <c:v>207.13</c:v>
                </c:pt>
              </c:numCache>
            </c:numRef>
          </c:val>
          <c:extLst>
            <c:ext xmlns:c16="http://schemas.microsoft.com/office/drawing/2014/chart" uri="{C3380CC4-5D6E-409C-BE32-E72D297353CC}">
              <c16:uniqueId val="{00000000-0828-47AC-A1CD-296DC8F1FD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0828-47AC-A1CD-296DC8F1FD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374.8</c:v>
                </c:pt>
                <c:pt idx="1">
                  <c:v>353.06</c:v>
                </c:pt>
                <c:pt idx="2">
                  <c:v>327.10000000000002</c:v>
                </c:pt>
                <c:pt idx="3">
                  <c:v>299.76</c:v>
                </c:pt>
                <c:pt idx="4">
                  <c:v>292.5</c:v>
                </c:pt>
              </c:numCache>
            </c:numRef>
          </c:val>
          <c:extLst>
            <c:ext xmlns:c16="http://schemas.microsoft.com/office/drawing/2014/chart" uri="{C3380CC4-5D6E-409C-BE32-E72D297353CC}">
              <c16:uniqueId val="{00000000-4F44-4C5B-954E-44880267D5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4F44-4C5B-954E-44880267D5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107.14</c:v>
                </c:pt>
                <c:pt idx="1">
                  <c:v>109.37</c:v>
                </c:pt>
                <c:pt idx="2">
                  <c:v>114.18</c:v>
                </c:pt>
                <c:pt idx="3">
                  <c:v>121.05</c:v>
                </c:pt>
                <c:pt idx="4">
                  <c:v>122.42</c:v>
                </c:pt>
              </c:numCache>
            </c:numRef>
          </c:val>
          <c:extLst>
            <c:ext xmlns:c16="http://schemas.microsoft.com/office/drawing/2014/chart" uri="{C3380CC4-5D6E-409C-BE32-E72D297353CC}">
              <c16:uniqueId val="{00000000-00B2-40EA-AB9D-E5697189F8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00B2-40EA-AB9D-E5697189F8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138.69999999999999</c:v>
                </c:pt>
                <c:pt idx="1">
                  <c:v>134.47999999999999</c:v>
                </c:pt>
                <c:pt idx="2">
                  <c:v>140.5</c:v>
                </c:pt>
                <c:pt idx="3">
                  <c:v>144.18</c:v>
                </c:pt>
                <c:pt idx="4">
                  <c:v>144.22999999999999</c:v>
                </c:pt>
              </c:numCache>
            </c:numRef>
          </c:val>
          <c:extLst>
            <c:ext xmlns:c16="http://schemas.microsoft.com/office/drawing/2014/chart" uri="{C3380CC4-5D6E-409C-BE32-E72D297353CC}">
              <c16:uniqueId val="{00000000-2E7D-411A-8F6D-D3D24C741B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2E7D-411A-8F6D-D3D24C741B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鹿児島県　薩摩川内市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95485</v>
      </c>
      <c r="AM8" s="70"/>
      <c r="AN8" s="70"/>
      <c r="AO8" s="70"/>
      <c r="AP8" s="70"/>
      <c r="AQ8" s="70"/>
      <c r="AR8" s="70"/>
      <c r="AS8" s="70"/>
      <c r="AT8" s="66">
        <f>データ!$S$6</f>
        <v>682.92</v>
      </c>
      <c r="AU8" s="67"/>
      <c r="AV8" s="67"/>
      <c r="AW8" s="67"/>
      <c r="AX8" s="67"/>
      <c r="AY8" s="67"/>
      <c r="AZ8" s="67"/>
      <c r="BA8" s="67"/>
      <c r="BB8" s="69">
        <f>データ!$T$6</f>
        <v>139.82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71.430000000000007</v>
      </c>
      <c r="J10" s="67"/>
      <c r="K10" s="67"/>
      <c r="L10" s="67"/>
      <c r="M10" s="67"/>
      <c r="N10" s="67"/>
      <c r="O10" s="68"/>
      <c r="P10" s="69">
        <f>データ!$P$6</f>
        <v>92.56</v>
      </c>
      <c r="Q10" s="69"/>
      <c r="R10" s="69"/>
      <c r="S10" s="69"/>
      <c r="T10" s="69"/>
      <c r="U10" s="69"/>
      <c r="V10" s="69"/>
      <c r="W10" s="70">
        <f>データ!$Q$6</f>
        <v>2850</v>
      </c>
      <c r="X10" s="70"/>
      <c r="Y10" s="70"/>
      <c r="Z10" s="70"/>
      <c r="AA10" s="70"/>
      <c r="AB10" s="70"/>
      <c r="AC10" s="70"/>
      <c r="AD10" s="2"/>
      <c r="AE10" s="2"/>
      <c r="AF10" s="2"/>
      <c r="AG10" s="2"/>
      <c r="AH10" s="4"/>
      <c r="AI10" s="4"/>
      <c r="AJ10" s="4"/>
      <c r="AK10" s="4"/>
      <c r="AL10" s="70">
        <f>データ!$U$6</f>
        <v>87706</v>
      </c>
      <c r="AM10" s="70"/>
      <c r="AN10" s="70"/>
      <c r="AO10" s="70"/>
      <c r="AP10" s="70"/>
      <c r="AQ10" s="70"/>
      <c r="AR10" s="70"/>
      <c r="AS10" s="70"/>
      <c r="AT10" s="66">
        <f>データ!$V$6</f>
        <v>193.4</v>
      </c>
      <c r="AU10" s="67"/>
      <c r="AV10" s="67"/>
      <c r="AW10" s="67"/>
      <c r="AX10" s="67"/>
      <c r="AY10" s="67"/>
      <c r="AZ10" s="67"/>
      <c r="BA10" s="67"/>
      <c r="BB10" s="69">
        <f>データ!$W$6</f>
        <v>453.5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0j82+w2TBJJUq7Ofc38Hhj/+q27pLvANR9bHunvEz5Em0Zzshnogu5jvltlMPVTRgwUR65HYHmm0tCYKpeD6VA==" saltValue="wx1bgv8Z/Y5jrNx4XSMU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462152</v>
      </c>
      <c r="D6" s="34">
        <f t="shared" si="3"/>
        <v>46</v>
      </c>
      <c r="E6" s="34">
        <f t="shared" si="3"/>
        <v>1</v>
      </c>
      <c r="F6" s="34">
        <f t="shared" si="3"/>
        <v>0</v>
      </c>
      <c r="G6" s="34">
        <f t="shared" si="3"/>
        <v>1</v>
      </c>
      <c r="H6" s="34" t="str">
        <f t="shared" si="3"/>
        <v>鹿児島県　薩摩川内市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71.430000000000007</v>
      </c>
      <c r="P6" s="35">
        <f t="shared" si="3"/>
        <v>92.56</v>
      </c>
      <c r="Q6" s="35">
        <f t="shared" si="3"/>
        <v>2850</v>
      </c>
      <c r="R6" s="35">
        <f t="shared" si="3"/>
        <v>95485</v>
      </c>
      <c r="S6" s="35">
        <f t="shared" si="3"/>
        <v>682.92</v>
      </c>
      <c r="T6" s="35">
        <f t="shared" si="3"/>
        <v>139.82</v>
      </c>
      <c r="U6" s="35">
        <f t="shared" si="3"/>
        <v>87706</v>
      </c>
      <c r="V6" s="35">
        <f t="shared" si="3"/>
        <v>193.4</v>
      </c>
      <c r="W6" s="35">
        <f t="shared" si="3"/>
        <v>453.5</v>
      </c>
      <c r="X6" s="36">
        <f>IF(X7="",NA(),X7)</f>
        <v>111.6</v>
      </c>
      <c r="Y6" s="36">
        <f t="shared" ref="Y6:AG6" si="4">IF(Y7="",NA(),Y7)</f>
        <v>112.49</v>
      </c>
      <c r="Z6" s="36">
        <f t="shared" si="4"/>
        <v>118.59</v>
      </c>
      <c r="AA6" s="36">
        <f t="shared" si="4"/>
        <v>124.54</v>
      </c>
      <c r="AB6" s="36">
        <f t="shared" si="4"/>
        <v>125.55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259.76</v>
      </c>
      <c r="AU6" s="36">
        <f t="shared" ref="AU6:BC6" si="6">IF(AU7="",NA(),AU7)</f>
        <v>190.1</v>
      </c>
      <c r="AV6" s="36">
        <f t="shared" si="6"/>
        <v>166.33</v>
      </c>
      <c r="AW6" s="36">
        <f t="shared" si="6"/>
        <v>191.09</v>
      </c>
      <c r="AX6" s="36">
        <f t="shared" si="6"/>
        <v>207.13</v>
      </c>
      <c r="AY6" s="36">
        <f t="shared" si="6"/>
        <v>335.95</v>
      </c>
      <c r="AZ6" s="36">
        <f t="shared" si="6"/>
        <v>346.59</v>
      </c>
      <c r="BA6" s="36">
        <f t="shared" si="6"/>
        <v>357.82</v>
      </c>
      <c r="BB6" s="36">
        <f t="shared" si="6"/>
        <v>355.5</v>
      </c>
      <c r="BC6" s="36">
        <f t="shared" si="6"/>
        <v>349.83</v>
      </c>
      <c r="BD6" s="35" t="str">
        <f>IF(BD7="","",IF(BD7="-","【-】","【"&amp;SUBSTITUTE(TEXT(BD7,"#,##0.00"),"-","△")&amp;"】"))</f>
        <v>【261.93】</v>
      </c>
      <c r="BE6" s="36">
        <f>IF(BE7="",NA(),BE7)</f>
        <v>374.8</v>
      </c>
      <c r="BF6" s="36">
        <f t="shared" ref="BF6:BN6" si="7">IF(BF7="",NA(),BF7)</f>
        <v>353.06</v>
      </c>
      <c r="BG6" s="36">
        <f t="shared" si="7"/>
        <v>327.10000000000002</v>
      </c>
      <c r="BH6" s="36">
        <f t="shared" si="7"/>
        <v>299.76</v>
      </c>
      <c r="BI6" s="36">
        <f t="shared" si="7"/>
        <v>292.5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107.14</v>
      </c>
      <c r="BQ6" s="36">
        <f t="shared" ref="BQ6:BY6" si="8">IF(BQ7="",NA(),BQ7)</f>
        <v>109.37</v>
      </c>
      <c r="BR6" s="36">
        <f t="shared" si="8"/>
        <v>114.18</v>
      </c>
      <c r="BS6" s="36">
        <f t="shared" si="8"/>
        <v>121.05</v>
      </c>
      <c r="BT6" s="36">
        <f t="shared" si="8"/>
        <v>122.42</v>
      </c>
      <c r="BU6" s="36">
        <f t="shared" si="8"/>
        <v>105.21</v>
      </c>
      <c r="BV6" s="36">
        <f t="shared" si="8"/>
        <v>105.71</v>
      </c>
      <c r="BW6" s="36">
        <f t="shared" si="8"/>
        <v>106.01</v>
      </c>
      <c r="BX6" s="36">
        <f t="shared" si="8"/>
        <v>104.57</v>
      </c>
      <c r="BY6" s="36">
        <f t="shared" si="8"/>
        <v>103.54</v>
      </c>
      <c r="BZ6" s="35" t="str">
        <f>IF(BZ7="","",IF(BZ7="-","【-】","【"&amp;SUBSTITUTE(TEXT(BZ7,"#,##0.00"),"-","△")&amp;"】"))</f>
        <v>【103.91】</v>
      </c>
      <c r="CA6" s="36">
        <f>IF(CA7="",NA(),CA7)</f>
        <v>138.69999999999999</v>
      </c>
      <c r="CB6" s="36">
        <f t="shared" ref="CB6:CJ6" si="9">IF(CB7="",NA(),CB7)</f>
        <v>134.47999999999999</v>
      </c>
      <c r="CC6" s="36">
        <f t="shared" si="9"/>
        <v>140.5</v>
      </c>
      <c r="CD6" s="36">
        <f t="shared" si="9"/>
        <v>144.18</v>
      </c>
      <c r="CE6" s="36">
        <f t="shared" si="9"/>
        <v>144.22999999999999</v>
      </c>
      <c r="CF6" s="36">
        <f t="shared" si="9"/>
        <v>162.59</v>
      </c>
      <c r="CG6" s="36">
        <f t="shared" si="9"/>
        <v>162.15</v>
      </c>
      <c r="CH6" s="36">
        <f t="shared" si="9"/>
        <v>162.24</v>
      </c>
      <c r="CI6" s="36">
        <f t="shared" si="9"/>
        <v>165.47</v>
      </c>
      <c r="CJ6" s="36">
        <f t="shared" si="9"/>
        <v>167.46</v>
      </c>
      <c r="CK6" s="35" t="str">
        <f>IF(CK7="","",IF(CK7="-","【-】","【"&amp;SUBSTITUTE(TEXT(CK7,"#,##0.00"),"-","△")&amp;"】"))</f>
        <v>【167.11】</v>
      </c>
      <c r="CL6" s="36">
        <f>IF(CL7="",NA(),CL7)</f>
        <v>62.36</v>
      </c>
      <c r="CM6" s="36">
        <f t="shared" ref="CM6:CU6" si="10">IF(CM7="",NA(),CM7)</f>
        <v>62.39</v>
      </c>
      <c r="CN6" s="36">
        <f t="shared" si="10"/>
        <v>70.64</v>
      </c>
      <c r="CO6" s="36">
        <f t="shared" si="10"/>
        <v>70.209999999999994</v>
      </c>
      <c r="CP6" s="36">
        <f t="shared" si="10"/>
        <v>69.86</v>
      </c>
      <c r="CQ6" s="36">
        <f t="shared" si="10"/>
        <v>59.17</v>
      </c>
      <c r="CR6" s="36">
        <f t="shared" si="10"/>
        <v>59.34</v>
      </c>
      <c r="CS6" s="36">
        <f t="shared" si="10"/>
        <v>59.11</v>
      </c>
      <c r="CT6" s="36">
        <f t="shared" si="10"/>
        <v>59.74</v>
      </c>
      <c r="CU6" s="36">
        <f t="shared" si="10"/>
        <v>59.46</v>
      </c>
      <c r="CV6" s="35" t="str">
        <f>IF(CV7="","",IF(CV7="-","【-】","【"&amp;SUBSTITUTE(TEXT(CV7,"#,##0.00"),"-","△")&amp;"】"))</f>
        <v>【60.27】</v>
      </c>
      <c r="CW6" s="36">
        <f>IF(CW7="",NA(),CW7)</f>
        <v>91.48</v>
      </c>
      <c r="CX6" s="36">
        <f t="shared" ref="CX6:DF6" si="11">IF(CX7="",NA(),CX7)</f>
        <v>91.4</v>
      </c>
      <c r="CY6" s="36">
        <f t="shared" si="11"/>
        <v>90.17</v>
      </c>
      <c r="CZ6" s="36">
        <f t="shared" si="11"/>
        <v>90.36</v>
      </c>
      <c r="DA6" s="36">
        <f t="shared" si="11"/>
        <v>90.37</v>
      </c>
      <c r="DB6" s="36">
        <f t="shared" si="11"/>
        <v>87.6</v>
      </c>
      <c r="DC6" s="36">
        <f t="shared" si="11"/>
        <v>87.74</v>
      </c>
      <c r="DD6" s="36">
        <f t="shared" si="11"/>
        <v>87.91</v>
      </c>
      <c r="DE6" s="36">
        <f t="shared" si="11"/>
        <v>87.28</v>
      </c>
      <c r="DF6" s="36">
        <f t="shared" si="11"/>
        <v>87.41</v>
      </c>
      <c r="DG6" s="35" t="str">
        <f>IF(DG7="","",IF(DG7="-","【-】","【"&amp;SUBSTITUTE(TEXT(DG7,"#,##0.00"),"-","△")&amp;"】"))</f>
        <v>【89.92】</v>
      </c>
      <c r="DH6" s="36">
        <f>IF(DH7="",NA(),DH7)</f>
        <v>45.95</v>
      </c>
      <c r="DI6" s="36">
        <f t="shared" ref="DI6:DQ6" si="12">IF(DI7="",NA(),DI7)</f>
        <v>46.58</v>
      </c>
      <c r="DJ6" s="36">
        <f t="shared" si="12"/>
        <v>49.16</v>
      </c>
      <c r="DK6" s="36">
        <f t="shared" si="12"/>
        <v>50.13</v>
      </c>
      <c r="DL6" s="36">
        <f t="shared" si="12"/>
        <v>51.01</v>
      </c>
      <c r="DM6" s="36">
        <f t="shared" si="12"/>
        <v>45.25</v>
      </c>
      <c r="DN6" s="36">
        <f t="shared" si="12"/>
        <v>46.27</v>
      </c>
      <c r="DO6" s="36">
        <f t="shared" si="12"/>
        <v>46.88</v>
      </c>
      <c r="DP6" s="36">
        <f t="shared" si="12"/>
        <v>46.94</v>
      </c>
      <c r="DQ6" s="36">
        <f t="shared" si="12"/>
        <v>47.62</v>
      </c>
      <c r="DR6" s="35" t="str">
        <f>IF(DR7="","",IF(DR7="-","【-】","【"&amp;SUBSTITUTE(TEXT(DR7,"#,##0.00"),"-","△")&amp;"】"))</f>
        <v>【48.85】</v>
      </c>
      <c r="DS6" s="36">
        <f>IF(DS7="",NA(),DS7)</f>
        <v>11.94</v>
      </c>
      <c r="DT6" s="36">
        <f t="shared" ref="DT6:EB6" si="13">IF(DT7="",NA(),DT7)</f>
        <v>10.51</v>
      </c>
      <c r="DU6" s="36">
        <f t="shared" si="13"/>
        <v>14.13</v>
      </c>
      <c r="DV6" s="36">
        <f t="shared" si="13"/>
        <v>14.6</v>
      </c>
      <c r="DW6" s="36">
        <f t="shared" si="13"/>
        <v>14.92</v>
      </c>
      <c r="DX6" s="36">
        <f t="shared" si="13"/>
        <v>10.71</v>
      </c>
      <c r="DY6" s="36">
        <f t="shared" si="13"/>
        <v>10.93</v>
      </c>
      <c r="DZ6" s="36">
        <f t="shared" si="13"/>
        <v>13.39</v>
      </c>
      <c r="EA6" s="36">
        <f t="shared" si="13"/>
        <v>14.48</v>
      </c>
      <c r="EB6" s="36">
        <f t="shared" si="13"/>
        <v>16.27</v>
      </c>
      <c r="EC6" s="35" t="str">
        <f>IF(EC7="","",IF(EC7="-","【-】","【"&amp;SUBSTITUTE(TEXT(EC7,"#,##0.00"),"-","△")&amp;"】"))</f>
        <v>【17.80】</v>
      </c>
      <c r="ED6" s="36">
        <f>IF(ED7="",NA(),ED7)</f>
        <v>0.56000000000000005</v>
      </c>
      <c r="EE6" s="36">
        <f t="shared" ref="EE6:EM6" si="14">IF(EE7="",NA(),EE7)</f>
        <v>0.33</v>
      </c>
      <c r="EF6" s="36">
        <f t="shared" si="14"/>
        <v>0.44</v>
      </c>
      <c r="EG6" s="36">
        <f t="shared" si="14"/>
        <v>0.51</v>
      </c>
      <c r="EH6" s="36">
        <f t="shared" si="14"/>
        <v>0.41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462152</v>
      </c>
      <c r="D7" s="38">
        <v>46</v>
      </c>
      <c r="E7" s="38">
        <v>1</v>
      </c>
      <c r="F7" s="38">
        <v>0</v>
      </c>
      <c r="G7" s="38">
        <v>1</v>
      </c>
      <c r="H7" s="38" t="s">
        <v>93</v>
      </c>
      <c r="I7" s="38" t="s">
        <v>94</v>
      </c>
      <c r="J7" s="38" t="s">
        <v>95</v>
      </c>
      <c r="K7" s="38" t="s">
        <v>96</v>
      </c>
      <c r="L7" s="38" t="s">
        <v>97</v>
      </c>
      <c r="M7" s="38" t="s">
        <v>98</v>
      </c>
      <c r="N7" s="39" t="s">
        <v>99</v>
      </c>
      <c r="O7" s="39">
        <v>71.430000000000007</v>
      </c>
      <c r="P7" s="39">
        <v>92.56</v>
      </c>
      <c r="Q7" s="39">
        <v>2850</v>
      </c>
      <c r="R7" s="39">
        <v>95485</v>
      </c>
      <c r="S7" s="39">
        <v>682.92</v>
      </c>
      <c r="T7" s="39">
        <v>139.82</v>
      </c>
      <c r="U7" s="39">
        <v>87706</v>
      </c>
      <c r="V7" s="39">
        <v>193.4</v>
      </c>
      <c r="W7" s="39">
        <v>453.5</v>
      </c>
      <c r="X7" s="39">
        <v>111.6</v>
      </c>
      <c r="Y7" s="39">
        <v>112.49</v>
      </c>
      <c r="Z7" s="39">
        <v>118.59</v>
      </c>
      <c r="AA7" s="39">
        <v>124.54</v>
      </c>
      <c r="AB7" s="39">
        <v>125.55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259.76</v>
      </c>
      <c r="AU7" s="39">
        <v>190.1</v>
      </c>
      <c r="AV7" s="39">
        <v>166.33</v>
      </c>
      <c r="AW7" s="39">
        <v>191.09</v>
      </c>
      <c r="AX7" s="39">
        <v>207.13</v>
      </c>
      <c r="AY7" s="39">
        <v>335.95</v>
      </c>
      <c r="AZ7" s="39">
        <v>346.59</v>
      </c>
      <c r="BA7" s="39">
        <v>357.82</v>
      </c>
      <c r="BB7" s="39">
        <v>355.5</v>
      </c>
      <c r="BC7" s="39">
        <v>349.83</v>
      </c>
      <c r="BD7" s="39">
        <v>261.93</v>
      </c>
      <c r="BE7" s="39">
        <v>374.8</v>
      </c>
      <c r="BF7" s="39">
        <v>353.06</v>
      </c>
      <c r="BG7" s="39">
        <v>327.10000000000002</v>
      </c>
      <c r="BH7" s="39">
        <v>299.76</v>
      </c>
      <c r="BI7" s="39">
        <v>292.5</v>
      </c>
      <c r="BJ7" s="39">
        <v>319.82</v>
      </c>
      <c r="BK7" s="39">
        <v>312.02999999999997</v>
      </c>
      <c r="BL7" s="39">
        <v>307.45999999999998</v>
      </c>
      <c r="BM7" s="39">
        <v>312.58</v>
      </c>
      <c r="BN7" s="39">
        <v>314.87</v>
      </c>
      <c r="BO7" s="39">
        <v>270.45999999999998</v>
      </c>
      <c r="BP7" s="39">
        <v>107.14</v>
      </c>
      <c r="BQ7" s="39">
        <v>109.37</v>
      </c>
      <c r="BR7" s="39">
        <v>114.18</v>
      </c>
      <c r="BS7" s="39">
        <v>121.05</v>
      </c>
      <c r="BT7" s="39">
        <v>122.42</v>
      </c>
      <c r="BU7" s="39">
        <v>105.21</v>
      </c>
      <c r="BV7" s="39">
        <v>105.71</v>
      </c>
      <c r="BW7" s="39">
        <v>106.01</v>
      </c>
      <c r="BX7" s="39">
        <v>104.57</v>
      </c>
      <c r="BY7" s="39">
        <v>103.54</v>
      </c>
      <c r="BZ7" s="39">
        <v>103.91</v>
      </c>
      <c r="CA7" s="39">
        <v>138.69999999999999</v>
      </c>
      <c r="CB7" s="39">
        <v>134.47999999999999</v>
      </c>
      <c r="CC7" s="39">
        <v>140.5</v>
      </c>
      <c r="CD7" s="39">
        <v>144.18</v>
      </c>
      <c r="CE7" s="39">
        <v>144.22999999999999</v>
      </c>
      <c r="CF7" s="39">
        <v>162.59</v>
      </c>
      <c r="CG7" s="39">
        <v>162.15</v>
      </c>
      <c r="CH7" s="39">
        <v>162.24</v>
      </c>
      <c r="CI7" s="39">
        <v>165.47</v>
      </c>
      <c r="CJ7" s="39">
        <v>167.46</v>
      </c>
      <c r="CK7" s="39">
        <v>167.11</v>
      </c>
      <c r="CL7" s="39">
        <v>62.36</v>
      </c>
      <c r="CM7" s="39">
        <v>62.39</v>
      </c>
      <c r="CN7" s="39">
        <v>70.64</v>
      </c>
      <c r="CO7" s="39">
        <v>70.209999999999994</v>
      </c>
      <c r="CP7" s="39">
        <v>69.86</v>
      </c>
      <c r="CQ7" s="39">
        <v>59.17</v>
      </c>
      <c r="CR7" s="39">
        <v>59.34</v>
      </c>
      <c r="CS7" s="39">
        <v>59.11</v>
      </c>
      <c r="CT7" s="39">
        <v>59.74</v>
      </c>
      <c r="CU7" s="39">
        <v>59.46</v>
      </c>
      <c r="CV7" s="39">
        <v>60.27</v>
      </c>
      <c r="CW7" s="39">
        <v>91.48</v>
      </c>
      <c r="CX7" s="39">
        <v>91.4</v>
      </c>
      <c r="CY7" s="39">
        <v>90.17</v>
      </c>
      <c r="CZ7" s="39">
        <v>90.36</v>
      </c>
      <c r="DA7" s="39">
        <v>90.37</v>
      </c>
      <c r="DB7" s="39">
        <v>87.6</v>
      </c>
      <c r="DC7" s="39">
        <v>87.74</v>
      </c>
      <c r="DD7" s="39">
        <v>87.91</v>
      </c>
      <c r="DE7" s="39">
        <v>87.28</v>
      </c>
      <c r="DF7" s="39">
        <v>87.41</v>
      </c>
      <c r="DG7" s="39">
        <v>89.92</v>
      </c>
      <c r="DH7" s="39">
        <v>45.95</v>
      </c>
      <c r="DI7" s="39">
        <v>46.58</v>
      </c>
      <c r="DJ7" s="39">
        <v>49.16</v>
      </c>
      <c r="DK7" s="39">
        <v>50.13</v>
      </c>
      <c r="DL7" s="39">
        <v>51.01</v>
      </c>
      <c r="DM7" s="39">
        <v>45.25</v>
      </c>
      <c r="DN7" s="39">
        <v>46.27</v>
      </c>
      <c r="DO7" s="39">
        <v>46.88</v>
      </c>
      <c r="DP7" s="39">
        <v>46.94</v>
      </c>
      <c r="DQ7" s="39">
        <v>47.62</v>
      </c>
      <c r="DR7" s="39">
        <v>48.85</v>
      </c>
      <c r="DS7" s="39">
        <v>11.94</v>
      </c>
      <c r="DT7" s="39">
        <v>10.51</v>
      </c>
      <c r="DU7" s="39">
        <v>14.13</v>
      </c>
      <c r="DV7" s="39">
        <v>14.6</v>
      </c>
      <c r="DW7" s="39">
        <v>14.92</v>
      </c>
      <c r="DX7" s="39">
        <v>10.71</v>
      </c>
      <c r="DY7" s="39">
        <v>10.93</v>
      </c>
      <c r="DZ7" s="39">
        <v>13.39</v>
      </c>
      <c r="EA7" s="39">
        <v>14.48</v>
      </c>
      <c r="EB7" s="39">
        <v>16.27</v>
      </c>
      <c r="EC7" s="39">
        <v>17.8</v>
      </c>
      <c r="ED7" s="39">
        <v>0.56000000000000005</v>
      </c>
      <c r="EE7" s="39">
        <v>0.33</v>
      </c>
      <c r="EF7" s="39">
        <v>0.44</v>
      </c>
      <c r="EG7" s="39">
        <v>0.51</v>
      </c>
      <c r="EH7" s="39">
        <v>0.41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2019-12-05T04:31:46Z</dcterms:created>
  <dcterms:modified xsi:type="dcterms:W3CDTF">2020-02-26T23:40:56Z</dcterms:modified>
  <cp:category/>
</cp:coreProperties>
</file>