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3_いちき串木野市【済】\"/>
    </mc:Choice>
  </mc:AlternateContent>
  <workbookProtection workbookAlgorithmName="SHA-512" workbookHashValue="Wrhc8Y1XduYQ+wIWGv3QJjv2VJxXMw4yiIk5gSqXjuDNgkGAFEcaDrgoe6wZtT+nvY7MVY0L9FDybljJLmrHsw==" workbookSaltValue="HkT5/vIdeT67FtR43Px4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<sst xmlns="http://schemas.openxmlformats.org/spreadsheetml/2006/main" count="228" uniqueCount="114">
  <si>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</si>
  <si>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</si>
  <si>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</si>
  <si>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</si>
  <si>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</si>
  <si>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</si>
  <si>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</si>
  <si>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</si>
  <si>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</si>
  <si>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</si>
  <si>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</si>
  <si>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</si>
  <si>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</si>
  <si>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</si>
  <si>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</si>
  <si>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</si>
  <si>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</si>
  <si>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</si>
  <si>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</si>
  <si>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</si>
  <si>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</si>
  <si>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</si>
  <si>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</si>
  <si>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</si>
  <si>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</si>
  <si>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</si>
  <si>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</si>
  <si>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</si>
  <si>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</si>
  <si>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</si>
  <si>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</si>
  <si>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</si>
  <si>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</si>
  <si>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</si>
  <si>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</si>
  <si>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</si>
  <si>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</si>
  <si>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</si>
  <si>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</si>
  <si>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</si>
  <si>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</si>
  <si>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</si>
  <si>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</si>
  <si>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</si>
  <si>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</si>
  <si>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</si>
  <si>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</si>
  <si>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</si>
  <si>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</si>
  <si>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</si>
  <si>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</si>
  <si>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</si>
  <si>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</si>
  <si>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</si>
  <si>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</si>
  <si>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</si>
  <si>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</si>
  <si>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</si>
  <si>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</si>
  <si>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</si>
  <si>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</si>
  <si>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</si>
  <si>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</si>
  <si>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</si>
  <si>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</si>
  <si>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</si>
  <si>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</si>
  <si>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</si>
  <si>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</si>
  <si>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</si>
  <si>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</si>
  <si>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</si>
  <si>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</si>
  <si>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</si>
  <si>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</si>
  <si>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</si>
  <si>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</si>
  <si>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</si>
  <si>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</si>
  <si>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</si>
  <si>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</si>
  <si>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</si>
  <si>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</si>
  <si>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</si>
  <si>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</si>
  <si>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</si>
  <si>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</si>
  <si>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</si>
  <si>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</si>
  <si>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</si>
  <si>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</si>
  <si>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</si>
  <si>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</si>
  <si>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</si>
  <si>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</si>
  <si>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</si>
  <si>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</si>
  <si>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</si>
  <si>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</si>
  <si>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</si>
  <si>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</si>
  <si>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</si>
  <si>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</si>
  <si>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</si>
  <si>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</si>
  <si>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</si>
  <si>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</si>
  <si>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</si>
  <si>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</si>
  <si>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</si>
  <si>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</si>
  <si>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今後、経営状況を把握し、計画的な施設の長寿命化や管渠の更新、使用料の見直し等により健全な運営に努めていく。</t>
    <rPh sb="1" eb="3">
      <t>コンゴ</t>
    </rPh>
    <rPh sb="4" eb="6">
      <t>ケイエイ</t>
    </rPh>
    <rPh sb="6" eb="8">
      <t>ジョウキョウ</t>
    </rPh>
    <rPh sb="9" eb="11">
      <t>ハアク</t>
    </rPh>
    <rPh sb="13" eb="16">
      <t>ケイカクテキ</t>
    </rPh>
    <rPh sb="17" eb="19">
      <t>シセツ</t>
    </rPh>
    <rPh sb="20" eb="21">
      <t>チョウ</t>
    </rPh>
    <rPh sb="21" eb="24">
      <t>ジュミョウカ</t>
    </rPh>
    <rPh sb="25" eb="27">
      <t>カンキョ</t>
    </rPh>
    <rPh sb="28" eb="30">
      <t>コウシン</t>
    </rPh>
    <rPh sb="31" eb="34">
      <t>シヨウリョウ</t>
    </rPh>
    <rPh sb="35" eb="37">
      <t>ミナオ</t>
    </rPh>
    <rPh sb="38" eb="39">
      <t>トウ</t>
    </rPh>
    <rPh sb="42" eb="44">
      <t>ケンゼン</t>
    </rPh>
    <rPh sb="45" eb="47">
      <t>ウンエイ</t>
    </rPh>
    <rPh sb="48" eb="49">
      <t>ツト</t>
    </rPh>
    <phoneticPr fontId="4"/>
  </si>
  <si>
    <t>①収益的収支比率
　比率が下がった要因は、使用料収入の減によるものが大きいが、職員給与費の増、公営企業会計移行に伴う経費の増も影響している。
④企業債残高対事業規模比率
　近年、比率が低くなっているが、これは毎年償還が終了するものが発生し、また借入見込額に対し償還額の方が多いため企業債残高が減少しているのが要因である。
⑤経費回収率
　類似団体と比較すると上回っているが、使用料の見直しを行い健全化に努める。
⑥汚水処理原価
　類似団体より下回っているが、維持管理費の削減に努める一方で、未接続世帯への周知を図る必要がある。
⑦施設利用率
　人口減少等に伴い一日平均流入汚水量が減少している。未接続世帯の下水道接続の個別訪問等を行う必要がある。
⑧水洗化率
　水洗化率は年々増加している。今後も未接続者に対して戸別訪問等を行い、下水道接続の普及に努めていく。
　</t>
    <rPh sb="1" eb="4">
      <t>シュウエキテキ</t>
    </rPh>
    <rPh sb="4" eb="6">
      <t>シュウシ</t>
    </rPh>
    <rPh sb="6" eb="8">
      <t>ヒリツ</t>
    </rPh>
    <rPh sb="10" eb="12">
      <t>ヒリツ</t>
    </rPh>
    <rPh sb="13" eb="14">
      <t>サ</t>
    </rPh>
    <rPh sb="17" eb="19">
      <t>ヨウイン</t>
    </rPh>
    <rPh sb="21" eb="24">
      <t>シヨウリョウ</t>
    </rPh>
    <rPh sb="24" eb="26">
      <t>シュウニュウ</t>
    </rPh>
    <rPh sb="27" eb="28">
      <t>ゲン</t>
    </rPh>
    <rPh sb="34" eb="35">
      <t>オオ</t>
    </rPh>
    <rPh sb="39" eb="41">
      <t>ショクイン</t>
    </rPh>
    <rPh sb="41" eb="43">
      <t>キュウヨ</t>
    </rPh>
    <rPh sb="43" eb="44">
      <t>ヒ</t>
    </rPh>
    <rPh sb="45" eb="46">
      <t>ゾウ</t>
    </rPh>
    <rPh sb="47" eb="49">
      <t>コウエイ</t>
    </rPh>
    <rPh sb="49" eb="51">
      <t>キギョウ</t>
    </rPh>
    <rPh sb="51" eb="53">
      <t>カイケイ</t>
    </rPh>
    <rPh sb="53" eb="55">
      <t>イコウ</t>
    </rPh>
    <rPh sb="56" eb="57">
      <t>トモナ</t>
    </rPh>
    <rPh sb="58" eb="60">
      <t>ケイヒ</t>
    </rPh>
    <rPh sb="61" eb="62">
      <t>ゾウ</t>
    </rPh>
    <rPh sb="63" eb="65">
      <t>エイキョウ</t>
    </rPh>
    <rPh sb="72" eb="74">
      <t>キギョウ</t>
    </rPh>
    <rPh sb="74" eb="75">
      <t>サイ</t>
    </rPh>
    <rPh sb="75" eb="77">
      <t>ザンダカ</t>
    </rPh>
    <rPh sb="77" eb="78">
      <t>タイ</t>
    </rPh>
    <rPh sb="78" eb="80">
      <t>ジギョウ</t>
    </rPh>
    <rPh sb="80" eb="82">
      <t>キボ</t>
    </rPh>
    <rPh sb="82" eb="84">
      <t>ヒリツ</t>
    </rPh>
    <rPh sb="86" eb="88">
      <t>キンネン</t>
    </rPh>
    <rPh sb="89" eb="91">
      <t>ヒリツ</t>
    </rPh>
    <rPh sb="92" eb="93">
      <t>ヒク</t>
    </rPh>
    <rPh sb="104" eb="106">
      <t>マイトシ</t>
    </rPh>
    <rPh sb="106" eb="108">
      <t>ショウカン</t>
    </rPh>
    <rPh sb="109" eb="111">
      <t>シュウリョウ</t>
    </rPh>
    <rPh sb="116" eb="118">
      <t>ハッセイ</t>
    </rPh>
    <rPh sb="122" eb="124">
      <t>カリイレ</t>
    </rPh>
    <rPh sb="124" eb="126">
      <t>ミコミ</t>
    </rPh>
    <rPh sb="126" eb="127">
      <t>ガク</t>
    </rPh>
    <rPh sb="128" eb="129">
      <t>タイ</t>
    </rPh>
    <rPh sb="130" eb="132">
      <t>ショウカン</t>
    </rPh>
    <rPh sb="132" eb="133">
      <t>ガク</t>
    </rPh>
    <rPh sb="215" eb="217">
      <t>ルイジ</t>
    </rPh>
    <rPh sb="217" eb="219">
      <t>ダンタイ</t>
    </rPh>
    <rPh sb="221" eb="223">
      <t>シタマワ</t>
    </rPh>
    <rPh sb="229" eb="231">
      <t>イジ</t>
    </rPh>
    <rPh sb="231" eb="233">
      <t>カンリ</t>
    </rPh>
    <rPh sb="233" eb="234">
      <t>ヒ</t>
    </rPh>
    <rPh sb="235" eb="237">
      <t>サクゲン</t>
    </rPh>
    <rPh sb="238" eb="239">
      <t>ツト</t>
    </rPh>
    <rPh sb="241" eb="243">
      <t>イッポウ</t>
    </rPh>
    <rPh sb="245" eb="246">
      <t>ミ</t>
    </rPh>
    <rPh sb="246" eb="248">
      <t>セツゾク</t>
    </rPh>
    <rPh sb="248" eb="250">
      <t>セタイ</t>
    </rPh>
    <rPh sb="252" eb="254">
      <t>シュウチ</t>
    </rPh>
    <rPh sb="255" eb="256">
      <t>ハカ</t>
    </rPh>
    <rPh sb="257" eb="259">
      <t>ヒツヨウ</t>
    </rPh>
    <rPh sb="265" eb="267">
      <t>シセツ</t>
    </rPh>
    <rPh sb="267" eb="270">
      <t>リヨウリツ</t>
    </rPh>
    <rPh sb="272" eb="274">
      <t>ジンコウ</t>
    </rPh>
    <rPh sb="274" eb="276">
      <t>ゲンショウ</t>
    </rPh>
    <rPh sb="276" eb="277">
      <t>トウ</t>
    </rPh>
    <rPh sb="278" eb="279">
      <t>トモナ</t>
    </rPh>
    <rPh sb="280" eb="282">
      <t>イチニチ</t>
    </rPh>
    <rPh sb="282" eb="284">
      <t>ヘイキン</t>
    </rPh>
    <rPh sb="284" eb="286">
      <t>リュウニュウ</t>
    </rPh>
    <rPh sb="286" eb="288">
      <t>オスイ</t>
    </rPh>
    <rPh sb="290" eb="292">
      <t>ゲンショウ</t>
    </rPh>
    <rPh sb="297" eb="300">
      <t>ミセツゾク</t>
    </rPh>
    <rPh sb="300" eb="302">
      <t>セタイ</t>
    </rPh>
    <rPh sb="303" eb="306">
      <t>ゲスイドウ</t>
    </rPh>
    <rPh sb="306" eb="308">
      <t>セツゾク</t>
    </rPh>
    <rPh sb="309" eb="311">
      <t>コベツ</t>
    </rPh>
    <rPh sb="311" eb="313">
      <t>ホウモン</t>
    </rPh>
    <rPh sb="313" eb="314">
      <t>トウ</t>
    </rPh>
    <rPh sb="315" eb="316">
      <t>オコナ</t>
    </rPh>
    <rPh sb="317" eb="319">
      <t>ヒツヨウ</t>
    </rPh>
    <rPh sb="325" eb="328">
      <t>スイセンカ</t>
    </rPh>
    <rPh sb="328" eb="329">
      <t>リツ</t>
    </rPh>
    <rPh sb="331" eb="334">
      <t>スイセンカ</t>
    </rPh>
    <rPh sb="334" eb="335">
      <t>リツ</t>
    </rPh>
    <rPh sb="336" eb="338">
      <t>ネンネン</t>
    </rPh>
    <rPh sb="338" eb="340">
      <t>ゾウカ</t>
    </rPh>
    <rPh sb="345" eb="347">
      <t>コンゴ</t>
    </rPh>
    <rPh sb="348" eb="349">
      <t>ミ</t>
    </rPh>
    <rPh sb="349" eb="351">
      <t>セツゾク</t>
    </rPh>
    <rPh sb="351" eb="352">
      <t>シャ</t>
    </rPh>
    <rPh sb="353" eb="354">
      <t>タイ</t>
    </rPh>
    <rPh sb="356" eb="357">
      <t>ト</t>
    </rPh>
    <rPh sb="357" eb="358">
      <t>ベツ</t>
    </rPh>
    <rPh sb="358" eb="360">
      <t>ホウモン</t>
    </rPh>
    <rPh sb="360" eb="361">
      <t>トウ</t>
    </rPh>
    <rPh sb="362" eb="363">
      <t>オコナ</t>
    </rPh>
    <rPh sb="365" eb="368">
      <t>ゲスイドウ</t>
    </rPh>
    <rPh sb="368" eb="370">
      <t>セツゾク</t>
    </rPh>
    <rPh sb="371" eb="373">
      <t>フキュウ</t>
    </rPh>
    <rPh sb="374" eb="375">
      <t>ツト</t>
    </rPh>
    <phoneticPr fontId="4"/>
  </si>
  <si>
    <t>　平成４年度に供用開始し27年程経過しており、処理場施設については、現在、長寿命化事業により更新を行っている。
　また、今後は管渠を含む下水道施設全体の長寿命化を図るためのストックマネジメント計画を策定し改良等を実施する予定である。</t>
    <rPh sb="1" eb="3">
      <t>ヘイセイ</t>
    </rPh>
    <rPh sb="4" eb="6">
      <t>ネンド</t>
    </rPh>
    <rPh sb="7" eb="9">
      <t>キョウヨウ</t>
    </rPh>
    <rPh sb="9" eb="11">
      <t>カイシ</t>
    </rPh>
    <rPh sb="14" eb="15">
      <t>ネン</t>
    </rPh>
    <rPh sb="15" eb="16">
      <t>ホド</t>
    </rPh>
    <rPh sb="16" eb="18">
      <t>ケイカ</t>
    </rPh>
    <rPh sb="23" eb="26">
      <t>ショリジョウ</t>
    </rPh>
    <rPh sb="26" eb="28">
      <t>シセツ</t>
    </rPh>
    <rPh sb="34" eb="36">
      <t>ゲンザイ</t>
    </rPh>
    <rPh sb="37" eb="38">
      <t>チョウ</t>
    </rPh>
    <rPh sb="38" eb="41">
      <t>ジュミョウカ</t>
    </rPh>
    <rPh sb="41" eb="43">
      <t>ジギョウ</t>
    </rPh>
    <rPh sb="46" eb="48">
      <t>コウシン</t>
    </rPh>
    <rPh sb="60" eb="62">
      <t>コンゴ</t>
    </rPh>
    <rPh sb="63" eb="65">
      <t>カンキョ</t>
    </rPh>
    <rPh sb="66" eb="67">
      <t>フク</t>
    </rPh>
    <rPh sb="68" eb="71">
      <t>ゲスイドウ</t>
    </rPh>
    <rPh sb="71" eb="73">
      <t>シセツ</t>
    </rPh>
    <rPh sb="73" eb="75">
      <t>ゼンタイ</t>
    </rPh>
    <rPh sb="76" eb="77">
      <t>チョウ</t>
    </rPh>
    <rPh sb="77" eb="80">
      <t>ジュミョウカ</t>
    </rPh>
    <rPh sb="81" eb="82">
      <t>ハカ</t>
    </rPh>
    <rPh sb="96" eb="98">
      <t>ケイカク</t>
    </rPh>
    <rPh sb="99" eb="101">
      <t>サクテイ</t>
    </rPh>
    <rPh sb="102" eb="104">
      <t>カイリョウ</t>
    </rPh>
    <rPh sb="104" eb="105">
      <t>トウ</t>
    </rPh>
    <rPh sb="106" eb="108">
      <t>ジッシ</t>
    </rPh>
    <rPh sb="110" eb="11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</si>
</sst>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07-452E-A116-2F7D14673223}"/>
            </c:ext>
          </c:extLst>
        </c:ser>
        <c:dLbls>
          <c:showLegendKey val="0"/>
          <c:showVal val="0"/>
          <c:showCatName val="0"/>
          <c:showSerName val="0"/>
          <c:showPercent val="0"/>
          <c:showBubbleSize val="0"/>
        </c:dLbls>
        <c:gapWidth val="150"/>
        <c:axId val="129886704"/>
        <c:axId val="12988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6B07-452E-A116-2F7D14673223}"/>
            </c:ext>
          </c:extLst>
        </c:ser>
        <c:dLbls>
          <c:showLegendKey val="0"/>
          <c:showVal val="0"/>
          <c:showCatName val="0"/>
          <c:showSerName val="0"/>
          <c:showPercent val="0"/>
          <c:showBubbleSize val="0"/>
        </c:dLbls>
        <c:marker val="1"/>
        <c:smooth val="0"/>
        <c:axId val="129886704"/>
        <c:axId val="129887880"/>
      </c:lineChart>
      <c:dateAx>
        <c:axId val="129886704"/>
        <c:scaling>
          <c:orientation val="minMax"/>
        </c:scaling>
        <c:delete val="1"/>
        <c:axPos val="b"/>
        <c:numFmt formatCode="ge" sourceLinked="1"/>
        <c:majorTickMark val="none"/>
        <c:minorTickMark val="none"/>
        <c:tickLblPos val="none"/>
        <c:crossAx val="129887880"/>
        <c:crosses val="autoZero"/>
        <c:auto val="1"/>
        <c:lblOffset val="100"/>
        <c:baseTimeUnit val="years"/>
      </c:dateAx>
      <c:valAx>
        <c:axId val="12988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8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52.03</c:v>
                </c:pt>
                <c:pt idx="1">
                  <c:v>53.22</c:v>
                </c:pt>
                <c:pt idx="2">
                  <c:v>51.46</c:v>
                </c:pt>
                <c:pt idx="3">
                  <c:v>50.27</c:v>
                </c:pt>
                <c:pt idx="4">
                  <c:v>49.51</c:v>
                </c:pt>
              </c:numCache>
            </c:numRef>
          </c:val>
          <c:extLst>
            <c:ext xmlns:c16="http://schemas.microsoft.com/office/drawing/2014/chart" uri="{C3380CC4-5D6E-409C-BE32-E72D297353CC}">
              <c16:uniqueId val="{00000000-23CE-4A4A-B856-2C8F7F20B096}"/>
            </c:ext>
          </c:extLst>
        </c:ser>
        <c:dLbls>
          <c:showLegendKey val="0"/>
          <c:showVal val="0"/>
          <c:showCatName val="0"/>
          <c:showSerName val="0"/>
          <c:showPercent val="0"/>
          <c:showBubbleSize val="0"/>
        </c:dLbls>
        <c:gapWidth val="150"/>
        <c:axId val="199021632"/>
        <c:axId val="19902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23CE-4A4A-B856-2C8F7F20B096}"/>
            </c:ext>
          </c:extLst>
        </c:ser>
        <c:dLbls>
          <c:showLegendKey val="0"/>
          <c:showVal val="0"/>
          <c:showCatName val="0"/>
          <c:showSerName val="0"/>
          <c:showPercent val="0"/>
          <c:showBubbleSize val="0"/>
        </c:dLbls>
        <c:marker val="1"/>
        <c:smooth val="0"/>
        <c:axId val="199021632"/>
        <c:axId val="199022024"/>
      </c:lineChart>
      <c:dateAx>
        <c:axId val="199021632"/>
        <c:scaling>
          <c:orientation val="minMax"/>
        </c:scaling>
        <c:delete val="1"/>
        <c:axPos val="b"/>
        <c:numFmt formatCode="ge" sourceLinked="1"/>
        <c:majorTickMark val="none"/>
        <c:minorTickMark val="none"/>
        <c:tickLblPos val="none"/>
        <c:crossAx val="199022024"/>
        <c:crosses val="autoZero"/>
        <c:auto val="1"/>
        <c:lblOffset val="100"/>
        <c:baseTimeUnit val="years"/>
      </c:dateAx>
      <c:valAx>
        <c:axId val="19902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88.6</c:v>
                </c:pt>
                <c:pt idx="1">
                  <c:v>89.9</c:v>
                </c:pt>
                <c:pt idx="2">
                  <c:v>90.09</c:v>
                </c:pt>
                <c:pt idx="3">
                  <c:v>91.1</c:v>
                </c:pt>
                <c:pt idx="4">
                  <c:v>91.47</c:v>
                </c:pt>
              </c:numCache>
            </c:numRef>
          </c:val>
          <c:extLst>
            <c:ext xmlns:c16="http://schemas.microsoft.com/office/drawing/2014/chart" uri="{C3380CC4-5D6E-409C-BE32-E72D297353CC}">
              <c16:uniqueId val="{00000000-E34C-42F2-A18A-22174039B557}"/>
            </c:ext>
          </c:extLst>
        </c:ser>
        <c:dLbls>
          <c:showLegendKey val="0"/>
          <c:showVal val="0"/>
          <c:showCatName val="0"/>
          <c:showSerName val="0"/>
          <c:showPercent val="0"/>
          <c:showBubbleSize val="0"/>
        </c:dLbls>
        <c:gapWidth val="150"/>
        <c:axId val="199023200"/>
        <c:axId val="19902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E34C-42F2-A18A-22174039B557}"/>
            </c:ext>
          </c:extLst>
        </c:ser>
        <c:dLbls>
          <c:showLegendKey val="0"/>
          <c:showVal val="0"/>
          <c:showCatName val="0"/>
          <c:showSerName val="0"/>
          <c:showPercent val="0"/>
          <c:showBubbleSize val="0"/>
        </c:dLbls>
        <c:marker val="1"/>
        <c:smooth val="0"/>
        <c:axId val="199023200"/>
        <c:axId val="199023592"/>
      </c:lineChart>
      <c:dateAx>
        <c:axId val="199023200"/>
        <c:scaling>
          <c:orientation val="minMax"/>
        </c:scaling>
        <c:delete val="1"/>
        <c:axPos val="b"/>
        <c:numFmt formatCode="ge" sourceLinked="1"/>
        <c:majorTickMark val="none"/>
        <c:minorTickMark val="none"/>
        <c:tickLblPos val="none"/>
        <c:crossAx val="199023592"/>
        <c:crosses val="autoZero"/>
        <c:auto val="1"/>
        <c:lblOffset val="100"/>
        <c:baseTimeUnit val="years"/>
      </c:dateAx>
      <c:valAx>
        <c:axId val="19902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73.739999999999995</c:v>
                </c:pt>
                <c:pt idx="1">
                  <c:v>73.87</c:v>
                </c:pt>
                <c:pt idx="2">
                  <c:v>75.52</c:v>
                </c:pt>
                <c:pt idx="3">
                  <c:v>75.34</c:v>
                </c:pt>
                <c:pt idx="4">
                  <c:v>73.36</c:v>
                </c:pt>
              </c:numCache>
            </c:numRef>
          </c:val>
          <c:extLst>
            <c:ext xmlns:c16="http://schemas.microsoft.com/office/drawing/2014/chart" uri="{C3380CC4-5D6E-409C-BE32-E72D297353CC}">
              <c16:uniqueId val="{00000000-3F47-47F1-BA55-2C148FC15C5A}"/>
            </c:ext>
          </c:extLst>
        </c:ser>
        <c:dLbls>
          <c:showLegendKey val="0"/>
          <c:showVal val="0"/>
          <c:showCatName val="0"/>
          <c:showSerName val="0"/>
          <c:showPercent val="0"/>
          <c:showBubbleSize val="0"/>
        </c:dLbls>
        <c:gapWidth val="150"/>
        <c:axId val="198041560"/>
        <c:axId val="1980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7-47F1-BA55-2C148FC15C5A}"/>
            </c:ext>
          </c:extLst>
        </c:ser>
        <c:dLbls>
          <c:showLegendKey val="0"/>
          <c:showVal val="0"/>
          <c:showCatName val="0"/>
          <c:showSerName val="0"/>
          <c:showPercent val="0"/>
          <c:showBubbleSize val="0"/>
        </c:dLbls>
        <c:marker val="1"/>
        <c:smooth val="0"/>
        <c:axId val="198041560"/>
        <c:axId val="198041952"/>
      </c:lineChart>
      <c:dateAx>
        <c:axId val="198041560"/>
        <c:scaling>
          <c:orientation val="minMax"/>
        </c:scaling>
        <c:delete val="1"/>
        <c:axPos val="b"/>
        <c:numFmt formatCode="ge" sourceLinked="1"/>
        <c:majorTickMark val="none"/>
        <c:minorTickMark val="none"/>
        <c:tickLblPos val="none"/>
        <c:crossAx val="198041952"/>
        <c:crosses val="autoZero"/>
        <c:auto val="1"/>
        <c:lblOffset val="100"/>
        <c:baseTimeUnit val="years"/>
      </c:dateAx>
      <c:valAx>
        <c:axId val="1980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D3-42BC-A336-811C147A611C}"/>
            </c:ext>
          </c:extLst>
        </c:ser>
        <c:dLbls>
          <c:showLegendKey val="0"/>
          <c:showVal val="0"/>
          <c:showCatName val="0"/>
          <c:showSerName val="0"/>
          <c:showPercent val="0"/>
          <c:showBubbleSize val="0"/>
        </c:dLbls>
        <c:gapWidth val="150"/>
        <c:axId val="198043128"/>
        <c:axId val="1980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D3-42BC-A336-811C147A611C}"/>
            </c:ext>
          </c:extLst>
        </c:ser>
        <c:dLbls>
          <c:showLegendKey val="0"/>
          <c:showVal val="0"/>
          <c:showCatName val="0"/>
          <c:showSerName val="0"/>
          <c:showPercent val="0"/>
          <c:showBubbleSize val="0"/>
        </c:dLbls>
        <c:marker val="1"/>
        <c:smooth val="0"/>
        <c:axId val="198043128"/>
        <c:axId val="198043520"/>
      </c:lineChart>
      <c:dateAx>
        <c:axId val="198043128"/>
        <c:scaling>
          <c:orientation val="minMax"/>
        </c:scaling>
        <c:delete val="1"/>
        <c:axPos val="b"/>
        <c:numFmt formatCode="ge" sourceLinked="1"/>
        <c:majorTickMark val="none"/>
        <c:minorTickMark val="none"/>
        <c:tickLblPos val="none"/>
        <c:crossAx val="198043520"/>
        <c:crosses val="autoZero"/>
        <c:auto val="1"/>
        <c:lblOffset val="100"/>
        <c:baseTimeUnit val="years"/>
      </c:dateAx>
      <c:valAx>
        <c:axId val="1980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D-4E64-B006-36CF61BC9E06}"/>
            </c:ext>
          </c:extLst>
        </c:ser>
        <c:dLbls>
          <c:showLegendKey val="0"/>
          <c:showVal val="0"/>
          <c:showCatName val="0"/>
          <c:showSerName val="0"/>
          <c:showPercent val="0"/>
          <c:showBubbleSize val="0"/>
        </c:dLbls>
        <c:gapWidth val="150"/>
        <c:axId val="198044696"/>
        <c:axId val="19858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D-4E64-B006-36CF61BC9E06}"/>
            </c:ext>
          </c:extLst>
        </c:ser>
        <c:dLbls>
          <c:showLegendKey val="0"/>
          <c:showVal val="0"/>
          <c:showCatName val="0"/>
          <c:showSerName val="0"/>
          <c:showPercent val="0"/>
          <c:showBubbleSize val="0"/>
        </c:dLbls>
        <c:marker val="1"/>
        <c:smooth val="0"/>
        <c:axId val="198044696"/>
        <c:axId val="198588056"/>
      </c:lineChart>
      <c:dateAx>
        <c:axId val="198044696"/>
        <c:scaling>
          <c:orientation val="minMax"/>
        </c:scaling>
        <c:delete val="1"/>
        <c:axPos val="b"/>
        <c:numFmt formatCode="ge" sourceLinked="1"/>
        <c:majorTickMark val="none"/>
        <c:minorTickMark val="none"/>
        <c:tickLblPos val="none"/>
        <c:crossAx val="198588056"/>
        <c:crosses val="autoZero"/>
        <c:auto val="1"/>
        <c:lblOffset val="100"/>
        <c:baseTimeUnit val="years"/>
      </c:dateAx>
      <c:valAx>
        <c:axId val="1985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B4-4FFD-8C4D-6914DFD57FDE}"/>
            </c:ext>
          </c:extLst>
        </c:ser>
        <c:dLbls>
          <c:showLegendKey val="0"/>
          <c:showVal val="0"/>
          <c:showCatName val="0"/>
          <c:showSerName val="0"/>
          <c:showPercent val="0"/>
          <c:showBubbleSize val="0"/>
        </c:dLbls>
        <c:gapWidth val="150"/>
        <c:axId val="198591192"/>
        <c:axId val="1985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B4-4FFD-8C4D-6914DFD57FDE}"/>
            </c:ext>
          </c:extLst>
        </c:ser>
        <c:dLbls>
          <c:showLegendKey val="0"/>
          <c:showVal val="0"/>
          <c:showCatName val="0"/>
          <c:showSerName val="0"/>
          <c:showPercent val="0"/>
          <c:showBubbleSize val="0"/>
        </c:dLbls>
        <c:marker val="1"/>
        <c:smooth val="0"/>
        <c:axId val="198591192"/>
        <c:axId val="198591584"/>
      </c:lineChart>
      <c:dateAx>
        <c:axId val="198591192"/>
        <c:scaling>
          <c:orientation val="minMax"/>
        </c:scaling>
        <c:delete val="1"/>
        <c:axPos val="b"/>
        <c:numFmt formatCode="ge" sourceLinked="1"/>
        <c:majorTickMark val="none"/>
        <c:minorTickMark val="none"/>
        <c:tickLblPos val="none"/>
        <c:crossAx val="198591584"/>
        <c:crosses val="autoZero"/>
        <c:auto val="1"/>
        <c:lblOffset val="100"/>
        <c:baseTimeUnit val="years"/>
      </c:dateAx>
      <c:valAx>
        <c:axId val="1985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7-40CC-B824-8C276F752764}"/>
            </c:ext>
          </c:extLst>
        </c:ser>
        <c:dLbls>
          <c:showLegendKey val="0"/>
          <c:showVal val="0"/>
          <c:showCatName val="0"/>
          <c:showSerName val="0"/>
          <c:showPercent val="0"/>
          <c:showBubbleSize val="0"/>
        </c:dLbls>
        <c:gapWidth val="150"/>
        <c:axId val="198590408"/>
        <c:axId val="1985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7-40CC-B824-8C276F752764}"/>
            </c:ext>
          </c:extLst>
        </c:ser>
        <c:dLbls>
          <c:showLegendKey val="0"/>
          <c:showVal val="0"/>
          <c:showCatName val="0"/>
          <c:showSerName val="0"/>
          <c:showPercent val="0"/>
          <c:showBubbleSize val="0"/>
        </c:dLbls>
        <c:marker val="1"/>
        <c:smooth val="0"/>
        <c:axId val="198590408"/>
        <c:axId val="198590016"/>
      </c:lineChart>
      <c:dateAx>
        <c:axId val="198590408"/>
        <c:scaling>
          <c:orientation val="minMax"/>
        </c:scaling>
        <c:delete val="1"/>
        <c:axPos val="b"/>
        <c:numFmt formatCode="ge" sourceLinked="1"/>
        <c:majorTickMark val="none"/>
        <c:minorTickMark val="none"/>
        <c:tickLblPos val="none"/>
        <c:crossAx val="198590016"/>
        <c:crosses val="autoZero"/>
        <c:auto val="1"/>
        <c:lblOffset val="100"/>
        <c:baseTimeUnit val="years"/>
      </c:dateAx>
      <c:valAx>
        <c:axId val="198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2098.35</c:v>
                </c:pt>
                <c:pt idx="1">
                  <c:v>620</c:v>
                </c:pt>
                <c:pt idx="2">
                  <c:v>508.62</c:v>
                </c:pt>
                <c:pt idx="3">
                  <c:v>439.11</c:v>
                </c:pt>
                <c:pt idx="4">
                  <c:v>334.66</c:v>
                </c:pt>
              </c:numCache>
            </c:numRef>
          </c:val>
          <c:extLst>
            <c:ext xmlns:c16="http://schemas.microsoft.com/office/drawing/2014/chart" uri="{C3380CC4-5D6E-409C-BE32-E72D297353CC}">
              <c16:uniqueId val="{00000000-6D7C-4B49-A255-8AFAE6497638}"/>
            </c:ext>
          </c:extLst>
        </c:ser>
        <c:dLbls>
          <c:showLegendKey val="0"/>
          <c:showVal val="0"/>
          <c:showCatName val="0"/>
          <c:showSerName val="0"/>
          <c:showPercent val="0"/>
          <c:showBubbleSize val="0"/>
        </c:dLbls>
        <c:gapWidth val="150"/>
        <c:axId val="198590800"/>
        <c:axId val="19872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6D7C-4B49-A255-8AFAE6497638}"/>
            </c:ext>
          </c:extLst>
        </c:ser>
        <c:dLbls>
          <c:showLegendKey val="0"/>
          <c:showVal val="0"/>
          <c:showCatName val="0"/>
          <c:showSerName val="0"/>
          <c:showPercent val="0"/>
          <c:showBubbleSize val="0"/>
        </c:dLbls>
        <c:marker val="1"/>
        <c:smooth val="0"/>
        <c:axId val="198590800"/>
        <c:axId val="198729136"/>
      </c:lineChart>
      <c:dateAx>
        <c:axId val="198590800"/>
        <c:scaling>
          <c:orientation val="minMax"/>
        </c:scaling>
        <c:delete val="1"/>
        <c:axPos val="b"/>
        <c:numFmt formatCode="ge" sourceLinked="1"/>
        <c:majorTickMark val="none"/>
        <c:minorTickMark val="none"/>
        <c:tickLblPos val="none"/>
        <c:crossAx val="198729136"/>
        <c:crosses val="autoZero"/>
        <c:auto val="1"/>
        <c:lblOffset val="100"/>
        <c:baseTimeUnit val="years"/>
      </c:dateAx>
      <c:valAx>
        <c:axId val="1987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86.51</c:v>
                </c:pt>
                <c:pt idx="1">
                  <c:v>86.4</c:v>
                </c:pt>
                <c:pt idx="2">
                  <c:v>91.45</c:v>
                </c:pt>
                <c:pt idx="3">
                  <c:v>91.39</c:v>
                </c:pt>
                <c:pt idx="4">
                  <c:v>91.41</c:v>
                </c:pt>
              </c:numCache>
            </c:numRef>
          </c:val>
          <c:extLst>
            <c:ext xmlns:c16="http://schemas.microsoft.com/office/drawing/2014/chart" uri="{C3380CC4-5D6E-409C-BE32-E72D297353CC}">
              <c16:uniqueId val="{00000000-B947-4AA6-BA2E-F721BD5C69E4}"/>
            </c:ext>
          </c:extLst>
        </c:ser>
        <c:dLbls>
          <c:showLegendKey val="0"/>
          <c:showVal val="0"/>
          <c:showCatName val="0"/>
          <c:showSerName val="0"/>
          <c:showPercent val="0"/>
          <c:showBubbleSize val="0"/>
        </c:dLbls>
        <c:gapWidth val="150"/>
        <c:axId val="198730312"/>
        <c:axId val="19873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B947-4AA6-BA2E-F721BD5C69E4}"/>
            </c:ext>
          </c:extLst>
        </c:ser>
        <c:dLbls>
          <c:showLegendKey val="0"/>
          <c:showVal val="0"/>
          <c:showCatName val="0"/>
          <c:showSerName val="0"/>
          <c:showPercent val="0"/>
          <c:showBubbleSize val="0"/>
        </c:dLbls>
        <c:marker val="1"/>
        <c:smooth val="0"/>
        <c:axId val="198730312"/>
        <c:axId val="198730704"/>
      </c:lineChart>
      <c:dateAx>
        <c:axId val="198730312"/>
        <c:scaling>
          <c:orientation val="minMax"/>
        </c:scaling>
        <c:delete val="1"/>
        <c:axPos val="b"/>
        <c:numFmt formatCode="ge" sourceLinked="1"/>
        <c:majorTickMark val="none"/>
        <c:minorTickMark val="none"/>
        <c:tickLblPos val="none"/>
        <c:crossAx val="198730704"/>
        <c:crosses val="autoZero"/>
        <c:auto val="1"/>
        <c:lblOffset val="100"/>
        <c:baseTimeUnit val="years"/>
      </c:dateAx>
      <c:valAx>
        <c:axId val="19873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3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157.76</c:v>
                </c:pt>
                <c:pt idx="1">
                  <c:v>158.22</c:v>
                </c:pt>
                <c:pt idx="2">
                  <c:v>150</c:v>
                </c:pt>
                <c:pt idx="3">
                  <c:v>150</c:v>
                </c:pt>
                <c:pt idx="4">
                  <c:v>150</c:v>
                </c:pt>
              </c:numCache>
            </c:numRef>
          </c:val>
          <c:extLst>
            <c:ext xmlns:c16="http://schemas.microsoft.com/office/drawing/2014/chart" uri="{C3380CC4-5D6E-409C-BE32-E72D297353CC}">
              <c16:uniqueId val="{00000000-7C98-4EC8-9393-368F5BC0FC3A}"/>
            </c:ext>
          </c:extLst>
        </c:ser>
        <c:dLbls>
          <c:showLegendKey val="0"/>
          <c:showVal val="0"/>
          <c:showCatName val="0"/>
          <c:showSerName val="0"/>
          <c:showPercent val="0"/>
          <c:showBubbleSize val="0"/>
        </c:dLbls>
        <c:gapWidth val="150"/>
        <c:axId val="198731880"/>
        <c:axId val="19902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7C98-4EC8-9393-368F5BC0FC3A}"/>
            </c:ext>
          </c:extLst>
        </c:ser>
        <c:dLbls>
          <c:showLegendKey val="0"/>
          <c:showVal val="0"/>
          <c:showCatName val="0"/>
          <c:showSerName val="0"/>
          <c:showPercent val="0"/>
          <c:showBubbleSize val="0"/>
        </c:dLbls>
        <c:marker val="1"/>
        <c:smooth val="0"/>
        <c:axId val="198731880"/>
        <c:axId val="199020456"/>
      </c:lineChart>
      <c:dateAx>
        <c:axId val="198731880"/>
        <c:scaling>
          <c:orientation val="minMax"/>
        </c:scaling>
        <c:delete val="1"/>
        <c:axPos val="b"/>
        <c:numFmt formatCode="ge" sourceLinked="1"/>
        <c:majorTickMark val="none"/>
        <c:minorTickMark val="none"/>
        <c:tickLblPos val="none"/>
        <c:crossAx val="199020456"/>
        <c:crosses val="autoZero"/>
        <c:auto val="1"/>
        <c:lblOffset val="100"/>
        <c:baseTimeUnit val="years"/>
      </c:dateAx>
      <c:valAx>
        <c:axId val="19902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3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いちき串木野市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28097</v>
      </c>
      <c r="AM8" s="50"/>
      <c r="AN8" s="50"/>
      <c r="AO8" s="50"/>
      <c r="AP8" s="50"/>
      <c r="AQ8" s="50"/>
      <c r="AR8" s="50"/>
      <c r="AS8" s="50"/>
      <c r="AT8" s="45">
        <f>データ!T6</f>
        <v>112.29</v>
      </c>
      <c r="AU8" s="45"/>
      <c r="AV8" s="45"/>
      <c r="AW8" s="45"/>
      <c r="AX8" s="45"/>
      <c r="AY8" s="45"/>
      <c r="AZ8" s="45"/>
      <c r="BA8" s="45"/>
      <c r="BB8" s="45">
        <f>データ!U6</f>
        <v>250.22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36.89</v>
      </c>
      <c r="Q10" s="45"/>
      <c r="R10" s="45"/>
      <c r="S10" s="45"/>
      <c r="T10" s="45"/>
      <c r="U10" s="45"/>
      <c r="V10" s="45"/>
      <c r="W10" s="45">
        <f>データ!Q6</f>
        <v>107.06</v>
      </c>
      <c r="X10" s="45"/>
      <c r="Y10" s="45"/>
      <c r="Z10" s="45"/>
      <c r="AA10" s="45"/>
      <c r="AB10" s="45"/>
      <c r="AC10" s="45"/>
      <c r="AD10" s="50">
        <f>データ!R6</f>
        <v>2247</v>
      </c>
      <c r="AE10" s="50"/>
      <c r="AF10" s="50"/>
      <c r="AG10" s="50"/>
      <c r="AH10" s="50"/>
      <c r="AI10" s="50"/>
      <c r="AJ10" s="50"/>
      <c r="AK10" s="2"/>
      <c r="AL10" s="50">
        <f>データ!V6</f>
        <v>10267</v>
      </c>
      <c r="AM10" s="50"/>
      <c r="AN10" s="50"/>
      <c r="AO10" s="50"/>
      <c r="AP10" s="50"/>
      <c r="AQ10" s="50"/>
      <c r="AR10" s="50"/>
      <c r="AS10" s="50"/>
      <c r="AT10" s="45">
        <f>データ!W6</f>
        <v>3.23</v>
      </c>
      <c r="AU10" s="45"/>
      <c r="AV10" s="45"/>
      <c r="AW10" s="45"/>
      <c r="AX10" s="45"/>
      <c r="AY10" s="45"/>
      <c r="AZ10" s="45"/>
      <c r="BA10" s="45"/>
      <c r="BB10" s="45">
        <f>データ!X6</f>
        <v>3178.64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ew6buZMVDsIofM2UV7p7jJcD+sGJuv9yANZi+az2AiZUqJ0bRe8m9uRtPkJf9LpdAq7cPr6zRaHIUJ0HwvTtuw==" saltValue="yZHtVi2BCDafADoZ6ngC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462195</v>
      </c>
      <c r="D6" s="33">
        <f t="shared" si="3"/>
        <v>47</v>
      </c>
      <c r="E6" s="33">
        <f t="shared" si="3"/>
        <v>17</v>
      </c>
      <c r="F6" s="33">
        <f t="shared" si="3"/>
        <v>1</v>
      </c>
      <c r="G6" s="33">
        <f t="shared" si="3"/>
        <v>0</v>
      </c>
      <c r="H6" s="33" t="str">
        <f t="shared" si="3"/>
        <v>鹿児島県　いちき串木野市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36.89</v>
      </c>
      <c r="Q6" s="34">
        <f t="shared" si="3"/>
        <v>107.06</v>
      </c>
      <c r="R6" s="34">
        <f t="shared" si="3"/>
        <v>2247</v>
      </c>
      <c r="S6" s="34">
        <f t="shared" si="3"/>
        <v>28097</v>
      </c>
      <c r="T6" s="34">
        <f t="shared" si="3"/>
        <v>112.29</v>
      </c>
      <c r="U6" s="34">
        <f t="shared" si="3"/>
        <v>250.22</v>
      </c>
      <c r="V6" s="34">
        <f t="shared" si="3"/>
        <v>10267</v>
      </c>
      <c r="W6" s="34">
        <f t="shared" si="3"/>
        <v>3.23</v>
      </c>
      <c r="X6" s="34">
        <f t="shared" si="3"/>
        <v>3178.64</v>
      </c>
      <c r="Y6" s="35">
        <f>IF(Y7="",NA(),Y7)</f>
        <v>73.739999999999995</v>
      </c>
      <c r="Z6" s="35">
        <f t="shared" ref="Z6:AH6" si="4">IF(Z7="",NA(),Z7)</f>
        <v>73.87</v>
      </c>
      <c r="AA6" s="35">
        <f t="shared" si="4"/>
        <v>75.52</v>
      </c>
      <c r="AB6" s="35">
        <f t="shared" si="4"/>
        <v>75.34</v>
      </c>
      <c r="AC6" s="35">
        <f t="shared" si="4"/>
        <v>73.36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2098.35</v>
      </c>
      <c r="BG6" s="35">
        <f t="shared" ref="BG6:BO6" si="7">IF(BG7="",NA(),BG7)</f>
        <v>620</v>
      </c>
      <c r="BH6" s="35">
        <f t="shared" si="7"/>
        <v>508.62</v>
      </c>
      <c r="BI6" s="35">
        <f t="shared" si="7"/>
        <v>439.11</v>
      </c>
      <c r="BJ6" s="35">
        <f t="shared" si="7"/>
        <v>334.66</v>
      </c>
      <c r="BK6" s="35">
        <f t="shared" si="7"/>
        <v>1136.5</v>
      </c>
      <c r="BL6" s="35">
        <f t="shared" si="7"/>
        <v>1118.56</v>
      </c>
      <c r="BM6" s="35">
        <f t="shared" si="7"/>
        <v>1111.31</v>
      </c>
      <c r="BN6" s="35">
        <f t="shared" si="7"/>
        <v>966.33</v>
      </c>
      <c r="BO6" s="35">
        <f t="shared" si="7"/>
        <v>958.81</v>
      </c>
      <c r="BP6" s="34" t="str">
        <f>IF(BP7="","",IF(BP7="-","【-】","【"&amp;SUBSTITUTE(TEXT(BP7,"#,##0.00"),"-","△")&amp;"】"))</f>
        <v>【682.78】</v>
      </c>
      <c r="BQ6" s="35">
        <f>IF(BQ7="",NA(),BQ7)</f>
        <v>86.51</v>
      </c>
      <c r="BR6" s="35">
        <f t="shared" ref="BR6:BZ6" si="8">IF(BR7="",NA(),BR7)</f>
        <v>86.4</v>
      </c>
      <c r="BS6" s="35">
        <f t="shared" si="8"/>
        <v>91.45</v>
      </c>
      <c r="BT6" s="35">
        <f t="shared" si="8"/>
        <v>91.39</v>
      </c>
      <c r="BU6" s="35">
        <f t="shared" si="8"/>
        <v>91.41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157.76</v>
      </c>
      <c r="CC6" s="35">
        <f t="shared" ref="CC6:CK6" si="9">IF(CC7="",NA(),CC7)</f>
        <v>158.22</v>
      </c>
      <c r="CD6" s="35">
        <f t="shared" si="9"/>
        <v>150</v>
      </c>
      <c r="CE6" s="35">
        <f t="shared" si="9"/>
        <v>150</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f>IF(CM7="",NA(),CM7)</f>
        <v>52.03</v>
      </c>
      <c r="CN6" s="35">
        <f t="shared" ref="CN6:CV6" si="10">IF(CN7="",NA(),CN7)</f>
        <v>53.22</v>
      </c>
      <c r="CO6" s="35">
        <f t="shared" si="10"/>
        <v>51.46</v>
      </c>
      <c r="CP6" s="35">
        <f t="shared" si="10"/>
        <v>50.27</v>
      </c>
      <c r="CQ6" s="35">
        <f t="shared" si="10"/>
        <v>49.51</v>
      </c>
      <c r="CR6" s="35">
        <f t="shared" si="10"/>
        <v>54.44</v>
      </c>
      <c r="CS6" s="35">
        <f t="shared" si="10"/>
        <v>54.67</v>
      </c>
      <c r="CT6" s="35">
        <f t="shared" si="10"/>
        <v>53.51</v>
      </c>
      <c r="CU6" s="35">
        <f t="shared" si="10"/>
        <v>53.5</v>
      </c>
      <c r="CV6" s="35">
        <f t="shared" si="10"/>
        <v>52.58</v>
      </c>
      <c r="CW6" s="34" t="str">
        <f>IF(CW7="","",IF(CW7="-","【-】","【"&amp;SUBSTITUTE(TEXT(CW7,"#,##0.00"),"-","△")&amp;"】"))</f>
        <v>【58.98】</v>
      </c>
      <c r="CX6" s="35">
        <f>IF(CX7="",NA(),CX7)</f>
        <v>88.6</v>
      </c>
      <c r="CY6" s="35">
        <f t="shared" ref="CY6:DG6" si="11">IF(CY7="",NA(),CY7)</f>
        <v>89.9</v>
      </c>
      <c r="CZ6" s="35">
        <f t="shared" si="11"/>
        <v>90.09</v>
      </c>
      <c r="DA6" s="35">
        <f t="shared" si="11"/>
        <v>91.1</v>
      </c>
      <c r="DB6" s="35">
        <f t="shared" si="11"/>
        <v>91.47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462195</v>
      </c>
      <c r="D7" s="37">
        <v>47</v>
      </c>
      <c r="E7" s="37">
        <v>17</v>
      </c>
      <c r="F7" s="37">
        <v>1</v>
      </c>
      <c r="G7" s="37">
        <v>0</v>
      </c>
      <c r="H7" s="37" t="s">
        <v>98</v>
      </c>
      <c r="I7" s="37" t="s">
        <v>99</v>
      </c>
      <c r="J7" s="37" t="s">
        <v>100</v>
      </c>
      <c r="K7" s="37" t="s">
        <v>101</v>
      </c>
      <c r="L7" s="37" t="s">
        <v>102</v>
      </c>
      <c r="M7" s="37" t="s">
        <v>103</v>
      </c>
      <c r="N7" s="38" t="s">
        <v>104</v>
      </c>
      <c r="O7" s="38" t="s">
        <v>105</v>
      </c>
      <c r="P7" s="38">
        <v>36.89</v>
      </c>
      <c r="Q7" s="38">
        <v>107.06</v>
      </c>
      <c r="R7" s="38">
        <v>2247</v>
      </c>
      <c r="S7" s="38">
        <v>28097</v>
      </c>
      <c r="T7" s="38">
        <v>112.29</v>
      </c>
      <c r="U7" s="38">
        <v>250.22</v>
      </c>
      <c r="V7" s="38">
        <v>10267</v>
      </c>
      <c r="W7" s="38">
        <v>3.23</v>
      </c>
      <c r="X7" s="38">
        <v>3178.64</v>
      </c>
      <c r="Y7" s="38">
        <v>73.739999999999995</v>
      </c>
      <c r="Z7" s="38">
        <v>73.87</v>
      </c>
      <c r="AA7" s="38">
        <v>75.52</v>
      </c>
      <c r="AB7" s="38">
        <v>75.34</v>
      </c>
      <c r="AC7" s="38">
        <v>73.36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2098.35</v>
      </c>
      <c r="BG7" s="38">
        <v>620</v>
      </c>
      <c r="BH7" s="38">
        <v>508.62</v>
      </c>
      <c r="BI7" s="38">
        <v>439.11</v>
      </c>
      <c r="BJ7" s="38">
        <v>334.66</v>
      </c>
      <c r="BK7" s="38">
        <v>1136.5</v>
      </c>
      <c r="BL7" s="38">
        <v>1118.56</v>
      </c>
      <c r="BM7" s="38">
        <v>1111.31</v>
      </c>
      <c r="BN7" s="38">
        <v>966.33</v>
      </c>
      <c r="BO7" s="38">
        <v>958.81</v>
      </c>
      <c r="BP7" s="38">
        <v>682.78</v>
      </c>
      <c r="BQ7" s="38">
        <v>86.51</v>
      </c>
      <c r="BR7" s="38">
        <v>86.4</v>
      </c>
      <c r="BS7" s="38">
        <v>91.45</v>
      </c>
      <c r="BT7" s="38">
        <v>91.39</v>
      </c>
      <c r="BU7" s="38">
        <v>91.41</v>
      </c>
      <c r="BV7" s="38">
        <v>71.650000000000006</v>
      </c>
      <c r="BW7" s="38">
        <v>72.33</v>
      </c>
      <c r="BX7" s="38">
        <v>75.540000000000006</v>
      </c>
      <c r="BY7" s="38">
        <v>81.739999999999995</v>
      </c>
      <c r="BZ7" s="38">
        <v>82.88</v>
      </c>
      <c r="CA7" s="38">
        <v>100.91</v>
      </c>
      <c r="CB7" s="38">
        <v>157.76</v>
      </c>
      <c r="CC7" s="38">
        <v>158.22</v>
      </c>
      <c r="CD7" s="38">
        <v>150</v>
      </c>
      <c r="CE7" s="38">
        <v>150</v>
      </c>
      <c r="CF7" s="38">
        <v>150</v>
      </c>
      <c r="CG7" s="38">
        <v>217.82</v>
      </c>
      <c r="CH7" s="38">
        <v>215.28</v>
      </c>
      <c r="CI7" s="38">
        <v>207.96</v>
      </c>
      <c r="CJ7" s="38">
        <v>194.31</v>
      </c>
      <c r="CK7" s="38">
        <v>190.99</v>
      </c>
      <c r="CL7" s="38">
        <v>136.86000000000001</v>
      </c>
      <c r="CM7" s="38">
        <v>52.03</v>
      </c>
      <c r="CN7" s="38">
        <v>53.22</v>
      </c>
      <c r="CO7" s="38">
        <v>51.46</v>
      </c>
      <c r="CP7" s="38">
        <v>50.27</v>
      </c>
      <c r="CQ7" s="38">
        <v>49.51</v>
      </c>
      <c r="CR7" s="38">
        <v>54.44</v>
      </c>
      <c r="CS7" s="38">
        <v>54.67</v>
      </c>
      <c r="CT7" s="38">
        <v>53.51</v>
      </c>
      <c r="CU7" s="38">
        <v>53.5</v>
      </c>
      <c r="CV7" s="38">
        <v>52.58</v>
      </c>
      <c r="CW7" s="38">
        <v>58.98</v>
      </c>
      <c r="CX7" s="38">
        <v>88.6</v>
      </c>
      <c r="CY7" s="38">
        <v>89.9</v>
      </c>
      <c r="CZ7" s="38">
        <v>90.09</v>
      </c>
      <c r="DA7" s="38">
        <v>91.1</v>
      </c>
      <c r="DB7" s="38">
        <v>91.47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2020-01-30T09:20:51Z</cp:lastPrinted>
  <dcterms:created xsi:type="dcterms:W3CDTF">2019-12-05T05:08:10Z</dcterms:created>
  <dcterms:modified xsi:type="dcterms:W3CDTF">2020-02-26T23:49:27Z</dcterms:modified>
  <cp:category/>
</cp:coreProperties>
</file>