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9_姶良市【済】\"/>
    </mc:Choice>
  </mc:AlternateContent>
  <workbookProtection workbookAlgorithmName="SHA-512" workbookHashValue="GfmOW85KqMTRqwLIo2R0VcL7uW/NUC/EwadCfWFszeJxWy0IWA5gY3w04O+tgebNNHKA5m0GXglmUziu4IoFig==" workbookSaltValue="zHnPkDeTzkYV6W3VASd5Dw=="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BB10" i="4"/>
  <c r="AT10" i="4"/>
  <c r="W10" i="4"/>
  <c r="P10" i="4"/>
  <c r="I10" i="4"/>
  <c r="AT8" i="4"/>
  <c r="W8" i="4"/>
  <c r="P8" i="4"/>
  <c r="B6" i="4"/>
  <c r="C10" i="5" l="1"/>
  <c r="D10" i="5"/>
  <c r="E10" i="5"/>
  <c r="B10" i="5"/>
</calcChain>
</file>

<file path=xl/sharedStrings.xml><?xml version="1.0" encoding="utf-8"?>
<sst xmlns="http://schemas.openxmlformats.org/spreadsheetml/2006/main" count="315" uniqueCount="111">
  <si>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</si>
  <si>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</si>
  <si>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</si>
  <si>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</si>
  <si>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</si>
  <si>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</si>
  <si>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</si>
  <si>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</si>
  <si>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</si>
  <si>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</si>
  <si>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</si>
  <si>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</si>
  <si>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</si>
  <si>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</si>
  <si>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</si>
  <si>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</si>
  <si>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</si>
  <si>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</si>
  <si>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</si>
  <si>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</si>
  <si>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</si>
  <si>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</si>
  <si>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</si>
  <si>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</si>
  <si>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</si>
  <si>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</si>
  <si>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</si>
  <si>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</si>
  <si>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</si>
  <si>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</si>
  <si>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</si>
  <si>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</si>
  <si>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</si>
  <si>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</si>
  <si>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</si>
  <si>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</si>
  <si>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</si>
  <si>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</si>
  <si>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</si>
  <si>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</si>
  <si>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</si>
  <si>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</si>
  <si>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</si>
  <si>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</si>
  <si>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</si>
  <si>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</si>
  <si>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</si>
  <si>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</si>
  <si>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</si>
  <si>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</si>
  <si>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</si>
  <si>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</si>
  <si>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</si>
  <si>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</si>
  <si>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</si>
  <si>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</si>
  <si>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</si>
  <si>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</si>
  <si>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</si>
  <si>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</si>
  <si>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</si>
  <si>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</si>
  <si>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</si>
  <si>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</si>
  <si>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</si>
  <si>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</si>
  <si>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</si>
  <si>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</si>
  <si>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</si>
  <si>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</si>
  <si>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</si>
  <si>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</si>
  <si>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</si>
  <si>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</si>
  <si>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</si>
  <si>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</si>
  <si>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</si>
  <si>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</si>
  <si>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</si>
  <si>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</si>
  <si>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</si>
  <si>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</si>
  <si>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</si>
  <si>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</si>
  <si>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</si>
  <si>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</si>
  <si>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</si>
  <si>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</si>
  <si>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</si>
  <si>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</si>
  <si>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</si>
  <si>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</si>
  <si>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</si>
  <si>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</si>
  <si>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</si>
  <si>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</si>
  <si>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</si>
  <si>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法適用</t>
  </si>
  <si>
    <t>下水道事業</t>
  </si>
  <si>
    <t>特定地域生活排水処理</t>
  </si>
  <si>
    <t>K1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</si>
  <si>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</si>
  <si>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</si>
  <si>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</si>
  <si>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</si>
  <si>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</si>
  <si>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</si>
  <si>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</si>
  <si>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管渠の更新については、昭和57年の供用開始であり、36年たっている。今後、調査が必要になってくる。
　施設については、リスク管理を行いながら施設の長寿命化とライフサイクルコストの低減を図るために、ストックマネジメントを行う必要がある。</t>
    <rPh sb="12" eb="14">
      <t>ショウワ</t>
    </rPh>
    <rPh sb="16" eb="17">
      <t>ネン</t>
    </rPh>
    <rPh sb="35" eb="37">
      <t>コンゴ</t>
    </rPh>
    <rPh sb="38" eb="40">
      <t>チョウサ</t>
    </rPh>
    <rPh sb="41" eb="43">
      <t>ヒツヨウ</t>
    </rPh>
    <rPh sb="63" eb="65">
      <t>カンリ</t>
    </rPh>
    <rPh sb="66" eb="67">
      <t>オコナ</t>
    </rPh>
    <rPh sb="71" eb="73">
      <t>シセツ</t>
    </rPh>
    <rPh sb="74" eb="75">
      <t>チョウ</t>
    </rPh>
    <rPh sb="75" eb="78">
      <t>ジュミョウカ</t>
    </rPh>
    <rPh sb="90" eb="92">
      <t>テイゲン</t>
    </rPh>
    <rPh sb="93" eb="94">
      <t>ハカ</t>
    </rPh>
    <rPh sb="110" eb="111">
      <t>オコナ</t>
    </rPh>
    <rPh sb="112" eb="114">
      <t>ヒツヨウ</t>
    </rPh>
    <phoneticPr fontId="4"/>
  </si>
  <si>
    <t>　今後、料金単価や料金体系の改善が必要となってくる。適正な機能保全とライフサイクルコストの低減を図るため、ストックマネジメントを整備し、機器類の更新を行っていく必要がある。
　また、平成30年度から公営企業へ移行したことにより、経営状況及び財務状況が明確になり、経営の健全性を確保するとともに、経営基盤の強化、及び適切な資産管理を図っていく。</t>
    <rPh sb="80" eb="82">
      <t>ヒツヨウ</t>
    </rPh>
    <phoneticPr fontId="4"/>
  </si>
  <si>
    <t>①経常収支比率は100％以上となっているが、今後も更なる費用削減と施設等の適正な維持管理に努める。
②累積欠損金比率は、徴収率が高く欠損金が低いため0％に近い数字となっている。今後も更なる徴収率を上げていくよう努める。
③流動比率は、現在人件費が入っていないため高い数値となっているが、令和2年から人件費が発生するので、今後も流動比率を上げるよう努める必要がある。
④新たな借入れの予定は無し。
⑤経費回収は100％以上であるが、適正な使用料収入の確保及び汚水処理費の削減が必要。
⑥汚水処理原価については、全国平均と比較して低い数値で推移しているが、引き続き経費削減に努める。
⑦施設利用率については、全国平均と比較して低くなっている。過疎化・高齢化が懸念されるため、引き続き施設利用促進に努める。
⑧水洗化率については、全国平均と比較して高い数値で推移しているが、今後も水洗化率向上に努める。</t>
    <rPh sb="1" eb="3">
      <t>ケイジョウ</t>
    </rPh>
    <rPh sb="3" eb="5">
      <t>シュウシ</t>
    </rPh>
    <rPh sb="5" eb="7">
      <t>ヒリツ</t>
    </rPh>
    <rPh sb="12" eb="14">
      <t>イジョウ</t>
    </rPh>
    <rPh sb="22" eb="24">
      <t>コンゴ</t>
    </rPh>
    <rPh sb="25" eb="26">
      <t>サラ</t>
    </rPh>
    <rPh sb="28" eb="30">
      <t>ヒヨウ</t>
    </rPh>
    <rPh sb="30" eb="32">
      <t>サクゲン</t>
    </rPh>
    <rPh sb="52" eb="54">
      <t>ルイセキ</t>
    </rPh>
    <rPh sb="54" eb="57">
      <t>ケッソンキン</t>
    </rPh>
    <rPh sb="57" eb="59">
      <t>ヒリツ</t>
    </rPh>
    <rPh sb="61" eb="63">
      <t>チョウシュウ</t>
    </rPh>
    <rPh sb="63" eb="64">
      <t>リツ</t>
    </rPh>
    <rPh sb="65" eb="66">
      <t>タカ</t>
    </rPh>
    <rPh sb="67" eb="70">
      <t>ケッソンキン</t>
    </rPh>
    <rPh sb="71" eb="72">
      <t>ヒク</t>
    </rPh>
    <rPh sb="113" eb="115">
      <t>リュウドウ</t>
    </rPh>
    <rPh sb="115" eb="117">
      <t>ヒリツ</t>
    </rPh>
    <rPh sb="119" eb="121">
      <t>ゲンザイ</t>
    </rPh>
    <rPh sb="121" eb="124">
      <t>ジンケンヒ</t>
    </rPh>
    <rPh sb="125" eb="126">
      <t>ハイ</t>
    </rPh>
    <rPh sb="133" eb="134">
      <t>タカ</t>
    </rPh>
    <rPh sb="135" eb="137">
      <t>スウチ</t>
    </rPh>
    <rPh sb="145" eb="146">
      <t>レイ</t>
    </rPh>
    <rPh sb="146" eb="147">
      <t>ワ</t>
    </rPh>
    <rPh sb="148" eb="149">
      <t>ネン</t>
    </rPh>
    <rPh sb="151" eb="154">
      <t>ジンケンヒ</t>
    </rPh>
    <rPh sb="155" eb="157">
      <t>ハッセイ</t>
    </rPh>
    <rPh sb="162" eb="164">
      <t>コンゴ</t>
    </rPh>
    <rPh sb="175" eb="176">
      <t>ツト</t>
    </rPh>
    <rPh sb="178" eb="180">
      <t>ヒツヨウ</t>
    </rPh>
    <rPh sb="345" eb="347">
      <t>シセツ</t>
    </rPh>
    <rPh sb="347" eb="349">
      <t>リヨウ</t>
    </rPh>
    <rPh sb="349" eb="351">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</si>
</sst>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73-49A6-8EB9-3E66D1C400A0}"/>
            </c:ext>
          </c:extLst>
        </c:ser>
        <c:dLbls>
          <c:showLegendKey val="0"/>
          <c:showVal val="0"/>
          <c:showCatName val="0"/>
          <c:showSerName val="0"/>
          <c:showPercent val="0"/>
          <c:showBubbleSize val="0"/>
        </c:dLbls>
        <c:gapWidth val="150"/>
        <c:axId val="477484208"/>
        <c:axId val="47749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D073-49A6-8EB9-3E66D1C400A0}"/>
            </c:ext>
          </c:extLst>
        </c:ser>
        <c:dLbls>
          <c:showLegendKey val="0"/>
          <c:showVal val="0"/>
          <c:showCatName val="0"/>
          <c:showSerName val="0"/>
          <c:showPercent val="0"/>
          <c:showBubbleSize val="0"/>
        </c:dLbls>
        <c:marker val="1"/>
        <c:smooth val="0"/>
        <c:axId val="477484208"/>
        <c:axId val="477493456"/>
      </c:lineChart>
      <c:dateAx>
        <c:axId val="477484208"/>
        <c:scaling>
          <c:orientation val="minMax"/>
        </c:scaling>
        <c:delete val="1"/>
        <c:axPos val="b"/>
        <c:numFmt formatCode="ge" sourceLinked="1"/>
        <c:majorTickMark val="none"/>
        <c:minorTickMark val="none"/>
        <c:tickLblPos val="none"/>
        <c:crossAx val="477493456"/>
        <c:crosses val="autoZero"/>
        <c:auto val="1"/>
        <c:lblOffset val="100"/>
        <c:baseTimeUnit val="years"/>
      </c:dateAx>
      <c:valAx>
        <c:axId val="4774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8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41.89</c:v>
                </c:pt>
              </c:numCache>
            </c:numRef>
          </c:val>
          <c:extLst>
            <c:ext xmlns:c16="http://schemas.microsoft.com/office/drawing/2014/chart" uri="{C3380CC4-5D6E-409C-BE32-E72D297353CC}">
              <c16:uniqueId val="{00000000-B14C-41EE-BBF9-F1644645188D}"/>
            </c:ext>
          </c:extLst>
        </c:ser>
        <c:dLbls>
          <c:showLegendKey val="0"/>
          <c:showVal val="0"/>
          <c:showCatName val="0"/>
          <c:showSerName val="0"/>
          <c:showPercent val="0"/>
          <c:showBubbleSize val="0"/>
        </c:dLbls>
        <c:gapWidth val="150"/>
        <c:axId val="689042992"/>
        <c:axId val="68904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B14C-41EE-BBF9-F1644645188D}"/>
            </c:ext>
          </c:extLst>
        </c:ser>
        <c:dLbls>
          <c:showLegendKey val="0"/>
          <c:showVal val="0"/>
          <c:showCatName val="0"/>
          <c:showSerName val="0"/>
          <c:showPercent val="0"/>
          <c:showBubbleSize val="0"/>
        </c:dLbls>
        <c:marker val="1"/>
        <c:smooth val="0"/>
        <c:axId val="689042992"/>
        <c:axId val="689043536"/>
      </c:lineChart>
      <c:dateAx>
        <c:axId val="689042992"/>
        <c:scaling>
          <c:orientation val="minMax"/>
        </c:scaling>
        <c:delete val="1"/>
        <c:axPos val="b"/>
        <c:numFmt formatCode="ge" sourceLinked="1"/>
        <c:majorTickMark val="none"/>
        <c:minorTickMark val="none"/>
        <c:tickLblPos val="none"/>
        <c:crossAx val="689043536"/>
        <c:crosses val="autoZero"/>
        <c:auto val="1"/>
        <c:lblOffset val="100"/>
        <c:baseTimeUnit val="years"/>
      </c:dateAx>
      <c:valAx>
        <c:axId val="68904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04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C72-4ABF-8F6F-A9A43451D03C}"/>
            </c:ext>
          </c:extLst>
        </c:ser>
        <c:dLbls>
          <c:showLegendKey val="0"/>
          <c:showVal val="0"/>
          <c:showCatName val="0"/>
          <c:showSerName val="0"/>
          <c:showPercent val="0"/>
          <c:showBubbleSize val="0"/>
        </c:dLbls>
        <c:gapWidth val="150"/>
        <c:axId val="689047344"/>
        <c:axId val="68904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0C72-4ABF-8F6F-A9A43451D03C}"/>
            </c:ext>
          </c:extLst>
        </c:ser>
        <c:dLbls>
          <c:showLegendKey val="0"/>
          <c:showVal val="0"/>
          <c:showCatName val="0"/>
          <c:showSerName val="0"/>
          <c:showPercent val="0"/>
          <c:showBubbleSize val="0"/>
        </c:dLbls>
        <c:marker val="1"/>
        <c:smooth val="0"/>
        <c:axId val="689047344"/>
        <c:axId val="689048976"/>
      </c:lineChart>
      <c:dateAx>
        <c:axId val="689047344"/>
        <c:scaling>
          <c:orientation val="minMax"/>
        </c:scaling>
        <c:delete val="1"/>
        <c:axPos val="b"/>
        <c:numFmt formatCode="ge" sourceLinked="1"/>
        <c:majorTickMark val="none"/>
        <c:minorTickMark val="none"/>
        <c:tickLblPos val="none"/>
        <c:crossAx val="689048976"/>
        <c:crosses val="autoZero"/>
        <c:auto val="1"/>
        <c:lblOffset val="100"/>
        <c:baseTimeUnit val="years"/>
      </c:dateAx>
      <c:valAx>
        <c:axId val="68904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04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102.8</c:v>
                </c:pt>
              </c:numCache>
            </c:numRef>
          </c:val>
          <c:extLst>
            <c:ext xmlns:c16="http://schemas.microsoft.com/office/drawing/2014/chart" uri="{C3380CC4-5D6E-409C-BE32-E72D297353CC}">
              <c16:uniqueId val="{00000000-8BF9-4DF2-96D8-9D6392E3C6E2}"/>
            </c:ext>
          </c:extLst>
        </c:ser>
        <c:dLbls>
          <c:showLegendKey val="0"/>
          <c:showVal val="0"/>
          <c:showCatName val="0"/>
          <c:showSerName val="0"/>
          <c:showPercent val="0"/>
          <c:showBubbleSize val="0"/>
        </c:dLbls>
        <c:gapWidth val="150"/>
        <c:axId val="375429472"/>
        <c:axId val="68904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8BF9-4DF2-96D8-9D6392E3C6E2}"/>
            </c:ext>
          </c:extLst>
        </c:ser>
        <c:dLbls>
          <c:showLegendKey val="0"/>
          <c:showVal val="0"/>
          <c:showCatName val="0"/>
          <c:showSerName val="0"/>
          <c:showPercent val="0"/>
          <c:showBubbleSize val="0"/>
        </c:dLbls>
        <c:marker val="1"/>
        <c:smooth val="0"/>
        <c:axId val="375429472"/>
        <c:axId val="689040816"/>
      </c:lineChart>
      <c:dateAx>
        <c:axId val="375429472"/>
        <c:scaling>
          <c:orientation val="minMax"/>
        </c:scaling>
        <c:delete val="1"/>
        <c:axPos val="b"/>
        <c:numFmt formatCode="ge" sourceLinked="1"/>
        <c:majorTickMark val="none"/>
        <c:minorTickMark val="none"/>
        <c:tickLblPos val="none"/>
        <c:crossAx val="689040816"/>
        <c:crosses val="autoZero"/>
        <c:auto val="1"/>
        <c:lblOffset val="100"/>
        <c:baseTimeUnit val="years"/>
      </c:dateAx>
      <c:valAx>
        <c:axId val="68904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8.19</c:v>
                </c:pt>
              </c:numCache>
            </c:numRef>
          </c:val>
          <c:extLst>
            <c:ext xmlns:c16="http://schemas.microsoft.com/office/drawing/2014/chart" uri="{C3380CC4-5D6E-409C-BE32-E72D297353CC}">
              <c16:uniqueId val="{00000000-E7D2-4486-9523-8BCFF4265891}"/>
            </c:ext>
          </c:extLst>
        </c:ser>
        <c:dLbls>
          <c:showLegendKey val="0"/>
          <c:showVal val="0"/>
          <c:showCatName val="0"/>
          <c:showSerName val="0"/>
          <c:showPercent val="0"/>
          <c:showBubbleSize val="0"/>
        </c:dLbls>
        <c:gapWidth val="150"/>
        <c:axId val="689038640"/>
        <c:axId val="68903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E7D2-4486-9523-8BCFF4265891}"/>
            </c:ext>
          </c:extLst>
        </c:ser>
        <c:dLbls>
          <c:showLegendKey val="0"/>
          <c:showVal val="0"/>
          <c:showCatName val="0"/>
          <c:showSerName val="0"/>
          <c:showPercent val="0"/>
          <c:showBubbleSize val="0"/>
        </c:dLbls>
        <c:marker val="1"/>
        <c:smooth val="0"/>
        <c:axId val="689038640"/>
        <c:axId val="689039728"/>
      </c:lineChart>
      <c:dateAx>
        <c:axId val="689038640"/>
        <c:scaling>
          <c:orientation val="minMax"/>
        </c:scaling>
        <c:delete val="1"/>
        <c:axPos val="b"/>
        <c:numFmt formatCode="ge" sourceLinked="1"/>
        <c:majorTickMark val="none"/>
        <c:minorTickMark val="none"/>
        <c:tickLblPos val="none"/>
        <c:crossAx val="689039728"/>
        <c:crosses val="autoZero"/>
        <c:auto val="1"/>
        <c:lblOffset val="100"/>
        <c:baseTimeUnit val="years"/>
      </c:dateAx>
      <c:valAx>
        <c:axId val="68903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03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39-47C0-B472-EABA2F37CCDF}"/>
            </c:ext>
          </c:extLst>
        </c:ser>
        <c:dLbls>
          <c:showLegendKey val="0"/>
          <c:showVal val="0"/>
          <c:showCatName val="0"/>
          <c:showSerName val="0"/>
          <c:showPercent val="0"/>
          <c:showBubbleSize val="0"/>
        </c:dLbls>
        <c:gapWidth val="150"/>
        <c:axId val="689035376"/>
        <c:axId val="68903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B739-47C0-B472-EABA2F37CCDF}"/>
            </c:ext>
          </c:extLst>
        </c:ser>
        <c:dLbls>
          <c:showLegendKey val="0"/>
          <c:showVal val="0"/>
          <c:showCatName val="0"/>
          <c:showSerName val="0"/>
          <c:showPercent val="0"/>
          <c:showBubbleSize val="0"/>
        </c:dLbls>
        <c:marker val="1"/>
        <c:smooth val="0"/>
        <c:axId val="689035376"/>
        <c:axId val="689034832"/>
      </c:lineChart>
      <c:dateAx>
        <c:axId val="689035376"/>
        <c:scaling>
          <c:orientation val="minMax"/>
        </c:scaling>
        <c:delete val="1"/>
        <c:axPos val="b"/>
        <c:numFmt formatCode="ge" sourceLinked="1"/>
        <c:majorTickMark val="none"/>
        <c:minorTickMark val="none"/>
        <c:tickLblPos val="none"/>
        <c:crossAx val="689034832"/>
        <c:crosses val="autoZero"/>
        <c:auto val="1"/>
        <c:lblOffset val="100"/>
        <c:baseTimeUnit val="years"/>
      </c:dateAx>
      <c:valAx>
        <c:axId val="68903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03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D87-46F2-9E68-1A58C21D51AE}"/>
            </c:ext>
          </c:extLst>
        </c:ser>
        <c:dLbls>
          <c:showLegendKey val="0"/>
          <c:showVal val="0"/>
          <c:showCatName val="0"/>
          <c:showSerName val="0"/>
          <c:showPercent val="0"/>
          <c:showBubbleSize val="0"/>
        </c:dLbls>
        <c:gapWidth val="150"/>
        <c:axId val="689050064"/>
        <c:axId val="6890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DD87-46F2-9E68-1A58C21D51AE}"/>
            </c:ext>
          </c:extLst>
        </c:ser>
        <c:dLbls>
          <c:showLegendKey val="0"/>
          <c:showVal val="0"/>
          <c:showCatName val="0"/>
          <c:showSerName val="0"/>
          <c:showPercent val="0"/>
          <c:showBubbleSize val="0"/>
        </c:dLbls>
        <c:marker val="1"/>
        <c:smooth val="0"/>
        <c:axId val="689050064"/>
        <c:axId val="689036464"/>
      </c:lineChart>
      <c:dateAx>
        <c:axId val="689050064"/>
        <c:scaling>
          <c:orientation val="minMax"/>
        </c:scaling>
        <c:delete val="1"/>
        <c:axPos val="b"/>
        <c:numFmt formatCode="ge" sourceLinked="1"/>
        <c:majorTickMark val="none"/>
        <c:minorTickMark val="none"/>
        <c:tickLblPos val="none"/>
        <c:crossAx val="689036464"/>
        <c:crosses val="autoZero"/>
        <c:auto val="1"/>
        <c:lblOffset val="100"/>
        <c:baseTimeUnit val="years"/>
      </c:dateAx>
      <c:valAx>
        <c:axId val="6890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05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6166.89</c:v>
                </c:pt>
              </c:numCache>
            </c:numRef>
          </c:val>
          <c:extLst>
            <c:ext xmlns:c16="http://schemas.microsoft.com/office/drawing/2014/chart" uri="{C3380CC4-5D6E-409C-BE32-E72D297353CC}">
              <c16:uniqueId val="{00000000-1749-412C-927C-63C5A24BFD9F}"/>
            </c:ext>
          </c:extLst>
        </c:ser>
        <c:dLbls>
          <c:showLegendKey val="0"/>
          <c:showVal val="0"/>
          <c:showCatName val="0"/>
          <c:showSerName val="0"/>
          <c:showPercent val="0"/>
          <c:showBubbleSize val="0"/>
        </c:dLbls>
        <c:gapWidth val="150"/>
        <c:axId val="689041360"/>
        <c:axId val="68903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1749-412C-927C-63C5A24BFD9F}"/>
            </c:ext>
          </c:extLst>
        </c:ser>
        <c:dLbls>
          <c:showLegendKey val="0"/>
          <c:showVal val="0"/>
          <c:showCatName val="0"/>
          <c:showSerName val="0"/>
          <c:showPercent val="0"/>
          <c:showBubbleSize val="0"/>
        </c:dLbls>
        <c:marker val="1"/>
        <c:smooth val="0"/>
        <c:axId val="689041360"/>
        <c:axId val="689037008"/>
      </c:lineChart>
      <c:dateAx>
        <c:axId val="689041360"/>
        <c:scaling>
          <c:orientation val="minMax"/>
        </c:scaling>
        <c:delete val="1"/>
        <c:axPos val="b"/>
        <c:numFmt formatCode="ge" sourceLinked="1"/>
        <c:majorTickMark val="none"/>
        <c:minorTickMark val="none"/>
        <c:tickLblPos val="none"/>
        <c:crossAx val="689037008"/>
        <c:crosses val="autoZero"/>
        <c:auto val="1"/>
        <c:lblOffset val="100"/>
        <c:baseTimeUnit val="years"/>
      </c:dateAx>
      <c:valAx>
        <c:axId val="68903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04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16.32</c:v>
                </c:pt>
              </c:numCache>
            </c:numRef>
          </c:val>
          <c:extLst>
            <c:ext xmlns:c16="http://schemas.microsoft.com/office/drawing/2014/chart" uri="{C3380CC4-5D6E-409C-BE32-E72D297353CC}">
              <c16:uniqueId val="{00000000-938F-446E-8E42-2F3FE3328323}"/>
            </c:ext>
          </c:extLst>
        </c:ser>
        <c:dLbls>
          <c:showLegendKey val="0"/>
          <c:showVal val="0"/>
          <c:showCatName val="0"/>
          <c:showSerName val="0"/>
          <c:showPercent val="0"/>
          <c:showBubbleSize val="0"/>
        </c:dLbls>
        <c:gapWidth val="150"/>
        <c:axId val="689041904"/>
        <c:axId val="68903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938F-446E-8E42-2F3FE3328323}"/>
            </c:ext>
          </c:extLst>
        </c:ser>
        <c:dLbls>
          <c:showLegendKey val="0"/>
          <c:showVal val="0"/>
          <c:showCatName val="0"/>
          <c:showSerName val="0"/>
          <c:showPercent val="0"/>
          <c:showBubbleSize val="0"/>
        </c:dLbls>
        <c:marker val="1"/>
        <c:smooth val="0"/>
        <c:axId val="689041904"/>
        <c:axId val="689035920"/>
      </c:lineChart>
      <c:dateAx>
        <c:axId val="689041904"/>
        <c:scaling>
          <c:orientation val="minMax"/>
        </c:scaling>
        <c:delete val="1"/>
        <c:axPos val="b"/>
        <c:numFmt formatCode="ge" sourceLinked="1"/>
        <c:majorTickMark val="none"/>
        <c:minorTickMark val="none"/>
        <c:tickLblPos val="none"/>
        <c:crossAx val="689035920"/>
        <c:crosses val="autoZero"/>
        <c:auto val="1"/>
        <c:lblOffset val="100"/>
        <c:baseTimeUnit val="years"/>
      </c:dateAx>
      <c:valAx>
        <c:axId val="68903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04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104.97</c:v>
                </c:pt>
              </c:numCache>
            </c:numRef>
          </c:val>
          <c:extLst>
            <c:ext xmlns:c16="http://schemas.microsoft.com/office/drawing/2014/chart" uri="{C3380CC4-5D6E-409C-BE32-E72D297353CC}">
              <c16:uniqueId val="{00000000-3A93-406A-BD84-EB0154E507E1}"/>
            </c:ext>
          </c:extLst>
        </c:ser>
        <c:dLbls>
          <c:showLegendKey val="0"/>
          <c:showVal val="0"/>
          <c:showCatName val="0"/>
          <c:showSerName val="0"/>
          <c:showPercent val="0"/>
          <c:showBubbleSize val="0"/>
        </c:dLbls>
        <c:gapWidth val="150"/>
        <c:axId val="689039184"/>
        <c:axId val="68904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3A93-406A-BD84-EB0154E507E1}"/>
            </c:ext>
          </c:extLst>
        </c:ser>
        <c:dLbls>
          <c:showLegendKey val="0"/>
          <c:showVal val="0"/>
          <c:showCatName val="0"/>
          <c:showSerName val="0"/>
          <c:showPercent val="0"/>
          <c:showBubbleSize val="0"/>
        </c:dLbls>
        <c:marker val="1"/>
        <c:smooth val="0"/>
        <c:axId val="689039184"/>
        <c:axId val="689048432"/>
      </c:lineChart>
      <c:dateAx>
        <c:axId val="689039184"/>
        <c:scaling>
          <c:orientation val="minMax"/>
        </c:scaling>
        <c:delete val="1"/>
        <c:axPos val="b"/>
        <c:numFmt formatCode="ge" sourceLinked="1"/>
        <c:majorTickMark val="none"/>
        <c:minorTickMark val="none"/>
        <c:tickLblPos val="none"/>
        <c:crossAx val="689048432"/>
        <c:crosses val="autoZero"/>
        <c:auto val="1"/>
        <c:lblOffset val="100"/>
        <c:baseTimeUnit val="years"/>
      </c:dateAx>
      <c:valAx>
        <c:axId val="68904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0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116.99</c:v>
                </c:pt>
              </c:numCache>
            </c:numRef>
          </c:val>
          <c:extLst>
            <c:ext xmlns:c16="http://schemas.microsoft.com/office/drawing/2014/chart" uri="{C3380CC4-5D6E-409C-BE32-E72D297353CC}">
              <c16:uniqueId val="{00000000-0476-4ADF-A925-40007DBD7355}"/>
            </c:ext>
          </c:extLst>
        </c:ser>
        <c:dLbls>
          <c:showLegendKey val="0"/>
          <c:showVal val="0"/>
          <c:showCatName val="0"/>
          <c:showSerName val="0"/>
          <c:showPercent val="0"/>
          <c:showBubbleSize val="0"/>
        </c:dLbls>
        <c:gapWidth val="150"/>
        <c:axId val="689042448"/>
        <c:axId val="68904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0476-4ADF-A925-40007DBD7355}"/>
            </c:ext>
          </c:extLst>
        </c:ser>
        <c:dLbls>
          <c:showLegendKey val="0"/>
          <c:showVal val="0"/>
          <c:showCatName val="0"/>
          <c:showSerName val="0"/>
          <c:showPercent val="0"/>
          <c:showBubbleSize val="0"/>
        </c:dLbls>
        <c:marker val="1"/>
        <c:smooth val="0"/>
        <c:axId val="689042448"/>
        <c:axId val="689045168"/>
      </c:lineChart>
      <c:dateAx>
        <c:axId val="689042448"/>
        <c:scaling>
          <c:orientation val="minMax"/>
        </c:scaling>
        <c:delete val="1"/>
        <c:axPos val="b"/>
        <c:numFmt formatCode="ge" sourceLinked="1"/>
        <c:majorTickMark val="none"/>
        <c:minorTickMark val="none"/>
        <c:tickLblPos val="none"/>
        <c:crossAx val="689045168"/>
        <c:crosses val="autoZero"/>
        <c:auto val="1"/>
        <c:lblOffset val="100"/>
        <c:baseTimeUnit val="years"/>
      </c:dateAx>
      <c:valAx>
        <c:axId val="68904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04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姶良市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K1</v>
      </c>
      <c r="X8" s="48"/>
      <c r="Y8" s="48"/>
      <c r="Z8" s="48"/>
      <c r="AA8" s="48"/>
      <c r="AB8" s="48"/>
      <c r="AC8" s="48"/>
      <c r="AD8" s="49" t="str">
        <f>データ!$M$6</f>
        <v>非設置</v>
      </c>
      <c r="AE8" s="49"/>
      <c r="AF8" s="49"/>
      <c r="AG8" s="49"/>
      <c r="AH8" s="49"/>
      <c r="AI8" s="49"/>
      <c r="AJ8" s="49"/>
      <c r="AK8" s="3"/>
      <c r="AL8" s="50">
        <f>データ!S6</f>
        <v>77411</v>
      </c>
      <c r="AM8" s="50"/>
      <c r="AN8" s="50"/>
      <c r="AO8" s="50"/>
      <c r="AP8" s="50"/>
      <c r="AQ8" s="50"/>
      <c r="AR8" s="50"/>
      <c r="AS8" s="50"/>
      <c r="AT8" s="45">
        <f>データ!T6</f>
        <v>231.25</v>
      </c>
      <c r="AU8" s="45"/>
      <c r="AV8" s="45"/>
      <c r="AW8" s="45"/>
      <c r="AX8" s="45"/>
      <c r="AY8" s="45"/>
      <c r="AZ8" s="45"/>
      <c r="BA8" s="45"/>
      <c r="BB8" s="45">
        <f>データ!U6</f>
        <v>334.75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98.63</v>
      </c>
      <c r="J10" s="45"/>
      <c r="K10" s="45"/>
      <c r="L10" s="45"/>
      <c r="M10" s="45"/>
      <c r="N10" s="45"/>
      <c r="O10" s="45"/>
      <c r="P10" s="45">
        <f>データ!P6</f>
        <v>8.15</v>
      </c>
      <c r="Q10" s="45"/>
      <c r="R10" s="45"/>
      <c r="S10" s="45"/>
      <c r="T10" s="45"/>
      <c r="U10" s="45"/>
      <c r="V10" s="45"/>
      <c r="W10" s="45">
        <f>データ!Q6</f>
        <v>100</v>
      </c>
      <c r="X10" s="45"/>
      <c r="Y10" s="45"/>
      <c r="Z10" s="45"/>
      <c r="AA10" s="45"/>
      <c r="AB10" s="45"/>
      <c r="AC10" s="45"/>
      <c r="AD10" s="50">
        <f>データ!R6</f>
        <v>2300</v>
      </c>
      <c r="AE10" s="50"/>
      <c r="AF10" s="50"/>
      <c r="AG10" s="50"/>
      <c r="AH10" s="50"/>
      <c r="AI10" s="50"/>
      <c r="AJ10" s="50"/>
      <c r="AK10" s="2"/>
      <c r="AL10" s="50">
        <f>データ!V6</f>
        <v>6287</v>
      </c>
      <c r="AM10" s="50"/>
      <c r="AN10" s="50"/>
      <c r="AO10" s="50"/>
      <c r="AP10" s="50"/>
      <c r="AQ10" s="50"/>
      <c r="AR10" s="50"/>
      <c r="AS10" s="50"/>
      <c r="AT10" s="45">
        <f>データ!W6</f>
        <v>1.04</v>
      </c>
      <c r="AU10" s="45"/>
      <c r="AV10" s="45"/>
      <c r="AW10" s="45"/>
      <c r="AX10" s="45"/>
      <c r="AY10" s="45"/>
      <c r="AZ10" s="45"/>
      <c r="BA10" s="45"/>
      <c r="BB10" s="45">
        <f>データ!X6</f>
        <v>6045.19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AFk4wSbXJvKggBmiKPBryZqbyQ5LA8iPiOEUDg98/+8+8x371vfM8czF/h1t/BsTnmSoRwc3nZS8Hvwd84RmvA==" saltValue="GeUfG/Z1ot4+Ax7K4aIN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462250</v>
      </c>
      <c r="D6" s="33">
        <f t="shared" si="3"/>
        <v>46</v>
      </c>
      <c r="E6" s="33">
        <f t="shared" si="3"/>
        <v>18</v>
      </c>
      <c r="F6" s="33">
        <f t="shared" si="3"/>
        <v>0</v>
      </c>
      <c r="G6" s="33">
        <f t="shared" si="3"/>
        <v>0</v>
      </c>
      <c r="H6" s="33" t="str">
        <f t="shared" si="3"/>
        <v>鹿児島県　姶良市</v>
      </c>
      <c r="I6" s="33" t="str">
        <f t="shared" si="3"/>
        <v>法適用</v>
      </c>
      <c r="J6" s="33" t="str">
        <f t="shared" si="3"/>
        <v>下水道事業</v>
      </c>
      <c r="K6" s="33" t="str">
        <f t="shared" si="3"/>
        <v>特定地域生活排水処理</v>
      </c>
      <c r="L6" s="33" t="str">
        <f t="shared" si="3"/>
        <v>K1</v>
      </c>
      <c r="M6" s="33" t="str">
        <f t="shared" si="3"/>
        <v>非設置</v>
      </c>
      <c r="N6" s="34" t="str">
        <f t="shared" si="3"/>
        <v>-</v>
      </c>
      <c r="O6" s="34">
        <f t="shared" si="3"/>
        <v>98.63</v>
      </c>
      <c r="P6" s="34">
        <f t="shared" si="3"/>
        <v>8.15</v>
      </c>
      <c r="Q6" s="34">
        <f t="shared" si="3"/>
        <v>100</v>
      </c>
      <c r="R6" s="34">
        <f t="shared" si="3"/>
        <v>2300</v>
      </c>
      <c r="S6" s="34">
        <f t="shared" si="3"/>
        <v>77411</v>
      </c>
      <c r="T6" s="34">
        <f t="shared" si="3"/>
        <v>231.25</v>
      </c>
      <c r="U6" s="34">
        <f t="shared" si="3"/>
        <v>334.75</v>
      </c>
      <c r="V6" s="34">
        <f t="shared" si="3"/>
        <v>6287</v>
      </c>
      <c r="W6" s="34">
        <f t="shared" si="3"/>
        <v>1.04</v>
      </c>
      <c r="X6" s="34">
        <f t="shared" si="3"/>
        <v>6045.19</v>
      </c>
      <c r="Y6" s="35" t="str">
        <f>IF(Y7="",NA(),Y7)</f>
        <v>-</v>
      </c>
      <c r="Z6" s="35" t="str">
        <f t="shared" ref="Z6:AH6" si="4">IF(Z7="",NA(),Z7)</f>
        <v>-</v>
      </c>
      <c r="AA6" s="35" t="str">
        <f t="shared" si="4"/>
        <v>-</v>
      </c>
      <c r="AB6" s="35" t="str">
        <f t="shared" si="4"/>
        <v>-</v>
      </c>
      <c r="AC6" s="35">
        <f t="shared" si="4"/>
        <v>102.8</v>
      </c>
      <c r="AD6" s="35" t="str">
        <f t="shared" si="4"/>
        <v>-</v>
      </c>
      <c r="AE6" s="35" t="str">
        <f t="shared" si="4"/>
        <v>-</v>
      </c>
      <c r="AF6" s="35" t="str">
        <f t="shared" si="4"/>
        <v>-</v>
      </c>
      <c r="AG6" s="35" t="str">
        <f t="shared" si="4"/>
        <v>-</v>
      </c>
      <c r="AH6" s="34" t="e">
        <f t="shared" si="4"/>
        <v>#N/A</v>
      </c>
      <c r="AI6" s="34" t="str">
        <f>IF(AI7="","",IF(AI7="-","【-】","【"&amp;SUBSTITUTE(TEXT(AI7,"#,##0.00"),"-","△")&amp;"】"))</f>
        <v>【90.10】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t="e">
        <f t="shared" si="5"/>
        <v>#N/A</v>
      </c>
      <c r="AT6" s="34" t="str">
        <f>IF(AT7="","",IF(AT7="-","【-】","【"&amp;SUBSTITUTE(TEXT(AT7,"#,##0.00"),"-","△")&amp;"】"))</f>
        <v>【164.71】</v>
      </c>
      <c r="AU6" s="35" t="str">
        <f>IF(AU7="",NA(),AU7)</f>
        <v>-</v>
      </c>
      <c r="AV6" s="35" t="str">
        <f t="shared" ref="AV6:BD6" si="6">IF(AV7="",NA(),AV7)</f>
        <v>-</v>
      </c>
      <c r="AW6" s="35" t="str">
        <f t="shared" si="6"/>
        <v>-</v>
      </c>
      <c r="AX6" s="35" t="str">
        <f t="shared" si="6"/>
        <v>-</v>
      </c>
      <c r="AY6" s="35">
        <f t="shared" si="6"/>
        <v>6166.89</v>
      </c>
      <c r="AZ6" s="35" t="str">
        <f t="shared" si="6"/>
        <v>-</v>
      </c>
      <c r="BA6" s="35" t="str">
        <f t="shared" si="6"/>
        <v>-</v>
      </c>
      <c r="BB6" s="35" t="str">
        <f t="shared" si="6"/>
        <v>-</v>
      </c>
      <c r="BC6" s="35" t="str">
        <f t="shared" si="6"/>
        <v>-</v>
      </c>
      <c r="BD6" s="34" t="e">
        <f t="shared" si="6"/>
        <v>#N/A</v>
      </c>
      <c r="BE6" s="34" t="str">
        <f>IF(BE7="","",IF(BE7="-","【-】","【"&amp;SUBSTITUTE(TEXT(BE7,"#,##0.00"),"-","△")&amp;"】"))</f>
        <v>【148.05】</v>
      </c>
      <c r="BF6" s="35" t="str">
        <f>IF(BF7="",NA(),BF7)</f>
        <v>-</v>
      </c>
      <c r="BG6" s="35" t="str">
        <f t="shared" ref="BG6:BO6" si="7">IF(BG7="",NA(),BG7)</f>
        <v>-</v>
      </c>
      <c r="BH6" s="35" t="str">
        <f t="shared" si="7"/>
        <v>-</v>
      </c>
      <c r="BI6" s="35" t="str">
        <f t="shared" si="7"/>
        <v>-</v>
      </c>
      <c r="BJ6" s="35">
        <f t="shared" si="7"/>
        <v>16.32</v>
      </c>
      <c r="BK6" s="35" t="str">
        <f t="shared" si="7"/>
        <v>-</v>
      </c>
      <c r="BL6" s="35" t="str">
        <f t="shared" si="7"/>
        <v>-</v>
      </c>
      <c r="BM6" s="35" t="str">
        <f t="shared" si="7"/>
        <v>-</v>
      </c>
      <c r="BN6" s="35" t="str">
        <f t="shared" si="7"/>
        <v>-</v>
      </c>
      <c r="BO6" s="34" t="e">
        <f t="shared" si="7"/>
        <v>#N/A</v>
      </c>
      <c r="BP6" s="34" t="str">
        <f>IF(BP7="","",IF(BP7="-","【-】","【"&amp;SUBSTITUTE(TEXT(BP7,"#,##0.00"),"-","△")&amp;"】"))</f>
        <v>【325.02】</v>
      </c>
      <c r="BQ6" s="35" t="str">
        <f>IF(BQ7="",NA(),BQ7)</f>
        <v>-</v>
      </c>
      <c r="BR6" s="35" t="str">
        <f t="shared" ref="BR6:BZ6" si="8">IF(BR7="",NA(),BR7)</f>
        <v>-</v>
      </c>
      <c r="BS6" s="35" t="str">
        <f t="shared" si="8"/>
        <v>-</v>
      </c>
      <c r="BT6" s="35" t="str">
        <f t="shared" si="8"/>
        <v>-</v>
      </c>
      <c r="BU6" s="35">
        <f t="shared" si="8"/>
        <v>104.97</v>
      </c>
      <c r="BV6" s="35" t="str">
        <f t="shared" si="8"/>
        <v>-</v>
      </c>
      <c r="BW6" s="35" t="str">
        <f t="shared" si="8"/>
        <v>-</v>
      </c>
      <c r="BX6" s="35" t="str">
        <f t="shared" si="8"/>
        <v>-</v>
      </c>
      <c r="BY6" s="35" t="str">
        <f t="shared" si="8"/>
        <v>-</v>
      </c>
      <c r="BZ6" s="34" t="e">
        <f t="shared" si="8"/>
        <v>#N/A</v>
      </c>
      <c r="CA6" s="34" t="str">
        <f>IF(CA7="","",IF(CA7="-","【-】","【"&amp;SUBSTITUTE(TEXT(CA7,"#,##0.00"),"-","△")&amp;"】"))</f>
        <v>【60.61】</v>
      </c>
      <c r="CB6" s="35" t="str">
        <f>IF(CB7="",NA(),CB7)</f>
        <v>-</v>
      </c>
      <c r="CC6" s="35" t="str">
        <f t="shared" ref="CC6:CK6" si="9">IF(CC7="",NA(),CC7)</f>
        <v>-</v>
      </c>
      <c r="CD6" s="35" t="str">
        <f t="shared" si="9"/>
        <v>-</v>
      </c>
      <c r="CE6" s="35" t="str">
        <f t="shared" si="9"/>
        <v>-</v>
      </c>
      <c r="CF6" s="35">
        <f t="shared" si="9"/>
        <v>116.99</v>
      </c>
      <c r="CG6" s="35" t="str">
        <f t="shared" si="9"/>
        <v>-</v>
      </c>
      <c r="CH6" s="35" t="str">
        <f t="shared" si="9"/>
        <v>-</v>
      </c>
      <c r="CI6" s="35" t="str">
        <f t="shared" si="9"/>
        <v>-</v>
      </c>
      <c r="CJ6" s="35" t="str">
        <f t="shared" si="9"/>
        <v>-</v>
      </c>
      <c r="CK6" s="34" t="e">
        <f t="shared" si="9"/>
        <v>#N/A</v>
      </c>
      <c r="CL6" s="34" t="str">
        <f>IF(CL7="","",IF(CL7="-","【-】","【"&amp;SUBSTITUTE(TEXT(CL7,"#,##0.00"),"-","△")&amp;"】"))</f>
        <v>【270.94】</v>
      </c>
      <c r="CM6" s="35" t="str">
        <f>IF(CM7="",NA(),CM7)</f>
        <v>-</v>
      </c>
      <c r="CN6" s="35" t="str">
        <f t="shared" ref="CN6:CV6" si="10">IF(CN7="",NA(),CN7)</f>
        <v>-</v>
      </c>
      <c r="CO6" s="35" t="str">
        <f t="shared" si="10"/>
        <v>-</v>
      </c>
      <c r="CP6" s="35" t="str">
        <f t="shared" si="10"/>
        <v>-</v>
      </c>
      <c r="CQ6" s="35">
        <f t="shared" si="10"/>
        <v>41.89</v>
      </c>
      <c r="CR6" s="35" t="str">
        <f t="shared" si="10"/>
        <v>-</v>
      </c>
      <c r="CS6" s="35" t="str">
        <f t="shared" si="10"/>
        <v>-</v>
      </c>
      <c r="CT6" s="35" t="str">
        <f t="shared" si="10"/>
        <v>-</v>
      </c>
      <c r="CU6" s="35" t="str">
        <f t="shared" si="10"/>
        <v>-</v>
      </c>
      <c r="CV6" s="34" t="e">
        <f t="shared" si="10"/>
        <v>#N/A</v>
      </c>
      <c r="CW6" s="34" t="str">
        <f>IF(CW7="","",IF(CW7="-","【-】","【"&amp;SUBSTITUTE(TEXT(CW7,"#,##0.00"),"-","△")&amp;"】"))</f>
        <v>【57.80】</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4" t="e">
        <f t="shared" si="11"/>
        <v>#N/A</v>
      </c>
      <c r="DH6" s="34" t="str">
        <f>IF(DH7="","",IF(DH7="-","【-】","【"&amp;SUBSTITUTE(TEXT(DH7,"#,##0.00"),"-","△")&amp;"】"))</f>
        <v>【78.90】</v>
      </c>
      <c r="DI6" s="35" t="str">
        <f>IF(DI7="",NA(),DI7)</f>
        <v>-</v>
      </c>
      <c r="DJ6" s="35" t="str">
        <f t="shared" ref="DJ6:DR6" si="12">IF(DJ7="",NA(),DJ7)</f>
        <v>-</v>
      </c>
      <c r="DK6" s="35" t="str">
        <f t="shared" si="12"/>
        <v>-</v>
      </c>
      <c r="DL6" s="35" t="str">
        <f t="shared" si="12"/>
        <v>-</v>
      </c>
      <c r="DM6" s="35">
        <f t="shared" si="12"/>
        <v>8.19</v>
      </c>
      <c r="DN6" s="35" t="str">
        <f t="shared" si="12"/>
        <v>-</v>
      </c>
      <c r="DO6" s="35" t="str">
        <f t="shared" si="12"/>
        <v>-</v>
      </c>
      <c r="DP6" s="35" t="str">
        <f t="shared" si="12"/>
        <v>-</v>
      </c>
      <c r="DQ6" s="35" t="str">
        <f t="shared" si="12"/>
        <v>-</v>
      </c>
      <c r="DR6" s="34" t="e">
        <f t="shared" si="12"/>
        <v>#N/A</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4" t="e">
        <f t="shared" si="13"/>
        <v>#N/A</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4" t="e">
        <f t="shared" si="14"/>
        <v>#N/A</v>
      </c>
      <c r="EO6" s="34" t="str">
        <f>IF(EO7="","",IF(EO7="-","【-】","【"&amp;SUBSTITUTE(TEXT(EO7,"#,##0.00"),"-","△")&amp;"】"))</f>
        <v>【-】</v>
      </c>
    </row>
    <row r="7" spans="1:148" s="36" customFormat="1" x14ac:dyDescent="0.15">
      <c r="A7" s="28"/>
      <c r="B7" s="37">
        <v>2018</v>
      </c>
      <c r="C7" s="37">
        <v>462250</v>
      </c>
      <c r="D7" s="37">
        <v>46</v>
      </c>
      <c r="E7" s="37">
        <v>18</v>
      </c>
      <c r="F7" s="37">
        <v>0</v>
      </c>
      <c r="G7" s="37">
        <v>0</v>
      </c>
      <c r="H7" s="37" t="s">
        <v>96</v>
      </c>
      <c r="I7" s="37" t="s">
        <v>97</v>
      </c>
      <c r="J7" s="37" t="s">
        <v>98</v>
      </c>
      <c r="K7" s="37" t="s">
        <v>99</v>
      </c>
      <c r="L7" s="37" t="s">
        <v>100</v>
      </c>
      <c r="M7" s="37" t="s">
        <v>101</v>
      </c>
      <c r="N7" s="38" t="s">
        <v>102</v>
      </c>
      <c r="O7" s="38">
        <v>98.63</v>
      </c>
      <c r="P7" s="38">
        <v>8.15</v>
      </c>
      <c r="Q7" s="38">
        <v>100</v>
      </c>
      <c r="R7" s="38">
        <v>2300</v>
      </c>
      <c r="S7" s="38">
        <v>77411</v>
      </c>
      <c r="T7" s="38">
        <v>231.25</v>
      </c>
      <c r="U7" s="38">
        <v>334.75</v>
      </c>
      <c r="V7" s="38">
        <v>6287</v>
      </c>
      <c r="W7" s="38">
        <v>1.04</v>
      </c>
      <c r="X7" s="38">
        <v>6045.19</v>
      </c>
      <c r="Y7" s="38" t="s">
        <v>102</v>
      </c>
      <c r="Z7" s="38" t="s">
        <v>102</v>
      </c>
      <c r="AA7" s="38" t="s">
        <v>102</v>
      </c>
      <c r="AB7" s="38" t="s">
        <v>102</v>
      </c>
      <c r="AC7" s="38">
        <v>102.8</v>
      </c>
      <c r="AD7" s="38" t="s">
        <v>102</v>
      </c>
      <c r="AE7" s="38" t="s">
        <v>102</v>
      </c>
      <c r="AF7" s="38" t="s">
        <v>102</v>
      </c>
      <c r="AG7" s="38" t="s">
        <v>102</v>
      </c>
      <c r="AH7" s="38"/>
      <c r="AI7" s="38">
        <v>90.1</v>
      </c>
      <c r="AJ7" s="38" t="s">
        <v>102</v>
      </c>
      <c r="AK7" s="38" t="s">
        <v>102</v>
      </c>
      <c r="AL7" s="38" t="s">
        <v>102</v>
      </c>
      <c r="AM7" s="38" t="s">
        <v>102</v>
      </c>
      <c r="AN7" s="38">
        <v>0</v>
      </c>
      <c r="AO7" s="38" t="s">
        <v>102</v>
      </c>
      <c r="AP7" s="38" t="s">
        <v>102</v>
      </c>
      <c r="AQ7" s="38" t="s">
        <v>102</v>
      </c>
      <c r="AR7" s="38" t="s">
        <v>102</v>
      </c>
      <c r="AS7" s="38"/>
      <c r="AT7" s="38">
        <v>164.71</v>
      </c>
      <c r="AU7" s="38" t="s">
        <v>102</v>
      </c>
      <c r="AV7" s="38" t="s">
        <v>102</v>
      </c>
      <c r="AW7" s="38" t="s">
        <v>102</v>
      </c>
      <c r="AX7" s="38" t="s">
        <v>102</v>
      </c>
      <c r="AY7" s="38">
        <v>6166.89</v>
      </c>
      <c r="AZ7" s="38" t="s">
        <v>102</v>
      </c>
      <c r="BA7" s="38" t="s">
        <v>102</v>
      </c>
      <c r="BB7" s="38" t="s">
        <v>102</v>
      </c>
      <c r="BC7" s="38" t="s">
        <v>102</v>
      </c>
      <c r="BD7" s="38"/>
      <c r="BE7" s="38">
        <v>148.05000000000001</v>
      </c>
      <c r="BF7" s="38" t="s">
        <v>102</v>
      </c>
      <c r="BG7" s="38" t="s">
        <v>102</v>
      </c>
      <c r="BH7" s="38" t="s">
        <v>102</v>
      </c>
      <c r="BI7" s="38" t="s">
        <v>102</v>
      </c>
      <c r="BJ7" s="38">
        <v>16.32</v>
      </c>
      <c r="BK7" s="38" t="s">
        <v>102</v>
      </c>
      <c r="BL7" s="38" t="s">
        <v>102</v>
      </c>
      <c r="BM7" s="38" t="s">
        <v>102</v>
      </c>
      <c r="BN7" s="38" t="s">
        <v>102</v>
      </c>
      <c r="BO7" s="38"/>
      <c r="BP7" s="38">
        <v>325.02</v>
      </c>
      <c r="BQ7" s="38" t="s">
        <v>102</v>
      </c>
      <c r="BR7" s="38" t="s">
        <v>102</v>
      </c>
      <c r="BS7" s="38" t="s">
        <v>102</v>
      </c>
      <c r="BT7" s="38" t="s">
        <v>102</v>
      </c>
      <c r="BU7" s="38">
        <v>104.97</v>
      </c>
      <c r="BV7" s="38" t="s">
        <v>102</v>
      </c>
      <c r="BW7" s="38" t="s">
        <v>102</v>
      </c>
      <c r="BX7" s="38" t="s">
        <v>102</v>
      </c>
      <c r="BY7" s="38" t="s">
        <v>102</v>
      </c>
      <c r="BZ7" s="38"/>
      <c r="CA7" s="38">
        <v>60.61</v>
      </c>
      <c r="CB7" s="38" t="s">
        <v>102</v>
      </c>
      <c r="CC7" s="38" t="s">
        <v>102</v>
      </c>
      <c r="CD7" s="38" t="s">
        <v>102</v>
      </c>
      <c r="CE7" s="38" t="s">
        <v>102</v>
      </c>
      <c r="CF7" s="38">
        <v>116.99</v>
      </c>
      <c r="CG7" s="38" t="s">
        <v>102</v>
      </c>
      <c r="CH7" s="38" t="s">
        <v>102</v>
      </c>
      <c r="CI7" s="38" t="s">
        <v>102</v>
      </c>
      <c r="CJ7" s="38" t="s">
        <v>102</v>
      </c>
      <c r="CK7" s="38"/>
      <c r="CL7" s="38">
        <v>270.94</v>
      </c>
      <c r="CM7" s="38" t="s">
        <v>102</v>
      </c>
      <c r="CN7" s="38" t="s">
        <v>102</v>
      </c>
      <c r="CO7" s="38" t="s">
        <v>102</v>
      </c>
      <c r="CP7" s="38" t="s">
        <v>102</v>
      </c>
      <c r="CQ7" s="38">
        <v>41.89</v>
      </c>
      <c r="CR7" s="38" t="s">
        <v>102</v>
      </c>
      <c r="CS7" s="38" t="s">
        <v>102</v>
      </c>
      <c r="CT7" s="38" t="s">
        <v>102</v>
      </c>
      <c r="CU7" s="38" t="s">
        <v>102</v>
      </c>
      <c r="CV7" s="38"/>
      <c r="CW7" s="38">
        <v>57.8</v>
      </c>
      <c r="CX7" s="38" t="s">
        <v>102</v>
      </c>
      <c r="CY7" s="38" t="s">
        <v>102</v>
      </c>
      <c r="CZ7" s="38" t="s">
        <v>102</v>
      </c>
      <c r="DA7" s="38" t="s">
        <v>102</v>
      </c>
      <c r="DB7" s="38">
        <v>100</v>
      </c>
      <c r="DC7" s="38" t="s">
        <v>102</v>
      </c>
      <c r="DD7" s="38" t="s">
        <v>102</v>
      </c>
      <c r="DE7" s="38" t="s">
        <v>102</v>
      </c>
      <c r="DF7" s="38" t="s">
        <v>102</v>
      </c>
      <c r="DG7" s="38"/>
      <c r="DH7" s="38">
        <v>78.900000000000006</v>
      </c>
      <c r="DI7" s="38" t="s">
        <v>102</v>
      </c>
      <c r="DJ7" s="38" t="s">
        <v>102</v>
      </c>
      <c r="DK7" s="38" t="s">
        <v>102</v>
      </c>
      <c r="DL7" s="38" t="s">
        <v>102</v>
      </c>
      <c r="DM7" s="38">
        <v>8.19</v>
      </c>
      <c r="DN7" s="38" t="s">
        <v>102</v>
      </c>
      <c r="DO7" s="38" t="s">
        <v>102</v>
      </c>
      <c r="DP7" s="38" t="s">
        <v>102</v>
      </c>
      <c r="DQ7" s="38" t="s">
        <v>102</v>
      </c>
      <c r="DR7" s="38"/>
      <c r="DS7" s="38">
        <v>17.989999999999998</v>
      </c>
      <c r="DT7" s="38" t="s">
        <v>102</v>
      </c>
      <c r="DU7" s="38" t="s">
        <v>102</v>
      </c>
      <c r="DV7" s="38" t="s">
        <v>102</v>
      </c>
      <c r="DW7" s="38" t="s">
        <v>102</v>
      </c>
      <c r="DX7" s="38" t="s">
        <v>102</v>
      </c>
      <c r="DY7" s="38" t="s">
        <v>102</v>
      </c>
      <c r="DZ7" s="38" t="s">
        <v>102</v>
      </c>
      <c r="EA7" s="38" t="s">
        <v>102</v>
      </c>
      <c r="EB7" s="38" t="s">
        <v>102</v>
      </c>
      <c r="EC7" s="38"/>
      <c r="ED7" s="38" t="s">
        <v>102</v>
      </c>
      <c r="EE7" s="38" t="s">
        <v>102</v>
      </c>
      <c r="EF7" s="38" t="s">
        <v>102</v>
      </c>
      <c r="EG7" s="38" t="s">
        <v>102</v>
      </c>
      <c r="EH7" s="38" t="s">
        <v>102</v>
      </c>
      <c r="EI7" s="38" t="s">
        <v>102</v>
      </c>
      <c r="EJ7" s="38" t="s">
        <v>102</v>
      </c>
      <c r="EK7" s="38" t="s">
        <v>102</v>
      </c>
      <c r="EL7" s="38" t="s">
        <v>102</v>
      </c>
      <c r="EM7" s="38" t="s">
        <v>102</v>
      </c>
      <c r="EN7" s="38"/>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2020-02-06T05:54:29Z</cp:lastPrinted>
  <dcterms:created xsi:type="dcterms:W3CDTF">2019-12-05T04:58:02Z</dcterms:created>
  <dcterms:modified xsi:type="dcterms:W3CDTF">2020-02-26T23:59:04Z</dcterms:modified>
  <cp:category/>
</cp:coreProperties>
</file>