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0_三島村【済】\"/>
    </mc:Choice>
  </mc:AlternateContent>
  <workbookProtection workbookAlgorithmName="SHA-512" workbookHashValue="FncWnnp903I2SGdX38jgttbI3RyqX8v86KyKlRhd9Op2YKRbkiofOhEXk6eAit/b7uEE3/i58mEX0q6i2Og4eg==" workbookSaltValue="rR+3xIBi5TUeoVesSQHkp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L8" i="4"/>
  <c r="AD8" i="4"/>
  <c r="W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<sst xmlns="http://schemas.openxmlformats.org/spreadsheetml/2006/main" count="225" uniqueCount="111">
  <si>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</si>
  <si>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</si>
  <si>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</si>
  <si>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</si>
  <si>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</si>
  <si>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</si>
  <si>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</si>
  <si>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</si>
  <si>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</si>
  <si>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</si>
  <si>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</si>
  <si>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</si>
  <si>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</si>
  <si>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</si>
  <si>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</si>
  <si>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</si>
  <si>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</si>
  <si>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</si>
  <si>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</si>
  <si>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</si>
  <si>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</si>
  <si>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</si>
  <si>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</si>
  <si>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</si>
  <si>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</si>
  <si>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</si>
  <si>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</si>
  <si>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</si>
  <si>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</si>
  <si>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</si>
  <si>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</si>
  <si>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</si>
  <si>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</si>
  <si>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</si>
  <si>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</si>
  <si>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</si>
  <si>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</si>
  <si>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</si>
  <si>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</si>
  <si>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</si>
  <si>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</si>
  <si>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</si>
  <si>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</si>
  <si>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</si>
  <si>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</si>
  <si>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</si>
  <si>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</si>
  <si>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</si>
  <si>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</si>
  <si>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</si>
  <si>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</si>
  <si>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</si>
  <si>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</si>
  <si>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</si>
  <si>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</si>
  <si>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</si>
  <si>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</si>
  <si>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</si>
  <si>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</si>
  <si>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</si>
  <si>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</si>
  <si>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</si>
  <si>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</si>
  <si>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</si>
  <si>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</si>
  <si>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</si>
  <si>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</si>
  <si>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</si>
  <si>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</si>
  <si>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</si>
  <si>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</si>
  <si>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</si>
  <si>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</si>
  <si>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</si>
  <si>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</si>
  <si>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</si>
  <si>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</si>
  <si>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</si>
  <si>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</si>
  <si>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</si>
  <si>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</si>
  <si>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</si>
  <si>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</si>
  <si>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</si>
  <si>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</si>
  <si>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</si>
  <si>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</si>
  <si>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</si>
  <si>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</si>
  <si>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</si>
  <si>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</si>
  <si>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</si>
  <si>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</si>
  <si>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</si>
  <si>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</si>
  <si>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三島村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</si>
  <si>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</si>
  <si>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</si>
  <si>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</si>
  <si>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</si>
  <si>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</si>
  <si>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</si>
  <si>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</si>
  <si>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</si>
  <si>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</si>
  <si>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</si>
  <si>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</si>
  <si>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</si>
  <si>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管路更新については総延長が極少であるため、基幹改良等の実施により更新率の上昇につながっている。</t>
    <rPh sb="0" eb="2">
      <t>カンロ</t>
    </rPh>
    <rPh sb="2" eb="4">
      <t>コウシン</t>
    </rPh>
    <rPh sb="9" eb="12">
      <t>ソウエンチョウ</t>
    </rPh>
    <rPh sb="13" eb="15">
      <t>キョクショウ</t>
    </rPh>
    <rPh sb="21" eb="23">
      <t>キカン</t>
    </rPh>
    <rPh sb="23" eb="25">
      <t>カイリョウ</t>
    </rPh>
    <rPh sb="25" eb="26">
      <t>トウ</t>
    </rPh>
    <rPh sb="27" eb="29">
      <t>ジッシ</t>
    </rPh>
    <rPh sb="32" eb="34">
      <t>コウシン</t>
    </rPh>
    <rPh sb="34" eb="35">
      <t>リツ</t>
    </rPh>
    <rPh sb="36" eb="38">
      <t>ジョウショウ</t>
    </rPh>
    <phoneticPr fontId="4"/>
  </si>
  <si>
    <t>受益者数が少ないため独立採算が見込めるほどの料金収入は期待できず、一般会計からの多額の繰入により経営が維持されている。また、基幹改良による企業債が多額であり経営を圧迫している。離島という地理的環境から周辺自治体との広域連携は不可能である。塩害等による設備の老朽化が早いという不利要因もあるが、適切な維持管理と経費の削減に努め経営改善に努める必要がある。</t>
    <rPh sb="0" eb="3">
      <t>ジュエキシャ</t>
    </rPh>
    <rPh sb="3" eb="4">
      <t>スウ</t>
    </rPh>
    <rPh sb="5" eb="6">
      <t>スク</t>
    </rPh>
    <rPh sb="10" eb="12">
      <t>ドクリツ</t>
    </rPh>
    <rPh sb="15" eb="17">
      <t>ミコ</t>
    </rPh>
    <rPh sb="22" eb="24">
      <t>リョウキン</t>
    </rPh>
    <rPh sb="24" eb="26">
      <t>シュウニュウ</t>
    </rPh>
    <rPh sb="27" eb="29">
      <t>キタイ</t>
    </rPh>
    <rPh sb="33" eb="35">
      <t>イッパン</t>
    </rPh>
    <rPh sb="35" eb="37">
      <t>カイケイ</t>
    </rPh>
    <rPh sb="40" eb="42">
      <t>タガク</t>
    </rPh>
    <rPh sb="43" eb="45">
      <t>クリイレ</t>
    </rPh>
    <rPh sb="48" eb="50">
      <t>ケイエイ</t>
    </rPh>
    <rPh sb="51" eb="53">
      <t>イジ</t>
    </rPh>
    <rPh sb="69" eb="72">
      <t>キギョウサイ</t>
    </rPh>
    <rPh sb="73" eb="75">
      <t>タガク</t>
    </rPh>
    <rPh sb="78" eb="80">
      <t>ケイエイ</t>
    </rPh>
    <rPh sb="81" eb="83">
      <t>アッパク</t>
    </rPh>
    <rPh sb="88" eb="90">
      <t>リトウ</t>
    </rPh>
    <rPh sb="93" eb="96">
      <t>チリテキ</t>
    </rPh>
    <rPh sb="96" eb="98">
      <t>カンキョウ</t>
    </rPh>
    <rPh sb="100" eb="102">
      <t>シュウヘン</t>
    </rPh>
    <rPh sb="102" eb="105">
      <t>ジチタイ</t>
    </rPh>
    <rPh sb="107" eb="109">
      <t>コウイキ</t>
    </rPh>
    <rPh sb="109" eb="111">
      <t>レンケイ</t>
    </rPh>
    <rPh sb="112" eb="115">
      <t>フカノウ</t>
    </rPh>
    <rPh sb="119" eb="122">
      <t>エンガイトウ</t>
    </rPh>
    <rPh sb="125" eb="127">
      <t>セツビ</t>
    </rPh>
    <rPh sb="128" eb="131">
      <t>ロウキュウカ</t>
    </rPh>
    <rPh sb="132" eb="133">
      <t>ハヤ</t>
    </rPh>
    <rPh sb="137" eb="139">
      <t>フリ</t>
    </rPh>
    <rPh sb="139" eb="141">
      <t>ヨウイン</t>
    </rPh>
    <rPh sb="146" eb="148">
      <t>テキセツ</t>
    </rPh>
    <rPh sb="149" eb="151">
      <t>イジ</t>
    </rPh>
    <rPh sb="151" eb="153">
      <t>カンリ</t>
    </rPh>
    <rPh sb="154" eb="156">
      <t>ケイヒ</t>
    </rPh>
    <rPh sb="157" eb="159">
      <t>サクゲン</t>
    </rPh>
    <rPh sb="160" eb="161">
      <t>ツト</t>
    </rPh>
    <rPh sb="162" eb="164">
      <t>ケイエイ</t>
    </rPh>
    <rPh sb="164" eb="166">
      <t>カイゼン</t>
    </rPh>
    <rPh sb="167" eb="168">
      <t>ツト</t>
    </rPh>
    <rPh sb="170" eb="172">
      <t>ヒツヨウ</t>
    </rPh>
    <phoneticPr fontId="4"/>
  </si>
  <si>
    <t>①基幹改良事業の実施により一般会計繰入金が増加している。受益者が少なく、料金収入が見込めないため村の財政を圧迫している。　　　　　　　　　　　④基幹改良事業を継続しているため企業債残高が増加している。財政基盤が脆弱であるため大規模事業は起債せざるを得ない。平成31年度で大規模な基幹改良事業が終了するため以後は改善の方向である。　　⑤⑥受益者が少ないため料金収入が見込めず一般会計からの基準外繰出により経営が維持されている。類似団体と比較すると料金回収率が低く給水原価が高額となっている。　　　　　　　　　　　　　　　　　　　　⑦類似団体と比較すると大幅に低い率となっている。人口規模が極少のため低い率となる傾向がある。　　　　　　　　　　　　　　　　　　　　　　　⑧類似団体と比較すると有収率は高く給水量が収益に結びついていると言える。今後は定期的な漏水調査を行い更なる率の向上を図る。</t>
    <rPh sb="1" eb="3">
      <t>キカン</t>
    </rPh>
    <rPh sb="3" eb="5">
      <t>カイリョウ</t>
    </rPh>
    <rPh sb="5" eb="7">
      <t>ジギョウ</t>
    </rPh>
    <rPh sb="8" eb="10">
      <t>ジッシ</t>
    </rPh>
    <rPh sb="13" eb="15">
      <t>イッパン</t>
    </rPh>
    <rPh sb="15" eb="17">
      <t>カイケイ</t>
    </rPh>
    <rPh sb="17" eb="20">
      <t>クリイレキン</t>
    </rPh>
    <rPh sb="21" eb="23">
      <t>ゾウカ</t>
    </rPh>
    <rPh sb="28" eb="31">
      <t>ジュエキシャ</t>
    </rPh>
    <rPh sb="32" eb="33">
      <t>スク</t>
    </rPh>
    <rPh sb="36" eb="38">
      <t>リョウキン</t>
    </rPh>
    <rPh sb="38" eb="40">
      <t>シュウニュウ</t>
    </rPh>
    <rPh sb="41" eb="43">
      <t>ミコ</t>
    </rPh>
    <rPh sb="48" eb="49">
      <t>ムラ</t>
    </rPh>
    <rPh sb="50" eb="52">
      <t>ザイセイ</t>
    </rPh>
    <rPh sb="53" eb="55">
      <t>アッパク</t>
    </rPh>
    <rPh sb="72" eb="74">
      <t>キカン</t>
    </rPh>
    <rPh sb="74" eb="76">
      <t>カイリョウ</t>
    </rPh>
    <rPh sb="76" eb="78">
      <t>ジギョウ</t>
    </rPh>
    <rPh sb="79" eb="81">
      <t>ケイゾク</t>
    </rPh>
    <rPh sb="87" eb="90">
      <t>キギョウサイ</t>
    </rPh>
    <rPh sb="90" eb="92">
      <t>ザンダカ</t>
    </rPh>
    <rPh sb="93" eb="95">
      <t>ゾウカ</t>
    </rPh>
    <rPh sb="100" eb="102">
      <t>ザイセイ</t>
    </rPh>
    <rPh sb="102" eb="104">
      <t>キバン</t>
    </rPh>
    <rPh sb="105" eb="107">
      <t>ゼイジャク</t>
    </rPh>
    <rPh sb="112" eb="115">
      <t>ダイキボ</t>
    </rPh>
    <rPh sb="115" eb="117">
      <t>ジギョウ</t>
    </rPh>
    <rPh sb="118" eb="120">
      <t>キサイ</t>
    </rPh>
    <rPh sb="124" eb="125">
      <t>エ</t>
    </rPh>
    <rPh sb="128" eb="130">
      <t>ヘイセイ</t>
    </rPh>
    <rPh sb="132" eb="134">
      <t>ネンド</t>
    </rPh>
    <rPh sb="135" eb="138">
      <t>ダイキボ</t>
    </rPh>
    <rPh sb="139" eb="141">
      <t>キカン</t>
    </rPh>
    <rPh sb="141" eb="143">
      <t>カイリョウ</t>
    </rPh>
    <rPh sb="143" eb="145">
      <t>ジギョウ</t>
    </rPh>
    <rPh sb="146" eb="148">
      <t>シュウリョウ</t>
    </rPh>
    <rPh sb="152" eb="154">
      <t>イゴ</t>
    </rPh>
    <rPh sb="155" eb="157">
      <t>カイゼン</t>
    </rPh>
    <rPh sb="158" eb="160">
      <t>ホウコウ</t>
    </rPh>
    <rPh sb="168" eb="171">
      <t>ジュエキシャ</t>
    </rPh>
    <rPh sb="172" eb="173">
      <t>スク</t>
    </rPh>
    <rPh sb="177" eb="179">
      <t>リョウキン</t>
    </rPh>
    <rPh sb="179" eb="181">
      <t>シュウニュウ</t>
    </rPh>
    <rPh sb="182" eb="184">
      <t>ミコ</t>
    </rPh>
    <rPh sb="186" eb="188">
      <t>イッパン</t>
    </rPh>
    <rPh sb="188" eb="190">
      <t>カイケイ</t>
    </rPh>
    <rPh sb="193" eb="196">
      <t>キジュンガイ</t>
    </rPh>
    <rPh sb="201" eb="203">
      <t>ケイエイ</t>
    </rPh>
    <rPh sb="204" eb="206">
      <t>イジ</t>
    </rPh>
    <rPh sb="212" eb="214">
      <t>ルイジ</t>
    </rPh>
    <rPh sb="214" eb="216">
      <t>ダンタイ</t>
    </rPh>
    <rPh sb="217" eb="219">
      <t>ヒカク</t>
    </rPh>
    <rPh sb="222" eb="224">
      <t>リョウキン</t>
    </rPh>
    <rPh sb="224" eb="227">
      <t>カイシュウリツ</t>
    </rPh>
    <rPh sb="228" eb="229">
      <t>ヒク</t>
    </rPh>
    <rPh sb="265" eb="267">
      <t>ルイジ</t>
    </rPh>
    <rPh sb="267" eb="269">
      <t>ダンタイ</t>
    </rPh>
    <rPh sb="270" eb="272">
      <t>ヒカク</t>
    </rPh>
    <rPh sb="275" eb="277">
      <t>オオハバ</t>
    </rPh>
    <rPh sb="278" eb="279">
      <t>ヒク</t>
    </rPh>
    <rPh sb="280" eb="281">
      <t>リツ</t>
    </rPh>
    <rPh sb="288" eb="290">
      <t>ジンコウ</t>
    </rPh>
    <rPh sb="290" eb="292">
      <t>キボ</t>
    </rPh>
    <rPh sb="293" eb="295">
      <t>キョクショウ</t>
    </rPh>
    <rPh sb="298" eb="299">
      <t>ヒク</t>
    </rPh>
    <rPh sb="300" eb="301">
      <t>リツ</t>
    </rPh>
    <rPh sb="304" eb="306">
      <t>ケイコウ</t>
    </rPh>
    <rPh sb="334" eb="336">
      <t>ルイジ</t>
    </rPh>
    <rPh sb="336" eb="338">
      <t>ダンタイ</t>
    </rPh>
    <rPh sb="339" eb="341">
      <t>ヒカク</t>
    </rPh>
    <rPh sb="344" eb="345">
      <t>ユウ</t>
    </rPh>
    <rPh sb="345" eb="346">
      <t>シュウ</t>
    </rPh>
    <rPh sb="346" eb="347">
      <t>リツ</t>
    </rPh>
    <rPh sb="348" eb="349">
      <t>タカ</t>
    </rPh>
    <rPh sb="350" eb="353">
      <t>キュウスイリョウ</t>
    </rPh>
    <rPh sb="354" eb="356">
      <t>シュウエキ</t>
    </rPh>
    <rPh sb="357" eb="358">
      <t>ムス</t>
    </rPh>
    <rPh sb="365" eb="366">
      <t>イ</t>
    </rPh>
    <rPh sb="369" eb="371">
      <t>コンゴ</t>
    </rPh>
    <rPh sb="372" eb="375">
      <t>テイキテキ</t>
    </rPh>
    <rPh sb="376" eb="378">
      <t>ロウスイ</t>
    </rPh>
    <rPh sb="378" eb="380">
      <t>チョウサ</t>
    </rPh>
    <rPh sb="381" eb="382">
      <t>オコナ</t>
    </rPh>
    <rPh sb="383" eb="384">
      <t>サラ</t>
    </rPh>
    <rPh sb="386" eb="387">
      <t>リツ</t>
    </rPh>
    <rPh sb="388" eb="390">
      <t>コウジョウ</t>
    </rPh>
    <rPh sb="391" eb="39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</si>
</sst>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1.69</c:v>
                </c:pt>
                <c:pt idx="3" formatCode="#,##0.00;&quot;△&quot;#,##0.00;&quot;-&quot;">
                  <c:v>3.94</c:v>
                </c:pt>
                <c:pt idx="4" formatCode="#,##0.00;&quot;△&quot;#,##0.00;&quot;-&quot;">
                  <c:v>19.63</c:v>
                </c:pt>
              </c:numCache>
            </c:numRef>
          </c:val>
          <c:extLst>
            <c:ext xmlns:c16="http://schemas.microsoft.com/office/drawing/2014/chart" uri="{C3380CC4-5D6E-409C-BE32-E72D297353CC}">
              <c16:uniqueId val="{00000000-9B32-4509-90F2-8CC42D56AAE1}"/>
            </c:ext>
          </c:extLst>
        </c:ser>
        <c:dLbls>
          <c:showLegendKey val="0"/>
          <c:showVal val="0"/>
          <c:showCatName val="0"/>
          <c:showSerName val="0"/>
          <c:showPercent val="0"/>
          <c:showBubbleSize val="0"/>
        </c:dLbls>
        <c:gapWidth val="150"/>
        <c:axId val="76479488"/>
        <c:axId val="764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9B32-4509-90F2-8CC42D56AAE1}"/>
            </c:ext>
          </c:extLst>
        </c:ser>
        <c:dLbls>
          <c:showLegendKey val="0"/>
          <c:showVal val="0"/>
          <c:showCatName val="0"/>
          <c:showSerName val="0"/>
          <c:showPercent val="0"/>
          <c:showBubbleSize val="0"/>
        </c:dLbls>
        <c:marker val="1"/>
        <c:smooth val="0"/>
        <c:axId val="76479488"/>
        <c:axId val="76481664"/>
      </c:lineChart>
      <c:dateAx>
        <c:axId val="76479488"/>
        <c:scaling>
          <c:orientation val="minMax"/>
        </c:scaling>
        <c:delete val="1"/>
        <c:axPos val="b"/>
        <c:numFmt formatCode="ge" sourceLinked="1"/>
        <c:majorTickMark val="none"/>
        <c:minorTickMark val="none"/>
        <c:tickLblPos val="none"/>
        <c:crossAx val="76481664"/>
        <c:crosses val="autoZero"/>
        <c:auto val="1"/>
        <c:lblOffset val="100"/>
        <c:baseTimeUnit val="years"/>
      </c:dateAx>
      <c:valAx>
        <c:axId val="764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23.43</c:v>
                </c:pt>
                <c:pt idx="1">
                  <c:v>23.37</c:v>
                </c:pt>
                <c:pt idx="2">
                  <c:v>23.43</c:v>
                </c:pt>
                <c:pt idx="3">
                  <c:v>23.43</c:v>
                </c:pt>
                <c:pt idx="4">
                  <c:v>23.43</c:v>
                </c:pt>
              </c:numCache>
            </c:numRef>
          </c:val>
          <c:extLst>
            <c:ext xmlns:c16="http://schemas.microsoft.com/office/drawing/2014/chart" uri="{C3380CC4-5D6E-409C-BE32-E72D297353CC}">
              <c16:uniqueId val="{00000000-0658-4AE0-BD44-896AF7ECC029}"/>
            </c:ext>
          </c:extLst>
        </c:ser>
        <c:dLbls>
          <c:showLegendKey val="0"/>
          <c:showVal val="0"/>
          <c:showCatName val="0"/>
          <c:showSerName val="0"/>
          <c:showPercent val="0"/>
          <c:showBubbleSize val="0"/>
        </c:dLbls>
        <c:gapWidth val="150"/>
        <c:axId val="99068928"/>
        <c:axId val="9907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0658-4AE0-BD44-896AF7ECC029}"/>
            </c:ext>
          </c:extLst>
        </c:ser>
        <c:dLbls>
          <c:showLegendKey val="0"/>
          <c:showVal val="0"/>
          <c:showCatName val="0"/>
          <c:showSerName val="0"/>
          <c:showPercent val="0"/>
          <c:showBubbleSize val="0"/>
        </c:dLbls>
        <c:marker val="1"/>
        <c:smooth val="0"/>
        <c:axId val="99068928"/>
        <c:axId val="99071104"/>
      </c:lineChart>
      <c:dateAx>
        <c:axId val="99068928"/>
        <c:scaling>
          <c:orientation val="minMax"/>
        </c:scaling>
        <c:delete val="1"/>
        <c:axPos val="b"/>
        <c:numFmt formatCode="ge" sourceLinked="1"/>
        <c:majorTickMark val="none"/>
        <c:minorTickMark val="none"/>
        <c:tickLblPos val="none"/>
        <c:crossAx val="99071104"/>
        <c:crosses val="autoZero"/>
        <c:auto val="1"/>
        <c:lblOffset val="100"/>
        <c:baseTimeUnit val="years"/>
      </c:dateAx>
      <c:valAx>
        <c:axId val="990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84.1</c:v>
                </c:pt>
                <c:pt idx="1">
                  <c:v>84.1</c:v>
                </c:pt>
                <c:pt idx="2">
                  <c:v>84.1</c:v>
                </c:pt>
                <c:pt idx="3">
                  <c:v>84.1</c:v>
                </c:pt>
                <c:pt idx="4">
                  <c:v>84.1</c:v>
                </c:pt>
              </c:numCache>
            </c:numRef>
          </c:val>
          <c:extLst>
            <c:ext xmlns:c16="http://schemas.microsoft.com/office/drawing/2014/chart" uri="{C3380CC4-5D6E-409C-BE32-E72D297353CC}">
              <c16:uniqueId val="{00000000-49AF-4FD7-95D6-42557C0D963F}"/>
            </c:ext>
          </c:extLst>
        </c:ser>
        <c:dLbls>
          <c:showLegendKey val="0"/>
          <c:showVal val="0"/>
          <c:showCatName val="0"/>
          <c:showSerName val="0"/>
          <c:showPercent val="0"/>
          <c:showBubbleSize val="0"/>
        </c:dLbls>
        <c:gapWidth val="150"/>
        <c:axId val="100232576"/>
        <c:axId val="1002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49AF-4FD7-95D6-42557C0D963F}"/>
            </c:ext>
          </c:extLst>
        </c:ser>
        <c:dLbls>
          <c:showLegendKey val="0"/>
          <c:showVal val="0"/>
          <c:showCatName val="0"/>
          <c:showSerName val="0"/>
          <c:showPercent val="0"/>
          <c:showBubbleSize val="0"/>
        </c:dLbls>
        <c:marker val="1"/>
        <c:smooth val="0"/>
        <c:axId val="100232576"/>
        <c:axId val="100247040"/>
      </c:lineChart>
      <c:dateAx>
        <c:axId val="100232576"/>
        <c:scaling>
          <c:orientation val="minMax"/>
        </c:scaling>
        <c:delete val="1"/>
        <c:axPos val="b"/>
        <c:numFmt formatCode="ge" sourceLinked="1"/>
        <c:majorTickMark val="none"/>
        <c:minorTickMark val="none"/>
        <c:tickLblPos val="none"/>
        <c:crossAx val="100247040"/>
        <c:crosses val="autoZero"/>
        <c:auto val="1"/>
        <c:lblOffset val="100"/>
        <c:baseTimeUnit val="years"/>
      </c:dateAx>
      <c:valAx>
        <c:axId val="1002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66.61</c:v>
                </c:pt>
                <c:pt idx="1">
                  <c:v>98.54</c:v>
                </c:pt>
                <c:pt idx="2">
                  <c:v>76.05</c:v>
                </c:pt>
                <c:pt idx="3">
                  <c:v>83.24</c:v>
                </c:pt>
                <c:pt idx="4">
                  <c:v>73.569999999999993</c:v>
                </c:pt>
              </c:numCache>
            </c:numRef>
          </c:val>
          <c:extLst>
            <c:ext xmlns:c16="http://schemas.microsoft.com/office/drawing/2014/chart" uri="{C3380CC4-5D6E-409C-BE32-E72D297353CC}">
              <c16:uniqueId val="{00000000-FEBC-4CA8-BCB2-9281D0093FEC}"/>
            </c:ext>
          </c:extLst>
        </c:ser>
        <c:dLbls>
          <c:showLegendKey val="0"/>
          <c:showVal val="0"/>
          <c:showCatName val="0"/>
          <c:showSerName val="0"/>
          <c:showPercent val="0"/>
          <c:showBubbleSize val="0"/>
        </c:dLbls>
        <c:gapWidth val="150"/>
        <c:axId val="76512640"/>
        <c:axId val="765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FEBC-4CA8-BCB2-9281D0093FEC}"/>
            </c:ext>
          </c:extLst>
        </c:ser>
        <c:dLbls>
          <c:showLegendKey val="0"/>
          <c:showVal val="0"/>
          <c:showCatName val="0"/>
          <c:showSerName val="0"/>
          <c:showPercent val="0"/>
          <c:showBubbleSize val="0"/>
        </c:dLbls>
        <c:marker val="1"/>
        <c:smooth val="0"/>
        <c:axId val="76512640"/>
        <c:axId val="76518912"/>
      </c:lineChart>
      <c:dateAx>
        <c:axId val="76512640"/>
        <c:scaling>
          <c:orientation val="minMax"/>
        </c:scaling>
        <c:delete val="1"/>
        <c:axPos val="b"/>
        <c:numFmt formatCode="ge" sourceLinked="1"/>
        <c:majorTickMark val="none"/>
        <c:minorTickMark val="none"/>
        <c:tickLblPos val="none"/>
        <c:crossAx val="76518912"/>
        <c:crosses val="autoZero"/>
        <c:auto val="1"/>
        <c:lblOffset val="100"/>
        <c:baseTimeUnit val="years"/>
      </c:dateAx>
      <c:valAx>
        <c:axId val="765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4-478E-8A2E-475DD614A071}"/>
            </c:ext>
          </c:extLst>
        </c:ser>
        <c:dLbls>
          <c:showLegendKey val="0"/>
          <c:showVal val="0"/>
          <c:showCatName val="0"/>
          <c:showSerName val="0"/>
          <c:showPercent val="0"/>
          <c:showBubbleSize val="0"/>
        </c:dLbls>
        <c:gapWidth val="150"/>
        <c:axId val="89673728"/>
        <c:axId val="896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4-478E-8A2E-475DD614A071}"/>
            </c:ext>
          </c:extLst>
        </c:ser>
        <c:dLbls>
          <c:showLegendKey val="0"/>
          <c:showVal val="0"/>
          <c:showCatName val="0"/>
          <c:showSerName val="0"/>
          <c:showPercent val="0"/>
          <c:showBubbleSize val="0"/>
        </c:dLbls>
        <c:marker val="1"/>
        <c:smooth val="0"/>
        <c:axId val="89673728"/>
        <c:axId val="89675648"/>
      </c:lineChart>
      <c:dateAx>
        <c:axId val="89673728"/>
        <c:scaling>
          <c:orientation val="minMax"/>
        </c:scaling>
        <c:delete val="1"/>
        <c:axPos val="b"/>
        <c:numFmt formatCode="ge" sourceLinked="1"/>
        <c:majorTickMark val="none"/>
        <c:minorTickMark val="none"/>
        <c:tickLblPos val="none"/>
        <c:crossAx val="89675648"/>
        <c:crosses val="autoZero"/>
        <c:auto val="1"/>
        <c:lblOffset val="100"/>
        <c:baseTimeUnit val="years"/>
      </c:dateAx>
      <c:valAx>
        <c:axId val="896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6F-4BA8-A8EC-8666E815D349}"/>
            </c:ext>
          </c:extLst>
        </c:ser>
        <c:dLbls>
          <c:showLegendKey val="0"/>
          <c:showVal val="0"/>
          <c:showCatName val="0"/>
          <c:showSerName val="0"/>
          <c:showPercent val="0"/>
          <c:showBubbleSize val="0"/>
        </c:dLbls>
        <c:gapWidth val="150"/>
        <c:axId val="100147584"/>
        <c:axId val="1001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6F-4BA8-A8EC-8666E815D349}"/>
            </c:ext>
          </c:extLst>
        </c:ser>
        <c:dLbls>
          <c:showLegendKey val="0"/>
          <c:showVal val="0"/>
          <c:showCatName val="0"/>
          <c:showSerName val="0"/>
          <c:showPercent val="0"/>
          <c:showBubbleSize val="0"/>
        </c:dLbls>
        <c:marker val="1"/>
        <c:smooth val="0"/>
        <c:axId val="100147584"/>
        <c:axId val="100149504"/>
      </c:lineChart>
      <c:dateAx>
        <c:axId val="100147584"/>
        <c:scaling>
          <c:orientation val="minMax"/>
        </c:scaling>
        <c:delete val="1"/>
        <c:axPos val="b"/>
        <c:numFmt formatCode="ge" sourceLinked="1"/>
        <c:majorTickMark val="none"/>
        <c:minorTickMark val="none"/>
        <c:tickLblPos val="none"/>
        <c:crossAx val="100149504"/>
        <c:crosses val="autoZero"/>
        <c:auto val="1"/>
        <c:lblOffset val="100"/>
        <c:baseTimeUnit val="years"/>
      </c:dateAx>
      <c:valAx>
        <c:axId val="1001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C6-4625-A1AF-6727C7AF1C4E}"/>
            </c:ext>
          </c:extLst>
        </c:ser>
        <c:dLbls>
          <c:showLegendKey val="0"/>
          <c:showVal val="0"/>
          <c:showCatName val="0"/>
          <c:showSerName val="0"/>
          <c:showPercent val="0"/>
          <c:showBubbleSize val="0"/>
        </c:dLbls>
        <c:gapWidth val="150"/>
        <c:axId val="100186752"/>
        <c:axId val="100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6-4625-A1AF-6727C7AF1C4E}"/>
            </c:ext>
          </c:extLst>
        </c:ser>
        <c:dLbls>
          <c:showLegendKey val="0"/>
          <c:showVal val="0"/>
          <c:showCatName val="0"/>
          <c:showSerName val="0"/>
          <c:showPercent val="0"/>
          <c:showBubbleSize val="0"/>
        </c:dLbls>
        <c:marker val="1"/>
        <c:smooth val="0"/>
        <c:axId val="100186752"/>
        <c:axId val="100197120"/>
      </c:lineChart>
      <c:dateAx>
        <c:axId val="100186752"/>
        <c:scaling>
          <c:orientation val="minMax"/>
        </c:scaling>
        <c:delete val="1"/>
        <c:axPos val="b"/>
        <c:numFmt formatCode="ge" sourceLinked="1"/>
        <c:majorTickMark val="none"/>
        <c:minorTickMark val="none"/>
        <c:tickLblPos val="none"/>
        <c:crossAx val="100197120"/>
        <c:crosses val="autoZero"/>
        <c:auto val="1"/>
        <c:lblOffset val="100"/>
        <c:baseTimeUnit val="years"/>
      </c:dateAx>
      <c:valAx>
        <c:axId val="100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45-4BFB-A5AD-05C2589CAB79}"/>
            </c:ext>
          </c:extLst>
        </c:ser>
        <c:dLbls>
          <c:showLegendKey val="0"/>
          <c:showVal val="0"/>
          <c:showCatName val="0"/>
          <c:showSerName val="0"/>
          <c:showPercent val="0"/>
          <c:showBubbleSize val="0"/>
        </c:dLbls>
        <c:gapWidth val="150"/>
        <c:axId val="98848128"/>
        <c:axId val="988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45-4BFB-A5AD-05C2589CAB79}"/>
            </c:ext>
          </c:extLst>
        </c:ser>
        <c:dLbls>
          <c:showLegendKey val="0"/>
          <c:showVal val="0"/>
          <c:showCatName val="0"/>
          <c:showSerName val="0"/>
          <c:showPercent val="0"/>
          <c:showBubbleSize val="0"/>
        </c:dLbls>
        <c:marker val="1"/>
        <c:smooth val="0"/>
        <c:axId val="98848128"/>
        <c:axId val="98850304"/>
      </c:lineChart>
      <c:dateAx>
        <c:axId val="98848128"/>
        <c:scaling>
          <c:orientation val="minMax"/>
        </c:scaling>
        <c:delete val="1"/>
        <c:axPos val="b"/>
        <c:numFmt formatCode="ge" sourceLinked="1"/>
        <c:majorTickMark val="none"/>
        <c:minorTickMark val="none"/>
        <c:tickLblPos val="none"/>
        <c:crossAx val="98850304"/>
        <c:crosses val="autoZero"/>
        <c:auto val="1"/>
        <c:lblOffset val="100"/>
        <c:baseTimeUnit val="years"/>
      </c:dateAx>
      <c:valAx>
        <c:axId val="988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4708.92</c:v>
                </c:pt>
                <c:pt idx="1">
                  <c:v>3857.93</c:v>
                </c:pt>
                <c:pt idx="2">
                  <c:v>5068.21</c:v>
                </c:pt>
                <c:pt idx="3">
                  <c:v>8038.48</c:v>
                </c:pt>
                <c:pt idx="4">
                  <c:v>10756.92</c:v>
                </c:pt>
              </c:numCache>
            </c:numRef>
          </c:val>
          <c:extLst>
            <c:ext xmlns:c16="http://schemas.microsoft.com/office/drawing/2014/chart" uri="{C3380CC4-5D6E-409C-BE32-E72D297353CC}">
              <c16:uniqueId val="{00000000-3729-4F94-990F-F8C28A2DF984}"/>
            </c:ext>
          </c:extLst>
        </c:ser>
        <c:dLbls>
          <c:showLegendKey val="0"/>
          <c:showVal val="0"/>
          <c:showCatName val="0"/>
          <c:showSerName val="0"/>
          <c:showPercent val="0"/>
          <c:showBubbleSize val="0"/>
        </c:dLbls>
        <c:gapWidth val="150"/>
        <c:axId val="98893824"/>
        <c:axId val="9889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3729-4F94-990F-F8C28A2DF984}"/>
            </c:ext>
          </c:extLst>
        </c:ser>
        <c:dLbls>
          <c:showLegendKey val="0"/>
          <c:showVal val="0"/>
          <c:showCatName val="0"/>
          <c:showSerName val="0"/>
          <c:showPercent val="0"/>
          <c:showBubbleSize val="0"/>
        </c:dLbls>
        <c:marker val="1"/>
        <c:smooth val="0"/>
        <c:axId val="98893824"/>
        <c:axId val="98895744"/>
      </c:lineChart>
      <c:dateAx>
        <c:axId val="98893824"/>
        <c:scaling>
          <c:orientation val="minMax"/>
        </c:scaling>
        <c:delete val="1"/>
        <c:axPos val="b"/>
        <c:numFmt formatCode="ge" sourceLinked="1"/>
        <c:majorTickMark val="none"/>
        <c:minorTickMark val="none"/>
        <c:tickLblPos val="none"/>
        <c:crossAx val="98895744"/>
        <c:crosses val="autoZero"/>
        <c:auto val="1"/>
        <c:lblOffset val="100"/>
        <c:baseTimeUnit val="years"/>
      </c:dateAx>
      <c:valAx>
        <c:axId val="988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7.16</c:v>
                </c:pt>
                <c:pt idx="1">
                  <c:v>9.7200000000000006</c:v>
                </c:pt>
                <c:pt idx="2">
                  <c:v>6.87</c:v>
                </c:pt>
                <c:pt idx="3">
                  <c:v>8.64</c:v>
                </c:pt>
                <c:pt idx="4">
                  <c:v>10.06</c:v>
                </c:pt>
              </c:numCache>
            </c:numRef>
          </c:val>
          <c:extLst>
            <c:ext xmlns:c16="http://schemas.microsoft.com/office/drawing/2014/chart" uri="{C3380CC4-5D6E-409C-BE32-E72D297353CC}">
              <c16:uniqueId val="{00000000-29C9-419F-99F6-BE5123D28576}"/>
            </c:ext>
          </c:extLst>
        </c:ser>
        <c:dLbls>
          <c:showLegendKey val="0"/>
          <c:showVal val="0"/>
          <c:showCatName val="0"/>
          <c:showSerName val="0"/>
          <c:showPercent val="0"/>
          <c:showBubbleSize val="0"/>
        </c:dLbls>
        <c:gapWidth val="150"/>
        <c:axId val="98916608"/>
        <c:axId val="989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29C9-419F-99F6-BE5123D28576}"/>
            </c:ext>
          </c:extLst>
        </c:ser>
        <c:dLbls>
          <c:showLegendKey val="0"/>
          <c:showVal val="0"/>
          <c:showCatName val="0"/>
          <c:showSerName val="0"/>
          <c:showPercent val="0"/>
          <c:showBubbleSize val="0"/>
        </c:dLbls>
        <c:marker val="1"/>
        <c:smooth val="0"/>
        <c:axId val="98916608"/>
        <c:axId val="98947456"/>
      </c:lineChart>
      <c:dateAx>
        <c:axId val="98916608"/>
        <c:scaling>
          <c:orientation val="minMax"/>
        </c:scaling>
        <c:delete val="1"/>
        <c:axPos val="b"/>
        <c:numFmt formatCode="ge" sourceLinked="1"/>
        <c:majorTickMark val="none"/>
        <c:minorTickMark val="none"/>
        <c:tickLblPos val="none"/>
        <c:crossAx val="98947456"/>
        <c:crosses val="autoZero"/>
        <c:auto val="1"/>
        <c:lblOffset val="100"/>
        <c:baseTimeUnit val="years"/>
      </c:dateAx>
      <c:valAx>
        <c:axId val="989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1679.45</c:v>
                </c:pt>
                <c:pt idx="1">
                  <c:v>1363.9</c:v>
                </c:pt>
                <c:pt idx="2">
                  <c:v>1865.12</c:v>
                </c:pt>
                <c:pt idx="3">
                  <c:v>1434.15</c:v>
                </c:pt>
                <c:pt idx="4">
                  <c:v>1369.94</c:v>
                </c:pt>
              </c:numCache>
            </c:numRef>
          </c:val>
          <c:extLst>
            <c:ext xmlns:c16="http://schemas.microsoft.com/office/drawing/2014/chart" uri="{C3380CC4-5D6E-409C-BE32-E72D297353CC}">
              <c16:uniqueId val="{00000000-5505-410A-A26C-C397B653E83C}"/>
            </c:ext>
          </c:extLst>
        </c:ser>
        <c:dLbls>
          <c:showLegendKey val="0"/>
          <c:showVal val="0"/>
          <c:showCatName val="0"/>
          <c:showSerName val="0"/>
          <c:showPercent val="0"/>
          <c:showBubbleSize val="0"/>
        </c:dLbls>
        <c:gapWidth val="150"/>
        <c:axId val="99031680"/>
        <c:axId val="990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5505-410A-A26C-C397B653E83C}"/>
            </c:ext>
          </c:extLst>
        </c:ser>
        <c:dLbls>
          <c:showLegendKey val="0"/>
          <c:showVal val="0"/>
          <c:showCatName val="0"/>
          <c:showSerName val="0"/>
          <c:showPercent val="0"/>
          <c:showBubbleSize val="0"/>
        </c:dLbls>
        <c:marker val="1"/>
        <c:smooth val="0"/>
        <c:axId val="99031680"/>
        <c:axId val="99033856"/>
      </c:lineChart>
      <c:dateAx>
        <c:axId val="99031680"/>
        <c:scaling>
          <c:orientation val="minMax"/>
        </c:scaling>
        <c:delete val="1"/>
        <c:axPos val="b"/>
        <c:numFmt formatCode="ge" sourceLinked="1"/>
        <c:majorTickMark val="none"/>
        <c:minorTickMark val="none"/>
        <c:tickLblPos val="none"/>
        <c:crossAx val="99033856"/>
        <c:crosses val="autoZero"/>
        <c:auto val="1"/>
        <c:lblOffset val="100"/>
        <c:baseTimeUnit val="years"/>
      </c:dateAx>
      <c:valAx>
        <c:axId val="990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三島村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373</v>
      </c>
      <c r="AM8" s="66"/>
      <c r="AN8" s="66"/>
      <c r="AO8" s="66"/>
      <c r="AP8" s="66"/>
      <c r="AQ8" s="66"/>
      <c r="AR8" s="66"/>
      <c r="AS8" s="66"/>
      <c r="AT8" s="65">
        <f>データ!$S$6</f>
        <v>31.39</v>
      </c>
      <c r="AU8" s="65"/>
      <c r="AV8" s="65"/>
      <c r="AW8" s="65"/>
      <c r="AX8" s="65"/>
      <c r="AY8" s="65"/>
      <c r="AZ8" s="65"/>
      <c r="BA8" s="65"/>
      <c r="BB8" s="65">
        <f>データ!$T$6</f>
        <v>11.88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300</v>
      </c>
      <c r="X10" s="66"/>
      <c r="Y10" s="66"/>
      <c r="Z10" s="66"/>
      <c r="AA10" s="66"/>
      <c r="AB10" s="66"/>
      <c r="AC10" s="66"/>
      <c r="AD10" s="2"/>
      <c r="AE10" s="2"/>
      <c r="AF10" s="2"/>
      <c r="AG10" s="2"/>
      <c r="AH10" s="2"/>
      <c r="AI10" s="2"/>
      <c r="AJ10" s="2"/>
      <c r="AK10" s="2"/>
      <c r="AL10" s="66">
        <f>データ!$U$6</f>
        <v>346</v>
      </c>
      <c r="AM10" s="66"/>
      <c r="AN10" s="66"/>
      <c r="AO10" s="66"/>
      <c r="AP10" s="66"/>
      <c r="AQ10" s="66"/>
      <c r="AR10" s="66"/>
      <c r="AS10" s="66"/>
      <c r="AT10" s="65">
        <f>データ!$V$6</f>
        <v>31.75</v>
      </c>
      <c r="AU10" s="65"/>
      <c r="AV10" s="65"/>
      <c r="AW10" s="65"/>
      <c r="AX10" s="65"/>
      <c r="AY10" s="65"/>
      <c r="AZ10" s="65"/>
      <c r="BA10" s="65"/>
      <c r="BB10" s="65">
        <f>データ!$W$6</f>
        <v>10.9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kypQXBqRsViJ7lf38xiPWOt4G8+91M64SzaHU6T9HcQjfZcOZSyV4jqxKvuuNYGWwbA1zc30+x2IWq157ZKscQ==" saltValue="m6JO52Ux6PL0oKTo98a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463035</v>
      </c>
      <c r="D6" s="34">
        <f t="shared" si="3"/>
        <v>47</v>
      </c>
      <c r="E6" s="34">
        <f t="shared" si="3"/>
        <v>1</v>
      </c>
      <c r="F6" s="34">
        <f t="shared" si="3"/>
        <v>0</v>
      </c>
      <c r="G6" s="34">
        <f t="shared" si="3"/>
        <v>0</v>
      </c>
      <c r="H6" s="34" t="str">
        <f t="shared" si="3"/>
        <v>鹿児島県　三島村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300</v>
      </c>
      <c r="R6" s="35">
        <f t="shared" si="3"/>
        <v>373</v>
      </c>
      <c r="S6" s="35">
        <f t="shared" si="3"/>
        <v>31.39</v>
      </c>
      <c r="T6" s="35">
        <f t="shared" si="3"/>
        <v>11.88</v>
      </c>
      <c r="U6" s="35">
        <f t="shared" si="3"/>
        <v>346</v>
      </c>
      <c r="V6" s="35">
        <f t="shared" si="3"/>
        <v>31.75</v>
      </c>
      <c r="W6" s="35">
        <f t="shared" si="3"/>
        <v>10.9</v>
      </c>
      <c r="X6" s="36">
        <f>IF(X7="",NA(),X7)</f>
        <v>66.61</v>
      </c>
      <c r="Y6" s="36">
        <f t="shared" ref="Y6:AG6" si="4">IF(Y7="",NA(),Y7)</f>
        <v>98.54</v>
      </c>
      <c r="Z6" s="36">
        <f t="shared" si="4"/>
        <v>76.05</v>
      </c>
      <c r="AA6" s="36">
        <f t="shared" si="4"/>
        <v>83.24</v>
      </c>
      <c r="AB6" s="36">
        <f t="shared" si="4"/>
        <v>73.569999999999993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4708.92</v>
      </c>
      <c r="BF6" s="36">
        <f t="shared" ref="BF6:BN6" si="7">IF(BF7="",NA(),BF7)</f>
        <v>3857.93</v>
      </c>
      <c r="BG6" s="36">
        <f t="shared" si="7"/>
        <v>5068.21</v>
      </c>
      <c r="BH6" s="36">
        <f t="shared" si="7"/>
        <v>8038.48</v>
      </c>
      <c r="BI6" s="36">
        <f t="shared" si="7"/>
        <v>10756.92</v>
      </c>
      <c r="BJ6" s="36">
        <f t="shared" si="7"/>
        <v>1486.62</v>
      </c>
      <c r="BK6" s="36">
        <f t="shared" si="7"/>
        <v>1510.14</v>
      </c>
      <c r="BL6" s="36">
        <f t="shared" si="7"/>
        <v>1595.62</v>
      </c>
      <c r="BM6" s="36">
        <f t="shared" si="7"/>
        <v>1302.33</v>
      </c>
      <c r="BN6" s="36">
        <f t="shared" si="7"/>
        <v>1274.21</v>
      </c>
      <c r="BO6" s="35" t="str">
        <f>IF(BO7="","",IF(BO7="-","【-】","【"&amp;SUBSTITUTE(TEXT(BO7,"#,##0.00"),"-","△")&amp;"】"))</f>
        <v>【1,074.14】</v>
      </c>
      <c r="BP6" s="36">
        <f>IF(BP7="",NA(),BP7)</f>
        <v>7.16</v>
      </c>
      <c r="BQ6" s="36">
        <f t="shared" ref="BQ6:BY6" si="8">IF(BQ7="",NA(),BQ7)</f>
        <v>9.7200000000000006</v>
      </c>
      <c r="BR6" s="36">
        <f t="shared" si="8"/>
        <v>6.87</v>
      </c>
      <c r="BS6" s="36">
        <f t="shared" si="8"/>
        <v>8.64</v>
      </c>
      <c r="BT6" s="36">
        <f t="shared" si="8"/>
        <v>10.06</v>
      </c>
      <c r="BU6" s="36">
        <f t="shared" si="8"/>
        <v>24.39</v>
      </c>
      <c r="BV6" s="36">
        <f t="shared" si="8"/>
        <v>22.67</v>
      </c>
      <c r="BW6" s="36">
        <f t="shared" si="8"/>
        <v>37.92</v>
      </c>
      <c r="BX6" s="36">
        <f t="shared" si="8"/>
        <v>40.89</v>
      </c>
      <c r="BY6" s="36">
        <f t="shared" si="8"/>
        <v>41.25</v>
      </c>
      <c r="BZ6" s="35" t="str">
        <f>IF(BZ7="","",IF(BZ7="-","【-】","【"&amp;SUBSTITUTE(TEXT(BZ7,"#,##0.00"),"-","△")&amp;"】"))</f>
        <v>【54.36】</v>
      </c>
      <c r="CA6" s="36">
        <f>IF(CA7="",NA(),CA7)</f>
        <v>1679.45</v>
      </c>
      <c r="CB6" s="36">
        <f t="shared" ref="CB6:CJ6" si="9">IF(CB7="",NA(),CB7)</f>
        <v>1363.9</v>
      </c>
      <c r="CC6" s="36">
        <f t="shared" si="9"/>
        <v>1865.12</v>
      </c>
      <c r="CD6" s="36">
        <f t="shared" si="9"/>
        <v>1434.15</v>
      </c>
      <c r="CE6" s="36">
        <f t="shared" si="9"/>
        <v>1369.94</v>
      </c>
      <c r="CF6" s="36">
        <f t="shared" si="9"/>
        <v>734.18</v>
      </c>
      <c r="CG6" s="36">
        <f t="shared" si="9"/>
        <v>789.62</v>
      </c>
      <c r="CH6" s="36">
        <f t="shared" si="9"/>
        <v>423.18</v>
      </c>
      <c r="CI6" s="36">
        <f t="shared" si="9"/>
        <v>383.2</v>
      </c>
      <c r="CJ6" s="36">
        <f t="shared" si="9"/>
        <v>383.25</v>
      </c>
      <c r="CK6" s="35" t="str">
        <f>IF(CK7="","",IF(CK7="-","【-】","【"&amp;SUBSTITUTE(TEXT(CK7,"#,##0.00"),"-","△")&amp;"】"))</f>
        <v>【296.40】</v>
      </c>
      <c r="CL6" s="36">
        <f>IF(CL7="",NA(),CL7)</f>
        <v>23.43</v>
      </c>
      <c r="CM6" s="36">
        <f t="shared" ref="CM6:CU6" si="10">IF(CM7="",NA(),CM7)</f>
        <v>23.37</v>
      </c>
      <c r="CN6" s="36">
        <f t="shared" si="10"/>
        <v>23.43</v>
      </c>
      <c r="CO6" s="36">
        <f t="shared" si="10"/>
        <v>23.43</v>
      </c>
      <c r="CP6" s="36">
        <f t="shared" si="10"/>
        <v>23.43</v>
      </c>
      <c r="CQ6" s="36">
        <f t="shared" si="10"/>
        <v>48.36</v>
      </c>
      <c r="CR6" s="36">
        <f t="shared" si="10"/>
        <v>48.7</v>
      </c>
      <c r="CS6" s="36">
        <f t="shared" si="10"/>
        <v>46.9</v>
      </c>
      <c r="CT6" s="36">
        <f t="shared" si="10"/>
        <v>47.95</v>
      </c>
      <c r="CU6" s="36">
        <f t="shared" si="10"/>
        <v>48.26</v>
      </c>
      <c r="CV6" s="35" t="str">
        <f>IF(CV7="","",IF(CV7="-","【-】","【"&amp;SUBSTITUTE(TEXT(CV7,"#,##0.00"),"-","△")&amp;"】"))</f>
        <v>【55.95】</v>
      </c>
      <c r="CW6" s="36">
        <f>IF(CW7="",NA(),CW7)</f>
        <v>84.1</v>
      </c>
      <c r="CX6" s="36">
        <f t="shared" ref="CX6:DF6" si="11">IF(CX7="",NA(),CX7)</f>
        <v>84.1</v>
      </c>
      <c r="CY6" s="36">
        <f t="shared" si="11"/>
        <v>84.1</v>
      </c>
      <c r="CZ6" s="36">
        <f t="shared" si="11"/>
        <v>84.1</v>
      </c>
      <c r="DA6" s="36">
        <f t="shared" si="11"/>
        <v>84.1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1.69</v>
      </c>
      <c r="EG6" s="36">
        <f t="shared" si="14"/>
        <v>3.94</v>
      </c>
      <c r="EH6" s="36">
        <f t="shared" si="14"/>
        <v>19.63</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463035</v>
      </c>
      <c r="D7" s="38">
        <v>47</v>
      </c>
      <c r="E7" s="38">
        <v>1</v>
      </c>
      <c r="F7" s="38">
        <v>0</v>
      </c>
      <c r="G7" s="38">
        <v>0</v>
      </c>
      <c r="H7" s="38" t="s">
        <v>95</v>
      </c>
      <c r="I7" s="38" t="s">
        <v>96</v>
      </c>
      <c r="J7" s="38" t="s">
        <v>97</v>
      </c>
      <c r="K7" s="38" t="s">
        <v>98</v>
      </c>
      <c r="L7" s="38" t="s">
        <v>99</v>
      </c>
      <c r="M7" s="38" t="s">
        <v>100</v>
      </c>
      <c r="N7" s="39" t="s">
        <v>101</v>
      </c>
      <c r="O7" s="39" t="s">
        <v>102</v>
      </c>
      <c r="P7" s="39">
        <v>100</v>
      </c>
      <c r="Q7" s="39">
        <v>300</v>
      </c>
      <c r="R7" s="39">
        <v>373</v>
      </c>
      <c r="S7" s="39">
        <v>31.39</v>
      </c>
      <c r="T7" s="39">
        <v>11.88</v>
      </c>
      <c r="U7" s="39">
        <v>346</v>
      </c>
      <c r="V7" s="39">
        <v>31.75</v>
      </c>
      <c r="W7" s="39">
        <v>10.9</v>
      </c>
      <c r="X7" s="39">
        <v>66.61</v>
      </c>
      <c r="Y7" s="39">
        <v>98.54</v>
      </c>
      <c r="Z7" s="39">
        <v>76.05</v>
      </c>
      <c r="AA7" s="39">
        <v>83.24</v>
      </c>
      <c r="AB7" s="39">
        <v>73.569999999999993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4708.92</v>
      </c>
      <c r="BF7" s="39">
        <v>3857.93</v>
      </c>
      <c r="BG7" s="39">
        <v>5068.21</v>
      </c>
      <c r="BH7" s="39">
        <v>8038.48</v>
      </c>
      <c r="BI7" s="39">
        <v>10756.92</v>
      </c>
      <c r="BJ7" s="39">
        <v>1486.62</v>
      </c>
      <c r="BK7" s="39">
        <v>1510.14</v>
      </c>
      <c r="BL7" s="39">
        <v>1595.62</v>
      </c>
      <c r="BM7" s="39">
        <v>1302.33</v>
      </c>
      <c r="BN7" s="39">
        <v>1274.21</v>
      </c>
      <c r="BO7" s="39">
        <v>1074.1400000000001</v>
      </c>
      <c r="BP7" s="39">
        <v>7.16</v>
      </c>
      <c r="BQ7" s="39">
        <v>9.7200000000000006</v>
      </c>
      <c r="BR7" s="39">
        <v>6.87</v>
      </c>
      <c r="BS7" s="39">
        <v>8.64</v>
      </c>
      <c r="BT7" s="39">
        <v>10.06</v>
      </c>
      <c r="BU7" s="39">
        <v>24.39</v>
      </c>
      <c r="BV7" s="39">
        <v>22.67</v>
      </c>
      <c r="BW7" s="39">
        <v>37.92</v>
      </c>
      <c r="BX7" s="39">
        <v>40.89</v>
      </c>
      <c r="BY7" s="39">
        <v>41.25</v>
      </c>
      <c r="BZ7" s="39">
        <v>54.36</v>
      </c>
      <c r="CA7" s="39">
        <v>1679.45</v>
      </c>
      <c r="CB7" s="39">
        <v>1363.9</v>
      </c>
      <c r="CC7" s="39">
        <v>1865.12</v>
      </c>
      <c r="CD7" s="39">
        <v>1434.15</v>
      </c>
      <c r="CE7" s="39">
        <v>1369.94</v>
      </c>
      <c r="CF7" s="39">
        <v>734.18</v>
      </c>
      <c r="CG7" s="39">
        <v>789.62</v>
      </c>
      <c r="CH7" s="39">
        <v>423.18</v>
      </c>
      <c r="CI7" s="39">
        <v>383.2</v>
      </c>
      <c r="CJ7" s="39">
        <v>383.25</v>
      </c>
      <c r="CK7" s="39">
        <v>296.39999999999998</v>
      </c>
      <c r="CL7" s="39">
        <v>23.43</v>
      </c>
      <c r="CM7" s="39">
        <v>23.37</v>
      </c>
      <c r="CN7" s="39">
        <v>23.43</v>
      </c>
      <c r="CO7" s="39">
        <v>23.43</v>
      </c>
      <c r="CP7" s="39">
        <v>23.43</v>
      </c>
      <c r="CQ7" s="39">
        <v>48.36</v>
      </c>
      <c r="CR7" s="39">
        <v>48.7</v>
      </c>
      <c r="CS7" s="39">
        <v>46.9</v>
      </c>
      <c r="CT7" s="39">
        <v>47.95</v>
      </c>
      <c r="CU7" s="39">
        <v>48.26</v>
      </c>
      <c r="CV7" s="39">
        <v>55.95</v>
      </c>
      <c r="CW7" s="39">
        <v>84.1</v>
      </c>
      <c r="CX7" s="39">
        <v>84.1</v>
      </c>
      <c r="CY7" s="39">
        <v>84.1</v>
      </c>
      <c r="CZ7" s="39">
        <v>84.1</v>
      </c>
      <c r="DA7" s="39">
        <v>84.1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1.69</v>
      </c>
      <c r="EG7" s="39">
        <v>3.94</v>
      </c>
      <c r="EH7" s="39">
        <v>19.63</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2020-01-21T05:52:05Z</cp:lastPrinted>
  <dcterms:created xsi:type="dcterms:W3CDTF">2019-12-05T04:40:37Z</dcterms:created>
  <dcterms:modified xsi:type="dcterms:W3CDTF">2020-02-26T23:59:31Z</dcterms:modified>
  <cp:category/>
</cp:coreProperties>
</file>