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20_三島村【済】\"/>
    </mc:Choice>
  </mc:AlternateContent>
  <workbookProtection workbookAlgorithmName="SHA-512" workbookHashValue="LxRl+xA83cYDgQz1/UIFU2JUoC+EOoHk5NK7195/MDeu7ABGN/oxJyiDjR97cb0FRWEqbysic4vMHvJwPeX7Ew==" workbookSaltValue="e7FUoPPkfrottksrK/x5f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AL10" i="4"/>
  <c r="AD10" i="4"/>
  <c r="W10" i="4"/>
  <c r="I10" i="4"/>
  <c r="B10" i="4"/>
  <c r="BB8" i="4"/>
  <c r="AL8" i="4"/>
  <c r="AD8" i="4"/>
  <c r="I8" i="4"/>
  <c r="B8" i="4"/>
  <c r="C10" i="5" l="1"/>
  <c r="D10" i="5"/>
  <c r="E10" i="5"/>
  <c r="B10" i="5"/>
</calcChain>
</file>

<file path=xl/sharedStrings.xml><?xml version="1.0" encoding="utf-8"?>
<sst xmlns="http://schemas.openxmlformats.org/spreadsheetml/2006/main" count="244" uniqueCount="113">
  <si>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</si>
  <si>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</si>
  <si>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</si>
  <si>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</si>
  <si>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</si>
  <si>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</si>
  <si>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</si>
  <si>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</si>
  <si>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</si>
  <si>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</si>
  <si>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</si>
  <si>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</si>
  <si>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</si>
  <si>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</si>
  <si>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</si>
  <si>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</si>
  <si>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</si>
  <si>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</si>
  <si>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</si>
  <si>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</si>
  <si>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</si>
  <si>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</si>
  <si>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</si>
  <si>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</si>
  <si>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</si>
  <si>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</si>
  <si>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</si>
  <si>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</si>
  <si>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</si>
  <si>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</si>
  <si>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</si>
  <si>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</si>
  <si>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</si>
  <si>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</si>
  <si>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</si>
  <si>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</si>
  <si>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</si>
  <si>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</si>
  <si>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</si>
  <si>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</si>
  <si>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</si>
  <si>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</si>
  <si>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</si>
  <si>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</si>
  <si>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</si>
  <si>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</si>
  <si>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</si>
  <si>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</si>
  <si>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</si>
  <si>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</si>
  <si>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</si>
  <si>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</si>
  <si>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</si>
  <si>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</si>
  <si>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</si>
  <si>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</si>
  <si>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</si>
  <si>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</si>
  <si>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</si>
  <si>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</si>
  <si>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</si>
  <si>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</si>
  <si>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</si>
  <si>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</si>
  <si>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</si>
  <si>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</si>
  <si>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</si>
  <si>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</si>
  <si>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</si>
  <si>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</si>
  <si>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</si>
  <si>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</si>
  <si>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</si>
  <si>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</si>
  <si>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</si>
  <si>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</si>
  <si>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</si>
  <si>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</si>
  <si>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</si>
  <si>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</si>
  <si>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</si>
  <si>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</si>
  <si>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</si>
  <si>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</si>
  <si>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</si>
  <si>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</si>
  <si>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</si>
  <si>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</si>
  <si>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</si>
  <si>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</si>
  <si>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</si>
  <si>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</si>
  <si>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</si>
  <si>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</si>
  <si>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</si>
  <si>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</si>
  <si>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</si>
  <si>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三島村</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</si>
  <si>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</si>
  <si>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</si>
  <si>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</si>
  <si>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</si>
  <si>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</si>
  <si>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</si>
  <si>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</si>
  <si>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</si>
  <si>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</si>
  <si>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</si>
  <si>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</si>
  <si>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</si>
  <si>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平成18年4月の供用開始から10年以上が経過し、老朽化による修繕が発生している。今後、計画的な維持管理、更新に向けた検討を行う必要がある。</t>
    <rPh sb="0" eb="2">
      <t>ヘイセイ</t>
    </rPh>
    <rPh sb="4" eb="5">
      <t>ネン</t>
    </rPh>
    <rPh sb="6" eb="7">
      <t>ガツ</t>
    </rPh>
    <rPh sb="8" eb="10">
      <t>キョウヨウ</t>
    </rPh>
    <rPh sb="10" eb="12">
      <t>カイシ</t>
    </rPh>
    <rPh sb="16" eb="19">
      <t>ネンイジョウ</t>
    </rPh>
    <rPh sb="20" eb="22">
      <t>ケイカ</t>
    </rPh>
    <rPh sb="24" eb="27">
      <t>ロウキュウカ</t>
    </rPh>
    <rPh sb="30" eb="32">
      <t>シュウゼン</t>
    </rPh>
    <rPh sb="33" eb="35">
      <t>ハッセイ</t>
    </rPh>
    <rPh sb="40" eb="42">
      <t>コンゴ</t>
    </rPh>
    <rPh sb="43" eb="46">
      <t>ケイカクテキ</t>
    </rPh>
    <rPh sb="47" eb="49">
      <t>イジ</t>
    </rPh>
    <rPh sb="49" eb="51">
      <t>カンリ</t>
    </rPh>
    <rPh sb="52" eb="54">
      <t>コウシン</t>
    </rPh>
    <rPh sb="55" eb="56">
      <t>ム</t>
    </rPh>
    <rPh sb="58" eb="60">
      <t>ケントウ</t>
    </rPh>
    <rPh sb="61" eb="62">
      <t>オコナ</t>
    </rPh>
    <rPh sb="63" eb="65">
      <t>ヒツヨウ</t>
    </rPh>
    <phoneticPr fontId="4"/>
  </si>
  <si>
    <t>民間事業者に委託している汚泥収集・運搬と島外搬出に係る海上輸送経費が多額であり村財政を圧迫している。設備は更新の時期を迎えており、財政状況を考慮しながら計画的な事業実施を検討する必要がある。一方で、料金の適正化や処理体系の見直しを含めた抜本的な経営改善に取り組む必要がある。</t>
    <rPh sb="0" eb="2">
      <t>ミンカン</t>
    </rPh>
    <rPh sb="2" eb="5">
      <t>ジギョウシャ</t>
    </rPh>
    <rPh sb="6" eb="8">
      <t>イタク</t>
    </rPh>
    <rPh sb="12" eb="14">
      <t>オデイ</t>
    </rPh>
    <rPh sb="14" eb="16">
      <t>シュウシュウ</t>
    </rPh>
    <rPh sb="17" eb="19">
      <t>ウンパン</t>
    </rPh>
    <rPh sb="20" eb="22">
      <t>トウガイ</t>
    </rPh>
    <rPh sb="22" eb="24">
      <t>ハンシュツ</t>
    </rPh>
    <rPh sb="25" eb="26">
      <t>カカ</t>
    </rPh>
    <rPh sb="27" eb="29">
      <t>カイジョウ</t>
    </rPh>
    <rPh sb="29" eb="31">
      <t>ユソウ</t>
    </rPh>
    <rPh sb="31" eb="33">
      <t>ケイヒ</t>
    </rPh>
    <rPh sb="34" eb="36">
      <t>タガク</t>
    </rPh>
    <rPh sb="39" eb="40">
      <t>ムラ</t>
    </rPh>
    <rPh sb="40" eb="42">
      <t>ザイセイ</t>
    </rPh>
    <rPh sb="43" eb="45">
      <t>アッパク</t>
    </rPh>
    <rPh sb="50" eb="52">
      <t>セツビ</t>
    </rPh>
    <rPh sb="53" eb="55">
      <t>コウシン</t>
    </rPh>
    <rPh sb="56" eb="58">
      <t>ジキ</t>
    </rPh>
    <rPh sb="59" eb="60">
      <t>ムカ</t>
    </rPh>
    <rPh sb="65" eb="67">
      <t>ザイセイ</t>
    </rPh>
    <rPh sb="67" eb="69">
      <t>ジョウキョウ</t>
    </rPh>
    <rPh sb="70" eb="72">
      <t>コウリョ</t>
    </rPh>
    <rPh sb="76" eb="79">
      <t>ケイカクテキ</t>
    </rPh>
    <rPh sb="80" eb="82">
      <t>ジギョウ</t>
    </rPh>
    <rPh sb="82" eb="84">
      <t>ジッシ</t>
    </rPh>
    <rPh sb="85" eb="87">
      <t>ケントウ</t>
    </rPh>
    <rPh sb="89" eb="91">
      <t>ヒツヨウ</t>
    </rPh>
    <rPh sb="95" eb="97">
      <t>イッポウ</t>
    </rPh>
    <rPh sb="99" eb="101">
      <t>リョウキン</t>
    </rPh>
    <rPh sb="102" eb="105">
      <t>テキセイカ</t>
    </rPh>
    <rPh sb="106" eb="108">
      <t>ショリ</t>
    </rPh>
    <rPh sb="108" eb="110">
      <t>タイケイ</t>
    </rPh>
    <rPh sb="111" eb="113">
      <t>ミナオ</t>
    </rPh>
    <rPh sb="115" eb="116">
      <t>フク</t>
    </rPh>
    <rPh sb="118" eb="121">
      <t>バッポンテキ</t>
    </rPh>
    <rPh sb="122" eb="124">
      <t>ケイエイ</t>
    </rPh>
    <rPh sb="124" eb="126">
      <t>カイゼン</t>
    </rPh>
    <rPh sb="127" eb="128">
      <t>ト</t>
    </rPh>
    <rPh sb="129" eb="130">
      <t>ク</t>
    </rPh>
    <rPh sb="131" eb="133">
      <t>ヒツヨウ</t>
    </rPh>
    <phoneticPr fontId="4"/>
  </si>
  <si>
    <t>①経常収支比率については、例年100.0％を維持しているが、総収益については、一般会計からの繰入金に依存する部分が大きい。　　　　　　　　　　④平成26年度までは類似団体を上回っていたが、平成17年度、平成18年度借入の過疎対策事業債の償還終了により大幅に減少した。　　　　　　　　　　　　⑤、⑥島内に処理施設がなく島外搬出を行っているため海上輸送に多額の経費を要し、汚水処理原価は類似団体と比較すると高額で推移している。対して受益者が少ないため経費回収率は低くなっている。　　　　　⑦施設利用者に高齢者や病気療養者が多いため一時休止の施設が多い。　　　　　　　　　　　　　　　　　　　⑧市町村設置型により浄化槽整備を行っているため水洗化率100.0％を維持している。</t>
    <rPh sb="1" eb="3">
      <t>ケイジョウ</t>
    </rPh>
    <rPh sb="3" eb="5">
      <t>シュウシ</t>
    </rPh>
    <rPh sb="5" eb="7">
      <t>ヒリツ</t>
    </rPh>
    <rPh sb="13" eb="15">
      <t>レイネン</t>
    </rPh>
    <rPh sb="22" eb="24">
      <t>イジ</t>
    </rPh>
    <rPh sb="30" eb="33">
      <t>ソウシュウエキ</t>
    </rPh>
    <rPh sb="39" eb="41">
      <t>イッパン</t>
    </rPh>
    <rPh sb="41" eb="43">
      <t>カイケイ</t>
    </rPh>
    <rPh sb="46" eb="49">
      <t>クリイレキン</t>
    </rPh>
    <rPh sb="50" eb="52">
      <t>イゾン</t>
    </rPh>
    <rPh sb="54" eb="56">
      <t>ブブン</t>
    </rPh>
    <rPh sb="57" eb="58">
      <t>オオ</t>
    </rPh>
    <rPh sb="72" eb="74">
      <t>ヘイセイ</t>
    </rPh>
    <rPh sb="76" eb="78">
      <t>ネンド</t>
    </rPh>
    <rPh sb="81" eb="83">
      <t>ルイジ</t>
    </rPh>
    <rPh sb="83" eb="85">
      <t>ダンタイ</t>
    </rPh>
    <rPh sb="86" eb="88">
      <t>ウワマワ</t>
    </rPh>
    <rPh sb="94" eb="96">
      <t>ヘイセイ</t>
    </rPh>
    <rPh sb="98" eb="100">
      <t>ネンド</t>
    </rPh>
    <rPh sb="101" eb="103">
      <t>ヘイセイ</t>
    </rPh>
    <rPh sb="105" eb="107">
      <t>ネンド</t>
    </rPh>
    <rPh sb="107" eb="109">
      <t>カリイレ</t>
    </rPh>
    <rPh sb="110" eb="112">
      <t>カソ</t>
    </rPh>
    <rPh sb="112" eb="114">
      <t>タイサク</t>
    </rPh>
    <rPh sb="114" eb="117">
      <t>ジギョウサイ</t>
    </rPh>
    <rPh sb="118" eb="120">
      <t>ショウカン</t>
    </rPh>
    <rPh sb="120" eb="122">
      <t>シュウリョウ</t>
    </rPh>
    <rPh sb="125" eb="127">
      <t>オオハバ</t>
    </rPh>
    <rPh sb="128" eb="130">
      <t>ゲンショウ</t>
    </rPh>
    <rPh sb="148" eb="150">
      <t>トウナイ</t>
    </rPh>
    <rPh sb="151" eb="153">
      <t>ショリ</t>
    </rPh>
    <rPh sb="153" eb="155">
      <t>シセツ</t>
    </rPh>
    <rPh sb="158" eb="160">
      <t>トウガイ</t>
    </rPh>
    <rPh sb="160" eb="162">
      <t>ハンシュツ</t>
    </rPh>
    <rPh sb="163" eb="164">
      <t>オコナ</t>
    </rPh>
    <rPh sb="170" eb="172">
      <t>カイジョウ</t>
    </rPh>
    <rPh sb="172" eb="174">
      <t>ユソウ</t>
    </rPh>
    <rPh sb="175" eb="177">
      <t>タガク</t>
    </rPh>
    <rPh sb="178" eb="180">
      <t>ケイヒ</t>
    </rPh>
    <rPh sb="181" eb="182">
      <t>ヨウ</t>
    </rPh>
    <rPh sb="184" eb="186">
      <t>オスイ</t>
    </rPh>
    <rPh sb="186" eb="188">
      <t>ショリ</t>
    </rPh>
    <rPh sb="188" eb="190">
      <t>ゲンカ</t>
    </rPh>
    <rPh sb="191" eb="193">
      <t>ルイジ</t>
    </rPh>
    <rPh sb="193" eb="195">
      <t>ダンタイ</t>
    </rPh>
    <rPh sb="196" eb="198">
      <t>ヒカク</t>
    </rPh>
    <rPh sb="201" eb="203">
      <t>コウガク</t>
    </rPh>
    <rPh sb="204" eb="206">
      <t>スイイ</t>
    </rPh>
    <rPh sb="211" eb="212">
      <t>タイ</t>
    </rPh>
    <rPh sb="214" eb="217">
      <t>ジュエキシャ</t>
    </rPh>
    <rPh sb="218" eb="219">
      <t>スク</t>
    </rPh>
    <rPh sb="223" eb="225">
      <t>ケイヒ</t>
    </rPh>
    <rPh sb="225" eb="228">
      <t>カイシュウリツ</t>
    </rPh>
    <rPh sb="229" eb="230">
      <t>ヒク</t>
    </rPh>
    <rPh sb="243" eb="245">
      <t>シセツ</t>
    </rPh>
    <rPh sb="245" eb="248">
      <t>リヨウシャ</t>
    </rPh>
    <rPh sb="249" eb="252">
      <t>コウレイシャ</t>
    </rPh>
    <rPh sb="253" eb="255">
      <t>ビョウキ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</si>
</sst>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7D-4A8F-8C64-0C473F2A7AE7}"/>
            </c:ext>
          </c:extLst>
        </c:ser>
        <c:dLbls>
          <c:showLegendKey val="0"/>
          <c:showVal val="0"/>
          <c:showCatName val="0"/>
          <c:showSerName val="0"/>
          <c:showPercent val="0"/>
          <c:showBubbleSize val="0"/>
        </c:dLbls>
        <c:gapWidth val="150"/>
        <c:axId val="87857024"/>
        <c:axId val="8787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47D-4A8F-8C64-0C473F2A7AE7}"/>
            </c:ext>
          </c:extLst>
        </c:ser>
        <c:dLbls>
          <c:showLegendKey val="0"/>
          <c:showVal val="0"/>
          <c:showCatName val="0"/>
          <c:showSerName val="0"/>
          <c:showPercent val="0"/>
          <c:showBubbleSize val="0"/>
        </c:dLbls>
        <c:marker val="1"/>
        <c:smooth val="0"/>
        <c:axId val="87857024"/>
        <c:axId val="87871488"/>
      </c:lineChart>
      <c:dateAx>
        <c:axId val="87857024"/>
        <c:scaling>
          <c:orientation val="minMax"/>
        </c:scaling>
        <c:delete val="1"/>
        <c:axPos val="b"/>
        <c:numFmt formatCode="ge" sourceLinked="1"/>
        <c:majorTickMark val="none"/>
        <c:minorTickMark val="none"/>
        <c:tickLblPos val="none"/>
        <c:crossAx val="87871488"/>
        <c:crosses val="autoZero"/>
        <c:auto val="1"/>
        <c:lblOffset val="100"/>
        <c:baseTimeUnit val="years"/>
      </c:dateAx>
      <c:valAx>
        <c:axId val="8787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73-4514-A48E-DDBE7F5EDA4F}"/>
            </c:ext>
          </c:extLst>
        </c:ser>
        <c:dLbls>
          <c:showLegendKey val="0"/>
          <c:showVal val="0"/>
          <c:showCatName val="0"/>
          <c:showSerName val="0"/>
          <c:showPercent val="0"/>
          <c:showBubbleSize val="0"/>
        </c:dLbls>
        <c:gapWidth val="150"/>
        <c:axId val="98191232"/>
        <c:axId val="9819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3E73-4514-A48E-DDBE7F5EDA4F}"/>
            </c:ext>
          </c:extLst>
        </c:ser>
        <c:dLbls>
          <c:showLegendKey val="0"/>
          <c:showVal val="0"/>
          <c:showCatName val="0"/>
          <c:showSerName val="0"/>
          <c:showPercent val="0"/>
          <c:showBubbleSize val="0"/>
        </c:dLbls>
        <c:marker val="1"/>
        <c:smooth val="0"/>
        <c:axId val="98191232"/>
        <c:axId val="98197504"/>
      </c:lineChart>
      <c:dateAx>
        <c:axId val="98191232"/>
        <c:scaling>
          <c:orientation val="minMax"/>
        </c:scaling>
        <c:delete val="1"/>
        <c:axPos val="b"/>
        <c:numFmt formatCode="ge" sourceLinked="1"/>
        <c:majorTickMark val="none"/>
        <c:minorTickMark val="none"/>
        <c:tickLblPos val="none"/>
        <c:crossAx val="98197504"/>
        <c:crosses val="autoZero"/>
        <c:auto val="1"/>
        <c:lblOffset val="100"/>
        <c:baseTimeUnit val="years"/>
      </c:dateAx>
      <c:valAx>
        <c:axId val="9819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9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75F-4C92-A5D7-BD7800D9CFA9}"/>
            </c:ext>
          </c:extLst>
        </c:ser>
        <c:dLbls>
          <c:showLegendKey val="0"/>
          <c:showVal val="0"/>
          <c:showCatName val="0"/>
          <c:showSerName val="0"/>
          <c:showPercent val="0"/>
          <c:showBubbleSize val="0"/>
        </c:dLbls>
        <c:gapWidth val="150"/>
        <c:axId val="98236672"/>
        <c:axId val="9825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975F-4C92-A5D7-BD7800D9CFA9}"/>
            </c:ext>
          </c:extLst>
        </c:ser>
        <c:dLbls>
          <c:showLegendKey val="0"/>
          <c:showVal val="0"/>
          <c:showCatName val="0"/>
          <c:showSerName val="0"/>
          <c:showPercent val="0"/>
          <c:showBubbleSize val="0"/>
        </c:dLbls>
        <c:marker val="1"/>
        <c:smooth val="0"/>
        <c:axId val="98236672"/>
        <c:axId val="98255232"/>
      </c:lineChart>
      <c:dateAx>
        <c:axId val="98236672"/>
        <c:scaling>
          <c:orientation val="minMax"/>
        </c:scaling>
        <c:delete val="1"/>
        <c:axPos val="b"/>
        <c:numFmt formatCode="ge" sourceLinked="1"/>
        <c:majorTickMark val="none"/>
        <c:minorTickMark val="none"/>
        <c:tickLblPos val="none"/>
        <c:crossAx val="98255232"/>
        <c:crosses val="autoZero"/>
        <c:auto val="1"/>
        <c:lblOffset val="100"/>
        <c:baseTimeUnit val="years"/>
      </c:dateAx>
      <c:valAx>
        <c:axId val="9825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3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102.51</c:v>
                </c:pt>
                <c:pt idx="2">
                  <c:v>100</c:v>
                </c:pt>
                <c:pt idx="3">
                  <c:v>100</c:v>
                </c:pt>
                <c:pt idx="4">
                  <c:v>100</c:v>
                </c:pt>
              </c:numCache>
            </c:numRef>
          </c:val>
          <c:extLst>
            <c:ext xmlns:c16="http://schemas.microsoft.com/office/drawing/2014/chart" uri="{C3380CC4-5D6E-409C-BE32-E72D297353CC}">
              <c16:uniqueId val="{00000000-1E2F-447A-B797-F33EC8E4DDC7}"/>
            </c:ext>
          </c:extLst>
        </c:ser>
        <c:dLbls>
          <c:showLegendKey val="0"/>
          <c:showVal val="0"/>
          <c:showCatName val="0"/>
          <c:showSerName val="0"/>
          <c:showPercent val="0"/>
          <c:showBubbleSize val="0"/>
        </c:dLbls>
        <c:gapWidth val="150"/>
        <c:axId val="91302144"/>
        <c:axId val="9131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2F-447A-B797-F33EC8E4DDC7}"/>
            </c:ext>
          </c:extLst>
        </c:ser>
        <c:dLbls>
          <c:showLegendKey val="0"/>
          <c:showVal val="0"/>
          <c:showCatName val="0"/>
          <c:showSerName val="0"/>
          <c:showPercent val="0"/>
          <c:showBubbleSize val="0"/>
        </c:dLbls>
        <c:marker val="1"/>
        <c:smooth val="0"/>
        <c:axId val="91302144"/>
        <c:axId val="91312512"/>
      </c:lineChart>
      <c:dateAx>
        <c:axId val="91302144"/>
        <c:scaling>
          <c:orientation val="minMax"/>
        </c:scaling>
        <c:delete val="1"/>
        <c:axPos val="b"/>
        <c:numFmt formatCode="ge" sourceLinked="1"/>
        <c:majorTickMark val="none"/>
        <c:minorTickMark val="none"/>
        <c:tickLblPos val="none"/>
        <c:crossAx val="91312512"/>
        <c:crosses val="autoZero"/>
        <c:auto val="1"/>
        <c:lblOffset val="100"/>
        <c:baseTimeUnit val="years"/>
      </c:dateAx>
      <c:valAx>
        <c:axId val="9131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1F-4792-9378-06DECD6F9F1D}"/>
            </c:ext>
          </c:extLst>
        </c:ser>
        <c:dLbls>
          <c:showLegendKey val="0"/>
          <c:showVal val="0"/>
          <c:showCatName val="0"/>
          <c:showSerName val="0"/>
          <c:showPercent val="0"/>
          <c:showBubbleSize val="0"/>
        </c:dLbls>
        <c:gapWidth val="150"/>
        <c:axId val="91339392"/>
        <c:axId val="9135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1F-4792-9378-06DECD6F9F1D}"/>
            </c:ext>
          </c:extLst>
        </c:ser>
        <c:dLbls>
          <c:showLegendKey val="0"/>
          <c:showVal val="0"/>
          <c:showCatName val="0"/>
          <c:showSerName val="0"/>
          <c:showPercent val="0"/>
          <c:showBubbleSize val="0"/>
        </c:dLbls>
        <c:marker val="1"/>
        <c:smooth val="0"/>
        <c:axId val="91339392"/>
        <c:axId val="91357952"/>
      </c:lineChart>
      <c:dateAx>
        <c:axId val="91339392"/>
        <c:scaling>
          <c:orientation val="minMax"/>
        </c:scaling>
        <c:delete val="1"/>
        <c:axPos val="b"/>
        <c:numFmt formatCode="ge" sourceLinked="1"/>
        <c:majorTickMark val="none"/>
        <c:minorTickMark val="none"/>
        <c:tickLblPos val="none"/>
        <c:crossAx val="91357952"/>
        <c:crosses val="autoZero"/>
        <c:auto val="1"/>
        <c:lblOffset val="100"/>
        <c:baseTimeUnit val="years"/>
      </c:dateAx>
      <c:valAx>
        <c:axId val="9135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3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15-4FB4-9D3D-A4CC78B8E267}"/>
            </c:ext>
          </c:extLst>
        </c:ser>
        <c:dLbls>
          <c:showLegendKey val="0"/>
          <c:showVal val="0"/>
          <c:showCatName val="0"/>
          <c:showSerName val="0"/>
          <c:showPercent val="0"/>
          <c:showBubbleSize val="0"/>
        </c:dLbls>
        <c:gapWidth val="150"/>
        <c:axId val="91388928"/>
        <c:axId val="9140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15-4FB4-9D3D-A4CC78B8E267}"/>
            </c:ext>
          </c:extLst>
        </c:ser>
        <c:dLbls>
          <c:showLegendKey val="0"/>
          <c:showVal val="0"/>
          <c:showCatName val="0"/>
          <c:showSerName val="0"/>
          <c:showPercent val="0"/>
          <c:showBubbleSize val="0"/>
        </c:dLbls>
        <c:marker val="1"/>
        <c:smooth val="0"/>
        <c:axId val="91388928"/>
        <c:axId val="91403392"/>
      </c:lineChart>
      <c:dateAx>
        <c:axId val="91388928"/>
        <c:scaling>
          <c:orientation val="minMax"/>
        </c:scaling>
        <c:delete val="1"/>
        <c:axPos val="b"/>
        <c:numFmt formatCode="ge" sourceLinked="1"/>
        <c:majorTickMark val="none"/>
        <c:minorTickMark val="none"/>
        <c:tickLblPos val="none"/>
        <c:crossAx val="91403392"/>
        <c:crosses val="autoZero"/>
        <c:auto val="1"/>
        <c:lblOffset val="100"/>
        <c:baseTimeUnit val="years"/>
      </c:dateAx>
      <c:valAx>
        <c:axId val="9140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8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2C-4743-95E7-C753D9BBD258}"/>
            </c:ext>
          </c:extLst>
        </c:ser>
        <c:dLbls>
          <c:showLegendKey val="0"/>
          <c:showVal val="0"/>
          <c:showCatName val="0"/>
          <c:showSerName val="0"/>
          <c:showPercent val="0"/>
          <c:showBubbleSize val="0"/>
        </c:dLbls>
        <c:gapWidth val="150"/>
        <c:axId val="91502080"/>
        <c:axId val="9150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2C-4743-95E7-C753D9BBD258}"/>
            </c:ext>
          </c:extLst>
        </c:ser>
        <c:dLbls>
          <c:showLegendKey val="0"/>
          <c:showVal val="0"/>
          <c:showCatName val="0"/>
          <c:showSerName val="0"/>
          <c:showPercent val="0"/>
          <c:showBubbleSize val="0"/>
        </c:dLbls>
        <c:marker val="1"/>
        <c:smooth val="0"/>
        <c:axId val="91502080"/>
        <c:axId val="91504000"/>
      </c:lineChart>
      <c:dateAx>
        <c:axId val="91502080"/>
        <c:scaling>
          <c:orientation val="minMax"/>
        </c:scaling>
        <c:delete val="1"/>
        <c:axPos val="b"/>
        <c:numFmt formatCode="ge" sourceLinked="1"/>
        <c:majorTickMark val="none"/>
        <c:minorTickMark val="none"/>
        <c:tickLblPos val="none"/>
        <c:crossAx val="91504000"/>
        <c:crosses val="autoZero"/>
        <c:auto val="1"/>
        <c:lblOffset val="100"/>
        <c:baseTimeUnit val="years"/>
      </c:dateAx>
      <c:valAx>
        <c:axId val="9150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79-4FDC-AAE7-7378B9753BE2}"/>
            </c:ext>
          </c:extLst>
        </c:ser>
        <c:dLbls>
          <c:showLegendKey val="0"/>
          <c:showVal val="0"/>
          <c:showCatName val="0"/>
          <c:showSerName val="0"/>
          <c:showPercent val="0"/>
          <c:showBubbleSize val="0"/>
        </c:dLbls>
        <c:gapWidth val="150"/>
        <c:axId val="91552000"/>
        <c:axId val="9155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79-4FDC-AAE7-7378B9753BE2}"/>
            </c:ext>
          </c:extLst>
        </c:ser>
        <c:dLbls>
          <c:showLegendKey val="0"/>
          <c:showVal val="0"/>
          <c:showCatName val="0"/>
          <c:showSerName val="0"/>
          <c:showPercent val="0"/>
          <c:showBubbleSize val="0"/>
        </c:dLbls>
        <c:marker val="1"/>
        <c:smooth val="0"/>
        <c:axId val="91552000"/>
        <c:axId val="91554176"/>
      </c:lineChart>
      <c:dateAx>
        <c:axId val="91552000"/>
        <c:scaling>
          <c:orientation val="minMax"/>
        </c:scaling>
        <c:delete val="1"/>
        <c:axPos val="b"/>
        <c:numFmt formatCode="ge" sourceLinked="1"/>
        <c:majorTickMark val="none"/>
        <c:minorTickMark val="none"/>
        <c:tickLblPos val="none"/>
        <c:crossAx val="91554176"/>
        <c:crosses val="autoZero"/>
        <c:auto val="1"/>
        <c:lblOffset val="100"/>
        <c:baseTimeUnit val="years"/>
      </c:dateAx>
      <c:valAx>
        <c:axId val="9155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5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462.86</c:v>
                </c:pt>
                <c:pt idx="1">
                  <c:v>181.56</c:v>
                </c:pt>
                <c:pt idx="2">
                  <c:v>135</c:v>
                </c:pt>
                <c:pt idx="3">
                  <c:v>45.16</c:v>
                </c:pt>
                <c:pt idx="4">
                  <c:v>54.16</c:v>
                </c:pt>
              </c:numCache>
            </c:numRef>
          </c:val>
          <c:extLst>
            <c:ext xmlns:c16="http://schemas.microsoft.com/office/drawing/2014/chart" uri="{C3380CC4-5D6E-409C-BE32-E72D297353CC}">
              <c16:uniqueId val="{00000000-BE19-4219-8195-A1ECA376BDF9}"/>
            </c:ext>
          </c:extLst>
        </c:ser>
        <c:dLbls>
          <c:showLegendKey val="0"/>
          <c:showVal val="0"/>
          <c:showCatName val="0"/>
          <c:showSerName val="0"/>
          <c:showPercent val="0"/>
          <c:showBubbleSize val="0"/>
        </c:dLbls>
        <c:gapWidth val="150"/>
        <c:axId val="91587328"/>
        <c:axId val="9158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BE19-4219-8195-A1ECA376BDF9}"/>
            </c:ext>
          </c:extLst>
        </c:ser>
        <c:dLbls>
          <c:showLegendKey val="0"/>
          <c:showVal val="0"/>
          <c:showCatName val="0"/>
          <c:showSerName val="0"/>
          <c:showPercent val="0"/>
          <c:showBubbleSize val="0"/>
        </c:dLbls>
        <c:marker val="1"/>
        <c:smooth val="0"/>
        <c:axId val="91587328"/>
        <c:axId val="91589248"/>
      </c:lineChart>
      <c:dateAx>
        <c:axId val="91587328"/>
        <c:scaling>
          <c:orientation val="minMax"/>
        </c:scaling>
        <c:delete val="1"/>
        <c:axPos val="b"/>
        <c:numFmt formatCode="ge" sourceLinked="1"/>
        <c:majorTickMark val="none"/>
        <c:minorTickMark val="none"/>
        <c:tickLblPos val="none"/>
        <c:crossAx val="91589248"/>
        <c:crosses val="autoZero"/>
        <c:auto val="1"/>
        <c:lblOffset val="100"/>
        <c:baseTimeUnit val="years"/>
      </c:dateAx>
      <c:valAx>
        <c:axId val="915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8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31.69</c:v>
                </c:pt>
                <c:pt idx="1">
                  <c:v>30.27</c:v>
                </c:pt>
                <c:pt idx="2">
                  <c:v>26.61</c:v>
                </c:pt>
                <c:pt idx="3">
                  <c:v>31.11</c:v>
                </c:pt>
                <c:pt idx="4">
                  <c:v>33.68</c:v>
                </c:pt>
              </c:numCache>
            </c:numRef>
          </c:val>
          <c:extLst>
            <c:ext xmlns:c16="http://schemas.microsoft.com/office/drawing/2014/chart" uri="{C3380CC4-5D6E-409C-BE32-E72D297353CC}">
              <c16:uniqueId val="{00000000-C483-4FEF-88DC-3FA4E833A14F}"/>
            </c:ext>
          </c:extLst>
        </c:ser>
        <c:dLbls>
          <c:showLegendKey val="0"/>
          <c:showVal val="0"/>
          <c:showCatName val="0"/>
          <c:showSerName val="0"/>
          <c:showPercent val="0"/>
          <c:showBubbleSize val="0"/>
        </c:dLbls>
        <c:gapWidth val="150"/>
        <c:axId val="97080448"/>
        <c:axId val="9708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C483-4FEF-88DC-3FA4E833A14F}"/>
            </c:ext>
          </c:extLst>
        </c:ser>
        <c:dLbls>
          <c:showLegendKey val="0"/>
          <c:showVal val="0"/>
          <c:showCatName val="0"/>
          <c:showSerName val="0"/>
          <c:showPercent val="0"/>
          <c:showBubbleSize val="0"/>
        </c:dLbls>
        <c:marker val="1"/>
        <c:smooth val="0"/>
        <c:axId val="97080448"/>
        <c:axId val="97082368"/>
      </c:lineChart>
      <c:dateAx>
        <c:axId val="97080448"/>
        <c:scaling>
          <c:orientation val="minMax"/>
        </c:scaling>
        <c:delete val="1"/>
        <c:axPos val="b"/>
        <c:numFmt formatCode="ge" sourceLinked="1"/>
        <c:majorTickMark val="none"/>
        <c:minorTickMark val="none"/>
        <c:tickLblPos val="none"/>
        <c:crossAx val="97082368"/>
        <c:crosses val="autoZero"/>
        <c:auto val="1"/>
        <c:lblOffset val="100"/>
        <c:baseTimeUnit val="years"/>
      </c:dateAx>
      <c:valAx>
        <c:axId val="9708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8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311.95</c:v>
                </c:pt>
                <c:pt idx="1">
                  <c:v>311.74</c:v>
                </c:pt>
                <c:pt idx="2">
                  <c:v>309.18</c:v>
                </c:pt>
                <c:pt idx="3">
                  <c:v>333.51</c:v>
                </c:pt>
                <c:pt idx="4">
                  <c:v>305.62</c:v>
                </c:pt>
              </c:numCache>
            </c:numRef>
          </c:val>
          <c:extLst>
            <c:ext xmlns:c16="http://schemas.microsoft.com/office/drawing/2014/chart" uri="{C3380CC4-5D6E-409C-BE32-E72D297353CC}">
              <c16:uniqueId val="{00000000-885E-474F-BE01-CC6A1518AC89}"/>
            </c:ext>
          </c:extLst>
        </c:ser>
        <c:dLbls>
          <c:showLegendKey val="0"/>
          <c:showVal val="0"/>
          <c:showCatName val="0"/>
          <c:showSerName val="0"/>
          <c:showPercent val="0"/>
          <c:showBubbleSize val="0"/>
        </c:dLbls>
        <c:gapWidth val="150"/>
        <c:axId val="97101312"/>
        <c:axId val="9710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885E-474F-BE01-CC6A1518AC89}"/>
            </c:ext>
          </c:extLst>
        </c:ser>
        <c:dLbls>
          <c:showLegendKey val="0"/>
          <c:showVal val="0"/>
          <c:showCatName val="0"/>
          <c:showSerName val="0"/>
          <c:showPercent val="0"/>
          <c:showBubbleSize val="0"/>
        </c:dLbls>
        <c:marker val="1"/>
        <c:smooth val="0"/>
        <c:axId val="97101312"/>
        <c:axId val="97103232"/>
      </c:lineChart>
      <c:dateAx>
        <c:axId val="97101312"/>
        <c:scaling>
          <c:orientation val="minMax"/>
        </c:scaling>
        <c:delete val="1"/>
        <c:axPos val="b"/>
        <c:numFmt formatCode="ge" sourceLinked="1"/>
        <c:majorTickMark val="none"/>
        <c:minorTickMark val="none"/>
        <c:tickLblPos val="none"/>
        <c:crossAx val="97103232"/>
        <c:crosses val="autoZero"/>
        <c:auto val="1"/>
        <c:lblOffset val="100"/>
        <c:baseTimeUnit val="years"/>
      </c:dateAx>
      <c:valAx>
        <c:axId val="971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鹿児島県　三島村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373</v>
      </c>
      <c r="AM8" s="50"/>
      <c r="AN8" s="50"/>
      <c r="AO8" s="50"/>
      <c r="AP8" s="50"/>
      <c r="AQ8" s="50"/>
      <c r="AR8" s="50"/>
      <c r="AS8" s="50"/>
      <c r="AT8" s="45">
        <f>データ!T6</f>
        <v>31.39</v>
      </c>
      <c r="AU8" s="45"/>
      <c r="AV8" s="45"/>
      <c r="AW8" s="45"/>
      <c r="AX8" s="45"/>
      <c r="AY8" s="45"/>
      <c r="AZ8" s="45"/>
      <c r="BA8" s="45"/>
      <c r="BB8" s="45">
        <f>データ!U6</f>
        <v>11.88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100</v>
      </c>
      <c r="Q10" s="45"/>
      <c r="R10" s="45"/>
      <c r="S10" s="45"/>
      <c r="T10" s="45"/>
      <c r="U10" s="45"/>
      <c r="V10" s="45"/>
      <c r="W10" s="45">
        <f>データ!Q6</f>
        <v>100</v>
      </c>
      <c r="X10" s="45"/>
      <c r="Y10" s="45"/>
      <c r="Z10" s="45"/>
      <c r="AA10" s="45"/>
      <c r="AB10" s="45"/>
      <c r="AC10" s="45"/>
      <c r="AD10" s="50">
        <f>データ!R6</f>
        <v>3888</v>
      </c>
      <c r="AE10" s="50"/>
      <c r="AF10" s="50"/>
      <c r="AG10" s="50"/>
      <c r="AH10" s="50"/>
      <c r="AI10" s="50"/>
      <c r="AJ10" s="50"/>
      <c r="AK10" s="2"/>
      <c r="AL10" s="50">
        <f>データ!V6</f>
        <v>346</v>
      </c>
      <c r="AM10" s="50"/>
      <c r="AN10" s="50"/>
      <c r="AO10" s="50"/>
      <c r="AP10" s="50"/>
      <c r="AQ10" s="50"/>
      <c r="AR10" s="50"/>
      <c r="AS10" s="50"/>
      <c r="AT10" s="45">
        <f>データ!W6</f>
        <v>0.31</v>
      </c>
      <c r="AU10" s="45"/>
      <c r="AV10" s="45"/>
      <c r="AW10" s="45"/>
      <c r="AX10" s="45"/>
      <c r="AY10" s="45"/>
      <c r="AZ10" s="45"/>
      <c r="BA10" s="45"/>
      <c r="BB10" s="45">
        <f>データ!X6</f>
        <v>1116.1300000000001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TrG+5z/XBPVMNFBcL49WZ3phZDdWKgzz7fWxNSvxDX/BMJOhwKaZPYkpRyYbHvPrxjbJiE/LsOhtrXA/pzU17g==" saltValue="61y2TV01ZwxMvINP7/Lm5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463035</v>
      </c>
      <c r="D6" s="33">
        <f t="shared" si="3"/>
        <v>47</v>
      </c>
      <c r="E6" s="33">
        <f t="shared" si="3"/>
        <v>18</v>
      </c>
      <c r="F6" s="33">
        <f t="shared" si="3"/>
        <v>0</v>
      </c>
      <c r="G6" s="33">
        <f t="shared" si="3"/>
        <v>0</v>
      </c>
      <c r="H6" s="33" t="str">
        <f t="shared" si="3"/>
        <v>鹿児島県　三島村</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100</v>
      </c>
      <c r="Q6" s="34">
        <f t="shared" si="3"/>
        <v>100</v>
      </c>
      <c r="R6" s="34">
        <f t="shared" si="3"/>
        <v>3888</v>
      </c>
      <c r="S6" s="34">
        <f t="shared" si="3"/>
        <v>373</v>
      </c>
      <c r="T6" s="34">
        <f t="shared" si="3"/>
        <v>31.39</v>
      </c>
      <c r="U6" s="34">
        <f t="shared" si="3"/>
        <v>11.88</v>
      </c>
      <c r="V6" s="34">
        <f t="shared" si="3"/>
        <v>346</v>
      </c>
      <c r="W6" s="34">
        <f t="shared" si="3"/>
        <v>0.31</v>
      </c>
      <c r="X6" s="34">
        <f t="shared" si="3"/>
        <v>1116.1300000000001</v>
      </c>
      <c r="Y6" s="35">
        <f>IF(Y7="",NA(),Y7)</f>
        <v>100</v>
      </c>
      <c r="Z6" s="35">
        <f t="shared" ref="Z6:AH6" si="4">IF(Z7="",NA(),Z7)</f>
        <v>102.51</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462.86</v>
      </c>
      <c r="BG6" s="35">
        <f t="shared" ref="BG6:BO6" si="7">IF(BG7="",NA(),BG7)</f>
        <v>181.56</v>
      </c>
      <c r="BH6" s="35">
        <f t="shared" si="7"/>
        <v>135</v>
      </c>
      <c r="BI6" s="35">
        <f t="shared" si="7"/>
        <v>45.16</v>
      </c>
      <c r="BJ6" s="35">
        <f t="shared" si="7"/>
        <v>54.16</v>
      </c>
      <c r="BK6" s="35">
        <f t="shared" si="7"/>
        <v>416.91</v>
      </c>
      <c r="BL6" s="35">
        <f t="shared" si="7"/>
        <v>392.19</v>
      </c>
      <c r="BM6" s="35">
        <f t="shared" si="7"/>
        <v>413.5</v>
      </c>
      <c r="BN6" s="35">
        <f t="shared" si="7"/>
        <v>407.42</v>
      </c>
      <c r="BO6" s="35">
        <f t="shared" si="7"/>
        <v>386.46</v>
      </c>
      <c r="BP6" s="34" t="str">
        <f>IF(BP7="","",IF(BP7="-","【-】","【"&amp;SUBSTITUTE(TEXT(BP7,"#,##0.00"),"-","△")&amp;"】"))</f>
        <v>【325.02】</v>
      </c>
      <c r="BQ6" s="35">
        <f>IF(BQ7="",NA(),BQ7)</f>
        <v>31.69</v>
      </c>
      <c r="BR6" s="35">
        <f t="shared" ref="BR6:BZ6" si="8">IF(BR7="",NA(),BR7)</f>
        <v>30.27</v>
      </c>
      <c r="BS6" s="35">
        <f t="shared" si="8"/>
        <v>26.61</v>
      </c>
      <c r="BT6" s="35">
        <f t="shared" si="8"/>
        <v>31.11</v>
      </c>
      <c r="BU6" s="35">
        <f t="shared" si="8"/>
        <v>33.68</v>
      </c>
      <c r="BV6" s="35">
        <f t="shared" si="8"/>
        <v>57.93</v>
      </c>
      <c r="BW6" s="35">
        <f t="shared" si="8"/>
        <v>57.03</v>
      </c>
      <c r="BX6" s="35">
        <f t="shared" si="8"/>
        <v>55.84</v>
      </c>
      <c r="BY6" s="35">
        <f t="shared" si="8"/>
        <v>57.08</v>
      </c>
      <c r="BZ6" s="35">
        <f t="shared" si="8"/>
        <v>55.85</v>
      </c>
      <c r="CA6" s="34" t="str">
        <f>IF(CA7="","",IF(CA7="-","【-】","【"&amp;SUBSTITUTE(TEXT(CA7,"#,##0.00"),"-","△")&amp;"】"))</f>
        <v>【60.61】</v>
      </c>
      <c r="CB6" s="35">
        <f>IF(CB7="",NA(),CB7)</f>
        <v>311.95</v>
      </c>
      <c r="CC6" s="35">
        <f t="shared" ref="CC6:CK6" si="9">IF(CC7="",NA(),CC7)</f>
        <v>311.74</v>
      </c>
      <c r="CD6" s="35">
        <f t="shared" si="9"/>
        <v>309.18</v>
      </c>
      <c r="CE6" s="35">
        <f t="shared" si="9"/>
        <v>333.51</v>
      </c>
      <c r="CF6" s="35">
        <f t="shared" si="9"/>
        <v>305.62</v>
      </c>
      <c r="CG6" s="35">
        <f t="shared" si="9"/>
        <v>276.93</v>
      </c>
      <c r="CH6" s="35">
        <f t="shared" si="9"/>
        <v>283.73</v>
      </c>
      <c r="CI6" s="35">
        <f t="shared" si="9"/>
        <v>287.57</v>
      </c>
      <c r="CJ6" s="35">
        <f t="shared" si="9"/>
        <v>286.86</v>
      </c>
      <c r="CK6" s="35">
        <f t="shared" si="9"/>
        <v>287.91000000000003</v>
      </c>
      <c r="CL6" s="34" t="str">
        <f>IF(CL7="","",IF(CL7="-","【-】","【"&amp;SUBSTITUTE(TEXT(CL7,"#,##0.00"),"-","△")&amp;"】"))</f>
        <v>【270.94】</v>
      </c>
      <c r="CM6" s="35" t="str">
        <f>IF(CM7="",NA(),CM7)</f>
        <v>-</v>
      </c>
      <c r="CN6" s="35" t="str">
        <f t="shared" ref="CN6:CV6" si="10">IF(CN7="",NA(),CN7)</f>
        <v>-</v>
      </c>
      <c r="CO6" s="35" t="str">
        <f t="shared" si="10"/>
        <v>-</v>
      </c>
      <c r="CP6" s="35" t="str">
        <f t="shared" si="10"/>
        <v>-</v>
      </c>
      <c r="CQ6" s="35" t="str">
        <f t="shared" si="10"/>
        <v>-</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463035</v>
      </c>
      <c r="D7" s="37">
        <v>47</v>
      </c>
      <c r="E7" s="37">
        <v>18</v>
      </c>
      <c r="F7" s="37">
        <v>0</v>
      </c>
      <c r="G7" s="37">
        <v>0</v>
      </c>
      <c r="H7" s="37" t="s">
        <v>97</v>
      </c>
      <c r="I7" s="37" t="s">
        <v>98</v>
      </c>
      <c r="J7" s="37" t="s">
        <v>99</v>
      </c>
      <c r="K7" s="37" t="s">
        <v>100</v>
      </c>
      <c r="L7" s="37" t="s">
        <v>101</v>
      </c>
      <c r="M7" s="37" t="s">
        <v>102</v>
      </c>
      <c r="N7" s="38" t="s">
        <v>103</v>
      </c>
      <c r="O7" s="38" t="s">
        <v>104</v>
      </c>
      <c r="P7" s="38">
        <v>100</v>
      </c>
      <c r="Q7" s="38">
        <v>100</v>
      </c>
      <c r="R7" s="38">
        <v>3888</v>
      </c>
      <c r="S7" s="38">
        <v>373</v>
      </c>
      <c r="T7" s="38">
        <v>31.39</v>
      </c>
      <c r="U7" s="38">
        <v>11.88</v>
      </c>
      <c r="V7" s="38">
        <v>346</v>
      </c>
      <c r="W7" s="38">
        <v>0.31</v>
      </c>
      <c r="X7" s="38">
        <v>1116.1300000000001</v>
      </c>
      <c r="Y7" s="38">
        <v>100</v>
      </c>
      <c r="Z7" s="38">
        <v>102.51</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462.86</v>
      </c>
      <c r="BG7" s="38">
        <v>181.56</v>
      </c>
      <c r="BH7" s="38">
        <v>135</v>
      </c>
      <c r="BI7" s="38">
        <v>45.16</v>
      </c>
      <c r="BJ7" s="38">
        <v>54.16</v>
      </c>
      <c r="BK7" s="38">
        <v>416.91</v>
      </c>
      <c r="BL7" s="38">
        <v>392.19</v>
      </c>
      <c r="BM7" s="38">
        <v>413.5</v>
      </c>
      <c r="BN7" s="38">
        <v>407.42</v>
      </c>
      <c r="BO7" s="38">
        <v>386.46</v>
      </c>
      <c r="BP7" s="38">
        <v>325.02</v>
      </c>
      <c r="BQ7" s="38">
        <v>31.69</v>
      </c>
      <c r="BR7" s="38">
        <v>30.27</v>
      </c>
      <c r="BS7" s="38">
        <v>26.61</v>
      </c>
      <c r="BT7" s="38">
        <v>31.11</v>
      </c>
      <c r="BU7" s="38">
        <v>33.68</v>
      </c>
      <c r="BV7" s="38">
        <v>57.93</v>
      </c>
      <c r="BW7" s="38">
        <v>57.03</v>
      </c>
      <c r="BX7" s="38">
        <v>55.84</v>
      </c>
      <c r="BY7" s="38">
        <v>57.08</v>
      </c>
      <c r="BZ7" s="38">
        <v>55.85</v>
      </c>
      <c r="CA7" s="38">
        <v>60.61</v>
      </c>
      <c r="CB7" s="38">
        <v>311.95</v>
      </c>
      <c r="CC7" s="38">
        <v>311.74</v>
      </c>
      <c r="CD7" s="38">
        <v>309.18</v>
      </c>
      <c r="CE7" s="38">
        <v>333.51</v>
      </c>
      <c r="CF7" s="38">
        <v>305.62</v>
      </c>
      <c r="CG7" s="38">
        <v>276.93</v>
      </c>
      <c r="CH7" s="38">
        <v>283.73</v>
      </c>
      <c r="CI7" s="38">
        <v>287.57</v>
      </c>
      <c r="CJ7" s="38">
        <v>286.86</v>
      </c>
      <c r="CK7" s="38">
        <v>287.91000000000003</v>
      </c>
      <c r="CL7" s="38">
        <v>270.94</v>
      </c>
      <c r="CM7" s="38" t="s">
        <v>103</v>
      </c>
      <c r="CN7" s="38" t="s">
        <v>103</v>
      </c>
      <c r="CO7" s="38" t="s">
        <v>103</v>
      </c>
      <c r="CP7" s="38" t="s">
        <v>103</v>
      </c>
      <c r="CQ7" s="38" t="s">
        <v>103</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2020-01-23T07:08:49Z</cp:lastPrinted>
  <dcterms:created xsi:type="dcterms:W3CDTF">2019-12-05T05:30:43Z</dcterms:created>
  <dcterms:modified xsi:type="dcterms:W3CDTF">2020-02-26T23:59:43Z</dcterms:modified>
  <cp:category/>
</cp:coreProperties>
</file>