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2_屋久島町【済】\"/>
    </mc:Choice>
  </mc:AlternateContent>
  <workbookProtection workbookAlgorithmName="SHA-512" workbookHashValue="gN15XmGKwuBASrBU/1WbHlVuikW8IjqdhGblWK/hGf8TSHWzm7ZE/fJwyxgyeKoccdh3NCKWzQOt5/Y7jvOOLQ==" workbookSaltValue="6AWcINOKG6S+563zOAaECg==" workbookSpinCount="100000" lockStructure="1"/>
  <bookViews>
    <workbookView xWindow="20370" yWindow="-120" windowWidth="19440" windowHeight="15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<sst xmlns="http://schemas.openxmlformats.org/spreadsheetml/2006/main" count="225" uniqueCount="112">
  <si>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</si>
  <si>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</si>
  <si>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</si>
  <si>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</si>
  <si>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</si>
  <si>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</si>
  <si>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</si>
  <si>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</si>
  <si>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</si>
  <si>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</si>
  <si>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</si>
  <si>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</si>
  <si>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</si>
  <si>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</si>
  <si>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</si>
  <si>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</si>
  <si>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</si>
  <si>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</si>
  <si>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</si>
  <si>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</si>
  <si>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</si>
  <si>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</si>
  <si>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</si>
  <si>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</si>
  <si>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</si>
  <si>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</si>
  <si>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</si>
  <si>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</si>
  <si>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</si>
  <si>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</si>
  <si>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</si>
  <si>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</si>
  <si>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</si>
  <si>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</si>
  <si>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</si>
  <si>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</si>
  <si>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</si>
  <si>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</si>
  <si>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</si>
  <si>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</si>
  <si>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</si>
  <si>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</si>
  <si>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</si>
  <si>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</si>
  <si>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</si>
  <si>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</si>
  <si>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</si>
  <si>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</si>
  <si>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</si>
  <si>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</si>
  <si>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</si>
  <si>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</si>
  <si>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</si>
  <si>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</si>
  <si>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</si>
  <si>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</si>
  <si>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</si>
  <si>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</si>
  <si>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</si>
  <si>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</si>
  <si>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</si>
  <si>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</si>
  <si>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</si>
  <si>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</si>
  <si>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</si>
  <si>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</si>
  <si>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</si>
  <si>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</si>
  <si>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</si>
  <si>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</si>
  <si>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</si>
  <si>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</si>
  <si>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</si>
  <si>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</si>
  <si>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</si>
  <si>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</si>
  <si>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</si>
  <si>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</si>
  <si>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</si>
  <si>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</si>
  <si>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</si>
  <si>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</si>
  <si>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</si>
  <si>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</si>
  <si>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</si>
  <si>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</si>
  <si>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</si>
  <si>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</si>
  <si>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</si>
  <si>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</si>
  <si>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</si>
  <si>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</si>
  <si>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</si>
  <si>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</si>
  <si>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</si>
  <si>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</si>
  <si>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</si>
  <si>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</si>
  <si>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</si>
  <si>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</si>
  <si>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</si>
  <si>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</si>
  <si>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</si>
  <si>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</si>
  <si>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</si>
  <si>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</si>
  <si>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</si>
  <si>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</si>
  <si>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</si>
  <si>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管路の更新がなかったため、数値は発生していない。今後更新時期を迎える管路が増加すること等が考えられるため、計画的かつ効率的な更新に取り組んで行きたい。</t>
    <phoneticPr fontId="4"/>
  </si>
  <si>
    <t>　事業収入のみでは賄いきれず、一般会計に頼った経営となっている。経営に見合う適正な料金設定と中長期的な経営戦略を早期に見直すことが重要である。今後も独立採算を目指して取組を行っていく。
　特に、本町は施設利用率が高く有収率が低いことから、稼働の割には収益が上がらない状況といえるため、有収率を高めるための施設の更新投資を増やす等の対策を講じ、改善に努めたい。</t>
    <rPh sb="71" eb="73">
      <t>コンゴ</t>
    </rPh>
    <rPh sb="142" eb="144">
      <t>ユウシュウ</t>
    </rPh>
    <rPh sb="144" eb="145">
      <t>リツ</t>
    </rPh>
    <rPh sb="146" eb="147">
      <t>タカ</t>
    </rPh>
    <phoneticPr fontId="4"/>
  </si>
  <si>
    <t xml:space="preserve">①収益的収支比率
　一般会計繰入金に頼った経営が続いている。令和元年度に料金改定を行ったものの、消費税増税分のみに留まったため、依然として赤字体質である。経営戦略・水道ビジョンによる料金改定計画や施設整備計画を策定し、一般会計への依存縮小と経営の健全化を図りたい。
④企業債残高対給水収益比率
　平成30年度は前年度に引き続きやや増加したものの、状況としては適正水準と思われる。今後も引き続き、経営状態を分析したうえで、投資・更新事業に努めたい。
⑤料金回収率
　類似団体より若干数値は良いが、給水収益のみでは賄いきれず、一般会計からの繰入金で補っている。健全経営のためにも今後も改善努力を図っていく必要がある。
⑥給水原価
　料金の改定が進んでいないため、コストに見合った料金設定となっていない。上水道事業への切替に合わせて起債を伴う投資を続けてきたことも数値上昇の原因。経常費用の削減等を行っていく。
⑦施設利用率
　概ね良好といえるが、今後も需要の変動、最大稼働率、負荷率等を見極め、適正な施設規模に努めたい。
⑧有収率
　節水型水洗トイレの普及や使用者の節水意識の向上により、年々、使用水量が減少傾向にある。また、漏水やメーター器故障が想定される。無収水量・無効水量の把握に努め、適正な供給水量を設定し、有収率の増加に努めたい。
</t>
    <rPh sb="24" eb="25">
      <t>ツヅ</t>
    </rPh>
    <rPh sb="30" eb="31">
      <t>レイ</t>
    </rPh>
    <rPh sb="31" eb="32">
      <t>ワ</t>
    </rPh>
    <rPh sb="32" eb="33">
      <t>モト</t>
    </rPh>
    <rPh sb="33" eb="35">
      <t>ネンド</t>
    </rPh>
    <rPh sb="41" eb="42">
      <t>オコナ</t>
    </rPh>
    <rPh sb="48" eb="51">
      <t>ショウヒゼイ</t>
    </rPh>
    <rPh sb="51" eb="54">
      <t>ゾウゼイブン</t>
    </rPh>
    <rPh sb="57" eb="58">
      <t>トド</t>
    </rPh>
    <rPh sb="64" eb="66">
      <t>イゼン</t>
    </rPh>
    <rPh sb="69" eb="71">
      <t>アカジ</t>
    </rPh>
    <rPh sb="71" eb="73">
      <t>タイシツ</t>
    </rPh>
    <rPh sb="155" eb="158">
      <t>ゼンネンド</t>
    </rPh>
    <rPh sb="159" eb="160">
      <t>ヒ</t>
    </rPh>
    <rPh sb="161" eb="162">
      <t>ツヅ</t>
    </rPh>
    <rPh sb="238" eb="240">
      <t>ジャッカン</t>
    </rPh>
    <rPh sb="247" eb="249">
      <t>キュウスイ</t>
    </rPh>
    <rPh sb="249" eb="251">
      <t>シュウエキ</t>
    </rPh>
    <rPh sb="255" eb="256">
      <t>マカナ</t>
    </rPh>
    <rPh sb="261" eb="263">
      <t>イッパン</t>
    </rPh>
    <rPh sb="263" eb="265">
      <t>カイケイ</t>
    </rPh>
    <rPh sb="268" eb="270">
      <t>クリイレ</t>
    </rPh>
    <rPh sb="270" eb="271">
      <t>キン</t>
    </rPh>
    <rPh sb="272" eb="273">
      <t>オギナ</t>
    </rPh>
    <rPh sb="314" eb="316">
      <t>リョウキン</t>
    </rPh>
    <rPh sb="317" eb="319">
      <t>カイテイ</t>
    </rPh>
    <rPh sb="320" eb="321">
      <t>スス</t>
    </rPh>
    <rPh sb="333" eb="335">
      <t>ミア</t>
    </rPh>
    <rPh sb="337" eb="339">
      <t>リョウキン</t>
    </rPh>
    <rPh sb="339" eb="341">
      <t>セッテイ</t>
    </rPh>
    <rPh sb="349" eb="352">
      <t>ジョウスイドウ</t>
    </rPh>
    <rPh sb="352" eb="354">
      <t>ジギョウ</t>
    </rPh>
    <rPh sb="356" eb="358">
      <t>キリカエ</t>
    </rPh>
    <rPh sb="359" eb="360">
      <t>ア</t>
    </rPh>
    <rPh sb="363" eb="365">
      <t>キサイ</t>
    </rPh>
    <rPh sb="366" eb="367">
      <t>トモナ</t>
    </rPh>
    <rPh sb="368" eb="370">
      <t>トウシ</t>
    </rPh>
    <rPh sb="371" eb="372">
      <t>ツヅ</t>
    </rPh>
    <rPh sb="379" eb="381">
      <t>スウチ</t>
    </rPh>
    <rPh sb="381" eb="383">
      <t>ジョウショウ</t>
    </rPh>
    <rPh sb="384" eb="386">
      <t>ゲンイン</t>
    </rPh>
    <rPh sb="387" eb="389">
      <t>ケイジョウ</t>
    </rPh>
    <rPh sb="389" eb="391">
      <t>ヒヨウ</t>
    </rPh>
    <rPh sb="392" eb="394">
      <t>サクゲン</t>
    </rPh>
    <rPh sb="394" eb="395">
      <t>トウ</t>
    </rPh>
    <rPh sb="396" eb="3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</si>
</sst>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D-4E14-A9A5-7B54066D1EC6}"/>
            </c:ext>
          </c:extLst>
        </c:ser>
        <c:dLbls>
          <c:showLegendKey val="0"/>
          <c:showVal val="0"/>
          <c:showCatName val="0"/>
          <c:showSerName val="0"/>
          <c:showPercent val="0"/>
          <c:showBubbleSize val="0"/>
        </c:dLbls>
        <c:gapWidth val="150"/>
        <c:axId val="98255232"/>
        <c:axId val="1007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575D-4E14-A9A5-7B54066D1EC6}"/>
            </c:ext>
          </c:extLst>
        </c:ser>
        <c:dLbls>
          <c:showLegendKey val="0"/>
          <c:showVal val="0"/>
          <c:showCatName val="0"/>
          <c:showSerName val="0"/>
          <c:showPercent val="0"/>
          <c:showBubbleSize val="0"/>
        </c:dLbls>
        <c:marker val="1"/>
        <c:smooth val="0"/>
        <c:axId val="98255232"/>
        <c:axId val="100728192"/>
      </c:lineChart>
      <c:dateAx>
        <c:axId val="98255232"/>
        <c:scaling>
          <c:orientation val="minMax"/>
        </c:scaling>
        <c:delete val="1"/>
        <c:axPos val="b"/>
        <c:numFmt formatCode="ge" sourceLinked="1"/>
        <c:majorTickMark val="none"/>
        <c:minorTickMark val="none"/>
        <c:tickLblPos val="none"/>
        <c:crossAx val="100728192"/>
        <c:crosses val="autoZero"/>
        <c:auto val="1"/>
        <c:lblOffset val="100"/>
        <c:baseTimeUnit val="years"/>
      </c:dateAx>
      <c:valAx>
        <c:axId val="100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82.14</c:v>
                </c:pt>
                <c:pt idx="1">
                  <c:v>81.91</c:v>
                </c:pt>
                <c:pt idx="2">
                  <c:v>82.14</c:v>
                </c:pt>
                <c:pt idx="3">
                  <c:v>82.14</c:v>
                </c:pt>
                <c:pt idx="4">
                  <c:v>82.14</c:v>
                </c:pt>
              </c:numCache>
            </c:numRef>
          </c:val>
          <c:extLst>
            <c:ext xmlns:c16="http://schemas.microsoft.com/office/drawing/2014/chart" uri="{C3380CC4-5D6E-409C-BE32-E72D297353CC}">
              <c16:uniqueId val="{00000000-7C95-4108-BDC2-A5B70A964CDE}"/>
            </c:ext>
          </c:extLst>
        </c:ser>
        <c:dLbls>
          <c:showLegendKey val="0"/>
          <c:showVal val="0"/>
          <c:showCatName val="0"/>
          <c:showSerName val="0"/>
          <c:showPercent val="0"/>
          <c:showBubbleSize val="0"/>
        </c:dLbls>
        <c:gapWidth val="150"/>
        <c:axId val="103844864"/>
        <c:axId val="1038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7C95-4108-BDC2-A5B70A964CDE}"/>
            </c:ext>
          </c:extLst>
        </c:ser>
        <c:dLbls>
          <c:showLegendKey val="0"/>
          <c:showVal val="0"/>
          <c:showCatName val="0"/>
          <c:showSerName val="0"/>
          <c:showPercent val="0"/>
          <c:showBubbleSize val="0"/>
        </c:dLbls>
        <c:marker val="1"/>
        <c:smooth val="0"/>
        <c:axId val="103844864"/>
        <c:axId val="103859328"/>
      </c:lineChart>
      <c:dateAx>
        <c:axId val="103844864"/>
        <c:scaling>
          <c:orientation val="minMax"/>
        </c:scaling>
        <c:delete val="1"/>
        <c:axPos val="b"/>
        <c:numFmt formatCode="ge" sourceLinked="1"/>
        <c:majorTickMark val="none"/>
        <c:minorTickMark val="none"/>
        <c:tickLblPos val="none"/>
        <c:crossAx val="103859328"/>
        <c:crosses val="autoZero"/>
        <c:auto val="1"/>
        <c:lblOffset val="100"/>
        <c:baseTimeUnit val="years"/>
      </c:dateAx>
      <c:valAx>
        <c:axId val="1038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72.37</c:v>
                </c:pt>
                <c:pt idx="1">
                  <c:v>70.680000000000007</c:v>
                </c:pt>
                <c:pt idx="2">
                  <c:v>70.25</c:v>
                </c:pt>
                <c:pt idx="3">
                  <c:v>68.959999999999994</c:v>
                </c:pt>
                <c:pt idx="4">
                  <c:v>68.84</c:v>
                </c:pt>
              </c:numCache>
            </c:numRef>
          </c:val>
          <c:extLst>
            <c:ext xmlns:c16="http://schemas.microsoft.com/office/drawing/2014/chart" uri="{C3380CC4-5D6E-409C-BE32-E72D297353CC}">
              <c16:uniqueId val="{00000000-E5BB-4983-903F-C11C3803C5AF}"/>
            </c:ext>
          </c:extLst>
        </c:ser>
        <c:dLbls>
          <c:showLegendKey val="0"/>
          <c:showVal val="0"/>
          <c:showCatName val="0"/>
          <c:showSerName val="0"/>
          <c:showPercent val="0"/>
          <c:showBubbleSize val="0"/>
        </c:dLbls>
        <c:gapWidth val="150"/>
        <c:axId val="105057664"/>
        <c:axId val="1050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E5BB-4983-903F-C11C3803C5AF}"/>
            </c:ext>
          </c:extLst>
        </c:ser>
        <c:dLbls>
          <c:showLegendKey val="0"/>
          <c:showVal val="0"/>
          <c:showCatName val="0"/>
          <c:showSerName val="0"/>
          <c:showPercent val="0"/>
          <c:showBubbleSize val="0"/>
        </c:dLbls>
        <c:marker val="1"/>
        <c:smooth val="0"/>
        <c:axId val="105057664"/>
        <c:axId val="105092608"/>
      </c:lineChart>
      <c:dateAx>
        <c:axId val="105057664"/>
        <c:scaling>
          <c:orientation val="minMax"/>
        </c:scaling>
        <c:delete val="1"/>
        <c:axPos val="b"/>
        <c:numFmt formatCode="ge" sourceLinked="1"/>
        <c:majorTickMark val="none"/>
        <c:minorTickMark val="none"/>
        <c:tickLblPos val="none"/>
        <c:crossAx val="105092608"/>
        <c:crosses val="autoZero"/>
        <c:auto val="1"/>
        <c:lblOffset val="100"/>
        <c:baseTimeUnit val="years"/>
      </c:dateAx>
      <c:valAx>
        <c:axId val="1050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79.84</c:v>
                </c:pt>
                <c:pt idx="1">
                  <c:v>80.22</c:v>
                </c:pt>
                <c:pt idx="2">
                  <c:v>76.13</c:v>
                </c:pt>
                <c:pt idx="3">
                  <c:v>74.31</c:v>
                </c:pt>
                <c:pt idx="4">
                  <c:v>70.89</c:v>
                </c:pt>
              </c:numCache>
            </c:numRef>
          </c:val>
          <c:extLst>
            <c:ext xmlns:c16="http://schemas.microsoft.com/office/drawing/2014/chart" uri="{C3380CC4-5D6E-409C-BE32-E72D297353CC}">
              <c16:uniqueId val="{00000000-8227-49BC-8B0B-26C83C64D529}"/>
            </c:ext>
          </c:extLst>
        </c:ser>
        <c:dLbls>
          <c:showLegendKey val="0"/>
          <c:showVal val="0"/>
          <c:showCatName val="0"/>
          <c:showSerName val="0"/>
          <c:showPercent val="0"/>
          <c:showBubbleSize val="0"/>
        </c:dLbls>
        <c:gapWidth val="150"/>
        <c:axId val="98283520"/>
        <c:axId val="982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8227-49BC-8B0B-26C83C64D529}"/>
            </c:ext>
          </c:extLst>
        </c:ser>
        <c:dLbls>
          <c:showLegendKey val="0"/>
          <c:showVal val="0"/>
          <c:showCatName val="0"/>
          <c:showSerName val="0"/>
          <c:showPercent val="0"/>
          <c:showBubbleSize val="0"/>
        </c:dLbls>
        <c:marker val="1"/>
        <c:smooth val="0"/>
        <c:axId val="98283520"/>
        <c:axId val="98285440"/>
      </c:lineChart>
      <c:dateAx>
        <c:axId val="98283520"/>
        <c:scaling>
          <c:orientation val="minMax"/>
        </c:scaling>
        <c:delete val="1"/>
        <c:axPos val="b"/>
        <c:numFmt formatCode="ge" sourceLinked="1"/>
        <c:majorTickMark val="none"/>
        <c:minorTickMark val="none"/>
        <c:tickLblPos val="none"/>
        <c:crossAx val="98285440"/>
        <c:crosses val="autoZero"/>
        <c:auto val="1"/>
        <c:lblOffset val="100"/>
        <c:baseTimeUnit val="years"/>
      </c:dateAx>
      <c:valAx>
        <c:axId val="982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37-4229-9EFB-7AF1036C0310}"/>
            </c:ext>
          </c:extLst>
        </c:ser>
        <c:dLbls>
          <c:showLegendKey val="0"/>
          <c:showVal val="0"/>
          <c:showCatName val="0"/>
          <c:showSerName val="0"/>
          <c:showPercent val="0"/>
          <c:showBubbleSize val="0"/>
        </c:dLbls>
        <c:gapWidth val="150"/>
        <c:axId val="103498112"/>
        <c:axId val="103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37-4229-9EFB-7AF1036C0310}"/>
            </c:ext>
          </c:extLst>
        </c:ser>
        <c:dLbls>
          <c:showLegendKey val="0"/>
          <c:showVal val="0"/>
          <c:showCatName val="0"/>
          <c:showSerName val="0"/>
          <c:showPercent val="0"/>
          <c:showBubbleSize val="0"/>
        </c:dLbls>
        <c:marker val="1"/>
        <c:smooth val="0"/>
        <c:axId val="103498112"/>
        <c:axId val="103500032"/>
      </c:lineChart>
      <c:dateAx>
        <c:axId val="103498112"/>
        <c:scaling>
          <c:orientation val="minMax"/>
        </c:scaling>
        <c:delete val="1"/>
        <c:axPos val="b"/>
        <c:numFmt formatCode="ge" sourceLinked="1"/>
        <c:majorTickMark val="none"/>
        <c:minorTickMark val="none"/>
        <c:tickLblPos val="none"/>
        <c:crossAx val="103500032"/>
        <c:crosses val="autoZero"/>
        <c:auto val="1"/>
        <c:lblOffset val="100"/>
        <c:baseTimeUnit val="years"/>
      </c:dateAx>
      <c:valAx>
        <c:axId val="103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AA-4863-BD34-6AB7D15BE973}"/>
            </c:ext>
          </c:extLst>
        </c:ser>
        <c:dLbls>
          <c:showLegendKey val="0"/>
          <c:showVal val="0"/>
          <c:showCatName val="0"/>
          <c:showSerName val="0"/>
          <c:showPercent val="0"/>
          <c:showBubbleSize val="0"/>
        </c:dLbls>
        <c:gapWidth val="150"/>
        <c:axId val="103553664"/>
        <c:axId val="1035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AA-4863-BD34-6AB7D15BE973}"/>
            </c:ext>
          </c:extLst>
        </c:ser>
        <c:dLbls>
          <c:showLegendKey val="0"/>
          <c:showVal val="0"/>
          <c:showCatName val="0"/>
          <c:showSerName val="0"/>
          <c:showPercent val="0"/>
          <c:showBubbleSize val="0"/>
        </c:dLbls>
        <c:marker val="1"/>
        <c:smooth val="0"/>
        <c:axId val="103553664"/>
        <c:axId val="103555840"/>
      </c:lineChart>
      <c:dateAx>
        <c:axId val="103553664"/>
        <c:scaling>
          <c:orientation val="minMax"/>
        </c:scaling>
        <c:delete val="1"/>
        <c:axPos val="b"/>
        <c:numFmt formatCode="ge" sourceLinked="1"/>
        <c:majorTickMark val="none"/>
        <c:minorTickMark val="none"/>
        <c:tickLblPos val="none"/>
        <c:crossAx val="103555840"/>
        <c:crosses val="autoZero"/>
        <c:auto val="1"/>
        <c:lblOffset val="100"/>
        <c:baseTimeUnit val="years"/>
      </c:dateAx>
      <c:valAx>
        <c:axId val="1035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D-4B1E-B558-B5075DD5C998}"/>
            </c:ext>
          </c:extLst>
        </c:ser>
        <c:dLbls>
          <c:showLegendKey val="0"/>
          <c:showVal val="0"/>
          <c:showCatName val="0"/>
          <c:showSerName val="0"/>
          <c:showPercent val="0"/>
          <c:showBubbleSize val="0"/>
        </c:dLbls>
        <c:gapWidth val="150"/>
        <c:axId val="103591296"/>
        <c:axId val="103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D-4B1E-B558-B5075DD5C998}"/>
            </c:ext>
          </c:extLst>
        </c:ser>
        <c:dLbls>
          <c:showLegendKey val="0"/>
          <c:showVal val="0"/>
          <c:showCatName val="0"/>
          <c:showSerName val="0"/>
          <c:showPercent val="0"/>
          <c:showBubbleSize val="0"/>
        </c:dLbls>
        <c:marker val="1"/>
        <c:smooth val="0"/>
        <c:axId val="103591296"/>
        <c:axId val="103597568"/>
      </c:lineChart>
      <c:dateAx>
        <c:axId val="103591296"/>
        <c:scaling>
          <c:orientation val="minMax"/>
        </c:scaling>
        <c:delete val="1"/>
        <c:axPos val="b"/>
        <c:numFmt formatCode="ge" sourceLinked="1"/>
        <c:majorTickMark val="none"/>
        <c:minorTickMark val="none"/>
        <c:tickLblPos val="none"/>
        <c:crossAx val="103597568"/>
        <c:crosses val="autoZero"/>
        <c:auto val="1"/>
        <c:lblOffset val="100"/>
        <c:baseTimeUnit val="years"/>
      </c:dateAx>
      <c:valAx>
        <c:axId val="103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08-45E6-91DE-B8C91F8F5262}"/>
            </c:ext>
          </c:extLst>
        </c:ser>
        <c:dLbls>
          <c:showLegendKey val="0"/>
          <c:showVal val="0"/>
          <c:showCatName val="0"/>
          <c:showSerName val="0"/>
          <c:showPercent val="0"/>
          <c:showBubbleSize val="0"/>
        </c:dLbls>
        <c:gapWidth val="150"/>
        <c:axId val="103690240"/>
        <c:axId val="103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08-45E6-91DE-B8C91F8F5262}"/>
            </c:ext>
          </c:extLst>
        </c:ser>
        <c:dLbls>
          <c:showLegendKey val="0"/>
          <c:showVal val="0"/>
          <c:showCatName val="0"/>
          <c:showSerName val="0"/>
          <c:showPercent val="0"/>
          <c:showBubbleSize val="0"/>
        </c:dLbls>
        <c:marker val="1"/>
        <c:smooth val="0"/>
        <c:axId val="103690240"/>
        <c:axId val="103692160"/>
      </c:lineChart>
      <c:dateAx>
        <c:axId val="103690240"/>
        <c:scaling>
          <c:orientation val="minMax"/>
        </c:scaling>
        <c:delete val="1"/>
        <c:axPos val="b"/>
        <c:numFmt formatCode="ge" sourceLinked="1"/>
        <c:majorTickMark val="none"/>
        <c:minorTickMark val="none"/>
        <c:tickLblPos val="none"/>
        <c:crossAx val="103692160"/>
        <c:crosses val="autoZero"/>
        <c:auto val="1"/>
        <c:lblOffset val="100"/>
        <c:baseTimeUnit val="years"/>
      </c:dateAx>
      <c:valAx>
        <c:axId val="103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865.15</c:v>
                </c:pt>
                <c:pt idx="1">
                  <c:v>849.14</c:v>
                </c:pt>
                <c:pt idx="2">
                  <c:v>831.69</c:v>
                </c:pt>
                <c:pt idx="3">
                  <c:v>857.11</c:v>
                </c:pt>
                <c:pt idx="4">
                  <c:v>927.38</c:v>
                </c:pt>
              </c:numCache>
            </c:numRef>
          </c:val>
          <c:extLst>
            <c:ext xmlns:c16="http://schemas.microsoft.com/office/drawing/2014/chart" uri="{C3380CC4-5D6E-409C-BE32-E72D297353CC}">
              <c16:uniqueId val="{00000000-C182-4285-89B7-2DB84F9D17AE}"/>
            </c:ext>
          </c:extLst>
        </c:ser>
        <c:dLbls>
          <c:showLegendKey val="0"/>
          <c:showVal val="0"/>
          <c:showCatName val="0"/>
          <c:showSerName val="0"/>
          <c:showPercent val="0"/>
          <c:showBubbleSize val="0"/>
        </c:dLbls>
        <c:gapWidth val="150"/>
        <c:axId val="103743872"/>
        <c:axId val="103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C182-4285-89B7-2DB84F9D17AE}"/>
            </c:ext>
          </c:extLst>
        </c:ser>
        <c:dLbls>
          <c:showLegendKey val="0"/>
          <c:showVal val="0"/>
          <c:showCatName val="0"/>
          <c:showSerName val="0"/>
          <c:showPercent val="0"/>
          <c:showBubbleSize val="0"/>
        </c:dLbls>
        <c:marker val="1"/>
        <c:smooth val="0"/>
        <c:axId val="103743872"/>
        <c:axId val="103745792"/>
      </c:lineChart>
      <c:dateAx>
        <c:axId val="103743872"/>
        <c:scaling>
          <c:orientation val="minMax"/>
        </c:scaling>
        <c:delete val="1"/>
        <c:axPos val="b"/>
        <c:numFmt formatCode="ge" sourceLinked="1"/>
        <c:majorTickMark val="none"/>
        <c:minorTickMark val="none"/>
        <c:tickLblPos val="none"/>
        <c:crossAx val="103745792"/>
        <c:crosses val="autoZero"/>
        <c:auto val="1"/>
        <c:lblOffset val="100"/>
        <c:baseTimeUnit val="years"/>
      </c:dateAx>
      <c:valAx>
        <c:axId val="103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65.459999999999994</c:v>
                </c:pt>
                <c:pt idx="1">
                  <c:v>66.16</c:v>
                </c:pt>
                <c:pt idx="2">
                  <c:v>67.61</c:v>
                </c:pt>
                <c:pt idx="3">
                  <c:v>63.3</c:v>
                </c:pt>
                <c:pt idx="4">
                  <c:v>60.3</c:v>
                </c:pt>
              </c:numCache>
            </c:numRef>
          </c:val>
          <c:extLst>
            <c:ext xmlns:c16="http://schemas.microsoft.com/office/drawing/2014/chart" uri="{C3380CC4-5D6E-409C-BE32-E72D297353CC}">
              <c16:uniqueId val="{00000000-EF21-4E95-917E-FE77096EFE18}"/>
            </c:ext>
          </c:extLst>
        </c:ser>
        <c:dLbls>
          <c:showLegendKey val="0"/>
          <c:showVal val="0"/>
          <c:showCatName val="0"/>
          <c:showSerName val="0"/>
          <c:showPercent val="0"/>
          <c:showBubbleSize val="0"/>
        </c:dLbls>
        <c:gapWidth val="150"/>
        <c:axId val="103758464"/>
        <c:axId val="1037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EF21-4E95-917E-FE77096EFE18}"/>
            </c:ext>
          </c:extLst>
        </c:ser>
        <c:dLbls>
          <c:showLegendKey val="0"/>
          <c:showVal val="0"/>
          <c:showCatName val="0"/>
          <c:showSerName val="0"/>
          <c:showPercent val="0"/>
          <c:showBubbleSize val="0"/>
        </c:dLbls>
        <c:marker val="1"/>
        <c:smooth val="0"/>
        <c:axId val="103758464"/>
        <c:axId val="103781120"/>
      </c:lineChart>
      <c:dateAx>
        <c:axId val="103758464"/>
        <c:scaling>
          <c:orientation val="minMax"/>
        </c:scaling>
        <c:delete val="1"/>
        <c:axPos val="b"/>
        <c:numFmt formatCode="ge" sourceLinked="1"/>
        <c:majorTickMark val="none"/>
        <c:minorTickMark val="none"/>
        <c:tickLblPos val="none"/>
        <c:crossAx val="103781120"/>
        <c:crosses val="autoZero"/>
        <c:auto val="1"/>
        <c:lblOffset val="100"/>
        <c:baseTimeUnit val="years"/>
      </c:dateAx>
      <c:valAx>
        <c:axId val="103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225.51</c:v>
                </c:pt>
                <c:pt idx="1">
                  <c:v>224.26</c:v>
                </c:pt>
                <c:pt idx="2">
                  <c:v>220.27</c:v>
                </c:pt>
                <c:pt idx="3">
                  <c:v>236.16</c:v>
                </c:pt>
                <c:pt idx="4">
                  <c:v>240.95</c:v>
                </c:pt>
              </c:numCache>
            </c:numRef>
          </c:val>
          <c:extLst>
            <c:ext xmlns:c16="http://schemas.microsoft.com/office/drawing/2014/chart" uri="{C3380CC4-5D6E-409C-BE32-E72D297353CC}">
              <c16:uniqueId val="{00000000-C8F5-434B-8CEA-15B9D51A1515}"/>
            </c:ext>
          </c:extLst>
        </c:ser>
        <c:dLbls>
          <c:showLegendKey val="0"/>
          <c:showVal val="0"/>
          <c:showCatName val="0"/>
          <c:showSerName val="0"/>
          <c:showPercent val="0"/>
          <c:showBubbleSize val="0"/>
        </c:dLbls>
        <c:gapWidth val="150"/>
        <c:axId val="103815808"/>
        <c:axId val="1038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C8F5-434B-8CEA-15B9D51A1515}"/>
            </c:ext>
          </c:extLst>
        </c:ser>
        <c:dLbls>
          <c:showLegendKey val="0"/>
          <c:showVal val="0"/>
          <c:showCatName val="0"/>
          <c:showSerName val="0"/>
          <c:showPercent val="0"/>
          <c:showBubbleSize val="0"/>
        </c:dLbls>
        <c:marker val="1"/>
        <c:smooth val="0"/>
        <c:axId val="103815808"/>
        <c:axId val="103826176"/>
      </c:lineChart>
      <c:dateAx>
        <c:axId val="103815808"/>
        <c:scaling>
          <c:orientation val="minMax"/>
        </c:scaling>
        <c:delete val="1"/>
        <c:axPos val="b"/>
        <c:numFmt formatCode="ge" sourceLinked="1"/>
        <c:majorTickMark val="none"/>
        <c:minorTickMark val="none"/>
        <c:tickLblPos val="none"/>
        <c:crossAx val="103826176"/>
        <c:crosses val="autoZero"/>
        <c:auto val="1"/>
        <c:lblOffset val="100"/>
        <c:baseTimeUnit val="years"/>
      </c:dateAx>
      <c:valAx>
        <c:axId val="103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屋久島町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49" t="str">
        <f>データ!$M$6</f>
        <v>非設置</v>
      </c>
      <c r="AE8" s="49"/>
      <c r="AF8" s="49"/>
      <c r="AG8" s="49"/>
      <c r="AH8" s="49"/>
      <c r="AI8" s="49"/>
      <c r="AJ8" s="49"/>
      <c r="AK8" s="2"/>
      <c r="AL8" s="50">
        <f>データ!$R$6</f>
        <v>12586</v>
      </c>
      <c r="AM8" s="50"/>
      <c r="AN8" s="50"/>
      <c r="AO8" s="50"/>
      <c r="AP8" s="50"/>
      <c r="AQ8" s="50"/>
      <c r="AR8" s="50"/>
      <c r="AS8" s="50"/>
      <c r="AT8" s="46">
        <f>データ!$S$6</f>
        <v>540.48</v>
      </c>
      <c r="AU8" s="46"/>
      <c r="AV8" s="46"/>
      <c r="AW8" s="46"/>
      <c r="AX8" s="46"/>
      <c r="AY8" s="46"/>
      <c r="AZ8" s="46"/>
      <c r="BA8" s="46"/>
      <c r="BB8" s="46">
        <f>データ!$T$6</f>
        <v>23.29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98.63</v>
      </c>
      <c r="Q10" s="46"/>
      <c r="R10" s="46"/>
      <c r="S10" s="46"/>
      <c r="T10" s="46"/>
      <c r="U10" s="46"/>
      <c r="V10" s="46"/>
      <c r="W10" s="50">
        <f>データ!$Q$6</f>
        <v>2538</v>
      </c>
      <c r="X10" s="50"/>
      <c r="Y10" s="50"/>
      <c r="Z10" s="50"/>
      <c r="AA10" s="50"/>
      <c r="AB10" s="50"/>
      <c r="AC10" s="50"/>
      <c r="AD10" s="2"/>
      <c r="AE10" s="2"/>
      <c r="AF10" s="2"/>
      <c r="AG10" s="2"/>
      <c r="AH10" s="2"/>
      <c r="AI10" s="2"/>
      <c r="AJ10" s="2"/>
      <c r="AK10" s="2"/>
      <c r="AL10" s="50">
        <f>データ!$U$6</f>
        <v>12103</v>
      </c>
      <c r="AM10" s="50"/>
      <c r="AN10" s="50"/>
      <c r="AO10" s="50"/>
      <c r="AP10" s="50"/>
      <c r="AQ10" s="50"/>
      <c r="AR10" s="50"/>
      <c r="AS10" s="50"/>
      <c r="AT10" s="46">
        <f>データ!$V$6</f>
        <v>25.11</v>
      </c>
      <c r="AU10" s="46"/>
      <c r="AV10" s="46"/>
      <c r="AW10" s="46"/>
      <c r="AX10" s="46"/>
      <c r="AY10" s="46"/>
      <c r="AZ10" s="46"/>
      <c r="BA10" s="46"/>
      <c r="BB10" s="46">
        <f>データ!$W$6</f>
        <v>482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JdYFAfFOBzO17loKxrUdYdiDkh+vdQJW5x2I8J2zxITZ3HF2MYd1oljXLoxilDcrn8imWT/McdifLWRl2/7M+A==" saltValue="rrGhNo+8KSHSSD+0ZHuK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465054</v>
      </c>
      <c r="D6" s="34">
        <f t="shared" si="3"/>
        <v>47</v>
      </c>
      <c r="E6" s="34">
        <f t="shared" si="3"/>
        <v>1</v>
      </c>
      <c r="F6" s="34">
        <f t="shared" si="3"/>
        <v>0</v>
      </c>
      <c r="G6" s="34">
        <f t="shared" si="3"/>
        <v>0</v>
      </c>
      <c r="H6" s="34" t="str">
        <f t="shared" si="3"/>
        <v>鹿児島県　屋久島町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98.63</v>
      </c>
      <c r="Q6" s="35">
        <f t="shared" si="3"/>
        <v>2538</v>
      </c>
      <c r="R6" s="35">
        <f t="shared" si="3"/>
        <v>12586</v>
      </c>
      <c r="S6" s="35">
        <f t="shared" si="3"/>
        <v>540.48</v>
      </c>
      <c r="T6" s="35">
        <f t="shared" si="3"/>
        <v>23.29</v>
      </c>
      <c r="U6" s="35">
        <f t="shared" si="3"/>
        <v>12103</v>
      </c>
      <c r="V6" s="35">
        <f t="shared" si="3"/>
        <v>25.11</v>
      </c>
      <c r="W6" s="35">
        <f t="shared" si="3"/>
        <v>482</v>
      </c>
      <c r="X6" s="36">
        <f>IF(X7="",NA(),X7)</f>
        <v>79.84</v>
      </c>
      <c r="Y6" s="36">
        <f t="shared" ref="Y6:AG6" si="4">IF(Y7="",NA(),Y7)</f>
        <v>80.22</v>
      </c>
      <c r="Z6" s="36">
        <f t="shared" si="4"/>
        <v>76.13</v>
      </c>
      <c r="AA6" s="36">
        <f t="shared" si="4"/>
        <v>74.31</v>
      </c>
      <c r="AB6" s="36">
        <f t="shared" si="4"/>
        <v>70.89</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865.15</v>
      </c>
      <c r="BF6" s="36">
        <f t="shared" ref="BF6:BN6" si="7">IF(BF7="",NA(),BF7)</f>
        <v>849.14</v>
      </c>
      <c r="BG6" s="36">
        <f t="shared" si="7"/>
        <v>831.69</v>
      </c>
      <c r="BH6" s="36">
        <f t="shared" si="7"/>
        <v>857.11</v>
      </c>
      <c r="BI6" s="36">
        <f t="shared" si="7"/>
        <v>927.38</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65.459999999999994</v>
      </c>
      <c r="BQ6" s="36">
        <f t="shared" ref="BQ6:BY6" si="8">IF(BQ7="",NA(),BQ7)</f>
        <v>66.16</v>
      </c>
      <c r="BR6" s="36">
        <f t="shared" si="8"/>
        <v>67.61</v>
      </c>
      <c r="BS6" s="36">
        <f t="shared" si="8"/>
        <v>63.3</v>
      </c>
      <c r="BT6" s="36">
        <f t="shared" si="8"/>
        <v>60.3</v>
      </c>
      <c r="BU6" s="36">
        <f t="shared" si="8"/>
        <v>54.45</v>
      </c>
      <c r="BV6" s="36">
        <f t="shared" si="8"/>
        <v>54.33</v>
      </c>
      <c r="BW6" s="36">
        <f t="shared" si="8"/>
        <v>55.02</v>
      </c>
      <c r="BX6" s="36">
        <f t="shared" si="8"/>
        <v>59.33</v>
      </c>
      <c r="BY6" s="36">
        <f t="shared" si="8"/>
        <v>55.46</v>
      </c>
      <c r="BZ6" s="35" t="str">
        <f>IF(BZ7="","",IF(BZ7="-","【-】","【"&amp;SUBSTITUTE(TEXT(BZ7,"#,##0.00"),"-","△")&amp;"】"))</f>
        <v>【54.36】</v>
      </c>
      <c r="CA6" s="36">
        <f>IF(CA7="",NA(),CA7)</f>
        <v>225.51</v>
      </c>
      <c r="CB6" s="36">
        <f t="shared" ref="CB6:CJ6" si="9">IF(CB7="",NA(),CB7)</f>
        <v>224.26</v>
      </c>
      <c r="CC6" s="36">
        <f t="shared" si="9"/>
        <v>220.27</v>
      </c>
      <c r="CD6" s="36">
        <f t="shared" si="9"/>
        <v>236.16</v>
      </c>
      <c r="CE6" s="36">
        <f t="shared" si="9"/>
        <v>240.95</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82.14</v>
      </c>
      <c r="CM6" s="36">
        <f t="shared" ref="CM6:CU6" si="10">IF(CM7="",NA(),CM7)</f>
        <v>81.91</v>
      </c>
      <c r="CN6" s="36">
        <f t="shared" si="10"/>
        <v>82.14</v>
      </c>
      <c r="CO6" s="36">
        <f t="shared" si="10"/>
        <v>82.14</v>
      </c>
      <c r="CP6" s="36">
        <f t="shared" si="10"/>
        <v>82.14</v>
      </c>
      <c r="CQ6" s="36">
        <f t="shared" si="10"/>
        <v>60.68</v>
      </c>
      <c r="CR6" s="36">
        <f t="shared" si="10"/>
        <v>59.87</v>
      </c>
      <c r="CS6" s="36">
        <f t="shared" si="10"/>
        <v>59.59</v>
      </c>
      <c r="CT6" s="36">
        <f t="shared" si="10"/>
        <v>61.79</v>
      </c>
      <c r="CU6" s="36">
        <f t="shared" si="10"/>
        <v>59.59</v>
      </c>
      <c r="CV6" s="35" t="str">
        <f>IF(CV7="","",IF(CV7="-","【-】","【"&amp;SUBSTITUTE(TEXT(CV7,"#,##0.00"),"-","△")&amp;"】"))</f>
        <v>【55.95】</v>
      </c>
      <c r="CW6" s="36">
        <f>IF(CW7="",NA(),CW7)</f>
        <v>72.37</v>
      </c>
      <c r="CX6" s="36">
        <f t="shared" ref="CX6:DF6" si="11">IF(CX7="",NA(),CX7)</f>
        <v>70.680000000000007</v>
      </c>
      <c r="CY6" s="36">
        <f t="shared" si="11"/>
        <v>70.25</v>
      </c>
      <c r="CZ6" s="36">
        <f t="shared" si="11"/>
        <v>68.959999999999994</v>
      </c>
      <c r="DA6" s="36">
        <f t="shared" si="11"/>
        <v>68.84</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465054</v>
      </c>
      <c r="D7" s="38">
        <v>47</v>
      </c>
      <c r="E7" s="38">
        <v>1</v>
      </c>
      <c r="F7" s="38">
        <v>0</v>
      </c>
      <c r="G7" s="38">
        <v>0</v>
      </c>
      <c r="H7" s="38" t="s">
        <v>96</v>
      </c>
      <c r="I7" s="38" t="s">
        <v>97</v>
      </c>
      <c r="J7" s="38" t="s">
        <v>98</v>
      </c>
      <c r="K7" s="38" t="s">
        <v>99</v>
      </c>
      <c r="L7" s="38" t="s">
        <v>100</v>
      </c>
      <c r="M7" s="38" t="s">
        <v>101</v>
      </c>
      <c r="N7" s="39" t="s">
        <v>102</v>
      </c>
      <c r="O7" s="39" t="s">
        <v>103</v>
      </c>
      <c r="P7" s="39">
        <v>98.63</v>
      </c>
      <c r="Q7" s="39">
        <v>2538</v>
      </c>
      <c r="R7" s="39">
        <v>12586</v>
      </c>
      <c r="S7" s="39">
        <v>540.48</v>
      </c>
      <c r="T7" s="39">
        <v>23.29</v>
      </c>
      <c r="U7" s="39">
        <v>12103</v>
      </c>
      <c r="V7" s="39">
        <v>25.11</v>
      </c>
      <c r="W7" s="39">
        <v>482</v>
      </c>
      <c r="X7" s="39">
        <v>79.84</v>
      </c>
      <c r="Y7" s="39">
        <v>80.22</v>
      </c>
      <c r="Z7" s="39">
        <v>76.13</v>
      </c>
      <c r="AA7" s="39">
        <v>74.31</v>
      </c>
      <c r="AB7" s="39">
        <v>70.89</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865.15</v>
      </c>
      <c r="BF7" s="39">
        <v>849.14</v>
      </c>
      <c r="BG7" s="39">
        <v>831.69</v>
      </c>
      <c r="BH7" s="39">
        <v>857.11</v>
      </c>
      <c r="BI7" s="39">
        <v>927.38</v>
      </c>
      <c r="BJ7" s="39">
        <v>1285.3599999999999</v>
      </c>
      <c r="BK7" s="39">
        <v>1246.73</v>
      </c>
      <c r="BL7" s="39">
        <v>1281.51</v>
      </c>
      <c r="BM7" s="39">
        <v>1068.53</v>
      </c>
      <c r="BN7" s="39">
        <v>995.48</v>
      </c>
      <c r="BO7" s="39">
        <v>1074.1400000000001</v>
      </c>
      <c r="BP7" s="39">
        <v>65.459999999999994</v>
      </c>
      <c r="BQ7" s="39">
        <v>66.16</v>
      </c>
      <c r="BR7" s="39">
        <v>67.61</v>
      </c>
      <c r="BS7" s="39">
        <v>63.3</v>
      </c>
      <c r="BT7" s="39">
        <v>60.3</v>
      </c>
      <c r="BU7" s="39">
        <v>54.45</v>
      </c>
      <c r="BV7" s="39">
        <v>54.33</v>
      </c>
      <c r="BW7" s="39">
        <v>55.02</v>
      </c>
      <c r="BX7" s="39">
        <v>59.33</v>
      </c>
      <c r="BY7" s="39">
        <v>55.46</v>
      </c>
      <c r="BZ7" s="39">
        <v>54.36</v>
      </c>
      <c r="CA7" s="39">
        <v>225.51</v>
      </c>
      <c r="CB7" s="39">
        <v>224.26</v>
      </c>
      <c r="CC7" s="39">
        <v>220.27</v>
      </c>
      <c r="CD7" s="39">
        <v>236.16</v>
      </c>
      <c r="CE7" s="39">
        <v>240.95</v>
      </c>
      <c r="CF7" s="39">
        <v>332.75</v>
      </c>
      <c r="CG7" s="39">
        <v>341.05</v>
      </c>
      <c r="CH7" s="39">
        <v>330.62</v>
      </c>
      <c r="CI7" s="39">
        <v>279.67</v>
      </c>
      <c r="CJ7" s="39">
        <v>299.77999999999997</v>
      </c>
      <c r="CK7" s="39">
        <v>296.39999999999998</v>
      </c>
      <c r="CL7" s="39">
        <v>82.14</v>
      </c>
      <c r="CM7" s="39">
        <v>81.91</v>
      </c>
      <c r="CN7" s="39">
        <v>82.14</v>
      </c>
      <c r="CO7" s="39">
        <v>82.14</v>
      </c>
      <c r="CP7" s="39">
        <v>82.14</v>
      </c>
      <c r="CQ7" s="39">
        <v>60.68</v>
      </c>
      <c r="CR7" s="39">
        <v>59.87</v>
      </c>
      <c r="CS7" s="39">
        <v>59.59</v>
      </c>
      <c r="CT7" s="39">
        <v>61.79</v>
      </c>
      <c r="CU7" s="39">
        <v>59.59</v>
      </c>
      <c r="CV7" s="39">
        <v>55.95</v>
      </c>
      <c r="CW7" s="39">
        <v>72.37</v>
      </c>
      <c r="CX7" s="39">
        <v>70.680000000000007</v>
      </c>
      <c r="CY7" s="39">
        <v>70.25</v>
      </c>
      <c r="CZ7" s="39">
        <v>68.959999999999994</v>
      </c>
      <c r="DA7" s="39">
        <v>68.84</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2020-01-15T05:48:16Z</cp:lastPrinted>
  <dcterms:created xsi:type="dcterms:W3CDTF">2019-12-05T04:40:43Z</dcterms:created>
  <dcterms:modified xsi:type="dcterms:W3CDTF">2020-02-27T00:07:30Z</dcterms:modified>
</cp:coreProperties>
</file>