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25_大崎町【済】\"/>
    </mc:Choice>
  </mc:AlternateContent>
  <workbookProtection workbookAlgorithmName="SHA-512" workbookHashValue="SIpoRPJAyi2jLby0bTGIyVZ5bEAhjkaZCC67bZVnH/taKwi74c8FiURTHtvIa9DBA9yYcSW1DFH7BZSHgTRY5g==" workbookSaltValue="pOj5H4v+xdXVGUgkjPySKQ==" workbookSpinCount="100000" lockStructure="1"/>
  <bookViews>
    <workbookView xWindow="9585" yWindow="-15" windowWidth="9630" windowHeight="132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P10" i="4"/>
  <c r="I10" i="4"/>
  <c r="AL8" i="4"/>
  <c r="W8" i="4"/>
  <c r="P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<sst xmlns="http://schemas.openxmlformats.org/spreadsheetml/2006/main" count="228" uniqueCount="114">
  <si>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</si>
  <si>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</si>
  <si>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</si>
  <si>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</si>
  <si>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</si>
  <si>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</si>
  <si>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</si>
  <si>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</si>
  <si>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</si>
  <si>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</si>
  <si>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</si>
  <si>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</si>
  <si>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</si>
  <si>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</si>
  <si>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</si>
  <si>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</si>
  <si>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</si>
  <si>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</si>
  <si>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</si>
  <si>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</si>
  <si>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</si>
  <si>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</si>
  <si>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</si>
  <si>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</si>
  <si>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</si>
  <si>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</si>
  <si>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</si>
  <si>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</si>
  <si>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</si>
  <si>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</si>
  <si>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</si>
  <si>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</si>
  <si>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</si>
  <si>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</si>
  <si>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</si>
  <si>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</si>
  <si>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</si>
  <si>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</si>
  <si>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</si>
  <si>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</si>
  <si>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</si>
  <si>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</si>
  <si>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</si>
  <si>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</si>
  <si>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</si>
  <si>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</si>
  <si>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</si>
  <si>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</si>
  <si>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</si>
  <si>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</si>
  <si>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</si>
  <si>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</si>
  <si>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</si>
  <si>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</si>
  <si>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</si>
  <si>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</si>
  <si>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</si>
  <si>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</si>
  <si>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</si>
  <si>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</si>
  <si>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</si>
  <si>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</si>
  <si>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</si>
  <si>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</si>
  <si>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</si>
  <si>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</si>
  <si>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</si>
  <si>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</si>
  <si>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</si>
  <si>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</si>
  <si>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</si>
  <si>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</si>
  <si>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</si>
  <si>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</si>
  <si>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</si>
  <si>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</si>
  <si>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</si>
  <si>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</si>
  <si>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</si>
  <si>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</si>
  <si>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</si>
  <si>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</si>
  <si>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</si>
  <si>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</si>
  <si>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</si>
  <si>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</si>
  <si>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</si>
  <si>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</si>
  <si>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</si>
  <si>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</si>
  <si>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</si>
  <si>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</si>
  <si>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</si>
  <si>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</si>
  <si>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</si>
  <si>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</si>
  <si>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</si>
  <si>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</si>
  <si>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大崎町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</si>
  <si>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</si>
  <si>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</si>
  <si>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</si>
  <si>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</si>
  <si>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</si>
  <si>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</si>
  <si>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</si>
  <si>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</si>
  <si>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</si>
  <si>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</si>
  <si>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</si>
  <si>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</si>
  <si>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　平成15年に供用開始して、耐用年数的にまだ期間があるので、年2回の清掃を兼ねた点検を重視し、計画的な更新を検討していきたい。</t>
    <rPh sb="2" eb="4">
      <t>ヘイセイ</t>
    </rPh>
    <rPh sb="6" eb="7">
      <t>ネン</t>
    </rPh>
    <rPh sb="8" eb="10">
      <t>キョウヨウ</t>
    </rPh>
    <rPh sb="10" eb="12">
      <t>カイシ</t>
    </rPh>
    <rPh sb="15" eb="17">
      <t>タイヨウ</t>
    </rPh>
    <rPh sb="17" eb="19">
      <t>ネンスウ</t>
    </rPh>
    <rPh sb="19" eb="20">
      <t>テキ</t>
    </rPh>
    <rPh sb="23" eb="25">
      <t>キカン</t>
    </rPh>
    <rPh sb="31" eb="32">
      <t>ネン</t>
    </rPh>
    <rPh sb="33" eb="34">
      <t>カイ</t>
    </rPh>
    <rPh sb="35" eb="37">
      <t>セイソウ</t>
    </rPh>
    <rPh sb="38" eb="39">
      <t>カ</t>
    </rPh>
    <rPh sb="41" eb="43">
      <t>テンケン</t>
    </rPh>
    <rPh sb="44" eb="46">
      <t>ジュウシ</t>
    </rPh>
    <rPh sb="48" eb="51">
      <t>ケイカクテキ</t>
    </rPh>
    <rPh sb="52" eb="54">
      <t>コウシン</t>
    </rPh>
    <rPh sb="55" eb="57">
      <t>ケントウ</t>
    </rPh>
    <phoneticPr fontId="4"/>
  </si>
  <si>
    <t>公共下水道事業の経営は、類似団体と比較して安定しているといえる。
　しかし、人口減少と少子高齢化が急激に進んでいる現状の中、使用料以外の収入で賄っている部分があるため、今後も汚水処理普及率100％を目標に、接続世帯の増加や収納率の向上に向けた取り組みを行う必要がある。
　今後、経営戦略の策定や下水道使用料改定を検討し、経営の効率化と経営基盤の強化に努めていきたい。</t>
    <rPh sb="38" eb="40">
      <t>ジンコウ</t>
    </rPh>
    <rPh sb="40" eb="42">
      <t>ゲンショウ</t>
    </rPh>
    <rPh sb="43" eb="45">
      <t>ショウシ</t>
    </rPh>
    <rPh sb="45" eb="48">
      <t>コウレイカ</t>
    </rPh>
    <rPh sb="49" eb="51">
      <t>キュウゲキ</t>
    </rPh>
    <rPh sb="52" eb="53">
      <t>スス</t>
    </rPh>
    <rPh sb="57" eb="59">
      <t>ゲンジョウ</t>
    </rPh>
    <rPh sb="60" eb="61">
      <t>ナカ</t>
    </rPh>
    <rPh sb="87" eb="89">
      <t>オスイ</t>
    </rPh>
    <rPh sb="89" eb="91">
      <t>ショリ</t>
    </rPh>
    <rPh sb="91" eb="93">
      <t>フキュウ</t>
    </rPh>
    <rPh sb="93" eb="94">
      <t>リツ</t>
    </rPh>
    <rPh sb="99" eb="101">
      <t>モクヒョウ</t>
    </rPh>
    <rPh sb="136" eb="138">
      <t>コンゴ</t>
    </rPh>
    <rPh sb="139" eb="141">
      <t>ケイエイ</t>
    </rPh>
    <rPh sb="141" eb="143">
      <t>センリャク</t>
    </rPh>
    <rPh sb="144" eb="146">
      <t>サクテイ</t>
    </rPh>
    <rPh sb="147" eb="149">
      <t>ゲスイ</t>
    </rPh>
    <rPh sb="149" eb="150">
      <t>ドウ</t>
    </rPh>
    <rPh sb="150" eb="152">
      <t>シヨウ</t>
    </rPh>
    <rPh sb="152" eb="153">
      <t>リョウ</t>
    </rPh>
    <rPh sb="153" eb="155">
      <t>カイテイ</t>
    </rPh>
    <rPh sb="156" eb="158">
      <t>ケントウ</t>
    </rPh>
    <rPh sb="160" eb="162">
      <t>ケイエイ</t>
    </rPh>
    <rPh sb="163" eb="166">
      <t>コウリツカ</t>
    </rPh>
    <rPh sb="167" eb="169">
      <t>ケイエイ</t>
    </rPh>
    <rPh sb="169" eb="171">
      <t>キバン</t>
    </rPh>
    <rPh sb="172" eb="174">
      <t>キョウカ</t>
    </rPh>
    <rPh sb="175" eb="176">
      <t>ツト</t>
    </rPh>
    <phoneticPr fontId="4"/>
  </si>
  <si>
    <t>①　100％を下回っているが、地方債償還金の占める割合が大きいためで、この償還額は年々減少傾向にある。本町のアクションプランを基本に汚水処理普及率100％を目標に取り組みを進めるとともに、収納率の向上等に努め、経営の健全性を図っていく必要がある。　　　　　　　　　　　
④　H29決算統計内の一部に報告漏れがあったため、H29は大幅に増加しているが、実際の当該値は類似団体と比較して低い数値で推移しており、債務負担は比較的少ないといえる。
⑤　比較的高い数値で良好といえるが、さらなる接続件数の増加を図っていく必要がある。
⑥　類似団体と比較して低い数値で推移しており、効率的な汚水処理ができているといえる。
⑦　H29より類似団体区分が変更となったため、平均値との差が広がってしまった。汚水処理能力に余裕があるため、新規接続の増加による有収水量の増を図っていく必要がある。
⑧　類似団体と比較して高い数値で推移しており、良好といえる。
　以上のことから、収益的収支比率や施設利用率が低いため、接続件数増や使用料等の収入増を図っていく必要がある。一方、類似団体と比較して水洗化率は高く、また汚水処理原価は抑えられていることから、概ね効率の良い経営ができているといえる。</t>
    <rPh sb="140" eb="142">
      <t>ケッサン</t>
    </rPh>
    <rPh sb="142" eb="144">
      <t>トウケイ</t>
    </rPh>
    <rPh sb="144" eb="145">
      <t>ナイ</t>
    </rPh>
    <rPh sb="146" eb="148">
      <t>イチブ</t>
    </rPh>
    <rPh sb="149" eb="151">
      <t>ホウコク</t>
    </rPh>
    <rPh sb="151" eb="152">
      <t>モ</t>
    </rPh>
    <rPh sb="164" eb="166">
      <t>オオハバ</t>
    </rPh>
    <rPh sb="167" eb="169">
      <t>ゾウカ</t>
    </rPh>
    <rPh sb="175" eb="177">
      <t>ジッサイ</t>
    </rPh>
    <rPh sb="178" eb="179">
      <t>トウ</t>
    </rPh>
    <rPh sb="179" eb="180">
      <t>ガイ</t>
    </rPh>
    <rPh sb="180" eb="181">
      <t>チ</t>
    </rPh>
    <rPh sb="312" eb="314">
      <t>ルイジ</t>
    </rPh>
    <rPh sb="314" eb="316">
      <t>ダンタイ</t>
    </rPh>
    <rPh sb="316" eb="318">
      <t>クブン</t>
    </rPh>
    <rPh sb="319" eb="321">
      <t>ヘンコウ</t>
    </rPh>
    <rPh sb="328" eb="331">
      <t>ヘイキンチ</t>
    </rPh>
    <rPh sb="333" eb="334">
      <t>サ</t>
    </rPh>
    <rPh sb="335" eb="336">
      <t>ヒロ</t>
    </rPh>
    <rPh sb="359" eb="361">
      <t>シンキ</t>
    </rPh>
    <rPh sb="361" eb="363">
      <t>セツゾク</t>
    </rPh>
    <rPh sb="364" eb="366">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</si>
</sst>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0.19</c:v>
                </c:pt>
                <c:pt idx="1">
                  <c:v>0</c:v>
                </c:pt>
                <c:pt idx="2">
                  <c:v>0</c:v>
                </c:pt>
                <c:pt idx="3">
                  <c:v>0</c:v>
                </c:pt>
                <c:pt idx="4">
                  <c:v>0</c:v>
                </c:pt>
              </c:numCache>
            </c:numRef>
          </c:val>
          <c:extLst>
            <c:ext xmlns:c16="http://schemas.microsoft.com/office/drawing/2014/chart" uri="{C3380CC4-5D6E-409C-BE32-E72D297353CC}">
              <c16:uniqueId val="{00000000-485B-46CF-9082-35215C837452}"/>
            </c:ext>
          </c:extLst>
        </c:ser>
        <c:dLbls>
          <c:showLegendKey val="0"/>
          <c:showVal val="0"/>
          <c:showCatName val="0"/>
          <c:showSerName val="0"/>
          <c:showPercent val="0"/>
          <c:showBubbleSize val="0"/>
        </c:dLbls>
        <c:gapWidth val="150"/>
        <c:axId val="92528640"/>
        <c:axId val="9253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0.19</c:v>
                </c:pt>
                <c:pt idx="3">
                  <c:v>0.13</c:v>
                </c:pt>
                <c:pt idx="4">
                  <c:v>0.12</c:v>
                </c:pt>
              </c:numCache>
            </c:numRef>
          </c:val>
          <c:smooth val="0"/>
          <c:extLst>
            <c:ext xmlns:c16="http://schemas.microsoft.com/office/drawing/2014/chart" uri="{C3380CC4-5D6E-409C-BE32-E72D297353CC}">
              <c16:uniqueId val="{00000001-485B-46CF-9082-35215C837452}"/>
            </c:ext>
          </c:extLst>
        </c:ser>
        <c:dLbls>
          <c:showLegendKey val="0"/>
          <c:showVal val="0"/>
          <c:showCatName val="0"/>
          <c:showSerName val="0"/>
          <c:showPercent val="0"/>
          <c:showBubbleSize val="0"/>
        </c:dLbls>
        <c:marker val="1"/>
        <c:smooth val="0"/>
        <c:axId val="92528640"/>
        <c:axId val="92530560"/>
      </c:lineChart>
      <c:dateAx>
        <c:axId val="92528640"/>
        <c:scaling>
          <c:orientation val="minMax"/>
        </c:scaling>
        <c:delete val="1"/>
        <c:axPos val="b"/>
        <c:numFmt formatCode="ge" sourceLinked="1"/>
        <c:majorTickMark val="none"/>
        <c:minorTickMark val="none"/>
        <c:tickLblPos val="none"/>
        <c:crossAx val="92530560"/>
        <c:crosses val="autoZero"/>
        <c:auto val="1"/>
        <c:lblOffset val="100"/>
        <c:baseTimeUnit val="years"/>
      </c:dateAx>
      <c:valAx>
        <c:axId val="925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2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34.33</c:v>
                </c:pt>
                <c:pt idx="1">
                  <c:v>36.21</c:v>
                </c:pt>
                <c:pt idx="2">
                  <c:v>35.880000000000003</c:v>
                </c:pt>
                <c:pt idx="3">
                  <c:v>35.17</c:v>
                </c:pt>
                <c:pt idx="4">
                  <c:v>32.5</c:v>
                </c:pt>
              </c:numCache>
            </c:numRef>
          </c:val>
          <c:extLst>
            <c:ext xmlns:c16="http://schemas.microsoft.com/office/drawing/2014/chart" uri="{C3380CC4-5D6E-409C-BE32-E72D297353CC}">
              <c16:uniqueId val="{00000000-BA0F-4E04-945C-A7D9C54FAD2C}"/>
            </c:ext>
          </c:extLst>
        </c:ser>
        <c:dLbls>
          <c:showLegendKey val="0"/>
          <c:showVal val="0"/>
          <c:showCatName val="0"/>
          <c:showSerName val="0"/>
          <c:showPercent val="0"/>
          <c:showBubbleSize val="0"/>
        </c:dLbls>
        <c:gapWidth val="150"/>
        <c:axId val="106098688"/>
        <c:axId val="10610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41.28</c:v>
                </c:pt>
                <c:pt idx="3">
                  <c:v>50.24</c:v>
                </c:pt>
                <c:pt idx="4">
                  <c:v>49.68</c:v>
                </c:pt>
              </c:numCache>
            </c:numRef>
          </c:val>
          <c:smooth val="0"/>
          <c:extLst>
            <c:ext xmlns:c16="http://schemas.microsoft.com/office/drawing/2014/chart" uri="{C3380CC4-5D6E-409C-BE32-E72D297353CC}">
              <c16:uniqueId val="{00000001-BA0F-4E04-945C-A7D9C54FAD2C}"/>
            </c:ext>
          </c:extLst>
        </c:ser>
        <c:dLbls>
          <c:showLegendKey val="0"/>
          <c:showVal val="0"/>
          <c:showCatName val="0"/>
          <c:showSerName val="0"/>
          <c:showPercent val="0"/>
          <c:showBubbleSize val="0"/>
        </c:dLbls>
        <c:marker val="1"/>
        <c:smooth val="0"/>
        <c:axId val="106098688"/>
        <c:axId val="106100608"/>
      </c:lineChart>
      <c:dateAx>
        <c:axId val="106098688"/>
        <c:scaling>
          <c:orientation val="minMax"/>
        </c:scaling>
        <c:delete val="1"/>
        <c:axPos val="b"/>
        <c:numFmt formatCode="ge" sourceLinked="1"/>
        <c:majorTickMark val="none"/>
        <c:minorTickMark val="none"/>
        <c:tickLblPos val="none"/>
        <c:crossAx val="106100608"/>
        <c:crosses val="autoZero"/>
        <c:auto val="1"/>
        <c:lblOffset val="100"/>
        <c:baseTimeUnit val="years"/>
      </c:dateAx>
      <c:valAx>
        <c:axId val="1061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94.01</c:v>
                </c:pt>
                <c:pt idx="1">
                  <c:v>96.62</c:v>
                </c:pt>
                <c:pt idx="2">
                  <c:v>94.14</c:v>
                </c:pt>
                <c:pt idx="3">
                  <c:v>95.12</c:v>
                </c:pt>
                <c:pt idx="4">
                  <c:v>94.01</c:v>
                </c:pt>
              </c:numCache>
            </c:numRef>
          </c:val>
          <c:extLst>
            <c:ext xmlns:c16="http://schemas.microsoft.com/office/drawing/2014/chart" uri="{C3380CC4-5D6E-409C-BE32-E72D297353CC}">
              <c16:uniqueId val="{00000000-7A42-41C4-A655-9E1F32B4B9EC}"/>
            </c:ext>
          </c:extLst>
        </c:ser>
        <c:dLbls>
          <c:showLegendKey val="0"/>
          <c:showVal val="0"/>
          <c:showCatName val="0"/>
          <c:showSerName val="0"/>
          <c:showPercent val="0"/>
          <c:showBubbleSize val="0"/>
        </c:dLbls>
        <c:gapWidth val="150"/>
        <c:axId val="106144128"/>
        <c:axId val="10614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61.3</c:v>
                </c:pt>
                <c:pt idx="3">
                  <c:v>84.17</c:v>
                </c:pt>
                <c:pt idx="4">
                  <c:v>83.35</c:v>
                </c:pt>
              </c:numCache>
            </c:numRef>
          </c:val>
          <c:smooth val="0"/>
          <c:extLst>
            <c:ext xmlns:c16="http://schemas.microsoft.com/office/drawing/2014/chart" uri="{C3380CC4-5D6E-409C-BE32-E72D297353CC}">
              <c16:uniqueId val="{00000001-7A42-41C4-A655-9E1F32B4B9EC}"/>
            </c:ext>
          </c:extLst>
        </c:ser>
        <c:dLbls>
          <c:showLegendKey val="0"/>
          <c:showVal val="0"/>
          <c:showCatName val="0"/>
          <c:showSerName val="0"/>
          <c:showPercent val="0"/>
          <c:showBubbleSize val="0"/>
        </c:dLbls>
        <c:marker val="1"/>
        <c:smooth val="0"/>
        <c:axId val="106144128"/>
        <c:axId val="106146048"/>
      </c:lineChart>
      <c:dateAx>
        <c:axId val="106144128"/>
        <c:scaling>
          <c:orientation val="minMax"/>
        </c:scaling>
        <c:delete val="1"/>
        <c:axPos val="b"/>
        <c:numFmt formatCode="ge" sourceLinked="1"/>
        <c:majorTickMark val="none"/>
        <c:minorTickMark val="none"/>
        <c:tickLblPos val="none"/>
        <c:crossAx val="106146048"/>
        <c:crosses val="autoZero"/>
        <c:auto val="1"/>
        <c:lblOffset val="100"/>
        <c:baseTimeUnit val="years"/>
      </c:dateAx>
      <c:valAx>
        <c:axId val="10614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55.28</c:v>
                </c:pt>
                <c:pt idx="1">
                  <c:v>58.75</c:v>
                </c:pt>
                <c:pt idx="2">
                  <c:v>67.89</c:v>
                </c:pt>
                <c:pt idx="3">
                  <c:v>70.8</c:v>
                </c:pt>
                <c:pt idx="4">
                  <c:v>71.31</c:v>
                </c:pt>
              </c:numCache>
            </c:numRef>
          </c:val>
          <c:extLst>
            <c:ext xmlns:c16="http://schemas.microsoft.com/office/drawing/2014/chart" uri="{C3380CC4-5D6E-409C-BE32-E72D297353CC}">
              <c16:uniqueId val="{00000000-B82C-443C-A9F3-48D7936B26DE}"/>
            </c:ext>
          </c:extLst>
        </c:ser>
        <c:dLbls>
          <c:showLegendKey val="0"/>
          <c:showVal val="0"/>
          <c:showCatName val="0"/>
          <c:showSerName val="0"/>
          <c:showPercent val="0"/>
          <c:showBubbleSize val="0"/>
        </c:dLbls>
        <c:gapWidth val="150"/>
        <c:axId val="92684672"/>
        <c:axId val="9268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2C-443C-A9F3-48D7936B26DE}"/>
            </c:ext>
          </c:extLst>
        </c:ser>
        <c:dLbls>
          <c:showLegendKey val="0"/>
          <c:showVal val="0"/>
          <c:showCatName val="0"/>
          <c:showSerName val="0"/>
          <c:showPercent val="0"/>
          <c:showBubbleSize val="0"/>
        </c:dLbls>
        <c:marker val="1"/>
        <c:smooth val="0"/>
        <c:axId val="92684672"/>
        <c:axId val="92686592"/>
      </c:lineChart>
      <c:dateAx>
        <c:axId val="92684672"/>
        <c:scaling>
          <c:orientation val="minMax"/>
        </c:scaling>
        <c:delete val="1"/>
        <c:axPos val="b"/>
        <c:numFmt formatCode="ge" sourceLinked="1"/>
        <c:majorTickMark val="none"/>
        <c:minorTickMark val="none"/>
        <c:tickLblPos val="none"/>
        <c:crossAx val="92686592"/>
        <c:crosses val="autoZero"/>
        <c:auto val="1"/>
        <c:lblOffset val="100"/>
        <c:baseTimeUnit val="years"/>
      </c:dateAx>
      <c:valAx>
        <c:axId val="926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6F-4F06-9700-8BC471BD273C}"/>
            </c:ext>
          </c:extLst>
        </c:ser>
        <c:dLbls>
          <c:showLegendKey val="0"/>
          <c:showVal val="0"/>
          <c:showCatName val="0"/>
          <c:showSerName val="0"/>
          <c:showPercent val="0"/>
          <c:showBubbleSize val="0"/>
        </c:dLbls>
        <c:gapWidth val="150"/>
        <c:axId val="98579200"/>
        <c:axId val="9858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6F-4F06-9700-8BC471BD273C}"/>
            </c:ext>
          </c:extLst>
        </c:ser>
        <c:dLbls>
          <c:showLegendKey val="0"/>
          <c:showVal val="0"/>
          <c:showCatName val="0"/>
          <c:showSerName val="0"/>
          <c:showPercent val="0"/>
          <c:showBubbleSize val="0"/>
        </c:dLbls>
        <c:marker val="1"/>
        <c:smooth val="0"/>
        <c:axId val="98579200"/>
        <c:axId val="98581120"/>
      </c:lineChart>
      <c:dateAx>
        <c:axId val="98579200"/>
        <c:scaling>
          <c:orientation val="minMax"/>
        </c:scaling>
        <c:delete val="1"/>
        <c:axPos val="b"/>
        <c:numFmt formatCode="ge" sourceLinked="1"/>
        <c:majorTickMark val="none"/>
        <c:minorTickMark val="none"/>
        <c:tickLblPos val="none"/>
        <c:crossAx val="98581120"/>
        <c:crosses val="autoZero"/>
        <c:auto val="1"/>
        <c:lblOffset val="100"/>
        <c:baseTimeUnit val="years"/>
      </c:dateAx>
      <c:valAx>
        <c:axId val="985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03-466E-980B-EB77A40BF2B5}"/>
            </c:ext>
          </c:extLst>
        </c:ser>
        <c:dLbls>
          <c:showLegendKey val="0"/>
          <c:showVal val="0"/>
          <c:showCatName val="0"/>
          <c:showSerName val="0"/>
          <c:showPercent val="0"/>
          <c:showBubbleSize val="0"/>
        </c:dLbls>
        <c:gapWidth val="150"/>
        <c:axId val="101328000"/>
        <c:axId val="1013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03-466E-980B-EB77A40BF2B5}"/>
            </c:ext>
          </c:extLst>
        </c:ser>
        <c:dLbls>
          <c:showLegendKey val="0"/>
          <c:showVal val="0"/>
          <c:showCatName val="0"/>
          <c:showSerName val="0"/>
          <c:showPercent val="0"/>
          <c:showBubbleSize val="0"/>
        </c:dLbls>
        <c:marker val="1"/>
        <c:smooth val="0"/>
        <c:axId val="101328000"/>
        <c:axId val="101329920"/>
      </c:lineChart>
      <c:dateAx>
        <c:axId val="101328000"/>
        <c:scaling>
          <c:orientation val="minMax"/>
        </c:scaling>
        <c:delete val="1"/>
        <c:axPos val="b"/>
        <c:numFmt formatCode="ge" sourceLinked="1"/>
        <c:majorTickMark val="none"/>
        <c:minorTickMark val="none"/>
        <c:tickLblPos val="none"/>
        <c:crossAx val="101329920"/>
        <c:crosses val="autoZero"/>
        <c:auto val="1"/>
        <c:lblOffset val="100"/>
        <c:baseTimeUnit val="years"/>
      </c:dateAx>
      <c:valAx>
        <c:axId val="1013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CB-4990-9D24-50426139F1E5}"/>
            </c:ext>
          </c:extLst>
        </c:ser>
        <c:dLbls>
          <c:showLegendKey val="0"/>
          <c:showVal val="0"/>
          <c:showCatName val="0"/>
          <c:showSerName val="0"/>
          <c:showPercent val="0"/>
          <c:showBubbleSize val="0"/>
        </c:dLbls>
        <c:gapWidth val="150"/>
        <c:axId val="101382016"/>
        <c:axId val="1016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CB-4990-9D24-50426139F1E5}"/>
            </c:ext>
          </c:extLst>
        </c:ser>
        <c:dLbls>
          <c:showLegendKey val="0"/>
          <c:showVal val="0"/>
          <c:showCatName val="0"/>
          <c:showSerName val="0"/>
          <c:showPercent val="0"/>
          <c:showBubbleSize val="0"/>
        </c:dLbls>
        <c:marker val="1"/>
        <c:smooth val="0"/>
        <c:axId val="101382016"/>
        <c:axId val="101650432"/>
      </c:lineChart>
      <c:dateAx>
        <c:axId val="101382016"/>
        <c:scaling>
          <c:orientation val="minMax"/>
        </c:scaling>
        <c:delete val="1"/>
        <c:axPos val="b"/>
        <c:numFmt formatCode="ge" sourceLinked="1"/>
        <c:majorTickMark val="none"/>
        <c:minorTickMark val="none"/>
        <c:tickLblPos val="none"/>
        <c:crossAx val="101650432"/>
        <c:crosses val="autoZero"/>
        <c:auto val="1"/>
        <c:lblOffset val="100"/>
        <c:baseTimeUnit val="years"/>
      </c:dateAx>
      <c:valAx>
        <c:axId val="1016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BE-41B7-BC00-1325EA009A23}"/>
            </c:ext>
          </c:extLst>
        </c:ser>
        <c:dLbls>
          <c:showLegendKey val="0"/>
          <c:showVal val="0"/>
          <c:showCatName val="0"/>
          <c:showSerName val="0"/>
          <c:showPercent val="0"/>
          <c:showBubbleSize val="0"/>
        </c:dLbls>
        <c:gapWidth val="150"/>
        <c:axId val="101677696"/>
        <c:axId val="10168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BE-41B7-BC00-1325EA009A23}"/>
            </c:ext>
          </c:extLst>
        </c:ser>
        <c:dLbls>
          <c:showLegendKey val="0"/>
          <c:showVal val="0"/>
          <c:showCatName val="0"/>
          <c:showSerName val="0"/>
          <c:showPercent val="0"/>
          <c:showBubbleSize val="0"/>
        </c:dLbls>
        <c:marker val="1"/>
        <c:smooth val="0"/>
        <c:axId val="101677696"/>
        <c:axId val="101683968"/>
      </c:lineChart>
      <c:dateAx>
        <c:axId val="101677696"/>
        <c:scaling>
          <c:orientation val="minMax"/>
        </c:scaling>
        <c:delete val="1"/>
        <c:axPos val="b"/>
        <c:numFmt formatCode="ge" sourceLinked="1"/>
        <c:majorTickMark val="none"/>
        <c:minorTickMark val="none"/>
        <c:tickLblPos val="none"/>
        <c:crossAx val="101683968"/>
        <c:crosses val="autoZero"/>
        <c:auto val="1"/>
        <c:lblOffset val="100"/>
        <c:baseTimeUnit val="years"/>
      </c:dateAx>
      <c:valAx>
        <c:axId val="10168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565.27</c:v>
                </c:pt>
                <c:pt idx="1">
                  <c:v>672.31</c:v>
                </c:pt>
                <c:pt idx="2">
                  <c:v>587.51</c:v>
                </c:pt>
                <c:pt idx="3">
                  <c:v>4877.25</c:v>
                </c:pt>
                <c:pt idx="4">
                  <c:v>563.84</c:v>
                </c:pt>
              </c:numCache>
            </c:numRef>
          </c:val>
          <c:extLst>
            <c:ext xmlns:c16="http://schemas.microsoft.com/office/drawing/2014/chart" uri="{C3380CC4-5D6E-409C-BE32-E72D297353CC}">
              <c16:uniqueId val="{00000000-04C5-4B1E-B0C0-A93E8C23855A}"/>
            </c:ext>
          </c:extLst>
        </c:ser>
        <c:dLbls>
          <c:showLegendKey val="0"/>
          <c:showVal val="0"/>
          <c:showCatName val="0"/>
          <c:showSerName val="0"/>
          <c:showPercent val="0"/>
          <c:showBubbleSize val="0"/>
        </c:dLbls>
        <c:gapWidth val="150"/>
        <c:axId val="106310272"/>
        <c:axId val="10631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1604.64</c:v>
                </c:pt>
                <c:pt idx="3">
                  <c:v>1124.26</c:v>
                </c:pt>
                <c:pt idx="4">
                  <c:v>1048.23</c:v>
                </c:pt>
              </c:numCache>
            </c:numRef>
          </c:val>
          <c:smooth val="0"/>
          <c:extLst>
            <c:ext xmlns:c16="http://schemas.microsoft.com/office/drawing/2014/chart" uri="{C3380CC4-5D6E-409C-BE32-E72D297353CC}">
              <c16:uniqueId val="{00000001-04C5-4B1E-B0C0-A93E8C23855A}"/>
            </c:ext>
          </c:extLst>
        </c:ser>
        <c:dLbls>
          <c:showLegendKey val="0"/>
          <c:showVal val="0"/>
          <c:showCatName val="0"/>
          <c:showSerName val="0"/>
          <c:showPercent val="0"/>
          <c:showBubbleSize val="0"/>
        </c:dLbls>
        <c:marker val="1"/>
        <c:smooth val="0"/>
        <c:axId val="106310272"/>
        <c:axId val="106316544"/>
      </c:lineChart>
      <c:dateAx>
        <c:axId val="106310272"/>
        <c:scaling>
          <c:orientation val="minMax"/>
        </c:scaling>
        <c:delete val="1"/>
        <c:axPos val="b"/>
        <c:numFmt formatCode="ge" sourceLinked="1"/>
        <c:majorTickMark val="none"/>
        <c:minorTickMark val="none"/>
        <c:tickLblPos val="none"/>
        <c:crossAx val="106316544"/>
        <c:crosses val="autoZero"/>
        <c:auto val="1"/>
        <c:lblOffset val="100"/>
        <c:baseTimeUnit val="years"/>
      </c:dateAx>
      <c:valAx>
        <c:axId val="10631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1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70.61</c:v>
                </c:pt>
                <c:pt idx="1">
                  <c:v>71.260000000000005</c:v>
                </c:pt>
                <c:pt idx="2">
                  <c:v>70.8</c:v>
                </c:pt>
                <c:pt idx="3">
                  <c:v>71.819999999999993</c:v>
                </c:pt>
                <c:pt idx="4">
                  <c:v>70.150000000000006</c:v>
                </c:pt>
              </c:numCache>
            </c:numRef>
          </c:val>
          <c:extLst>
            <c:ext xmlns:c16="http://schemas.microsoft.com/office/drawing/2014/chart" uri="{C3380CC4-5D6E-409C-BE32-E72D297353CC}">
              <c16:uniqueId val="{00000000-E03A-4E83-9F75-C9BA523954F3}"/>
            </c:ext>
          </c:extLst>
        </c:ser>
        <c:dLbls>
          <c:showLegendKey val="0"/>
          <c:showVal val="0"/>
          <c:showCatName val="0"/>
          <c:showSerName val="0"/>
          <c:showPercent val="0"/>
          <c:showBubbleSize val="0"/>
        </c:dLbls>
        <c:gapWidth val="150"/>
        <c:axId val="106335232"/>
        <c:axId val="10636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60.01</c:v>
                </c:pt>
                <c:pt idx="3">
                  <c:v>80.58</c:v>
                </c:pt>
                <c:pt idx="4">
                  <c:v>78.92</c:v>
                </c:pt>
              </c:numCache>
            </c:numRef>
          </c:val>
          <c:smooth val="0"/>
          <c:extLst>
            <c:ext xmlns:c16="http://schemas.microsoft.com/office/drawing/2014/chart" uri="{C3380CC4-5D6E-409C-BE32-E72D297353CC}">
              <c16:uniqueId val="{00000001-E03A-4E83-9F75-C9BA523954F3}"/>
            </c:ext>
          </c:extLst>
        </c:ser>
        <c:dLbls>
          <c:showLegendKey val="0"/>
          <c:showVal val="0"/>
          <c:showCatName val="0"/>
          <c:showSerName val="0"/>
          <c:showPercent val="0"/>
          <c:showBubbleSize val="0"/>
        </c:dLbls>
        <c:marker val="1"/>
        <c:smooth val="0"/>
        <c:axId val="106335232"/>
        <c:axId val="106361984"/>
      </c:lineChart>
      <c:dateAx>
        <c:axId val="106335232"/>
        <c:scaling>
          <c:orientation val="minMax"/>
        </c:scaling>
        <c:delete val="1"/>
        <c:axPos val="b"/>
        <c:numFmt formatCode="ge" sourceLinked="1"/>
        <c:majorTickMark val="none"/>
        <c:minorTickMark val="none"/>
        <c:tickLblPos val="none"/>
        <c:crossAx val="106361984"/>
        <c:crosses val="autoZero"/>
        <c:auto val="1"/>
        <c:lblOffset val="100"/>
        <c:baseTimeUnit val="years"/>
      </c:dateAx>
      <c:valAx>
        <c:axId val="1063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52BB-48F2-97CF-6E6A170355FD}"/>
            </c:ext>
          </c:extLst>
        </c:ser>
        <c:dLbls>
          <c:showLegendKey val="0"/>
          <c:showVal val="0"/>
          <c:showCatName val="0"/>
          <c:showSerName val="0"/>
          <c:showPercent val="0"/>
          <c:showBubbleSize val="0"/>
        </c:dLbls>
        <c:gapWidth val="150"/>
        <c:axId val="106057088"/>
        <c:axId val="10606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277.67</c:v>
                </c:pt>
                <c:pt idx="3">
                  <c:v>216.21</c:v>
                </c:pt>
                <c:pt idx="4">
                  <c:v>220.31</c:v>
                </c:pt>
              </c:numCache>
            </c:numRef>
          </c:val>
          <c:smooth val="0"/>
          <c:extLst>
            <c:ext xmlns:c16="http://schemas.microsoft.com/office/drawing/2014/chart" uri="{C3380CC4-5D6E-409C-BE32-E72D297353CC}">
              <c16:uniqueId val="{00000001-52BB-48F2-97CF-6E6A170355FD}"/>
            </c:ext>
          </c:extLst>
        </c:ser>
        <c:dLbls>
          <c:showLegendKey val="0"/>
          <c:showVal val="0"/>
          <c:showCatName val="0"/>
          <c:showSerName val="0"/>
          <c:showPercent val="0"/>
          <c:showBubbleSize val="0"/>
        </c:dLbls>
        <c:marker val="1"/>
        <c:smooth val="0"/>
        <c:axId val="106057088"/>
        <c:axId val="106063360"/>
      </c:lineChart>
      <c:dateAx>
        <c:axId val="106057088"/>
        <c:scaling>
          <c:orientation val="minMax"/>
        </c:scaling>
        <c:delete val="1"/>
        <c:axPos val="b"/>
        <c:numFmt formatCode="ge" sourceLinked="1"/>
        <c:majorTickMark val="none"/>
        <c:minorTickMark val="none"/>
        <c:tickLblPos val="none"/>
        <c:crossAx val="106063360"/>
        <c:crosses val="autoZero"/>
        <c:auto val="1"/>
        <c:lblOffset val="100"/>
        <c:baseTimeUnit val="years"/>
      </c:dateAx>
      <c:valAx>
        <c:axId val="1060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大崎町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13170</v>
      </c>
      <c r="AM8" s="68"/>
      <c r="AN8" s="68"/>
      <c r="AO8" s="68"/>
      <c r="AP8" s="68"/>
      <c r="AQ8" s="68"/>
      <c r="AR8" s="68"/>
      <c r="AS8" s="68"/>
      <c r="AT8" s="67">
        <f>データ!T6</f>
        <v>100.67</v>
      </c>
      <c r="AU8" s="67"/>
      <c r="AV8" s="67"/>
      <c r="AW8" s="67"/>
      <c r="AX8" s="67"/>
      <c r="AY8" s="67"/>
      <c r="AZ8" s="67"/>
      <c r="BA8" s="67"/>
      <c r="BB8" s="67">
        <f>データ!U6</f>
        <v>130.82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24.94</v>
      </c>
      <c r="Q10" s="67"/>
      <c r="R10" s="67"/>
      <c r="S10" s="67"/>
      <c r="T10" s="67"/>
      <c r="U10" s="67"/>
      <c r="V10" s="67"/>
      <c r="W10" s="67">
        <f>データ!Q6</f>
        <v>105.24</v>
      </c>
      <c r="X10" s="67"/>
      <c r="Y10" s="67"/>
      <c r="Z10" s="67"/>
      <c r="AA10" s="67"/>
      <c r="AB10" s="67"/>
      <c r="AC10" s="67"/>
      <c r="AD10" s="68">
        <f>データ!R6</f>
        <v>1940</v>
      </c>
      <c r="AE10" s="68"/>
      <c r="AF10" s="68"/>
      <c r="AG10" s="68"/>
      <c r="AH10" s="68"/>
      <c r="AI10" s="68"/>
      <c r="AJ10" s="68"/>
      <c r="AK10" s="2"/>
      <c r="AL10" s="68">
        <f>データ!V6</f>
        <v>3258</v>
      </c>
      <c r="AM10" s="68"/>
      <c r="AN10" s="68"/>
      <c r="AO10" s="68"/>
      <c r="AP10" s="68"/>
      <c r="AQ10" s="68"/>
      <c r="AR10" s="68"/>
      <c r="AS10" s="68"/>
      <c r="AT10" s="67">
        <f>データ!W6</f>
        <v>1.84</v>
      </c>
      <c r="AU10" s="67"/>
      <c r="AV10" s="67"/>
      <c r="AW10" s="67"/>
      <c r="AX10" s="67"/>
      <c r="AY10" s="67"/>
      <c r="AZ10" s="67"/>
      <c r="BA10" s="67"/>
      <c r="BB10" s="67">
        <f>データ!X6</f>
        <v>1770.65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ffeKH03+jB3I8AMDVbgKL/7KKaSqNv/aZfobVlCiD1zjRGbd7aXHrLOzaFuNmSW9BHCoD3UW7f8zYa7mHIRoWQ==" saltValue="aTx1D4ODelqwgid5gB9xq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464686</v>
      </c>
      <c r="D6" s="33">
        <f t="shared" si="3"/>
        <v>47</v>
      </c>
      <c r="E6" s="33">
        <f t="shared" si="3"/>
        <v>17</v>
      </c>
      <c r="F6" s="33">
        <f t="shared" si="3"/>
        <v>1</v>
      </c>
      <c r="G6" s="33">
        <f t="shared" si="3"/>
        <v>0</v>
      </c>
      <c r="H6" s="33" t="str">
        <f t="shared" si="3"/>
        <v>鹿児島県　大崎町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24.94</v>
      </c>
      <c r="Q6" s="34">
        <f t="shared" si="3"/>
        <v>105.24</v>
      </c>
      <c r="R6" s="34">
        <f t="shared" si="3"/>
        <v>1940</v>
      </c>
      <c r="S6" s="34">
        <f t="shared" si="3"/>
        <v>13170</v>
      </c>
      <c r="T6" s="34">
        <f t="shared" si="3"/>
        <v>100.67</v>
      </c>
      <c r="U6" s="34">
        <f t="shared" si="3"/>
        <v>130.82</v>
      </c>
      <c r="V6" s="34">
        <f t="shared" si="3"/>
        <v>3258</v>
      </c>
      <c r="W6" s="34">
        <f t="shared" si="3"/>
        <v>1.84</v>
      </c>
      <c r="X6" s="34">
        <f t="shared" si="3"/>
        <v>1770.65</v>
      </c>
      <c r="Y6" s="35">
        <f>IF(Y7="",NA(),Y7)</f>
        <v>55.28</v>
      </c>
      <c r="Z6" s="35">
        <f t="shared" ref="Z6:AH6" si="4">IF(Z7="",NA(),Z7)</f>
        <v>58.75</v>
      </c>
      <c r="AA6" s="35">
        <f t="shared" si="4"/>
        <v>67.89</v>
      </c>
      <c r="AB6" s="35">
        <f t="shared" si="4"/>
        <v>70.8</v>
      </c>
      <c r="AC6" s="35">
        <f t="shared" si="4"/>
        <v>71.31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565.27</v>
      </c>
      <c r="BG6" s="35">
        <f t="shared" ref="BG6:BO6" si="7">IF(BG7="",NA(),BG7)</f>
        <v>672.31</v>
      </c>
      <c r="BH6" s="35">
        <f t="shared" si="7"/>
        <v>587.51</v>
      </c>
      <c r="BI6" s="35">
        <f t="shared" si="7"/>
        <v>4877.25</v>
      </c>
      <c r="BJ6" s="35">
        <f t="shared" si="7"/>
        <v>563.84</v>
      </c>
      <c r="BK6" s="35">
        <f t="shared" si="7"/>
        <v>1696.96</v>
      </c>
      <c r="BL6" s="35">
        <f t="shared" si="7"/>
        <v>1824.34</v>
      </c>
      <c r="BM6" s="35">
        <f t="shared" si="7"/>
        <v>1604.64</v>
      </c>
      <c r="BN6" s="35">
        <f t="shared" si="7"/>
        <v>1124.26</v>
      </c>
      <c r="BO6" s="35">
        <f t="shared" si="7"/>
        <v>1048.23</v>
      </c>
      <c r="BP6" s="34" t="str">
        <f>IF(BP7="","",IF(BP7="-","【-】","【"&amp;SUBSTITUTE(TEXT(BP7,"#,##0.00"),"-","△")&amp;"】"))</f>
        <v>【682.78】</v>
      </c>
      <c r="BQ6" s="35">
        <f>IF(BQ7="",NA(),BQ7)</f>
        <v>70.61</v>
      </c>
      <c r="BR6" s="35">
        <f t="shared" ref="BR6:BZ6" si="8">IF(BR7="",NA(),BR7)</f>
        <v>71.260000000000005</v>
      </c>
      <c r="BS6" s="35">
        <f t="shared" si="8"/>
        <v>70.8</v>
      </c>
      <c r="BT6" s="35">
        <f t="shared" si="8"/>
        <v>71.819999999999993</v>
      </c>
      <c r="BU6" s="35">
        <f t="shared" si="8"/>
        <v>70.150000000000006</v>
      </c>
      <c r="BV6" s="35">
        <f t="shared" si="8"/>
        <v>47.23</v>
      </c>
      <c r="BW6" s="35">
        <f t="shared" si="8"/>
        <v>54.16</v>
      </c>
      <c r="BX6" s="35">
        <f t="shared" si="8"/>
        <v>60.01</v>
      </c>
      <c r="BY6" s="35">
        <f t="shared" si="8"/>
        <v>80.58</v>
      </c>
      <c r="BZ6" s="35">
        <f t="shared" si="8"/>
        <v>78.92</v>
      </c>
      <c r="CA6" s="34" t="str">
        <f>IF(CA7="","",IF(CA7="-","【-】","【"&amp;SUBSTITUTE(TEXT(CA7,"#,##0.00"),"-","△")&amp;"】"))</f>
        <v>【100.91】</v>
      </c>
      <c r="CB6" s="35">
        <f>IF(CB7="",NA(),CB7)</f>
        <v>150</v>
      </c>
      <c r="CC6" s="35">
        <f t="shared" ref="CC6:CK6" si="9">IF(CC7="",NA(),CC7)</f>
        <v>150</v>
      </c>
      <c r="CD6" s="35">
        <f t="shared" si="9"/>
        <v>150</v>
      </c>
      <c r="CE6" s="35">
        <f t="shared" si="9"/>
        <v>150</v>
      </c>
      <c r="CF6" s="35">
        <f t="shared" si="9"/>
        <v>150</v>
      </c>
      <c r="CG6" s="35">
        <f t="shared" si="9"/>
        <v>351.41</v>
      </c>
      <c r="CH6" s="35">
        <f t="shared" si="9"/>
        <v>307.56</v>
      </c>
      <c r="CI6" s="35">
        <f t="shared" si="9"/>
        <v>277.67</v>
      </c>
      <c r="CJ6" s="35">
        <f t="shared" si="9"/>
        <v>216.21</v>
      </c>
      <c r="CK6" s="35">
        <f t="shared" si="9"/>
        <v>220.31</v>
      </c>
      <c r="CL6" s="34" t="str">
        <f>IF(CL7="","",IF(CL7="-","【-】","【"&amp;SUBSTITUTE(TEXT(CL7,"#,##0.00"),"-","△")&amp;"】"))</f>
        <v>【136.86】</v>
      </c>
      <c r="CM6" s="35">
        <f>IF(CM7="",NA(),CM7)</f>
        <v>34.33</v>
      </c>
      <c r="CN6" s="35">
        <f t="shared" ref="CN6:CV6" si="10">IF(CN7="",NA(),CN7)</f>
        <v>36.21</v>
      </c>
      <c r="CO6" s="35">
        <f t="shared" si="10"/>
        <v>35.880000000000003</v>
      </c>
      <c r="CP6" s="35">
        <f t="shared" si="10"/>
        <v>35.17</v>
      </c>
      <c r="CQ6" s="35">
        <f t="shared" si="10"/>
        <v>32.5</v>
      </c>
      <c r="CR6" s="35">
        <f t="shared" si="10"/>
        <v>43.53</v>
      </c>
      <c r="CS6" s="35">
        <f t="shared" si="10"/>
        <v>39.869999999999997</v>
      </c>
      <c r="CT6" s="35">
        <f t="shared" si="10"/>
        <v>41.28</v>
      </c>
      <c r="CU6" s="35">
        <f t="shared" si="10"/>
        <v>50.24</v>
      </c>
      <c r="CV6" s="35">
        <f t="shared" si="10"/>
        <v>49.68</v>
      </c>
      <c r="CW6" s="34" t="str">
        <f>IF(CW7="","",IF(CW7="-","【-】","【"&amp;SUBSTITUTE(TEXT(CW7,"#,##0.00"),"-","△")&amp;"】"))</f>
        <v>【58.98】</v>
      </c>
      <c r="CX6" s="35">
        <f>IF(CX7="",NA(),CX7)</f>
        <v>94.01</v>
      </c>
      <c r="CY6" s="35">
        <f t="shared" ref="CY6:DG6" si="11">IF(CY7="",NA(),CY7)</f>
        <v>96.62</v>
      </c>
      <c r="CZ6" s="35">
        <f t="shared" si="11"/>
        <v>94.14</v>
      </c>
      <c r="DA6" s="35">
        <f t="shared" si="11"/>
        <v>95.12</v>
      </c>
      <c r="DB6" s="35">
        <f t="shared" si="11"/>
        <v>94.01</v>
      </c>
      <c r="DC6" s="35">
        <f t="shared" si="11"/>
        <v>64.14</v>
      </c>
      <c r="DD6" s="35">
        <f t="shared" si="11"/>
        <v>61.37</v>
      </c>
      <c r="DE6" s="35">
        <f t="shared" si="11"/>
        <v>61.3</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0.19</v>
      </c>
      <c r="EF6" s="34">
        <f t="shared" ref="EF6:EN6" si="14">IF(EF7="",NA(),EF7)</f>
        <v>0</v>
      </c>
      <c r="EG6" s="34">
        <f t="shared" si="14"/>
        <v>0</v>
      </c>
      <c r="EH6" s="34">
        <f t="shared" si="14"/>
        <v>0</v>
      </c>
      <c r="EI6" s="34">
        <f t="shared" si="14"/>
        <v>0</v>
      </c>
      <c r="EJ6" s="35">
        <f t="shared" si="14"/>
        <v>0.17</v>
      </c>
      <c r="EK6" s="35">
        <f t="shared" si="14"/>
        <v>0.2</v>
      </c>
      <c r="EL6" s="35">
        <f t="shared" si="14"/>
        <v>0.19</v>
      </c>
      <c r="EM6" s="35">
        <f t="shared" si="14"/>
        <v>0.13</v>
      </c>
      <c r="EN6" s="35">
        <f t="shared" si="14"/>
        <v>0.12</v>
      </c>
      <c r="EO6" s="34" t="str">
        <f>IF(EO7="","",IF(EO7="-","【-】","【"&amp;SUBSTITUTE(TEXT(EO7,"#,##0.00"),"-","△")&amp;"】"))</f>
        <v>【0.23】</v>
      </c>
    </row>
    <row r="7" spans="1:145" s="36" customFormat="1" x14ac:dyDescent="0.15">
      <c r="A7" s="28"/>
      <c r="B7" s="37">
        <v>2018</v>
      </c>
      <c r="C7" s="37">
        <v>464686</v>
      </c>
      <c r="D7" s="37">
        <v>47</v>
      </c>
      <c r="E7" s="37">
        <v>17</v>
      </c>
      <c r="F7" s="37">
        <v>1</v>
      </c>
      <c r="G7" s="37">
        <v>0</v>
      </c>
      <c r="H7" s="37" t="s">
        <v>98</v>
      </c>
      <c r="I7" s="37" t="s">
        <v>99</v>
      </c>
      <c r="J7" s="37" t="s">
        <v>100</v>
      </c>
      <c r="K7" s="37" t="s">
        <v>101</v>
      </c>
      <c r="L7" s="37" t="s">
        <v>102</v>
      </c>
      <c r="M7" s="37" t="s">
        <v>103</v>
      </c>
      <c r="N7" s="38" t="s">
        <v>104</v>
      </c>
      <c r="O7" s="38" t="s">
        <v>105</v>
      </c>
      <c r="P7" s="38">
        <v>24.94</v>
      </c>
      <c r="Q7" s="38">
        <v>105.24</v>
      </c>
      <c r="R7" s="38">
        <v>1940</v>
      </c>
      <c r="S7" s="38">
        <v>13170</v>
      </c>
      <c r="T7" s="38">
        <v>100.67</v>
      </c>
      <c r="U7" s="38">
        <v>130.82</v>
      </c>
      <c r="V7" s="38">
        <v>3258</v>
      </c>
      <c r="W7" s="38">
        <v>1.84</v>
      </c>
      <c r="X7" s="38">
        <v>1770.65</v>
      </c>
      <c r="Y7" s="38">
        <v>55.28</v>
      </c>
      <c r="Z7" s="38">
        <v>58.75</v>
      </c>
      <c r="AA7" s="38">
        <v>67.89</v>
      </c>
      <c r="AB7" s="38">
        <v>70.8</v>
      </c>
      <c r="AC7" s="38">
        <v>71.31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565.27</v>
      </c>
      <c r="BG7" s="38">
        <v>672.31</v>
      </c>
      <c r="BH7" s="38">
        <v>587.51</v>
      </c>
      <c r="BI7" s="38">
        <v>4877.25</v>
      </c>
      <c r="BJ7" s="38">
        <v>563.84</v>
      </c>
      <c r="BK7" s="38">
        <v>1696.96</v>
      </c>
      <c r="BL7" s="38">
        <v>1824.34</v>
      </c>
      <c r="BM7" s="38">
        <v>1604.64</v>
      </c>
      <c r="BN7" s="38">
        <v>1124.26</v>
      </c>
      <c r="BO7" s="38">
        <v>1048.23</v>
      </c>
      <c r="BP7" s="38">
        <v>682.78</v>
      </c>
      <c r="BQ7" s="38">
        <v>70.61</v>
      </c>
      <c r="BR7" s="38">
        <v>71.260000000000005</v>
      </c>
      <c r="BS7" s="38">
        <v>70.8</v>
      </c>
      <c r="BT7" s="38">
        <v>71.819999999999993</v>
      </c>
      <c r="BU7" s="38">
        <v>70.150000000000006</v>
      </c>
      <c r="BV7" s="38">
        <v>47.23</v>
      </c>
      <c r="BW7" s="38">
        <v>54.16</v>
      </c>
      <c r="BX7" s="38">
        <v>60.01</v>
      </c>
      <c r="BY7" s="38">
        <v>80.58</v>
      </c>
      <c r="BZ7" s="38">
        <v>78.92</v>
      </c>
      <c r="CA7" s="38">
        <v>100.91</v>
      </c>
      <c r="CB7" s="38">
        <v>150</v>
      </c>
      <c r="CC7" s="38">
        <v>150</v>
      </c>
      <c r="CD7" s="38">
        <v>150</v>
      </c>
      <c r="CE7" s="38">
        <v>150</v>
      </c>
      <c r="CF7" s="38">
        <v>150</v>
      </c>
      <c r="CG7" s="38">
        <v>351.41</v>
      </c>
      <c r="CH7" s="38">
        <v>307.56</v>
      </c>
      <c r="CI7" s="38">
        <v>277.67</v>
      </c>
      <c r="CJ7" s="38">
        <v>216.21</v>
      </c>
      <c r="CK7" s="38">
        <v>220.31</v>
      </c>
      <c r="CL7" s="38">
        <v>136.86000000000001</v>
      </c>
      <c r="CM7" s="38">
        <v>34.33</v>
      </c>
      <c r="CN7" s="38">
        <v>36.21</v>
      </c>
      <c r="CO7" s="38">
        <v>35.880000000000003</v>
      </c>
      <c r="CP7" s="38">
        <v>35.17</v>
      </c>
      <c r="CQ7" s="38">
        <v>32.5</v>
      </c>
      <c r="CR7" s="38">
        <v>43.53</v>
      </c>
      <c r="CS7" s="38">
        <v>39.869999999999997</v>
      </c>
      <c r="CT7" s="38">
        <v>41.28</v>
      </c>
      <c r="CU7" s="38">
        <v>50.24</v>
      </c>
      <c r="CV7" s="38">
        <v>49.68</v>
      </c>
      <c r="CW7" s="38">
        <v>58.98</v>
      </c>
      <c r="CX7" s="38">
        <v>94.01</v>
      </c>
      <c r="CY7" s="38">
        <v>96.62</v>
      </c>
      <c r="CZ7" s="38">
        <v>94.14</v>
      </c>
      <c r="DA7" s="38">
        <v>95.12</v>
      </c>
      <c r="DB7" s="38">
        <v>94.01</v>
      </c>
      <c r="DC7" s="38">
        <v>64.14</v>
      </c>
      <c r="DD7" s="38">
        <v>61.37</v>
      </c>
      <c r="DE7" s="38">
        <v>61.3</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0.19</v>
      </c>
      <c r="EF7" s="38">
        <v>0</v>
      </c>
      <c r="EG7" s="38">
        <v>0</v>
      </c>
      <c r="EH7" s="38">
        <v>0</v>
      </c>
      <c r="EI7" s="38">
        <v>0</v>
      </c>
      <c r="EJ7" s="38">
        <v>0.17</v>
      </c>
      <c r="EK7" s="38">
        <v>0.2</v>
      </c>
      <c r="EL7" s="38">
        <v>0.19</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2020-01-14T03:19:56Z</cp:lastPrinted>
  <dcterms:created xsi:type="dcterms:W3CDTF">2019-12-05T05:08:12Z</dcterms:created>
  <dcterms:modified xsi:type="dcterms:W3CDTF">2020-02-27T00:03:01Z</dcterms:modified>
  <cp:category/>
</cp:coreProperties>
</file>