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6_東串良町【済】\"/>
    </mc:Choice>
  </mc:AlternateContent>
  <workbookProtection workbookAlgorithmName="SHA-512" workbookHashValue="mLzbzntii9bqw0FWmlVZXVZrpGVn37+cUCvD74F/SytccHg3WRU60tI3KAlRMQWX/SNTustdk1cXtEuJcS2PiA==" workbookSaltValue="KYt+z86Oj6LhMrjrXml1T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O6" i="5"/>
  <c r="N6" i="5"/>
  <c r="B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<sst xmlns="http://schemas.openxmlformats.org/spreadsheetml/2006/main" count="225" uniqueCount="112">
  <si>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</si>
  <si>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</si>
  <si>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</si>
  <si>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</si>
  <si>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</si>
  <si>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</si>
  <si>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</si>
  <si>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</si>
  <si>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</si>
  <si>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</si>
  <si>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</si>
  <si>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</si>
  <si>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</si>
  <si>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</si>
  <si>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</si>
  <si>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</si>
  <si>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</si>
  <si>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</si>
  <si>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</si>
  <si>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</si>
  <si>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</si>
  <si>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</si>
  <si>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</si>
  <si>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</si>
  <si>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</si>
  <si>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</si>
  <si>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</si>
  <si>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</si>
  <si>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</si>
  <si>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</si>
  <si>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</si>
  <si>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</si>
  <si>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</si>
  <si>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</si>
  <si>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</si>
  <si>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</si>
  <si>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</si>
  <si>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</si>
  <si>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</si>
  <si>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</si>
  <si>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</si>
  <si>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</si>
  <si>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</si>
  <si>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</si>
  <si>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</si>
  <si>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</si>
  <si>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</si>
  <si>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</si>
  <si>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</si>
  <si>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</si>
  <si>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</si>
  <si>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</si>
  <si>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</si>
  <si>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</si>
  <si>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</si>
  <si>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</si>
  <si>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</si>
  <si>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</si>
  <si>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</si>
  <si>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</si>
  <si>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</si>
  <si>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</si>
  <si>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</si>
  <si>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</si>
  <si>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</si>
  <si>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</si>
  <si>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</si>
  <si>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</si>
  <si>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</si>
  <si>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</si>
  <si>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</si>
  <si>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</si>
  <si>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</si>
  <si>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</si>
  <si>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</si>
  <si>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</si>
  <si>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</si>
  <si>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</si>
  <si>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</si>
  <si>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</si>
  <si>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</si>
  <si>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</si>
  <si>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</si>
  <si>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</si>
  <si>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</si>
  <si>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</si>
  <si>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</si>
  <si>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</si>
  <si>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</si>
  <si>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</si>
  <si>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</si>
  <si>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</si>
  <si>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</si>
  <si>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</si>
  <si>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</si>
  <si>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</si>
  <si>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東串良町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</si>
  <si>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</si>
  <si>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</si>
  <si>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</si>
  <si>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</si>
  <si>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</si>
  <si>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</si>
  <si>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</si>
  <si>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</si>
  <si>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</si>
  <si>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</si>
  <si>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</si>
  <si>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</si>
  <si>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基幹管路については平成２６年度～平成３０年度に国庫補助事業を利用して布設替を完了した。その他の本管については、漏水調査の結果を加味し緊急性や重要度の高いところから、道路改良工事との連携を図りながら今後も計画的に更新工事を行っていきたい。</t>
    <rPh sb="21" eb="23">
      <t>ヘイセイ</t>
    </rPh>
    <rPh sb="25" eb="27">
      <t>ネンド</t>
    </rPh>
    <rPh sb="67" eb="69">
      <t>ロウスイ</t>
    </rPh>
    <rPh sb="69" eb="71">
      <t>チョウサ</t>
    </rPh>
    <rPh sb="72" eb="74">
      <t>ケッカ</t>
    </rPh>
    <rPh sb="75" eb="77">
      <t>カミ</t>
    </rPh>
    <rPh sb="105" eb="106">
      <t>ハカ</t>
    </rPh>
    <phoneticPr fontId="4"/>
  </si>
  <si>
    <t xml:space="preserve">
・水道施設の維持管理費削減のため、長期にわたり節水の呼びかけを町全体に広報していく。
　また、既存施設の老朽化に伴う新規水源の開発や、漏水の解消による有収水率の向上等の課題については、引き続き対応していく。</t>
    <phoneticPr fontId="4"/>
  </si>
  <si>
    <t xml:space="preserve">「① 収益的収支比率」については国庫補助事業での基幹管路耐震化事業実施による償還金支払いの開始により数値は減少しているが110.6％と依然良好な状態であると考えられる。また、「④企業債残高対給水収益比率」についても、基幹管路耐震化事業の実施により上昇傾向にあるが依然として類似団体平均値と比較しても健全であると考えられる。
「⑥給水原価」についても前述のとおり国庫補助事業での基幹管路耐震化事業実施による償還金支払いの開始により数値は増加しているが、本町が深井戸方式であり、施設維持・運転費用等が他方式の施設に比べ安価なため、95.05円と依然良好な状態であると考えられ、このことにより「⑤料金回収率」も100％を上回っており良好な状態を保てているといえるため、今後も状況に応じた経費削減、料金改定を行い健全な経営を維持したい。
「⑦施設利用率」については、給水人口の減少と節水機器の普及等による年間総配水量の減により上昇傾向にあった数値が減少しているが、配水管の老朽化による漏水の増加が原因であるため、今後迅速な漏水工事等により状況改善に取り組んでいきたい。
「⑧有収率」については収益に結びつかない水量が、総配水量の27％を占めるため、今後も継続して漏水調査を実施し、迅速に原因に対応していきたい。
</t>
    <rPh sb="67" eb="69">
      <t>イゼン</t>
    </rPh>
    <rPh sb="108" eb="110">
      <t>キカン</t>
    </rPh>
    <rPh sb="110" eb="112">
      <t>カンロ</t>
    </rPh>
    <rPh sb="112" eb="115">
      <t>タイシンカ</t>
    </rPh>
    <rPh sb="115" eb="117">
      <t>ジギョウ</t>
    </rPh>
    <rPh sb="118" eb="120">
      <t>ジッシ</t>
    </rPh>
    <rPh sb="123" eb="125">
      <t>ジョウショウ</t>
    </rPh>
    <rPh sb="125" eb="127">
      <t>ケイコウ</t>
    </rPh>
    <rPh sb="131" eb="133">
      <t>イゼン</t>
    </rPh>
    <rPh sb="174" eb="176">
      <t>ゼンジュツ</t>
    </rPh>
    <rPh sb="214" eb="216">
      <t>スウチ</t>
    </rPh>
    <rPh sb="217" eb="219">
      <t>ゾウカ</t>
    </rPh>
    <rPh sb="270" eb="272">
      <t>イゼン</t>
    </rPh>
    <rPh sb="275" eb="277">
      <t>ジョウタイ</t>
    </rPh>
    <rPh sb="307" eb="309">
      <t>ウワマワ</t>
    </rPh>
    <rPh sb="331" eb="333">
      <t>コンゴ</t>
    </rPh>
    <rPh sb="387" eb="389">
      <t>セッスイ</t>
    </rPh>
    <rPh sb="389" eb="391">
      <t>キキ</t>
    </rPh>
    <rPh sb="392" eb="394">
      <t>フキュウ</t>
    </rPh>
    <rPh sb="394" eb="395">
      <t>トウ</t>
    </rPh>
    <rPh sb="409" eb="411">
      <t>ジョウショウ</t>
    </rPh>
    <rPh sb="417" eb="419">
      <t>スウチ</t>
    </rPh>
    <rPh sb="420" eb="422">
      <t>ゲンショウ</t>
    </rPh>
    <rPh sb="428" eb="431">
      <t>ハイスイカン</t>
    </rPh>
    <rPh sb="432" eb="435">
      <t>ロウキュウカ</t>
    </rPh>
    <rPh sb="438" eb="440">
      <t>ロウスイ</t>
    </rPh>
    <rPh sb="441" eb="443">
      <t>ゾウカ</t>
    </rPh>
    <rPh sb="444" eb="446">
      <t>ゲンイン</t>
    </rPh>
    <rPh sb="452" eb="454">
      <t>コンゴ</t>
    </rPh>
    <rPh sb="454" eb="456">
      <t>ジンソク</t>
    </rPh>
    <rPh sb="457" eb="459">
      <t>ロウスイ</t>
    </rPh>
    <rPh sb="459" eb="461">
      <t>コウジ</t>
    </rPh>
    <rPh sb="461" eb="462">
      <t>トウ</t>
    </rPh>
    <rPh sb="465" eb="467">
      <t>ジョウキョウ</t>
    </rPh>
    <rPh sb="467" eb="469">
      <t>カイゼン</t>
    </rPh>
    <rPh sb="470" eb="471">
      <t>ト</t>
    </rPh>
    <rPh sb="472" eb="473">
      <t>ク</t>
    </rPh>
    <rPh sb="508" eb="509">
      <t>リョウ</t>
    </rPh>
    <rPh sb="520" eb="522">
      <t>コンゴ</t>
    </rPh>
    <rPh sb="523" eb="525">
      <t>ケイゾク</t>
    </rPh>
    <rPh sb="527" eb="529">
      <t>ロウスイ</t>
    </rPh>
    <rPh sb="529" eb="531">
      <t>チョウサ</t>
    </rPh>
    <rPh sb="532" eb="534">
      <t>ジッシ</t>
    </rPh>
    <rPh sb="536" eb="538">
      <t>ジンソク</t>
    </rPh>
    <rPh sb="539" eb="541">
      <t>ゲンイン</t>
    </rPh>
    <rPh sb="542" eb="544">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</si>
</sst>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2.79</c:v>
                </c:pt>
                <c:pt idx="1">
                  <c:v>3.24</c:v>
                </c:pt>
                <c:pt idx="2">
                  <c:v>1</c:v>
                </c:pt>
                <c:pt idx="3" formatCode="#,##0.00;&quot;△&quot;#,##0.00">
                  <c:v>0</c:v>
                </c:pt>
                <c:pt idx="4">
                  <c:v>0.11</c:v>
                </c:pt>
              </c:numCache>
            </c:numRef>
          </c:val>
          <c:extLst>
            <c:ext xmlns:c16="http://schemas.microsoft.com/office/drawing/2014/chart" uri="{C3380CC4-5D6E-409C-BE32-E72D297353CC}">
              <c16:uniqueId val="{00000000-829C-4B70-A6F8-E761E880E8C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829C-4B70-A6F8-E761E880E8C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c:v>
                </c:pt>
                <c:pt idx="1">
                  <c:v>63.41</c:v>
                </c:pt>
                <c:pt idx="2">
                  <c:v>63.91</c:v>
                </c:pt>
                <c:pt idx="3">
                  <c:v>65.97</c:v>
                </c:pt>
                <c:pt idx="4">
                  <c:v>63.65</c:v>
                </c:pt>
              </c:numCache>
            </c:numRef>
          </c:val>
          <c:extLst>
            <c:ext xmlns:c16="http://schemas.microsoft.com/office/drawing/2014/chart" uri="{C3380CC4-5D6E-409C-BE32-E72D297353CC}">
              <c16:uniqueId val="{00000000-549C-4B8D-897C-3DABF0E9FB6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549C-4B8D-897C-3DABF0E9FB6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81.86</c:v>
                </c:pt>
                <c:pt idx="1">
                  <c:v>76.239999999999995</c:v>
                </c:pt>
                <c:pt idx="2">
                  <c:v>75.7</c:v>
                </c:pt>
                <c:pt idx="3">
                  <c:v>74.010000000000005</c:v>
                </c:pt>
                <c:pt idx="4">
                  <c:v>73.510000000000005</c:v>
                </c:pt>
              </c:numCache>
            </c:numRef>
          </c:val>
          <c:extLst>
            <c:ext xmlns:c16="http://schemas.microsoft.com/office/drawing/2014/chart" uri="{C3380CC4-5D6E-409C-BE32-E72D297353CC}">
              <c16:uniqueId val="{00000000-0921-4CCC-8D13-5B1B88330CF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0921-4CCC-8D13-5B1B88330CF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136.93</c:v>
                </c:pt>
                <c:pt idx="1">
                  <c:v>140.30000000000001</c:v>
                </c:pt>
                <c:pt idx="2">
                  <c:v>174.73</c:v>
                </c:pt>
                <c:pt idx="3">
                  <c:v>167.17</c:v>
                </c:pt>
                <c:pt idx="4">
                  <c:v>110.65</c:v>
                </c:pt>
              </c:numCache>
            </c:numRef>
          </c:val>
          <c:extLst>
            <c:ext xmlns:c16="http://schemas.microsoft.com/office/drawing/2014/chart" uri="{C3380CC4-5D6E-409C-BE32-E72D297353CC}">
              <c16:uniqueId val="{00000000-580D-4C8E-ABD8-630DBDFCDF3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580D-4C8E-ABD8-630DBDFCDF3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02-46FF-A0C6-C72A7288628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02-46FF-A0C6-C72A7288628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0-4633-872D-D60673B7C04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0-4633-872D-D60673B7C04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0B-41D9-9960-D3BA3EDE962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0B-41D9-9960-D3BA3EDE962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9-4A6E-8075-B205EF5B971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9-4A6E-8075-B205EF5B971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270.17</c:v>
                </c:pt>
                <c:pt idx="1">
                  <c:v>400.8</c:v>
                </c:pt>
                <c:pt idx="2">
                  <c:v>506.55</c:v>
                </c:pt>
                <c:pt idx="3">
                  <c:v>619.55999999999995</c:v>
                </c:pt>
                <c:pt idx="4">
                  <c:v>798.22</c:v>
                </c:pt>
              </c:numCache>
            </c:numRef>
          </c:val>
          <c:extLst>
            <c:ext xmlns:c16="http://schemas.microsoft.com/office/drawing/2014/chart" uri="{C3380CC4-5D6E-409C-BE32-E72D297353CC}">
              <c16:uniqueId val="{00000000-2D61-48E8-9DEC-B7F6FEDF275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2D61-48E8-9DEC-B7F6FEDF275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127.85</c:v>
                </c:pt>
                <c:pt idx="1">
                  <c:v>134.69</c:v>
                </c:pt>
                <c:pt idx="2">
                  <c:v>168.16</c:v>
                </c:pt>
                <c:pt idx="3">
                  <c:v>161</c:v>
                </c:pt>
                <c:pt idx="4">
                  <c:v>106.08</c:v>
                </c:pt>
              </c:numCache>
            </c:numRef>
          </c:val>
          <c:extLst>
            <c:ext xmlns:c16="http://schemas.microsoft.com/office/drawing/2014/chart" uri="{C3380CC4-5D6E-409C-BE32-E72D297353CC}">
              <c16:uniqueId val="{00000000-59C3-4E4D-BEC3-D1CBB67ED6F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59C3-4E4D-BEC3-D1CBB67ED6F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75.290000000000006</c:v>
                </c:pt>
                <c:pt idx="1">
                  <c:v>74.290000000000006</c:v>
                </c:pt>
                <c:pt idx="2">
                  <c:v>59.24</c:v>
                </c:pt>
                <c:pt idx="3">
                  <c:v>61.52</c:v>
                </c:pt>
                <c:pt idx="4">
                  <c:v>95.05</c:v>
                </c:pt>
              </c:numCache>
            </c:numRef>
          </c:val>
          <c:extLst>
            <c:ext xmlns:c16="http://schemas.microsoft.com/office/drawing/2014/chart" uri="{C3380CC4-5D6E-409C-BE32-E72D297353CC}">
              <c16:uniqueId val="{00000000-D5FC-491D-A8C7-705BD53C6D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D5FC-491D-A8C7-705BD53C6D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東串良町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D2</v>
      </c>
      <c r="X8" s="78"/>
      <c r="Y8" s="78"/>
      <c r="Z8" s="78"/>
      <c r="AA8" s="78"/>
      <c r="AB8" s="78"/>
      <c r="AC8" s="78"/>
      <c r="AD8" s="78" t="str">
        <f>データ!$M$6</f>
        <v>非設置</v>
      </c>
      <c r="AE8" s="78"/>
      <c r="AF8" s="78"/>
      <c r="AG8" s="78"/>
      <c r="AH8" s="78"/>
      <c r="AI8" s="78"/>
      <c r="AJ8" s="78"/>
      <c r="AK8" s="2"/>
      <c r="AL8" s="72">
        <f>データ!$R$6</f>
        <v>6679</v>
      </c>
      <c r="AM8" s="72"/>
      <c r="AN8" s="72"/>
      <c r="AO8" s="72"/>
      <c r="AP8" s="72"/>
      <c r="AQ8" s="72"/>
      <c r="AR8" s="72"/>
      <c r="AS8" s="72"/>
      <c r="AT8" s="71">
        <f>データ!$S$6</f>
        <v>27.78</v>
      </c>
      <c r="AU8" s="71"/>
      <c r="AV8" s="71"/>
      <c r="AW8" s="71"/>
      <c r="AX8" s="71"/>
      <c r="AY8" s="71"/>
      <c r="AZ8" s="71"/>
      <c r="BA8" s="71"/>
      <c r="BB8" s="71">
        <f>データ!$T$6</f>
        <v>240.42</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89.01</v>
      </c>
      <c r="Q10" s="71"/>
      <c r="R10" s="71"/>
      <c r="S10" s="71"/>
      <c r="T10" s="71"/>
      <c r="U10" s="71"/>
      <c r="V10" s="71"/>
      <c r="W10" s="72">
        <f>データ!$Q$6</f>
        <v>1863</v>
      </c>
      <c r="X10" s="72"/>
      <c r="Y10" s="72"/>
      <c r="Z10" s="72"/>
      <c r="AA10" s="72"/>
      <c r="AB10" s="72"/>
      <c r="AC10" s="72"/>
      <c r="AD10" s="2"/>
      <c r="AE10" s="2"/>
      <c r="AF10" s="2"/>
      <c r="AG10" s="2"/>
      <c r="AH10" s="2"/>
      <c r="AI10" s="2"/>
      <c r="AJ10" s="2"/>
      <c r="AK10" s="2"/>
      <c r="AL10" s="72">
        <f>データ!$U$6</f>
        <v>5890</v>
      </c>
      <c r="AM10" s="72"/>
      <c r="AN10" s="72"/>
      <c r="AO10" s="72"/>
      <c r="AP10" s="72"/>
      <c r="AQ10" s="72"/>
      <c r="AR10" s="72"/>
      <c r="AS10" s="72"/>
      <c r="AT10" s="71">
        <f>データ!$V$6</f>
        <v>27.19</v>
      </c>
      <c r="AU10" s="71"/>
      <c r="AV10" s="71"/>
      <c r="AW10" s="71"/>
      <c r="AX10" s="71"/>
      <c r="AY10" s="71"/>
      <c r="AZ10" s="71"/>
      <c r="BA10" s="71"/>
      <c r="BB10" s="71">
        <f>データ!$W$6</f>
        <v>216.62</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qZsv8uGLh1NM621hgXkjjGdbXNc5Gy7vgFHf+7fjy51eIRuSiAdLdMGtTbRAHoN9CJojrReAwIEkdXm13KAKiQ==" saltValue="eB2zmtq0o0GNZuPkvBltv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464821</v>
      </c>
      <c r="D6" s="34">
        <f t="shared" si="3"/>
        <v>47</v>
      </c>
      <c r="E6" s="34">
        <f t="shared" si="3"/>
        <v>1</v>
      </c>
      <c r="F6" s="34">
        <f t="shared" si="3"/>
        <v>0</v>
      </c>
      <c r="G6" s="34">
        <f t="shared" si="3"/>
        <v>0</v>
      </c>
      <c r="H6" s="34" t="str">
        <f t="shared" si="3"/>
        <v>鹿児島県　東串良町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89.01</v>
      </c>
      <c r="Q6" s="35">
        <f t="shared" si="3"/>
        <v>1863</v>
      </c>
      <c r="R6" s="35">
        <f t="shared" si="3"/>
        <v>6679</v>
      </c>
      <c r="S6" s="35">
        <f t="shared" si="3"/>
        <v>27.78</v>
      </c>
      <c r="T6" s="35">
        <f t="shared" si="3"/>
        <v>240.42</v>
      </c>
      <c r="U6" s="35">
        <f t="shared" si="3"/>
        <v>5890</v>
      </c>
      <c r="V6" s="35">
        <f t="shared" si="3"/>
        <v>27.19</v>
      </c>
      <c r="W6" s="35">
        <f t="shared" si="3"/>
        <v>216.62</v>
      </c>
      <c r="X6" s="36">
        <f>IF(X7="",NA(),X7)</f>
        <v>136.93</v>
      </c>
      <c r="Y6" s="36">
        <f t="shared" ref="Y6:AG6" si="4">IF(Y7="",NA(),Y7)</f>
        <v>140.30000000000001</v>
      </c>
      <c r="Z6" s="36">
        <f t="shared" si="4"/>
        <v>174.73</v>
      </c>
      <c r="AA6" s="36">
        <f t="shared" si="4"/>
        <v>167.17</v>
      </c>
      <c r="AB6" s="36">
        <f t="shared" si="4"/>
        <v>110.65</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270.17</v>
      </c>
      <c r="BF6" s="36">
        <f t="shared" ref="BF6:BN6" si="7">IF(BF7="",NA(),BF7)</f>
        <v>400.8</v>
      </c>
      <c r="BG6" s="36">
        <f t="shared" si="7"/>
        <v>506.55</v>
      </c>
      <c r="BH6" s="36">
        <f t="shared" si="7"/>
        <v>619.55999999999995</v>
      </c>
      <c r="BI6" s="36">
        <f t="shared" si="7"/>
        <v>798.22</v>
      </c>
      <c r="BJ6" s="36">
        <f t="shared" si="7"/>
        <v>1228.58</v>
      </c>
      <c r="BK6" s="36">
        <f t="shared" si="7"/>
        <v>1280.18</v>
      </c>
      <c r="BL6" s="36">
        <f t="shared" si="7"/>
        <v>1346.23</v>
      </c>
      <c r="BM6" s="36">
        <f t="shared" si="7"/>
        <v>1295.06</v>
      </c>
      <c r="BN6" s="36">
        <f t="shared" si="7"/>
        <v>1168.7</v>
      </c>
      <c r="BO6" s="35" t="str">
        <f>IF(BO7="","",IF(BO7="-","【-】","【"&amp;SUBSTITUTE(TEXT(BO7,"#,##0.00"),"-","△")&amp;"】"))</f>
        <v>【1,074.14】</v>
      </c>
      <c r="BP6" s="36">
        <f>IF(BP7="",NA(),BP7)</f>
        <v>127.85</v>
      </c>
      <c r="BQ6" s="36">
        <f t="shared" ref="BQ6:BY6" si="8">IF(BQ7="",NA(),BQ7)</f>
        <v>134.69</v>
      </c>
      <c r="BR6" s="36">
        <f t="shared" si="8"/>
        <v>168.16</v>
      </c>
      <c r="BS6" s="36">
        <f t="shared" si="8"/>
        <v>161</v>
      </c>
      <c r="BT6" s="36">
        <f t="shared" si="8"/>
        <v>106.08</v>
      </c>
      <c r="BU6" s="36">
        <f t="shared" si="8"/>
        <v>53.81</v>
      </c>
      <c r="BV6" s="36">
        <f t="shared" si="8"/>
        <v>53.62</v>
      </c>
      <c r="BW6" s="36">
        <f t="shared" si="8"/>
        <v>53.41</v>
      </c>
      <c r="BX6" s="36">
        <f t="shared" si="8"/>
        <v>53.29</v>
      </c>
      <c r="BY6" s="36">
        <f t="shared" si="8"/>
        <v>53.59</v>
      </c>
      <c r="BZ6" s="35" t="str">
        <f>IF(BZ7="","",IF(BZ7="-","【-】","【"&amp;SUBSTITUTE(TEXT(BZ7,"#,##0.00"),"-","△")&amp;"】"))</f>
        <v>【54.36】</v>
      </c>
      <c r="CA6" s="36">
        <f>IF(CA7="",NA(),CA7)</f>
        <v>75.290000000000006</v>
      </c>
      <c r="CB6" s="36">
        <f t="shared" ref="CB6:CJ6" si="9">IF(CB7="",NA(),CB7)</f>
        <v>74.290000000000006</v>
      </c>
      <c r="CC6" s="36">
        <f t="shared" si="9"/>
        <v>59.24</v>
      </c>
      <c r="CD6" s="36">
        <f t="shared" si="9"/>
        <v>61.52</v>
      </c>
      <c r="CE6" s="36">
        <f t="shared" si="9"/>
        <v>95.05</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60.3</v>
      </c>
      <c r="CM6" s="36">
        <f t="shared" ref="CM6:CU6" si="10">IF(CM7="",NA(),CM7)</f>
        <v>63.41</v>
      </c>
      <c r="CN6" s="36">
        <f t="shared" si="10"/>
        <v>63.91</v>
      </c>
      <c r="CO6" s="36">
        <f t="shared" si="10"/>
        <v>65.97</v>
      </c>
      <c r="CP6" s="36">
        <f t="shared" si="10"/>
        <v>63.65</v>
      </c>
      <c r="CQ6" s="36">
        <f t="shared" si="10"/>
        <v>58.96</v>
      </c>
      <c r="CR6" s="36">
        <f t="shared" si="10"/>
        <v>58.1</v>
      </c>
      <c r="CS6" s="36">
        <f t="shared" si="10"/>
        <v>56.19</v>
      </c>
      <c r="CT6" s="36">
        <f t="shared" si="10"/>
        <v>56.65</v>
      </c>
      <c r="CU6" s="36">
        <f t="shared" si="10"/>
        <v>56.41</v>
      </c>
      <c r="CV6" s="35" t="str">
        <f>IF(CV7="","",IF(CV7="-","【-】","【"&amp;SUBSTITUTE(TEXT(CV7,"#,##0.00"),"-","△")&amp;"】"))</f>
        <v>【55.95】</v>
      </c>
      <c r="CW6" s="36">
        <f>IF(CW7="",NA(),CW7)</f>
        <v>81.86</v>
      </c>
      <c r="CX6" s="36">
        <f t="shared" ref="CX6:DF6" si="11">IF(CX7="",NA(),CX7)</f>
        <v>76.239999999999995</v>
      </c>
      <c r="CY6" s="36">
        <f t="shared" si="11"/>
        <v>75.7</v>
      </c>
      <c r="CZ6" s="36">
        <f t="shared" si="11"/>
        <v>74.010000000000005</v>
      </c>
      <c r="DA6" s="36">
        <f t="shared" si="11"/>
        <v>73.510000000000005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2.79</v>
      </c>
      <c r="EE6" s="36">
        <f t="shared" ref="EE6:EM6" si="14">IF(EE7="",NA(),EE7)</f>
        <v>3.24</v>
      </c>
      <c r="EF6" s="36">
        <f t="shared" si="14"/>
        <v>1</v>
      </c>
      <c r="EG6" s="35">
        <f t="shared" si="14"/>
        <v>0</v>
      </c>
      <c r="EH6" s="36">
        <f t="shared" si="14"/>
        <v>0.11</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464821</v>
      </c>
      <c r="D7" s="38">
        <v>47</v>
      </c>
      <c r="E7" s="38">
        <v>1</v>
      </c>
      <c r="F7" s="38">
        <v>0</v>
      </c>
      <c r="G7" s="38">
        <v>0</v>
      </c>
      <c r="H7" s="38" t="s">
        <v>96</v>
      </c>
      <c r="I7" s="38" t="s">
        <v>97</v>
      </c>
      <c r="J7" s="38" t="s">
        <v>98</v>
      </c>
      <c r="K7" s="38" t="s">
        <v>99</v>
      </c>
      <c r="L7" s="38" t="s">
        <v>100</v>
      </c>
      <c r="M7" s="38" t="s">
        <v>101</v>
      </c>
      <c r="N7" s="39" t="s">
        <v>102</v>
      </c>
      <c r="O7" s="39" t="s">
        <v>103</v>
      </c>
      <c r="P7" s="39">
        <v>89.01</v>
      </c>
      <c r="Q7" s="39">
        <v>1863</v>
      </c>
      <c r="R7" s="39">
        <v>6679</v>
      </c>
      <c r="S7" s="39">
        <v>27.78</v>
      </c>
      <c r="T7" s="39">
        <v>240.42</v>
      </c>
      <c r="U7" s="39">
        <v>5890</v>
      </c>
      <c r="V7" s="39">
        <v>27.19</v>
      </c>
      <c r="W7" s="39">
        <v>216.62</v>
      </c>
      <c r="X7" s="39">
        <v>136.93</v>
      </c>
      <c r="Y7" s="39">
        <v>140.30000000000001</v>
      </c>
      <c r="Z7" s="39">
        <v>174.73</v>
      </c>
      <c r="AA7" s="39">
        <v>167.17</v>
      </c>
      <c r="AB7" s="39">
        <v>110.65</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270.17</v>
      </c>
      <c r="BF7" s="39">
        <v>400.8</v>
      </c>
      <c r="BG7" s="39">
        <v>506.55</v>
      </c>
      <c r="BH7" s="39">
        <v>619.55999999999995</v>
      </c>
      <c r="BI7" s="39">
        <v>798.22</v>
      </c>
      <c r="BJ7" s="39">
        <v>1228.58</v>
      </c>
      <c r="BK7" s="39">
        <v>1280.18</v>
      </c>
      <c r="BL7" s="39">
        <v>1346.23</v>
      </c>
      <c r="BM7" s="39">
        <v>1295.06</v>
      </c>
      <c r="BN7" s="39">
        <v>1168.7</v>
      </c>
      <c r="BO7" s="39">
        <v>1074.1400000000001</v>
      </c>
      <c r="BP7" s="39">
        <v>127.85</v>
      </c>
      <c r="BQ7" s="39">
        <v>134.69</v>
      </c>
      <c r="BR7" s="39">
        <v>168.16</v>
      </c>
      <c r="BS7" s="39">
        <v>161</v>
      </c>
      <c r="BT7" s="39">
        <v>106.08</v>
      </c>
      <c r="BU7" s="39">
        <v>53.81</v>
      </c>
      <c r="BV7" s="39">
        <v>53.62</v>
      </c>
      <c r="BW7" s="39">
        <v>53.41</v>
      </c>
      <c r="BX7" s="39">
        <v>53.29</v>
      </c>
      <c r="BY7" s="39">
        <v>53.59</v>
      </c>
      <c r="BZ7" s="39">
        <v>54.36</v>
      </c>
      <c r="CA7" s="39">
        <v>75.290000000000006</v>
      </c>
      <c r="CB7" s="39">
        <v>74.290000000000006</v>
      </c>
      <c r="CC7" s="39">
        <v>59.24</v>
      </c>
      <c r="CD7" s="39">
        <v>61.52</v>
      </c>
      <c r="CE7" s="39">
        <v>95.05</v>
      </c>
      <c r="CF7" s="39">
        <v>284.64999999999998</v>
      </c>
      <c r="CG7" s="39">
        <v>287.7</v>
      </c>
      <c r="CH7" s="39">
        <v>277.39999999999998</v>
      </c>
      <c r="CI7" s="39">
        <v>259.02</v>
      </c>
      <c r="CJ7" s="39">
        <v>259.79000000000002</v>
      </c>
      <c r="CK7" s="39">
        <v>296.39999999999998</v>
      </c>
      <c r="CL7" s="39">
        <v>60.3</v>
      </c>
      <c r="CM7" s="39">
        <v>63.41</v>
      </c>
      <c r="CN7" s="39">
        <v>63.91</v>
      </c>
      <c r="CO7" s="39">
        <v>65.97</v>
      </c>
      <c r="CP7" s="39">
        <v>63.65</v>
      </c>
      <c r="CQ7" s="39">
        <v>58.96</v>
      </c>
      <c r="CR7" s="39">
        <v>58.1</v>
      </c>
      <c r="CS7" s="39">
        <v>56.19</v>
      </c>
      <c r="CT7" s="39">
        <v>56.65</v>
      </c>
      <c r="CU7" s="39">
        <v>56.41</v>
      </c>
      <c r="CV7" s="39">
        <v>55.95</v>
      </c>
      <c r="CW7" s="39">
        <v>81.86</v>
      </c>
      <c r="CX7" s="39">
        <v>76.239999999999995</v>
      </c>
      <c r="CY7" s="39">
        <v>75.7</v>
      </c>
      <c r="CZ7" s="39">
        <v>74.010000000000005</v>
      </c>
      <c r="DA7" s="39">
        <v>73.510000000000005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2.79</v>
      </c>
      <c r="EE7" s="39">
        <v>3.24</v>
      </c>
      <c r="EF7" s="39">
        <v>1</v>
      </c>
      <c r="EG7" s="39">
        <v>0</v>
      </c>
      <c r="EH7" s="39">
        <v>0.11</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2020-01-28T04:01:48Z</cp:lastPrinted>
  <dcterms:created xsi:type="dcterms:W3CDTF">2019-12-05T04:40:39Z</dcterms:created>
  <dcterms:modified xsi:type="dcterms:W3CDTF">2020-02-27T00:03:35Z</dcterms:modified>
  <cp:category/>
</cp:coreProperties>
</file>