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37_喜界町【済】\"/>
    </mc:Choice>
  </mc:AlternateContent>
  <workbookProtection workbookAlgorithmName="SHA-512" workbookHashValue="lStKJE1SYPOQ1RfeD0JYa2bdCs/QxKfKxjQ64+s0VZ+rVjpxiDu/XmzknDdnYyud2s5A6fyk4E3jEaG1hNSrGQ==" workbookSaltValue="ggQckRCSHRrGxmi34bVOmA==" workbookSpinCount="100000" lockStructure="1"/>
  <bookViews>
    <workbookView xWindow="0" yWindow="45" windowWidth="15360" windowHeight="759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W10" i="4"/>
  <c r="P10" i="4"/>
  <c r="I10" i="4"/>
  <c r="BB8" i="4"/>
  <c r="AT8" i="4"/>
  <c r="AL8" i="4"/>
  <c r="W8" i="4"/>
  <c r="P8" i="4"/>
  <c r="B6"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<sst xmlns="http://schemas.openxmlformats.org/spreadsheetml/2006/main" count="228" uniqueCount="113">
  <si>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</si>
  <si>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</si>
  <si>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</si>
  <si>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</si>
  <si>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</si>
  <si>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</si>
  <si>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</si>
  <si>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</si>
  <si>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</si>
  <si>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</si>
  <si>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</si>
  <si>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</si>
  <si>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</si>
  <si>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</si>
  <si>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</si>
  <si>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</si>
  <si>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</si>
  <si>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</si>
  <si>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</si>
  <si>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</si>
  <si>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</si>
  <si>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</si>
  <si>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</si>
  <si>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</si>
  <si>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</si>
  <si>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</si>
  <si>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</si>
  <si>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</si>
  <si>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</si>
  <si>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</si>
  <si>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</si>
  <si>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</si>
  <si>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</si>
  <si>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</si>
  <si>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</si>
  <si>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</si>
  <si>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</si>
  <si>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</si>
  <si>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</si>
  <si>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</si>
  <si>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</si>
  <si>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</si>
  <si>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</si>
  <si>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</si>
  <si>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</si>
  <si>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</si>
  <si>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</si>
  <si>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</si>
  <si>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</si>
  <si>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</si>
  <si>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</si>
  <si>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</si>
  <si>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</si>
  <si>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</si>
  <si>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</si>
  <si>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</si>
  <si>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</si>
  <si>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</si>
  <si>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</si>
  <si>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</si>
  <si>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</si>
  <si>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</si>
  <si>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</si>
  <si>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</si>
  <si>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</si>
  <si>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</si>
  <si>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</si>
  <si>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</si>
  <si>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</si>
  <si>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</si>
  <si>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</si>
  <si>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</si>
  <si>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</si>
  <si>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</si>
  <si>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</si>
  <si>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</si>
  <si>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</si>
  <si>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</si>
  <si>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</si>
  <si>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</si>
  <si>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</si>
  <si>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</si>
  <si>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</si>
  <si>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</si>
  <si>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</si>
  <si>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</si>
  <si>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</si>
  <si>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</si>
  <si>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</si>
  <si>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</si>
  <si>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</si>
  <si>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</si>
  <si>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</si>
  <si>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</si>
  <si>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</si>
  <si>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</si>
  <si>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</si>
  <si>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喜界町</t>
  </si>
  <si>
    <t>法非適用</t>
  </si>
  <si>
    <t>下水道事業</t>
  </si>
  <si>
    <t>公共下水道</t>
  </si>
  <si>
    <t>Cd3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</si>
  <si>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</si>
  <si>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</si>
  <si>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</si>
  <si>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</si>
  <si>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</si>
  <si>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</si>
  <si>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</si>
  <si>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</si>
  <si>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公共下水道事業の経営状況は、債務残高は高いものの現状では健全な運営がなされていると考えられる。今後とも、接続率の向上に取り組み使用料の収入増を図り、ストックマネジメント計画を策定することにより計画的な施設の更新を図ることが必要である。</t>
    <rPh sb="0" eb="2">
      <t>コウキョウ</t>
    </rPh>
    <rPh sb="2" eb="5">
      <t>ゲスイドウ</t>
    </rPh>
    <rPh sb="5" eb="7">
      <t>ジギョウ</t>
    </rPh>
    <rPh sb="8" eb="10">
      <t>ケイエイ</t>
    </rPh>
    <rPh sb="10" eb="12">
      <t>ジョウキョウ</t>
    </rPh>
    <rPh sb="14" eb="16">
      <t>サイム</t>
    </rPh>
    <rPh sb="16" eb="18">
      <t>ザンダカ</t>
    </rPh>
    <rPh sb="19" eb="20">
      <t>タカ</t>
    </rPh>
    <rPh sb="24" eb="26">
      <t>ゲンジョウ</t>
    </rPh>
    <rPh sb="28" eb="30">
      <t>ケンゼン</t>
    </rPh>
    <rPh sb="31" eb="33">
      <t>ウンエイ</t>
    </rPh>
    <rPh sb="41" eb="42">
      <t>カンガ</t>
    </rPh>
    <rPh sb="47" eb="49">
      <t>コンゴ</t>
    </rPh>
    <rPh sb="52" eb="54">
      <t>セツゾク</t>
    </rPh>
    <rPh sb="54" eb="55">
      <t>リツ</t>
    </rPh>
    <rPh sb="56" eb="58">
      <t>コウジョウ</t>
    </rPh>
    <rPh sb="59" eb="60">
      <t>ト</t>
    </rPh>
    <rPh sb="61" eb="62">
      <t>ク</t>
    </rPh>
    <rPh sb="63" eb="66">
      <t>シヨウリョウ</t>
    </rPh>
    <rPh sb="67" eb="69">
      <t>シュウニュウ</t>
    </rPh>
    <rPh sb="69" eb="70">
      <t>ゾウ</t>
    </rPh>
    <rPh sb="71" eb="72">
      <t>ハカ</t>
    </rPh>
    <rPh sb="84" eb="86">
      <t>ケイカク</t>
    </rPh>
    <rPh sb="87" eb="89">
      <t>サクテイ</t>
    </rPh>
    <rPh sb="96" eb="99">
      <t>ケイカクテキ</t>
    </rPh>
    <rPh sb="100" eb="102">
      <t>シセツ</t>
    </rPh>
    <rPh sb="103" eb="105">
      <t>コウシン</t>
    </rPh>
    <rPh sb="106" eb="107">
      <t>ハカ</t>
    </rPh>
    <rPh sb="111" eb="113">
      <t>ヒツヨウ</t>
    </rPh>
    <phoneticPr fontId="4"/>
  </si>
  <si>
    <t>③管渠改善率
供用開始(H17)から日が浅いこともあり耐用年数を超えていないため、当該値は0.00%である。</t>
    <rPh sb="1" eb="3">
      <t>カンキョ</t>
    </rPh>
    <rPh sb="3" eb="5">
      <t>カイゼン</t>
    </rPh>
    <rPh sb="5" eb="6">
      <t>リツ</t>
    </rPh>
    <rPh sb="7" eb="9">
      <t>キョウヨウ</t>
    </rPh>
    <rPh sb="9" eb="11">
      <t>カイシ</t>
    </rPh>
    <rPh sb="18" eb="19">
      <t>ヒ</t>
    </rPh>
    <rPh sb="20" eb="21">
      <t>アサ</t>
    </rPh>
    <rPh sb="27" eb="29">
      <t>タイヨウ</t>
    </rPh>
    <rPh sb="29" eb="31">
      <t>ネンスウ</t>
    </rPh>
    <rPh sb="32" eb="33">
      <t>コ</t>
    </rPh>
    <rPh sb="41" eb="43">
      <t>トウガイ</t>
    </rPh>
    <rPh sb="43" eb="44">
      <t>チ</t>
    </rPh>
    <phoneticPr fontId="4"/>
  </si>
  <si>
    <t>①収益的収支比率
黒字となっているが、地方債償還金が多いため、一般会計繰入金が多くなっている。
④企業債残高対事業規模比率
H27からは一般会計が全額負担しているため当該数値は表れていない。
⑤経費回収率
この数年は接続率の上昇により使用料の増収が見込まれるが、将来的には高齢化等や施設の更新により数値の悪化が予想される。
⑥汚水処理原価
類似団体より数値が下回っており、効率的に処理ができていると思われる。
⑦施設利用率、⑧水洗化率
戸別訪問等により順調に接続率が向上しており、⑦･⑧ともに数値が改善していくものと思われる。</t>
    <rPh sb="1" eb="4">
      <t>シュウエキテキ</t>
    </rPh>
    <rPh sb="4" eb="6">
      <t>シュウシ</t>
    </rPh>
    <rPh sb="6" eb="8">
      <t>ヒリツ</t>
    </rPh>
    <rPh sb="9" eb="11">
      <t>クロジ</t>
    </rPh>
    <rPh sb="19" eb="21">
      <t>チホウ</t>
    </rPh>
    <rPh sb="21" eb="22">
      <t>サイ</t>
    </rPh>
    <rPh sb="22" eb="25">
      <t>ショウカンキン</t>
    </rPh>
    <rPh sb="26" eb="27">
      <t>オオ</t>
    </rPh>
    <rPh sb="31" eb="33">
      <t>イッパン</t>
    </rPh>
    <rPh sb="33" eb="35">
      <t>カイケイ</t>
    </rPh>
    <rPh sb="35" eb="37">
      <t>クリイレ</t>
    </rPh>
    <rPh sb="37" eb="38">
      <t>キン</t>
    </rPh>
    <rPh sb="39" eb="40">
      <t>オオ</t>
    </rPh>
    <rPh sb="49" eb="51">
      <t>キギョウ</t>
    </rPh>
    <rPh sb="51" eb="52">
      <t>サイ</t>
    </rPh>
    <rPh sb="52" eb="54">
      <t>ザンダカ</t>
    </rPh>
    <rPh sb="68" eb="70">
      <t>イッパン</t>
    </rPh>
    <rPh sb="70" eb="72">
      <t>カイケイ</t>
    </rPh>
    <rPh sb="73" eb="75">
      <t>ゼンガク</t>
    </rPh>
    <rPh sb="75" eb="77">
      <t>フタン</t>
    </rPh>
    <rPh sb="83" eb="85">
      <t>トウガイ</t>
    </rPh>
    <rPh sb="85" eb="87">
      <t>スウチ</t>
    </rPh>
    <rPh sb="88" eb="89">
      <t>アラワ</t>
    </rPh>
    <rPh sb="97" eb="99">
      <t>ケイヒ</t>
    </rPh>
    <rPh sb="99" eb="101">
      <t>カイシュウ</t>
    </rPh>
    <rPh sb="101" eb="102">
      <t>リツ</t>
    </rPh>
    <rPh sb="105" eb="107">
      <t>スウネン</t>
    </rPh>
    <rPh sb="108" eb="110">
      <t>セツゾク</t>
    </rPh>
    <rPh sb="110" eb="111">
      <t>リツ</t>
    </rPh>
    <rPh sb="112" eb="114">
      <t>ジョウショウ</t>
    </rPh>
    <rPh sb="121" eb="123">
      <t>ゾウシュウ</t>
    </rPh>
    <rPh sb="124" eb="126">
      <t>ミコ</t>
    </rPh>
    <rPh sb="131" eb="134">
      <t>ショウライテキ</t>
    </rPh>
    <rPh sb="136" eb="139">
      <t>コウレイカ</t>
    </rPh>
    <rPh sb="139" eb="140">
      <t>トウ</t>
    </rPh>
    <rPh sb="141" eb="143">
      <t>シセツ</t>
    </rPh>
    <rPh sb="144" eb="146">
      <t>コウシン</t>
    </rPh>
    <rPh sb="149" eb="151">
      <t>スウチ</t>
    </rPh>
    <rPh sb="152" eb="154">
      <t>アッカ</t>
    </rPh>
    <rPh sb="155" eb="157">
      <t>ヨソウ</t>
    </rPh>
    <rPh sb="163" eb="165">
      <t>オスイ</t>
    </rPh>
    <rPh sb="165" eb="167">
      <t>ショリ</t>
    </rPh>
    <rPh sb="167" eb="169">
      <t>ゲンカ</t>
    </rPh>
    <rPh sb="170" eb="172">
      <t>ルイジ</t>
    </rPh>
    <rPh sb="172" eb="174">
      <t>ダンタイ</t>
    </rPh>
    <rPh sb="176" eb="178">
      <t>スウチ</t>
    </rPh>
    <rPh sb="179" eb="181">
      <t>シタマワ</t>
    </rPh>
    <rPh sb="186" eb="189">
      <t>コウリツテキ</t>
    </rPh>
    <rPh sb="190" eb="192">
      <t>ショリ</t>
    </rPh>
    <rPh sb="199" eb="200">
      <t>オモ</t>
    </rPh>
    <rPh sb="206" eb="208">
      <t>シセツ</t>
    </rPh>
    <rPh sb="208" eb="211">
      <t>リヨウリツ</t>
    </rPh>
    <rPh sb="213" eb="216">
      <t>スイセンカ</t>
    </rPh>
    <rPh sb="216" eb="217">
      <t>リツ</t>
    </rPh>
    <rPh sb="218" eb="220">
      <t>コベツ</t>
    </rPh>
    <rPh sb="220" eb="222">
      <t>ホウモン</t>
    </rPh>
    <rPh sb="222" eb="223">
      <t>トウ</t>
    </rPh>
    <rPh sb="226" eb="228">
      <t>ジュンチョウ</t>
    </rPh>
    <rPh sb="229" eb="231">
      <t>セツゾク</t>
    </rPh>
    <rPh sb="231" eb="232">
      <t>リツ</t>
    </rPh>
    <rPh sb="233" eb="235">
      <t>コウジョウ</t>
    </rPh>
    <rPh sb="246" eb="248">
      <t>スウチ</t>
    </rPh>
    <rPh sb="249" eb="251">
      <t>カイゼン</t>
    </rPh>
    <rPh sb="258" eb="259">
      <t>オモ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</si>
</sst>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B09-453F-81FE-734A82A7CCCA}"/>
            </c:ext>
          </c:extLst>
        </c:ser>
        <c:dLbls>
          <c:showLegendKey val="0"/>
          <c:showVal val="0"/>
          <c:showCatName val="0"/>
          <c:showSerName val="0"/>
          <c:showPercent val="0"/>
          <c:showBubbleSize val="0"/>
        </c:dLbls>
        <c:gapWidth val="150"/>
        <c:axId val="99656832"/>
        <c:axId val="99658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0.2</c:v>
                </c:pt>
                <c:pt idx="2">
                  <c:v>0.19</c:v>
                </c:pt>
                <c:pt idx="3">
                  <c:v>7.0000000000000007E-2</c:v>
                </c:pt>
                <c:pt idx="4">
                  <c:v>0.56999999999999995</c:v>
                </c:pt>
              </c:numCache>
            </c:numRef>
          </c:val>
          <c:smooth val="0"/>
          <c:extLst>
            <c:ext xmlns:c16="http://schemas.microsoft.com/office/drawing/2014/chart" uri="{C3380CC4-5D6E-409C-BE32-E72D297353CC}">
              <c16:uniqueId val="{00000001-0B09-453F-81FE-734A82A7CCCA}"/>
            </c:ext>
          </c:extLst>
        </c:ser>
        <c:dLbls>
          <c:showLegendKey val="0"/>
          <c:showVal val="0"/>
          <c:showCatName val="0"/>
          <c:showSerName val="0"/>
          <c:showPercent val="0"/>
          <c:showBubbleSize val="0"/>
        </c:dLbls>
        <c:marker val="1"/>
        <c:smooth val="0"/>
        <c:axId val="99656832"/>
        <c:axId val="99658752"/>
      </c:lineChart>
      <c:dateAx>
        <c:axId val="99656832"/>
        <c:scaling>
          <c:orientation val="minMax"/>
        </c:scaling>
        <c:delete val="1"/>
        <c:axPos val="b"/>
        <c:numFmt formatCode="ge" sourceLinked="1"/>
        <c:majorTickMark val="none"/>
        <c:minorTickMark val="none"/>
        <c:tickLblPos val="none"/>
        <c:crossAx val="99658752"/>
        <c:crosses val="autoZero"/>
        <c:auto val="1"/>
        <c:lblOffset val="100"/>
        <c:baseTimeUnit val="years"/>
      </c:dateAx>
      <c:valAx>
        <c:axId val="9965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5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29.32</c:v>
                </c:pt>
                <c:pt idx="1">
                  <c:v>42.32</c:v>
                </c:pt>
                <c:pt idx="2">
                  <c:v>32.82</c:v>
                </c:pt>
                <c:pt idx="3">
                  <c:v>38.049999999999997</c:v>
                </c:pt>
                <c:pt idx="4">
                  <c:v>33.36</c:v>
                </c:pt>
              </c:numCache>
            </c:numRef>
          </c:val>
          <c:extLst>
            <c:ext xmlns:c16="http://schemas.microsoft.com/office/drawing/2014/chart" uri="{C3380CC4-5D6E-409C-BE32-E72D297353CC}">
              <c16:uniqueId val="{00000000-B544-4D79-95AA-506BAE49390F}"/>
            </c:ext>
          </c:extLst>
        </c:ser>
        <c:dLbls>
          <c:showLegendKey val="0"/>
          <c:showVal val="0"/>
          <c:showCatName val="0"/>
          <c:showSerName val="0"/>
          <c:showPercent val="0"/>
          <c:showBubbleSize val="0"/>
        </c:dLbls>
        <c:gapWidth val="150"/>
        <c:axId val="127349888"/>
        <c:axId val="12735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43.53</c:v>
                </c:pt>
                <c:pt idx="1">
                  <c:v>39.869999999999997</c:v>
                </c:pt>
                <c:pt idx="2">
                  <c:v>41.28</c:v>
                </c:pt>
                <c:pt idx="3">
                  <c:v>41.45</c:v>
                </c:pt>
                <c:pt idx="4">
                  <c:v>36.97</c:v>
                </c:pt>
              </c:numCache>
            </c:numRef>
          </c:val>
          <c:smooth val="0"/>
          <c:extLst>
            <c:ext xmlns:c16="http://schemas.microsoft.com/office/drawing/2014/chart" uri="{C3380CC4-5D6E-409C-BE32-E72D297353CC}">
              <c16:uniqueId val="{00000001-B544-4D79-95AA-506BAE49390F}"/>
            </c:ext>
          </c:extLst>
        </c:ser>
        <c:dLbls>
          <c:showLegendKey val="0"/>
          <c:showVal val="0"/>
          <c:showCatName val="0"/>
          <c:showSerName val="0"/>
          <c:showPercent val="0"/>
          <c:showBubbleSize val="0"/>
        </c:dLbls>
        <c:marker val="1"/>
        <c:smooth val="0"/>
        <c:axId val="127349888"/>
        <c:axId val="127351808"/>
      </c:lineChart>
      <c:dateAx>
        <c:axId val="127349888"/>
        <c:scaling>
          <c:orientation val="minMax"/>
        </c:scaling>
        <c:delete val="1"/>
        <c:axPos val="b"/>
        <c:numFmt formatCode="ge" sourceLinked="1"/>
        <c:majorTickMark val="none"/>
        <c:minorTickMark val="none"/>
        <c:tickLblPos val="none"/>
        <c:crossAx val="127351808"/>
        <c:crosses val="autoZero"/>
        <c:auto val="1"/>
        <c:lblOffset val="100"/>
        <c:baseTimeUnit val="years"/>
      </c:dateAx>
      <c:valAx>
        <c:axId val="12735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34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48.51</c:v>
                </c:pt>
                <c:pt idx="1">
                  <c:v>51.27</c:v>
                </c:pt>
                <c:pt idx="2">
                  <c:v>53.7</c:v>
                </c:pt>
                <c:pt idx="3">
                  <c:v>55.49</c:v>
                </c:pt>
                <c:pt idx="4">
                  <c:v>58.02</c:v>
                </c:pt>
              </c:numCache>
            </c:numRef>
          </c:val>
          <c:extLst>
            <c:ext xmlns:c16="http://schemas.microsoft.com/office/drawing/2014/chart" uri="{C3380CC4-5D6E-409C-BE32-E72D297353CC}">
              <c16:uniqueId val="{00000000-D49E-4551-BE46-1CE03A415BDE}"/>
            </c:ext>
          </c:extLst>
        </c:ser>
        <c:dLbls>
          <c:showLegendKey val="0"/>
          <c:showVal val="0"/>
          <c:showCatName val="0"/>
          <c:showSerName val="0"/>
          <c:showPercent val="0"/>
          <c:showBubbleSize val="0"/>
        </c:dLbls>
        <c:gapWidth val="150"/>
        <c:axId val="127378944"/>
        <c:axId val="127380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64.14</c:v>
                </c:pt>
                <c:pt idx="1">
                  <c:v>61.37</c:v>
                </c:pt>
                <c:pt idx="2">
                  <c:v>61.3</c:v>
                </c:pt>
                <c:pt idx="3">
                  <c:v>64.510000000000005</c:v>
                </c:pt>
                <c:pt idx="4">
                  <c:v>67.12</c:v>
                </c:pt>
              </c:numCache>
            </c:numRef>
          </c:val>
          <c:smooth val="0"/>
          <c:extLst>
            <c:ext xmlns:c16="http://schemas.microsoft.com/office/drawing/2014/chart" uri="{C3380CC4-5D6E-409C-BE32-E72D297353CC}">
              <c16:uniqueId val="{00000001-D49E-4551-BE46-1CE03A415BDE}"/>
            </c:ext>
          </c:extLst>
        </c:ser>
        <c:dLbls>
          <c:showLegendKey val="0"/>
          <c:showVal val="0"/>
          <c:showCatName val="0"/>
          <c:showSerName val="0"/>
          <c:showPercent val="0"/>
          <c:showBubbleSize val="0"/>
        </c:dLbls>
        <c:marker val="1"/>
        <c:smooth val="0"/>
        <c:axId val="127378944"/>
        <c:axId val="127380864"/>
      </c:lineChart>
      <c:dateAx>
        <c:axId val="127378944"/>
        <c:scaling>
          <c:orientation val="minMax"/>
        </c:scaling>
        <c:delete val="1"/>
        <c:axPos val="b"/>
        <c:numFmt formatCode="ge" sourceLinked="1"/>
        <c:majorTickMark val="none"/>
        <c:minorTickMark val="none"/>
        <c:tickLblPos val="none"/>
        <c:crossAx val="127380864"/>
        <c:crosses val="autoZero"/>
        <c:auto val="1"/>
        <c:lblOffset val="100"/>
        <c:baseTimeUnit val="years"/>
      </c:dateAx>
      <c:valAx>
        <c:axId val="12738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37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100.27</c:v>
                </c:pt>
                <c:pt idx="1">
                  <c:v>100.01</c:v>
                </c:pt>
                <c:pt idx="2">
                  <c:v>100.01</c:v>
                </c:pt>
                <c:pt idx="3">
                  <c:v>100.01</c:v>
                </c:pt>
                <c:pt idx="4">
                  <c:v>100.01</c:v>
                </c:pt>
              </c:numCache>
            </c:numRef>
          </c:val>
          <c:extLst>
            <c:ext xmlns:c16="http://schemas.microsoft.com/office/drawing/2014/chart" uri="{C3380CC4-5D6E-409C-BE32-E72D297353CC}">
              <c16:uniqueId val="{00000000-6F70-46FB-949F-E3CAC221DC14}"/>
            </c:ext>
          </c:extLst>
        </c:ser>
        <c:dLbls>
          <c:showLegendKey val="0"/>
          <c:showVal val="0"/>
          <c:showCatName val="0"/>
          <c:showSerName val="0"/>
          <c:showPercent val="0"/>
          <c:showBubbleSize val="0"/>
        </c:dLbls>
        <c:gapWidth val="150"/>
        <c:axId val="99698176"/>
        <c:axId val="9970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70-46FB-949F-E3CAC221DC14}"/>
            </c:ext>
          </c:extLst>
        </c:ser>
        <c:dLbls>
          <c:showLegendKey val="0"/>
          <c:showVal val="0"/>
          <c:showCatName val="0"/>
          <c:showSerName val="0"/>
          <c:showPercent val="0"/>
          <c:showBubbleSize val="0"/>
        </c:dLbls>
        <c:marker val="1"/>
        <c:smooth val="0"/>
        <c:axId val="99698176"/>
        <c:axId val="99700096"/>
      </c:lineChart>
      <c:dateAx>
        <c:axId val="99698176"/>
        <c:scaling>
          <c:orientation val="minMax"/>
        </c:scaling>
        <c:delete val="1"/>
        <c:axPos val="b"/>
        <c:numFmt formatCode="ge" sourceLinked="1"/>
        <c:majorTickMark val="none"/>
        <c:minorTickMark val="none"/>
        <c:tickLblPos val="none"/>
        <c:crossAx val="99700096"/>
        <c:crosses val="autoZero"/>
        <c:auto val="1"/>
        <c:lblOffset val="100"/>
        <c:baseTimeUnit val="years"/>
      </c:dateAx>
      <c:valAx>
        <c:axId val="9970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9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1D-44C8-84AD-FCB295EB5281}"/>
            </c:ext>
          </c:extLst>
        </c:ser>
        <c:dLbls>
          <c:showLegendKey val="0"/>
          <c:showVal val="0"/>
          <c:showCatName val="0"/>
          <c:showSerName val="0"/>
          <c:showPercent val="0"/>
          <c:showBubbleSize val="0"/>
        </c:dLbls>
        <c:gapWidth val="150"/>
        <c:axId val="120354688"/>
        <c:axId val="1204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1D-44C8-84AD-FCB295EB5281}"/>
            </c:ext>
          </c:extLst>
        </c:ser>
        <c:dLbls>
          <c:showLegendKey val="0"/>
          <c:showVal val="0"/>
          <c:showCatName val="0"/>
          <c:showSerName val="0"/>
          <c:showPercent val="0"/>
          <c:showBubbleSize val="0"/>
        </c:dLbls>
        <c:marker val="1"/>
        <c:smooth val="0"/>
        <c:axId val="120354688"/>
        <c:axId val="120414208"/>
      </c:lineChart>
      <c:dateAx>
        <c:axId val="120354688"/>
        <c:scaling>
          <c:orientation val="minMax"/>
        </c:scaling>
        <c:delete val="1"/>
        <c:axPos val="b"/>
        <c:numFmt formatCode="ge" sourceLinked="1"/>
        <c:majorTickMark val="none"/>
        <c:minorTickMark val="none"/>
        <c:tickLblPos val="none"/>
        <c:crossAx val="120414208"/>
        <c:crosses val="autoZero"/>
        <c:auto val="1"/>
        <c:lblOffset val="100"/>
        <c:baseTimeUnit val="years"/>
      </c:dateAx>
      <c:valAx>
        <c:axId val="1204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35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DCE-4577-AAA6-53E47DB04D53}"/>
            </c:ext>
          </c:extLst>
        </c:ser>
        <c:dLbls>
          <c:showLegendKey val="0"/>
          <c:showVal val="0"/>
          <c:showCatName val="0"/>
          <c:showSerName val="0"/>
          <c:showPercent val="0"/>
          <c:showBubbleSize val="0"/>
        </c:dLbls>
        <c:gapWidth val="150"/>
        <c:axId val="119953664"/>
        <c:axId val="11995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CE-4577-AAA6-53E47DB04D53}"/>
            </c:ext>
          </c:extLst>
        </c:ser>
        <c:dLbls>
          <c:showLegendKey val="0"/>
          <c:showVal val="0"/>
          <c:showCatName val="0"/>
          <c:showSerName val="0"/>
          <c:showPercent val="0"/>
          <c:showBubbleSize val="0"/>
        </c:dLbls>
        <c:marker val="1"/>
        <c:smooth val="0"/>
        <c:axId val="119953664"/>
        <c:axId val="119955840"/>
      </c:lineChart>
      <c:dateAx>
        <c:axId val="119953664"/>
        <c:scaling>
          <c:orientation val="minMax"/>
        </c:scaling>
        <c:delete val="1"/>
        <c:axPos val="b"/>
        <c:numFmt formatCode="ge" sourceLinked="1"/>
        <c:majorTickMark val="none"/>
        <c:minorTickMark val="none"/>
        <c:tickLblPos val="none"/>
        <c:crossAx val="119955840"/>
        <c:crosses val="autoZero"/>
        <c:auto val="1"/>
        <c:lblOffset val="100"/>
        <c:baseTimeUnit val="years"/>
      </c:dateAx>
      <c:valAx>
        <c:axId val="11995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95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E3F-426A-8ECA-F2E7EF0D37FE}"/>
            </c:ext>
          </c:extLst>
        </c:ser>
        <c:dLbls>
          <c:showLegendKey val="0"/>
          <c:showVal val="0"/>
          <c:showCatName val="0"/>
          <c:showSerName val="0"/>
          <c:showPercent val="0"/>
          <c:showBubbleSize val="0"/>
        </c:dLbls>
        <c:gapWidth val="150"/>
        <c:axId val="119978624"/>
        <c:axId val="11998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3F-426A-8ECA-F2E7EF0D37FE}"/>
            </c:ext>
          </c:extLst>
        </c:ser>
        <c:dLbls>
          <c:showLegendKey val="0"/>
          <c:showVal val="0"/>
          <c:showCatName val="0"/>
          <c:showSerName val="0"/>
          <c:showPercent val="0"/>
          <c:showBubbleSize val="0"/>
        </c:dLbls>
        <c:marker val="1"/>
        <c:smooth val="0"/>
        <c:axId val="119978624"/>
        <c:axId val="119984896"/>
      </c:lineChart>
      <c:dateAx>
        <c:axId val="119978624"/>
        <c:scaling>
          <c:orientation val="minMax"/>
        </c:scaling>
        <c:delete val="1"/>
        <c:axPos val="b"/>
        <c:numFmt formatCode="ge" sourceLinked="1"/>
        <c:majorTickMark val="none"/>
        <c:minorTickMark val="none"/>
        <c:tickLblPos val="none"/>
        <c:crossAx val="119984896"/>
        <c:crosses val="autoZero"/>
        <c:auto val="1"/>
        <c:lblOffset val="100"/>
        <c:baseTimeUnit val="years"/>
      </c:dateAx>
      <c:valAx>
        <c:axId val="11998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97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28-4B00-8C8C-2D7CDFB2E159}"/>
            </c:ext>
          </c:extLst>
        </c:ser>
        <c:dLbls>
          <c:showLegendKey val="0"/>
          <c:showVal val="0"/>
          <c:showCatName val="0"/>
          <c:showSerName val="0"/>
          <c:showPercent val="0"/>
          <c:showBubbleSize val="0"/>
        </c:dLbls>
        <c:gapWidth val="150"/>
        <c:axId val="120012160"/>
        <c:axId val="12005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28-4B00-8C8C-2D7CDFB2E159}"/>
            </c:ext>
          </c:extLst>
        </c:ser>
        <c:dLbls>
          <c:showLegendKey val="0"/>
          <c:showVal val="0"/>
          <c:showCatName val="0"/>
          <c:showSerName val="0"/>
          <c:showPercent val="0"/>
          <c:showBubbleSize val="0"/>
        </c:dLbls>
        <c:marker val="1"/>
        <c:smooth val="0"/>
        <c:axId val="120012160"/>
        <c:axId val="120051200"/>
      </c:lineChart>
      <c:dateAx>
        <c:axId val="120012160"/>
        <c:scaling>
          <c:orientation val="minMax"/>
        </c:scaling>
        <c:delete val="1"/>
        <c:axPos val="b"/>
        <c:numFmt formatCode="ge" sourceLinked="1"/>
        <c:majorTickMark val="none"/>
        <c:minorTickMark val="none"/>
        <c:tickLblPos val="none"/>
        <c:crossAx val="120051200"/>
        <c:crosses val="autoZero"/>
        <c:auto val="1"/>
        <c:lblOffset val="100"/>
        <c:baseTimeUnit val="years"/>
      </c:dateAx>
      <c:valAx>
        <c:axId val="12005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01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3960.86</c:v>
                </c:pt>
                <c:pt idx="1">
                  <c:v>0</c:v>
                </c:pt>
                <c:pt idx="2">
                  <c:v>0</c:v>
                </c:pt>
                <c:pt idx="3">
                  <c:v>0</c:v>
                </c:pt>
                <c:pt idx="4">
                  <c:v>0</c:v>
                </c:pt>
              </c:numCache>
            </c:numRef>
          </c:val>
          <c:extLst>
            <c:ext xmlns:c16="http://schemas.microsoft.com/office/drawing/2014/chart" uri="{C3380CC4-5D6E-409C-BE32-E72D297353CC}">
              <c16:uniqueId val="{00000000-60C1-477D-B0DB-8C73B2C14236}"/>
            </c:ext>
          </c:extLst>
        </c:ser>
        <c:dLbls>
          <c:showLegendKey val="0"/>
          <c:showVal val="0"/>
          <c:showCatName val="0"/>
          <c:showSerName val="0"/>
          <c:showPercent val="0"/>
          <c:showBubbleSize val="0"/>
        </c:dLbls>
        <c:gapWidth val="150"/>
        <c:axId val="120532992"/>
        <c:axId val="12053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1696.96</c:v>
                </c:pt>
                <c:pt idx="1">
                  <c:v>1824.34</c:v>
                </c:pt>
                <c:pt idx="2">
                  <c:v>1604.64</c:v>
                </c:pt>
                <c:pt idx="3">
                  <c:v>1217.7</c:v>
                </c:pt>
                <c:pt idx="4">
                  <c:v>1689.65</c:v>
                </c:pt>
              </c:numCache>
            </c:numRef>
          </c:val>
          <c:smooth val="0"/>
          <c:extLst>
            <c:ext xmlns:c16="http://schemas.microsoft.com/office/drawing/2014/chart" uri="{C3380CC4-5D6E-409C-BE32-E72D297353CC}">
              <c16:uniqueId val="{00000001-60C1-477D-B0DB-8C73B2C14236}"/>
            </c:ext>
          </c:extLst>
        </c:ser>
        <c:dLbls>
          <c:showLegendKey val="0"/>
          <c:showVal val="0"/>
          <c:showCatName val="0"/>
          <c:showSerName val="0"/>
          <c:showPercent val="0"/>
          <c:showBubbleSize val="0"/>
        </c:dLbls>
        <c:marker val="1"/>
        <c:smooth val="0"/>
        <c:axId val="120532992"/>
        <c:axId val="120534912"/>
      </c:lineChart>
      <c:dateAx>
        <c:axId val="120532992"/>
        <c:scaling>
          <c:orientation val="minMax"/>
        </c:scaling>
        <c:delete val="1"/>
        <c:axPos val="b"/>
        <c:numFmt formatCode="ge" sourceLinked="1"/>
        <c:majorTickMark val="none"/>
        <c:minorTickMark val="none"/>
        <c:tickLblPos val="none"/>
        <c:crossAx val="120534912"/>
        <c:crosses val="autoZero"/>
        <c:auto val="1"/>
        <c:lblOffset val="100"/>
        <c:baseTimeUnit val="years"/>
      </c:dateAx>
      <c:valAx>
        <c:axId val="12053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53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84.7</c:v>
                </c:pt>
                <c:pt idx="1">
                  <c:v>93.59</c:v>
                </c:pt>
                <c:pt idx="2">
                  <c:v>84.96</c:v>
                </c:pt>
                <c:pt idx="3">
                  <c:v>91.71</c:v>
                </c:pt>
                <c:pt idx="4">
                  <c:v>101.14</c:v>
                </c:pt>
              </c:numCache>
            </c:numRef>
          </c:val>
          <c:extLst>
            <c:ext xmlns:c16="http://schemas.microsoft.com/office/drawing/2014/chart" uri="{C3380CC4-5D6E-409C-BE32-E72D297353CC}">
              <c16:uniqueId val="{00000000-0953-4924-BEB8-6AFAE2CDB972}"/>
            </c:ext>
          </c:extLst>
        </c:ser>
        <c:dLbls>
          <c:showLegendKey val="0"/>
          <c:showVal val="0"/>
          <c:showCatName val="0"/>
          <c:showSerName val="0"/>
          <c:showPercent val="0"/>
          <c:showBubbleSize val="0"/>
        </c:dLbls>
        <c:gapWidth val="150"/>
        <c:axId val="120652160"/>
        <c:axId val="120654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47.23</c:v>
                </c:pt>
                <c:pt idx="1">
                  <c:v>54.16</c:v>
                </c:pt>
                <c:pt idx="2">
                  <c:v>60.01</c:v>
                </c:pt>
                <c:pt idx="3">
                  <c:v>66.680000000000007</c:v>
                </c:pt>
                <c:pt idx="4">
                  <c:v>58.12</c:v>
                </c:pt>
              </c:numCache>
            </c:numRef>
          </c:val>
          <c:smooth val="0"/>
          <c:extLst>
            <c:ext xmlns:c16="http://schemas.microsoft.com/office/drawing/2014/chart" uri="{C3380CC4-5D6E-409C-BE32-E72D297353CC}">
              <c16:uniqueId val="{00000001-0953-4924-BEB8-6AFAE2CDB972}"/>
            </c:ext>
          </c:extLst>
        </c:ser>
        <c:dLbls>
          <c:showLegendKey val="0"/>
          <c:showVal val="0"/>
          <c:showCatName val="0"/>
          <c:showSerName val="0"/>
          <c:showPercent val="0"/>
          <c:showBubbleSize val="0"/>
        </c:dLbls>
        <c:marker val="1"/>
        <c:smooth val="0"/>
        <c:axId val="120652160"/>
        <c:axId val="120654080"/>
      </c:lineChart>
      <c:dateAx>
        <c:axId val="120652160"/>
        <c:scaling>
          <c:orientation val="minMax"/>
        </c:scaling>
        <c:delete val="1"/>
        <c:axPos val="b"/>
        <c:numFmt formatCode="ge" sourceLinked="1"/>
        <c:majorTickMark val="none"/>
        <c:minorTickMark val="none"/>
        <c:tickLblPos val="none"/>
        <c:crossAx val="120654080"/>
        <c:crosses val="autoZero"/>
        <c:auto val="1"/>
        <c:lblOffset val="100"/>
        <c:baseTimeUnit val="years"/>
      </c:dateAx>
      <c:valAx>
        <c:axId val="12065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65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178.38</c:v>
                </c:pt>
                <c:pt idx="1">
                  <c:v>161.13999999999999</c:v>
                </c:pt>
                <c:pt idx="2">
                  <c:v>179.3</c:v>
                </c:pt>
                <c:pt idx="3">
                  <c:v>166.35</c:v>
                </c:pt>
                <c:pt idx="4">
                  <c:v>150.02000000000001</c:v>
                </c:pt>
              </c:numCache>
            </c:numRef>
          </c:val>
          <c:extLst>
            <c:ext xmlns:c16="http://schemas.microsoft.com/office/drawing/2014/chart" uri="{C3380CC4-5D6E-409C-BE32-E72D297353CC}">
              <c16:uniqueId val="{00000000-F47C-4D21-95AE-EED0251413F8}"/>
            </c:ext>
          </c:extLst>
        </c:ser>
        <c:dLbls>
          <c:showLegendKey val="0"/>
          <c:showVal val="0"/>
          <c:showCatName val="0"/>
          <c:showSerName val="0"/>
          <c:showPercent val="0"/>
          <c:showBubbleSize val="0"/>
        </c:dLbls>
        <c:gapWidth val="150"/>
        <c:axId val="120681216"/>
        <c:axId val="120683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351.41</c:v>
                </c:pt>
                <c:pt idx="1">
                  <c:v>307.56</c:v>
                </c:pt>
                <c:pt idx="2">
                  <c:v>277.67</c:v>
                </c:pt>
                <c:pt idx="3">
                  <c:v>260.11</c:v>
                </c:pt>
                <c:pt idx="4">
                  <c:v>304.98</c:v>
                </c:pt>
              </c:numCache>
            </c:numRef>
          </c:val>
          <c:smooth val="0"/>
          <c:extLst>
            <c:ext xmlns:c16="http://schemas.microsoft.com/office/drawing/2014/chart" uri="{C3380CC4-5D6E-409C-BE32-E72D297353CC}">
              <c16:uniqueId val="{00000001-F47C-4D21-95AE-EED0251413F8}"/>
            </c:ext>
          </c:extLst>
        </c:ser>
        <c:dLbls>
          <c:showLegendKey val="0"/>
          <c:showVal val="0"/>
          <c:showCatName val="0"/>
          <c:showSerName val="0"/>
          <c:showPercent val="0"/>
          <c:showBubbleSize val="0"/>
        </c:dLbls>
        <c:marker val="1"/>
        <c:smooth val="0"/>
        <c:axId val="120681216"/>
        <c:axId val="120683136"/>
      </c:lineChart>
      <c:dateAx>
        <c:axId val="120681216"/>
        <c:scaling>
          <c:orientation val="minMax"/>
        </c:scaling>
        <c:delete val="1"/>
        <c:axPos val="b"/>
        <c:numFmt formatCode="ge" sourceLinked="1"/>
        <c:majorTickMark val="none"/>
        <c:minorTickMark val="none"/>
        <c:tickLblPos val="none"/>
        <c:crossAx val="120683136"/>
        <c:crosses val="autoZero"/>
        <c:auto val="1"/>
        <c:lblOffset val="100"/>
        <c:baseTimeUnit val="years"/>
      </c:dateAx>
      <c:valAx>
        <c:axId val="12068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68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鹿児島県　喜界町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Cd3</v>
      </c>
      <c r="X8" s="48"/>
      <c r="Y8" s="48"/>
      <c r="Z8" s="48"/>
      <c r="AA8" s="48"/>
      <c r="AB8" s="48"/>
      <c r="AC8" s="48"/>
      <c r="AD8" s="49" t="str">
        <f>データ!$M$6</f>
        <v>非設置</v>
      </c>
      <c r="AE8" s="49"/>
      <c r="AF8" s="49"/>
      <c r="AG8" s="49"/>
      <c r="AH8" s="49"/>
      <c r="AI8" s="49"/>
      <c r="AJ8" s="49"/>
      <c r="AK8" s="3"/>
      <c r="AL8" s="50">
        <f>データ!S6</f>
        <v>7097</v>
      </c>
      <c r="AM8" s="50"/>
      <c r="AN8" s="50"/>
      <c r="AO8" s="50"/>
      <c r="AP8" s="50"/>
      <c r="AQ8" s="50"/>
      <c r="AR8" s="50"/>
      <c r="AS8" s="50"/>
      <c r="AT8" s="45">
        <f>データ!T6</f>
        <v>56.82</v>
      </c>
      <c r="AU8" s="45"/>
      <c r="AV8" s="45"/>
      <c r="AW8" s="45"/>
      <c r="AX8" s="45"/>
      <c r="AY8" s="45"/>
      <c r="AZ8" s="45"/>
      <c r="BA8" s="45"/>
      <c r="BB8" s="45">
        <f>データ!U6</f>
        <v>124.9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47.19</v>
      </c>
      <c r="Q10" s="45"/>
      <c r="R10" s="45"/>
      <c r="S10" s="45"/>
      <c r="T10" s="45"/>
      <c r="U10" s="45"/>
      <c r="V10" s="45"/>
      <c r="W10" s="45">
        <f>データ!Q6</f>
        <v>94.78</v>
      </c>
      <c r="X10" s="45"/>
      <c r="Y10" s="45"/>
      <c r="Z10" s="45"/>
      <c r="AA10" s="45"/>
      <c r="AB10" s="45"/>
      <c r="AC10" s="45"/>
      <c r="AD10" s="50">
        <f>データ!R6</f>
        <v>2950</v>
      </c>
      <c r="AE10" s="50"/>
      <c r="AF10" s="50"/>
      <c r="AG10" s="50"/>
      <c r="AH10" s="50"/>
      <c r="AI10" s="50"/>
      <c r="AJ10" s="50"/>
      <c r="AK10" s="2"/>
      <c r="AL10" s="50">
        <f>データ!V6</f>
        <v>3292</v>
      </c>
      <c r="AM10" s="50"/>
      <c r="AN10" s="50"/>
      <c r="AO10" s="50"/>
      <c r="AP10" s="50"/>
      <c r="AQ10" s="50"/>
      <c r="AR10" s="50"/>
      <c r="AS10" s="50"/>
      <c r="AT10" s="45">
        <f>データ!W6</f>
        <v>1.69</v>
      </c>
      <c r="AU10" s="45"/>
      <c r="AV10" s="45"/>
      <c r="AW10" s="45"/>
      <c r="AX10" s="45"/>
      <c r="AY10" s="45"/>
      <c r="AZ10" s="45"/>
      <c r="BA10" s="45"/>
      <c r="BB10" s="45">
        <f>データ!X6</f>
        <v>1947.93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b+vkUpqz7UCqLvYnh5HrDTmj1DF6OBFLU1XwNYx4IerGRo8XjbpidaOIqpllTtKpCPB+AhO+dRRsWONe1sTiSA==" saltValue="7wEFMgjcpE3wi3aoJ6Xkx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465291</v>
      </c>
      <c r="D6" s="33">
        <f t="shared" si="3"/>
        <v>47</v>
      </c>
      <c r="E6" s="33">
        <f t="shared" si="3"/>
        <v>17</v>
      </c>
      <c r="F6" s="33">
        <f t="shared" si="3"/>
        <v>1</v>
      </c>
      <c r="G6" s="33">
        <f t="shared" si="3"/>
        <v>0</v>
      </c>
      <c r="H6" s="33" t="str">
        <f t="shared" si="3"/>
        <v>鹿児島県　喜界町</v>
      </c>
      <c r="I6" s="33" t="str">
        <f t="shared" si="3"/>
        <v>法非適用</v>
      </c>
      <c r="J6" s="33" t="str">
        <f t="shared" si="3"/>
        <v>下水道事業</v>
      </c>
      <c r="K6" s="33" t="str">
        <f t="shared" si="3"/>
        <v>公共下水道</v>
      </c>
      <c r="L6" s="33" t="str">
        <f t="shared" si="3"/>
        <v>Cd3</v>
      </c>
      <c r="M6" s="33" t="str">
        <f t="shared" si="3"/>
        <v>非設置</v>
      </c>
      <c r="N6" s="34" t="str">
        <f t="shared" si="3"/>
        <v>-</v>
      </c>
      <c r="O6" s="34" t="str">
        <f t="shared" si="3"/>
        <v>該当数値なし</v>
      </c>
      <c r="P6" s="34">
        <f t="shared" si="3"/>
        <v>47.19</v>
      </c>
      <c r="Q6" s="34">
        <f t="shared" si="3"/>
        <v>94.78</v>
      </c>
      <c r="R6" s="34">
        <f t="shared" si="3"/>
        <v>2950</v>
      </c>
      <c r="S6" s="34">
        <f t="shared" si="3"/>
        <v>7097</v>
      </c>
      <c r="T6" s="34">
        <f t="shared" si="3"/>
        <v>56.82</v>
      </c>
      <c r="U6" s="34">
        <f t="shared" si="3"/>
        <v>124.9</v>
      </c>
      <c r="V6" s="34">
        <f t="shared" si="3"/>
        <v>3292</v>
      </c>
      <c r="W6" s="34">
        <f t="shared" si="3"/>
        <v>1.69</v>
      </c>
      <c r="X6" s="34">
        <f t="shared" si="3"/>
        <v>1947.93</v>
      </c>
      <c r="Y6" s="35">
        <f>IF(Y7="",NA(),Y7)</f>
        <v>100.27</v>
      </c>
      <c r="Z6" s="35">
        <f t="shared" ref="Z6:AH6" si="4">IF(Z7="",NA(),Z7)</f>
        <v>100.01</v>
      </c>
      <c r="AA6" s="35">
        <f t="shared" si="4"/>
        <v>100.01</v>
      </c>
      <c r="AB6" s="35">
        <f t="shared" si="4"/>
        <v>100.01</v>
      </c>
      <c r="AC6" s="35">
        <f t="shared" si="4"/>
        <v>100.01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3960.86</v>
      </c>
      <c r="BG6" s="34">
        <f t="shared" ref="BG6:BO6" si="7">IF(BG7="",NA(),BG7)</f>
        <v>0</v>
      </c>
      <c r="BH6" s="34">
        <f t="shared" si="7"/>
        <v>0</v>
      </c>
      <c r="BI6" s="34">
        <f t="shared" si="7"/>
        <v>0</v>
      </c>
      <c r="BJ6" s="34">
        <f t="shared" si="7"/>
        <v>0</v>
      </c>
      <c r="BK6" s="35">
        <f t="shared" si="7"/>
        <v>1696.96</v>
      </c>
      <c r="BL6" s="35">
        <f t="shared" si="7"/>
        <v>1824.34</v>
      </c>
      <c r="BM6" s="35">
        <f t="shared" si="7"/>
        <v>1604.64</v>
      </c>
      <c r="BN6" s="35">
        <f t="shared" si="7"/>
        <v>1217.7</v>
      </c>
      <c r="BO6" s="35">
        <f t="shared" si="7"/>
        <v>1689.65</v>
      </c>
      <c r="BP6" s="34" t="str">
        <f>IF(BP7="","",IF(BP7="-","【-】","【"&amp;SUBSTITUTE(TEXT(BP7,"#,##0.00"),"-","△")&amp;"】"))</f>
        <v>【682.78】</v>
      </c>
      <c r="BQ6" s="35">
        <f>IF(BQ7="",NA(),BQ7)</f>
        <v>84.7</v>
      </c>
      <c r="BR6" s="35">
        <f t="shared" ref="BR6:BZ6" si="8">IF(BR7="",NA(),BR7)</f>
        <v>93.59</v>
      </c>
      <c r="BS6" s="35">
        <f t="shared" si="8"/>
        <v>84.96</v>
      </c>
      <c r="BT6" s="35">
        <f t="shared" si="8"/>
        <v>91.71</v>
      </c>
      <c r="BU6" s="35">
        <f t="shared" si="8"/>
        <v>101.14</v>
      </c>
      <c r="BV6" s="35">
        <f t="shared" si="8"/>
        <v>47.23</v>
      </c>
      <c r="BW6" s="35">
        <f t="shared" si="8"/>
        <v>54.16</v>
      </c>
      <c r="BX6" s="35">
        <f t="shared" si="8"/>
        <v>60.01</v>
      </c>
      <c r="BY6" s="35">
        <f t="shared" si="8"/>
        <v>66.680000000000007</v>
      </c>
      <c r="BZ6" s="35">
        <f t="shared" si="8"/>
        <v>58.12</v>
      </c>
      <c r="CA6" s="34" t="str">
        <f>IF(CA7="","",IF(CA7="-","【-】","【"&amp;SUBSTITUTE(TEXT(CA7,"#,##0.00"),"-","△")&amp;"】"))</f>
        <v>【100.91】</v>
      </c>
      <c r="CB6" s="35">
        <f>IF(CB7="",NA(),CB7)</f>
        <v>178.38</v>
      </c>
      <c r="CC6" s="35">
        <f t="shared" ref="CC6:CK6" si="9">IF(CC7="",NA(),CC7)</f>
        <v>161.13999999999999</v>
      </c>
      <c r="CD6" s="35">
        <f t="shared" si="9"/>
        <v>179.3</v>
      </c>
      <c r="CE6" s="35">
        <f t="shared" si="9"/>
        <v>166.35</v>
      </c>
      <c r="CF6" s="35">
        <f t="shared" si="9"/>
        <v>150.02000000000001</v>
      </c>
      <c r="CG6" s="35">
        <f t="shared" si="9"/>
        <v>351.41</v>
      </c>
      <c r="CH6" s="35">
        <f t="shared" si="9"/>
        <v>307.56</v>
      </c>
      <c r="CI6" s="35">
        <f t="shared" si="9"/>
        <v>277.67</v>
      </c>
      <c r="CJ6" s="35">
        <f t="shared" si="9"/>
        <v>260.11</v>
      </c>
      <c r="CK6" s="35">
        <f t="shared" si="9"/>
        <v>304.98</v>
      </c>
      <c r="CL6" s="34" t="str">
        <f>IF(CL7="","",IF(CL7="-","【-】","【"&amp;SUBSTITUTE(TEXT(CL7,"#,##0.00"),"-","△")&amp;"】"))</f>
        <v>【136.86】</v>
      </c>
      <c r="CM6" s="35">
        <f>IF(CM7="",NA(),CM7)</f>
        <v>29.32</v>
      </c>
      <c r="CN6" s="35">
        <f t="shared" ref="CN6:CV6" si="10">IF(CN7="",NA(),CN7)</f>
        <v>42.32</v>
      </c>
      <c r="CO6" s="35">
        <f t="shared" si="10"/>
        <v>32.82</v>
      </c>
      <c r="CP6" s="35">
        <f t="shared" si="10"/>
        <v>38.049999999999997</v>
      </c>
      <c r="CQ6" s="35">
        <f t="shared" si="10"/>
        <v>33.36</v>
      </c>
      <c r="CR6" s="35">
        <f t="shared" si="10"/>
        <v>43.53</v>
      </c>
      <c r="CS6" s="35">
        <f t="shared" si="10"/>
        <v>39.869999999999997</v>
      </c>
      <c r="CT6" s="35">
        <f t="shared" si="10"/>
        <v>41.28</v>
      </c>
      <c r="CU6" s="35">
        <f t="shared" si="10"/>
        <v>41.45</v>
      </c>
      <c r="CV6" s="35">
        <f t="shared" si="10"/>
        <v>36.97</v>
      </c>
      <c r="CW6" s="34" t="str">
        <f>IF(CW7="","",IF(CW7="-","【-】","【"&amp;SUBSTITUTE(TEXT(CW7,"#,##0.00"),"-","△")&amp;"】"))</f>
        <v>【58.98】</v>
      </c>
      <c r="CX6" s="35">
        <f>IF(CX7="",NA(),CX7)</f>
        <v>48.51</v>
      </c>
      <c r="CY6" s="35">
        <f t="shared" ref="CY6:DG6" si="11">IF(CY7="",NA(),CY7)</f>
        <v>51.27</v>
      </c>
      <c r="CZ6" s="35">
        <f t="shared" si="11"/>
        <v>53.7</v>
      </c>
      <c r="DA6" s="35">
        <f t="shared" si="11"/>
        <v>55.49</v>
      </c>
      <c r="DB6" s="35">
        <f t="shared" si="11"/>
        <v>58.02</v>
      </c>
      <c r="DC6" s="35">
        <f t="shared" si="11"/>
        <v>64.14</v>
      </c>
      <c r="DD6" s="35">
        <f t="shared" si="11"/>
        <v>61.37</v>
      </c>
      <c r="DE6" s="35">
        <f t="shared" si="11"/>
        <v>61.3</v>
      </c>
      <c r="DF6" s="35">
        <f t="shared" si="11"/>
        <v>64.510000000000005</v>
      </c>
      <c r="DG6" s="35">
        <f t="shared" si="11"/>
        <v>67.12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0.17</v>
      </c>
      <c r="EK6" s="35">
        <f t="shared" si="14"/>
        <v>0.2</v>
      </c>
      <c r="EL6" s="35">
        <f t="shared" si="14"/>
        <v>0.19</v>
      </c>
      <c r="EM6" s="35">
        <f t="shared" si="14"/>
        <v>7.0000000000000007E-2</v>
      </c>
      <c r="EN6" s="35">
        <f t="shared" si="14"/>
        <v>0.56999999999999995</v>
      </c>
      <c r="EO6" s="34" t="str">
        <f>IF(EO7="","",IF(EO7="-","【-】","【"&amp;SUBSTITUTE(TEXT(EO7,"#,##0.00"),"-","△")&amp;"】"))</f>
        <v>【0.23】</v>
      </c>
    </row>
    <row r="7" spans="1:145" s="36" customFormat="1" x14ac:dyDescent="0.15">
      <c r="A7" s="28"/>
      <c r="B7" s="37">
        <v>2018</v>
      </c>
      <c r="C7" s="37">
        <v>465291</v>
      </c>
      <c r="D7" s="37">
        <v>47</v>
      </c>
      <c r="E7" s="37">
        <v>17</v>
      </c>
      <c r="F7" s="37">
        <v>1</v>
      </c>
      <c r="G7" s="37">
        <v>0</v>
      </c>
      <c r="H7" s="37" t="s">
        <v>97</v>
      </c>
      <c r="I7" s="37" t="s">
        <v>98</v>
      </c>
      <c r="J7" s="37" t="s">
        <v>99</v>
      </c>
      <c r="K7" s="37" t="s">
        <v>100</v>
      </c>
      <c r="L7" s="37" t="s">
        <v>101</v>
      </c>
      <c r="M7" s="37" t="s">
        <v>102</v>
      </c>
      <c r="N7" s="38" t="s">
        <v>103</v>
      </c>
      <c r="O7" s="38" t="s">
        <v>104</v>
      </c>
      <c r="P7" s="38">
        <v>47.19</v>
      </c>
      <c r="Q7" s="38">
        <v>94.78</v>
      </c>
      <c r="R7" s="38">
        <v>2950</v>
      </c>
      <c r="S7" s="38">
        <v>7097</v>
      </c>
      <c r="T7" s="38">
        <v>56.82</v>
      </c>
      <c r="U7" s="38">
        <v>124.9</v>
      </c>
      <c r="V7" s="38">
        <v>3292</v>
      </c>
      <c r="W7" s="38">
        <v>1.69</v>
      </c>
      <c r="X7" s="38">
        <v>1947.93</v>
      </c>
      <c r="Y7" s="38">
        <v>100.27</v>
      </c>
      <c r="Z7" s="38">
        <v>100.01</v>
      </c>
      <c r="AA7" s="38">
        <v>100.01</v>
      </c>
      <c r="AB7" s="38">
        <v>100.01</v>
      </c>
      <c r="AC7" s="38">
        <v>100.01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3960.86</v>
      </c>
      <c r="BG7" s="38">
        <v>0</v>
      </c>
      <c r="BH7" s="38">
        <v>0</v>
      </c>
      <c r="BI7" s="38">
        <v>0</v>
      </c>
      <c r="BJ7" s="38">
        <v>0</v>
      </c>
      <c r="BK7" s="38">
        <v>1696.96</v>
      </c>
      <c r="BL7" s="38">
        <v>1824.34</v>
      </c>
      <c r="BM7" s="38">
        <v>1604.64</v>
      </c>
      <c r="BN7" s="38">
        <v>1217.7</v>
      </c>
      <c r="BO7" s="38">
        <v>1689.65</v>
      </c>
      <c r="BP7" s="38">
        <v>682.78</v>
      </c>
      <c r="BQ7" s="38">
        <v>84.7</v>
      </c>
      <c r="BR7" s="38">
        <v>93.59</v>
      </c>
      <c r="BS7" s="38">
        <v>84.96</v>
      </c>
      <c r="BT7" s="38">
        <v>91.71</v>
      </c>
      <c r="BU7" s="38">
        <v>101.14</v>
      </c>
      <c r="BV7" s="38">
        <v>47.23</v>
      </c>
      <c r="BW7" s="38">
        <v>54.16</v>
      </c>
      <c r="BX7" s="38">
        <v>60.01</v>
      </c>
      <c r="BY7" s="38">
        <v>66.680000000000007</v>
      </c>
      <c r="BZ7" s="38">
        <v>58.12</v>
      </c>
      <c r="CA7" s="38">
        <v>100.91</v>
      </c>
      <c r="CB7" s="38">
        <v>178.38</v>
      </c>
      <c r="CC7" s="38">
        <v>161.13999999999999</v>
      </c>
      <c r="CD7" s="38">
        <v>179.3</v>
      </c>
      <c r="CE7" s="38">
        <v>166.35</v>
      </c>
      <c r="CF7" s="38">
        <v>150.02000000000001</v>
      </c>
      <c r="CG7" s="38">
        <v>351.41</v>
      </c>
      <c r="CH7" s="38">
        <v>307.56</v>
      </c>
      <c r="CI7" s="38">
        <v>277.67</v>
      </c>
      <c r="CJ7" s="38">
        <v>260.11</v>
      </c>
      <c r="CK7" s="38">
        <v>304.98</v>
      </c>
      <c r="CL7" s="38">
        <v>136.86000000000001</v>
      </c>
      <c r="CM7" s="38">
        <v>29.32</v>
      </c>
      <c r="CN7" s="38">
        <v>42.32</v>
      </c>
      <c r="CO7" s="38">
        <v>32.82</v>
      </c>
      <c r="CP7" s="38">
        <v>38.049999999999997</v>
      </c>
      <c r="CQ7" s="38">
        <v>33.36</v>
      </c>
      <c r="CR7" s="38">
        <v>43.53</v>
      </c>
      <c r="CS7" s="38">
        <v>39.869999999999997</v>
      </c>
      <c r="CT7" s="38">
        <v>41.28</v>
      </c>
      <c r="CU7" s="38">
        <v>41.45</v>
      </c>
      <c r="CV7" s="38">
        <v>36.97</v>
      </c>
      <c r="CW7" s="38">
        <v>58.98</v>
      </c>
      <c r="CX7" s="38">
        <v>48.51</v>
      </c>
      <c r="CY7" s="38">
        <v>51.27</v>
      </c>
      <c r="CZ7" s="38">
        <v>53.7</v>
      </c>
      <c r="DA7" s="38">
        <v>55.49</v>
      </c>
      <c r="DB7" s="38">
        <v>58.02</v>
      </c>
      <c r="DC7" s="38">
        <v>64.14</v>
      </c>
      <c r="DD7" s="38">
        <v>61.37</v>
      </c>
      <c r="DE7" s="38">
        <v>61.3</v>
      </c>
      <c r="DF7" s="38">
        <v>64.510000000000005</v>
      </c>
      <c r="DG7" s="38">
        <v>67.12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0.17</v>
      </c>
      <c r="EK7" s="38">
        <v>0.2</v>
      </c>
      <c r="EL7" s="38">
        <v>0.19</v>
      </c>
      <c r="EM7" s="38">
        <v>7.0000000000000007E-2</v>
      </c>
      <c r="EN7" s="38">
        <v>0.56999999999999995</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2020-01-14T08:12:43Z</cp:lastPrinted>
  <dcterms:created xsi:type="dcterms:W3CDTF">2019-12-05T05:08:13Z</dcterms:created>
  <dcterms:modified xsi:type="dcterms:W3CDTF">2020-02-27T00:13:28Z</dcterms:modified>
  <cp:category/>
</cp:coreProperties>
</file>