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38_徳之島町【済】\"/>
    </mc:Choice>
  </mc:AlternateContent>
  <workbookProtection workbookAlgorithmName="SHA-512" workbookHashValue="nTuNOuJjSXNNN5MhoroVOr/e6oWUFS0AO5IG7ms+0zWcnuS6SbxcKF+iQ8+5lJJ4g4ghWzyI+tAYfK3jNiKq/Q==" workbookSaltValue="8OFkN8WbwUmxA+tkpgcX/w==" workbookSpinCount="100000" lockStructure="1"/>
  <bookViews>
    <workbookView xWindow="0" yWindow="0" windowWidth="15360" windowHeight="7635"/>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AL10" i="4"/>
  <c r="W10" i="4"/>
  <c r="P10" i="4"/>
  <c r="I10" i="4"/>
  <c r="BB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<sst xmlns="http://schemas.openxmlformats.org/spreadsheetml/2006/main" count="225" uniqueCount="111">
  <si>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</si>
  <si>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</si>
  <si>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</si>
  <si>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</si>
  <si>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</si>
  <si>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</si>
  <si>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</si>
  <si>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</si>
  <si>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</si>
  <si>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</si>
  <si>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</si>
  <si>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</si>
  <si>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</si>
  <si>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</si>
  <si>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</si>
  <si>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</si>
  <si>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</si>
  <si>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</si>
  <si>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</si>
  <si>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</si>
  <si>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</si>
  <si>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</si>
  <si>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</si>
  <si>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</si>
  <si>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</si>
  <si>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</si>
  <si>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</si>
  <si>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</si>
  <si>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</si>
  <si>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</si>
  <si>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</si>
  <si>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</si>
  <si>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</si>
  <si>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</si>
  <si>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</si>
  <si>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</si>
  <si>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</si>
  <si>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</si>
  <si>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</si>
  <si>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</si>
  <si>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</si>
  <si>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</si>
  <si>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</si>
  <si>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</si>
  <si>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</si>
  <si>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</si>
  <si>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</si>
  <si>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</si>
  <si>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</si>
  <si>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</si>
  <si>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</si>
  <si>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</si>
  <si>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</si>
  <si>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</si>
  <si>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</si>
  <si>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</si>
  <si>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</si>
  <si>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</si>
  <si>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</si>
  <si>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</si>
  <si>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</si>
  <si>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</si>
  <si>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</si>
  <si>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</si>
  <si>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</si>
  <si>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</si>
  <si>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</si>
  <si>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</si>
  <si>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</si>
  <si>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</si>
  <si>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</si>
  <si>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</si>
  <si>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</si>
  <si>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</si>
  <si>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</si>
  <si>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</si>
  <si>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</si>
  <si>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</si>
  <si>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</si>
  <si>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</si>
  <si>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</si>
  <si>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</si>
  <si>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</si>
  <si>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</si>
  <si>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</si>
  <si>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</si>
  <si>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</si>
  <si>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</si>
  <si>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</si>
  <si>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</si>
  <si>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</si>
  <si>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</si>
  <si>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</si>
  <si>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</si>
  <si>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</si>
  <si>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徳之島町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</si>
  <si>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</si>
  <si>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</si>
  <si>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</si>
  <si>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</si>
  <si>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</si>
  <si>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</si>
  <si>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</si>
  <si>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</si>
  <si>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</si>
  <si>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</si>
  <si>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</si>
  <si>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</si>
  <si>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③補助事業等を活用し管路の更新を平成25年度から行い、有収率が少し上昇したが、今後も計画的に管路の更新を行う必要がある。</t>
    <rPh sb="1" eb="3">
      <t>ホジョ</t>
    </rPh>
    <rPh sb="3" eb="5">
      <t>ジギョウ</t>
    </rPh>
    <rPh sb="5" eb="6">
      <t>トウ</t>
    </rPh>
    <rPh sb="7" eb="9">
      <t>カツヨウ</t>
    </rPh>
    <rPh sb="10" eb="12">
      <t>カンロ</t>
    </rPh>
    <rPh sb="13" eb="15">
      <t>コウシン</t>
    </rPh>
    <rPh sb="16" eb="18">
      <t>ヘイセイ</t>
    </rPh>
    <rPh sb="20" eb="22">
      <t>ネンド</t>
    </rPh>
    <rPh sb="24" eb="25">
      <t>オコナ</t>
    </rPh>
    <rPh sb="27" eb="30">
      <t>ユウシュウリツ</t>
    </rPh>
    <rPh sb="31" eb="32">
      <t>スコ</t>
    </rPh>
    <rPh sb="33" eb="35">
      <t>ジョウショウ</t>
    </rPh>
    <rPh sb="39" eb="41">
      <t>コンゴ</t>
    </rPh>
    <rPh sb="42" eb="45">
      <t>ケイカクテキ</t>
    </rPh>
    <rPh sb="46" eb="48">
      <t>カンロ</t>
    </rPh>
    <rPh sb="49" eb="51">
      <t>コウシン</t>
    </rPh>
    <rPh sb="52" eb="53">
      <t>オコナ</t>
    </rPh>
    <rPh sb="54" eb="56">
      <t>ヒツヨウ</t>
    </rPh>
    <phoneticPr fontId="4"/>
  </si>
  <si>
    <t>　平成25年度より実施している簡易水道再編事業の地方債の償還が前年度より始まり、同事業により今年度まで老朽化した施設及び管路の更新を行い地方債償還金も増加するため、水道料金の見直し等の財源の確保を行いながら、老朽化した施設や漏水の多い管路の更新などを行い、有収率の向上に努める。</t>
    <rPh sb="1" eb="3">
      <t>ヘイセイ</t>
    </rPh>
    <rPh sb="5" eb="7">
      <t>ネンド</t>
    </rPh>
    <rPh sb="9" eb="11">
      <t>ジッシ</t>
    </rPh>
    <rPh sb="15" eb="23">
      <t>カンイスイドウサイヘンジギョウ</t>
    </rPh>
    <rPh sb="24" eb="27">
      <t>チホウサイ</t>
    </rPh>
    <rPh sb="28" eb="30">
      <t>ショウカン</t>
    </rPh>
    <rPh sb="36" eb="37">
      <t>ハジ</t>
    </rPh>
    <rPh sb="40" eb="41">
      <t>ドウ</t>
    </rPh>
    <rPh sb="41" eb="43">
      <t>ジギョウ</t>
    </rPh>
    <rPh sb="46" eb="49">
      <t>コンネンド</t>
    </rPh>
    <rPh sb="51" eb="54">
      <t>ロウキュウカ</t>
    </rPh>
    <rPh sb="56" eb="58">
      <t>シセツ</t>
    </rPh>
    <rPh sb="58" eb="59">
      <t>オヨ</t>
    </rPh>
    <rPh sb="60" eb="62">
      <t>カンロ</t>
    </rPh>
    <rPh sb="63" eb="65">
      <t>コウシン</t>
    </rPh>
    <rPh sb="66" eb="67">
      <t>オコナ</t>
    </rPh>
    <rPh sb="68" eb="71">
      <t>チホウサイ</t>
    </rPh>
    <rPh sb="71" eb="74">
      <t>ショウカンキン</t>
    </rPh>
    <rPh sb="75" eb="77">
      <t>ゾウカ</t>
    </rPh>
    <rPh sb="82" eb="84">
      <t>スイドウ</t>
    </rPh>
    <rPh sb="84" eb="86">
      <t>リョウキン</t>
    </rPh>
    <rPh sb="87" eb="89">
      <t>ミナオ</t>
    </rPh>
    <rPh sb="90" eb="91">
      <t>トウ</t>
    </rPh>
    <rPh sb="92" eb="94">
      <t>ザイゲン</t>
    </rPh>
    <rPh sb="95" eb="97">
      <t>カクホ</t>
    </rPh>
    <rPh sb="98" eb="99">
      <t>オコナ</t>
    </rPh>
    <rPh sb="104" eb="107">
      <t>ロウキュウカ</t>
    </rPh>
    <rPh sb="109" eb="111">
      <t>シセツ</t>
    </rPh>
    <rPh sb="112" eb="114">
      <t>ロウスイ</t>
    </rPh>
    <rPh sb="115" eb="116">
      <t>オオ</t>
    </rPh>
    <rPh sb="117" eb="119">
      <t>カンロ</t>
    </rPh>
    <rPh sb="120" eb="122">
      <t>コウシン</t>
    </rPh>
    <rPh sb="125" eb="126">
      <t>オコナ</t>
    </rPh>
    <rPh sb="128" eb="131">
      <t>ユウシュウリツ</t>
    </rPh>
    <rPh sb="132" eb="134">
      <t>コウジョウ</t>
    </rPh>
    <rPh sb="135" eb="136">
      <t>ツト</t>
    </rPh>
    <phoneticPr fontId="4"/>
  </si>
  <si>
    <t>①地方債償還金が増加するため、水道料金の見直し等財源の確保及び、費用の削減等の経営改善の取り組みが必要である。
④平成25年度より実施していた、簡易水道再編事業を今年度まで行い、同事業による老朽化した施設及び管路の更新が終了。令和2年度より低下する予定である。
⑤地方債償還金の増加に伴い低下した。水道料金の見直し等経営改善に向けた取り組みが課題となっている。
⑥地方債償還金の増加及び年間総有収水量の減少に伴い上昇した。費用の削減に努め、給水原価の増加を抑制する。
⑦集落水道を併用で利用している地域があり、集落水道施設の老朽化に伴い、簡易水道の使用水量が増加する可能性がある。安定した給水を行うために使用水量の増加も見込み施設更新を行っており、施設利用率は低い状態にある。今後も施設更新時に適正化を行い改善を図る必要がある。
⑧前年度は低下していたが、今年度は少し増加した。しかし今後も漏水箇所の特定及び修理と管路の更新を計画的に行う必要がある。</t>
    <rPh sb="1" eb="4">
      <t>チホウサイ</t>
    </rPh>
    <rPh sb="4" eb="7">
      <t>ショウカンキン</t>
    </rPh>
    <rPh sb="8" eb="10">
      <t>ゾウカ</t>
    </rPh>
    <rPh sb="15" eb="17">
      <t>スイドウ</t>
    </rPh>
    <rPh sb="17" eb="19">
      <t>リョウキン</t>
    </rPh>
    <rPh sb="20" eb="22">
      <t>ミナオ</t>
    </rPh>
    <rPh sb="23" eb="24">
      <t>トウ</t>
    </rPh>
    <rPh sb="24" eb="26">
      <t>ザイゲン</t>
    </rPh>
    <rPh sb="27" eb="29">
      <t>カクホ</t>
    </rPh>
    <rPh sb="29" eb="30">
      <t>オヨ</t>
    </rPh>
    <rPh sb="32" eb="34">
      <t>ヒヨウ</t>
    </rPh>
    <rPh sb="35" eb="37">
      <t>サクゲン</t>
    </rPh>
    <rPh sb="37" eb="38">
      <t>トウ</t>
    </rPh>
    <rPh sb="39" eb="41">
      <t>ケイエイ</t>
    </rPh>
    <rPh sb="41" eb="43">
      <t>カイゼン</t>
    </rPh>
    <rPh sb="44" eb="45">
      <t>ト</t>
    </rPh>
    <rPh sb="46" eb="47">
      <t>ク</t>
    </rPh>
    <rPh sb="49" eb="51">
      <t>ヒツヨウ</t>
    </rPh>
    <rPh sb="57" eb="59">
      <t>ヘイセイ</t>
    </rPh>
    <rPh sb="61" eb="63">
      <t>ネンド</t>
    </rPh>
    <rPh sb="65" eb="67">
      <t>ジッシ</t>
    </rPh>
    <rPh sb="72" eb="74">
      <t>カンイ</t>
    </rPh>
    <rPh sb="74" eb="76">
      <t>スイドウ</t>
    </rPh>
    <rPh sb="76" eb="78">
      <t>サイヘン</t>
    </rPh>
    <rPh sb="78" eb="80">
      <t>ジギョウ</t>
    </rPh>
    <rPh sb="81" eb="84">
      <t>コンネンド</t>
    </rPh>
    <rPh sb="86" eb="87">
      <t>オコナ</t>
    </rPh>
    <rPh sb="89" eb="90">
      <t>ドウ</t>
    </rPh>
    <rPh sb="90" eb="92">
      <t>ジギョウ</t>
    </rPh>
    <rPh sb="95" eb="98">
      <t>ロウキュウカ</t>
    </rPh>
    <rPh sb="100" eb="102">
      <t>シセツ</t>
    </rPh>
    <rPh sb="102" eb="103">
      <t>オヨ</t>
    </rPh>
    <rPh sb="104" eb="106">
      <t>カンロ</t>
    </rPh>
    <rPh sb="107" eb="109">
      <t>コウシン</t>
    </rPh>
    <rPh sb="110" eb="112">
      <t>シュウリョウ</t>
    </rPh>
    <rPh sb="113" eb="115">
      <t>レイワ</t>
    </rPh>
    <rPh sb="116" eb="118">
      <t>ネンド</t>
    </rPh>
    <rPh sb="120" eb="122">
      <t>テイカ</t>
    </rPh>
    <rPh sb="124" eb="126">
      <t>ヨテイ</t>
    </rPh>
    <rPh sb="132" eb="135">
      <t>チホウサイ</t>
    </rPh>
    <rPh sb="135" eb="138">
      <t>ショウカンキン</t>
    </rPh>
    <rPh sb="139" eb="141">
      <t>ゾウカ</t>
    </rPh>
    <rPh sb="142" eb="143">
      <t>トモナ</t>
    </rPh>
    <rPh sb="144" eb="146">
      <t>テイカ</t>
    </rPh>
    <rPh sb="158" eb="160">
      <t>ケイエイ</t>
    </rPh>
    <rPh sb="160" eb="162">
      <t>カイゼン</t>
    </rPh>
    <rPh sb="163" eb="164">
      <t>ム</t>
    </rPh>
    <rPh sb="166" eb="167">
      <t>ト</t>
    </rPh>
    <rPh sb="168" eb="169">
      <t>ク</t>
    </rPh>
    <rPh sb="171" eb="173">
      <t>カダイ</t>
    </rPh>
    <rPh sb="182" eb="188">
      <t>チホウサイショウカンキン</t>
    </rPh>
    <rPh sb="189" eb="191">
      <t>ゾウカ</t>
    </rPh>
    <rPh sb="191" eb="192">
      <t>オヨ</t>
    </rPh>
    <rPh sb="193" eb="195">
      <t>ネンカン</t>
    </rPh>
    <rPh sb="195" eb="196">
      <t>ソウ</t>
    </rPh>
    <rPh sb="196" eb="198">
      <t>ユウシュウ</t>
    </rPh>
    <rPh sb="198" eb="200">
      <t>スイリョウ</t>
    </rPh>
    <rPh sb="201" eb="203">
      <t>ゲンショウ</t>
    </rPh>
    <rPh sb="204" eb="205">
      <t>トモナ</t>
    </rPh>
    <rPh sb="206" eb="208">
      <t>ジョウショウ</t>
    </rPh>
    <rPh sb="211" eb="213">
      <t>ヒヨウ</t>
    </rPh>
    <rPh sb="214" eb="216">
      <t>サクゲン</t>
    </rPh>
    <rPh sb="217" eb="218">
      <t>ツト</t>
    </rPh>
    <rPh sb="220" eb="222">
      <t>キュウスイ</t>
    </rPh>
    <rPh sb="222" eb="224">
      <t>ゲンカ</t>
    </rPh>
    <rPh sb="225" eb="227">
      <t>ゾウカ</t>
    </rPh>
    <rPh sb="228" eb="230">
      <t>ヨクセイ</t>
    </rPh>
    <rPh sb="235" eb="237">
      <t>シュウラク</t>
    </rPh>
    <rPh sb="237" eb="239">
      <t>スイドウ</t>
    </rPh>
    <rPh sb="240" eb="242">
      <t>ヘイヨウ</t>
    </rPh>
    <rPh sb="243" eb="245">
      <t>リヨウ</t>
    </rPh>
    <rPh sb="249" eb="251">
      <t>チイキ</t>
    </rPh>
    <rPh sb="255" eb="257">
      <t>シュウラク</t>
    </rPh>
    <rPh sb="257" eb="259">
      <t>スイドウ</t>
    </rPh>
    <rPh sb="259" eb="261">
      <t>シセツ</t>
    </rPh>
    <rPh sb="262" eb="265">
      <t>ロウキュウカ</t>
    </rPh>
    <rPh sb="266" eb="267">
      <t>トモナ</t>
    </rPh>
    <rPh sb="269" eb="271">
      <t>カンイ</t>
    </rPh>
    <rPh sb="271" eb="273">
      <t>スイドウ</t>
    </rPh>
    <rPh sb="274" eb="276">
      <t>シヨウ</t>
    </rPh>
    <rPh sb="276" eb="278">
      <t>スイリョウ</t>
    </rPh>
    <rPh sb="279" eb="281">
      <t>ゾウカ</t>
    </rPh>
    <rPh sb="283" eb="286">
      <t>カノウセイ</t>
    </rPh>
    <rPh sb="290" eb="292">
      <t>アンテイ</t>
    </rPh>
    <rPh sb="294" eb="296">
      <t>キュウスイ</t>
    </rPh>
    <rPh sb="297" eb="298">
      <t>オコナ</t>
    </rPh>
    <rPh sb="302" eb="304">
      <t>シヨウ</t>
    </rPh>
    <rPh sb="304" eb="306">
      <t>スイリョウ</t>
    </rPh>
    <rPh sb="307" eb="309">
      <t>ゾウカ</t>
    </rPh>
    <rPh sb="310" eb="312">
      <t>ミコ</t>
    </rPh>
    <rPh sb="313" eb="315">
      <t>シセツ</t>
    </rPh>
    <rPh sb="315" eb="317">
      <t>コウシン</t>
    </rPh>
    <rPh sb="318" eb="319">
      <t>オコナ</t>
    </rPh>
    <rPh sb="324" eb="326">
      <t>シセツ</t>
    </rPh>
    <rPh sb="326" eb="328">
      <t>リヨウ</t>
    </rPh>
    <rPh sb="328" eb="329">
      <t>リツ</t>
    </rPh>
    <rPh sb="330" eb="331">
      <t>ヒク</t>
    </rPh>
    <rPh sb="332" eb="334">
      <t>ジョウタイ</t>
    </rPh>
    <rPh sb="338" eb="340">
      <t>コンゴ</t>
    </rPh>
    <rPh sb="341" eb="343">
      <t>シセツ</t>
    </rPh>
    <rPh sb="343" eb="345">
      <t>コウシン</t>
    </rPh>
    <rPh sb="345" eb="346">
      <t>ジ</t>
    </rPh>
    <rPh sb="347" eb="350">
      <t>テキセイカ</t>
    </rPh>
    <rPh sb="351" eb="352">
      <t>オコナ</t>
    </rPh>
    <rPh sb="353" eb="355">
      <t>カイゼン</t>
    </rPh>
    <rPh sb="356" eb="357">
      <t>ハカ</t>
    </rPh>
    <rPh sb="358" eb="360">
      <t>ヒツヨウ</t>
    </rPh>
    <rPh sb="366" eb="369">
      <t>ゼンネンド</t>
    </rPh>
    <rPh sb="370" eb="372">
      <t>テイカ</t>
    </rPh>
    <rPh sb="378" eb="381">
      <t>コンネンド</t>
    </rPh>
    <rPh sb="382" eb="383">
      <t>スコ</t>
    </rPh>
    <rPh sb="384" eb="386">
      <t>ゾウカ</t>
    </rPh>
    <rPh sb="392" eb="394">
      <t>コンゴ</t>
    </rPh>
    <rPh sb="395" eb="397">
      <t>ロウスイ</t>
    </rPh>
    <rPh sb="397" eb="399">
      <t>カショ</t>
    </rPh>
    <rPh sb="400" eb="402">
      <t>トクテイ</t>
    </rPh>
    <rPh sb="402" eb="403">
      <t>オヨ</t>
    </rPh>
    <rPh sb="404" eb="406">
      <t>シュウリ</t>
    </rPh>
    <rPh sb="407" eb="409">
      <t>カンロ</t>
    </rPh>
    <rPh sb="410" eb="412">
      <t>コウシン</t>
    </rPh>
    <rPh sb="413" eb="416">
      <t>ケイカクテキ</t>
    </rPh>
    <rPh sb="417" eb="418">
      <t>オコナ</t>
    </rPh>
    <rPh sb="419" eb="4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</si>
</sst>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formatCode="#,##0.00;&quot;△&quot;#,##0.00;&quot;-&quot;">
                  <c:v>0.83</c:v>
                </c:pt>
                <c:pt idx="3" formatCode="#,##0.00;&quot;△&quot;#,##0.00;&quot;-&quot;">
                  <c:v>4.21</c:v>
                </c:pt>
                <c:pt idx="4" formatCode="#,##0.00;&quot;△&quot;#,##0.00;&quot;-&quot;">
                  <c:v>4.99</c:v>
                </c:pt>
              </c:numCache>
            </c:numRef>
          </c:val>
          <c:extLst>
            <c:ext xmlns:c16="http://schemas.microsoft.com/office/drawing/2014/chart" uri="{C3380CC4-5D6E-409C-BE32-E72D297353CC}">
              <c16:uniqueId val="{00000000-29BB-48D2-9CE6-C84071CEDB76}"/>
            </c:ext>
          </c:extLst>
        </c:ser>
        <c:dLbls>
          <c:showLegendKey val="0"/>
          <c:showVal val="0"/>
          <c:showCatName val="0"/>
          <c:showSerName val="0"/>
          <c:showPercent val="0"/>
          <c:showBubbleSize val="0"/>
        </c:dLbls>
        <c:gapWidth val="150"/>
        <c:axId val="126041888"/>
        <c:axId val="19015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29BB-48D2-9CE6-C84071CEDB76}"/>
            </c:ext>
          </c:extLst>
        </c:ser>
        <c:dLbls>
          <c:showLegendKey val="0"/>
          <c:showVal val="0"/>
          <c:showCatName val="0"/>
          <c:showSerName val="0"/>
          <c:showPercent val="0"/>
          <c:showBubbleSize val="0"/>
        </c:dLbls>
        <c:marker val="1"/>
        <c:smooth val="0"/>
        <c:axId val="126041888"/>
        <c:axId val="190154256"/>
      </c:lineChart>
      <c:dateAx>
        <c:axId val="126041888"/>
        <c:scaling>
          <c:orientation val="minMax"/>
        </c:scaling>
        <c:delete val="1"/>
        <c:axPos val="b"/>
        <c:numFmt formatCode="ge" sourceLinked="1"/>
        <c:majorTickMark val="none"/>
        <c:minorTickMark val="none"/>
        <c:tickLblPos val="none"/>
        <c:crossAx val="190154256"/>
        <c:crosses val="autoZero"/>
        <c:auto val="1"/>
        <c:lblOffset val="100"/>
        <c:baseTimeUnit val="years"/>
      </c:dateAx>
      <c:valAx>
        <c:axId val="19015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47.31</c:v>
                </c:pt>
                <c:pt idx="1">
                  <c:v>45.75</c:v>
                </c:pt>
                <c:pt idx="2">
                  <c:v>45.52</c:v>
                </c:pt>
                <c:pt idx="3">
                  <c:v>45.42</c:v>
                </c:pt>
                <c:pt idx="4">
                  <c:v>44.75</c:v>
                </c:pt>
              </c:numCache>
            </c:numRef>
          </c:val>
          <c:extLst>
            <c:ext xmlns:c16="http://schemas.microsoft.com/office/drawing/2014/chart" uri="{C3380CC4-5D6E-409C-BE32-E72D297353CC}">
              <c16:uniqueId val="{00000000-7B18-4689-A080-669DE6C825BE}"/>
            </c:ext>
          </c:extLst>
        </c:ser>
        <c:dLbls>
          <c:showLegendKey val="0"/>
          <c:showVal val="0"/>
          <c:showCatName val="0"/>
          <c:showSerName val="0"/>
          <c:showPercent val="0"/>
          <c:showBubbleSize val="0"/>
        </c:dLbls>
        <c:gapWidth val="150"/>
        <c:axId val="191618152"/>
        <c:axId val="19161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7B18-4689-A080-669DE6C825BE}"/>
            </c:ext>
          </c:extLst>
        </c:ser>
        <c:dLbls>
          <c:showLegendKey val="0"/>
          <c:showVal val="0"/>
          <c:showCatName val="0"/>
          <c:showSerName val="0"/>
          <c:showPercent val="0"/>
          <c:showBubbleSize val="0"/>
        </c:dLbls>
        <c:marker val="1"/>
        <c:smooth val="0"/>
        <c:axId val="191618152"/>
        <c:axId val="191618544"/>
      </c:lineChart>
      <c:dateAx>
        <c:axId val="191618152"/>
        <c:scaling>
          <c:orientation val="minMax"/>
        </c:scaling>
        <c:delete val="1"/>
        <c:axPos val="b"/>
        <c:numFmt formatCode="ge" sourceLinked="1"/>
        <c:majorTickMark val="none"/>
        <c:minorTickMark val="none"/>
        <c:tickLblPos val="none"/>
        <c:crossAx val="191618544"/>
        <c:crosses val="autoZero"/>
        <c:auto val="1"/>
        <c:lblOffset val="100"/>
        <c:baseTimeUnit val="years"/>
      </c:dateAx>
      <c:valAx>
        <c:axId val="19161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61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68.5</c:v>
                </c:pt>
                <c:pt idx="1">
                  <c:v>76.430000000000007</c:v>
                </c:pt>
                <c:pt idx="2">
                  <c:v>77.25</c:v>
                </c:pt>
                <c:pt idx="3">
                  <c:v>76.89</c:v>
                </c:pt>
                <c:pt idx="4">
                  <c:v>77.52</c:v>
                </c:pt>
              </c:numCache>
            </c:numRef>
          </c:val>
          <c:extLst>
            <c:ext xmlns:c16="http://schemas.microsoft.com/office/drawing/2014/chart" uri="{C3380CC4-5D6E-409C-BE32-E72D297353CC}">
              <c16:uniqueId val="{00000000-B49D-4414-94F5-B800C8A4B3C5}"/>
            </c:ext>
          </c:extLst>
        </c:ser>
        <c:dLbls>
          <c:showLegendKey val="0"/>
          <c:showVal val="0"/>
          <c:showCatName val="0"/>
          <c:showSerName val="0"/>
          <c:showPercent val="0"/>
          <c:showBubbleSize val="0"/>
        </c:dLbls>
        <c:gapWidth val="150"/>
        <c:axId val="191405800"/>
        <c:axId val="19140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B49D-4414-94F5-B800C8A4B3C5}"/>
            </c:ext>
          </c:extLst>
        </c:ser>
        <c:dLbls>
          <c:showLegendKey val="0"/>
          <c:showVal val="0"/>
          <c:showCatName val="0"/>
          <c:showSerName val="0"/>
          <c:showPercent val="0"/>
          <c:showBubbleSize val="0"/>
        </c:dLbls>
        <c:marker val="1"/>
        <c:smooth val="0"/>
        <c:axId val="191405800"/>
        <c:axId val="191405408"/>
      </c:lineChart>
      <c:dateAx>
        <c:axId val="191405800"/>
        <c:scaling>
          <c:orientation val="minMax"/>
        </c:scaling>
        <c:delete val="1"/>
        <c:axPos val="b"/>
        <c:numFmt formatCode="ge" sourceLinked="1"/>
        <c:majorTickMark val="none"/>
        <c:minorTickMark val="none"/>
        <c:tickLblPos val="none"/>
        <c:crossAx val="191405408"/>
        <c:crosses val="autoZero"/>
        <c:auto val="1"/>
        <c:lblOffset val="100"/>
        <c:baseTimeUnit val="years"/>
      </c:dateAx>
      <c:valAx>
        <c:axId val="19140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0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77.63</c:v>
                </c:pt>
                <c:pt idx="1">
                  <c:v>89.97</c:v>
                </c:pt>
                <c:pt idx="2">
                  <c:v>88.07</c:v>
                </c:pt>
                <c:pt idx="3">
                  <c:v>66.37</c:v>
                </c:pt>
                <c:pt idx="4">
                  <c:v>58.15</c:v>
                </c:pt>
              </c:numCache>
            </c:numRef>
          </c:val>
          <c:extLst>
            <c:ext xmlns:c16="http://schemas.microsoft.com/office/drawing/2014/chart" uri="{C3380CC4-5D6E-409C-BE32-E72D297353CC}">
              <c16:uniqueId val="{00000000-4ABD-409F-AE52-DF29AC73CFF8}"/>
            </c:ext>
          </c:extLst>
        </c:ser>
        <c:dLbls>
          <c:showLegendKey val="0"/>
          <c:showVal val="0"/>
          <c:showCatName val="0"/>
          <c:showSerName val="0"/>
          <c:showPercent val="0"/>
          <c:showBubbleSize val="0"/>
        </c:dLbls>
        <c:gapWidth val="150"/>
        <c:axId val="190626800"/>
        <c:axId val="19087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4ABD-409F-AE52-DF29AC73CFF8}"/>
            </c:ext>
          </c:extLst>
        </c:ser>
        <c:dLbls>
          <c:showLegendKey val="0"/>
          <c:showVal val="0"/>
          <c:showCatName val="0"/>
          <c:showSerName val="0"/>
          <c:showPercent val="0"/>
          <c:showBubbleSize val="0"/>
        </c:dLbls>
        <c:marker val="1"/>
        <c:smooth val="0"/>
        <c:axId val="190626800"/>
        <c:axId val="190875704"/>
      </c:lineChart>
      <c:dateAx>
        <c:axId val="190626800"/>
        <c:scaling>
          <c:orientation val="minMax"/>
        </c:scaling>
        <c:delete val="1"/>
        <c:axPos val="b"/>
        <c:numFmt formatCode="ge" sourceLinked="1"/>
        <c:majorTickMark val="none"/>
        <c:minorTickMark val="none"/>
        <c:tickLblPos val="none"/>
        <c:crossAx val="190875704"/>
        <c:crosses val="autoZero"/>
        <c:auto val="1"/>
        <c:lblOffset val="100"/>
        <c:baseTimeUnit val="years"/>
      </c:dateAx>
      <c:valAx>
        <c:axId val="19087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2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5D-4D5C-AD97-98B3B1E612CE}"/>
            </c:ext>
          </c:extLst>
        </c:ser>
        <c:dLbls>
          <c:showLegendKey val="0"/>
          <c:showVal val="0"/>
          <c:showCatName val="0"/>
          <c:showSerName val="0"/>
          <c:showPercent val="0"/>
          <c:showBubbleSize val="0"/>
        </c:dLbls>
        <c:gapWidth val="150"/>
        <c:axId val="191259512"/>
        <c:axId val="19125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5D-4D5C-AD97-98B3B1E612CE}"/>
            </c:ext>
          </c:extLst>
        </c:ser>
        <c:dLbls>
          <c:showLegendKey val="0"/>
          <c:showVal val="0"/>
          <c:showCatName val="0"/>
          <c:showSerName val="0"/>
          <c:showPercent val="0"/>
          <c:showBubbleSize val="0"/>
        </c:dLbls>
        <c:marker val="1"/>
        <c:smooth val="0"/>
        <c:axId val="191259512"/>
        <c:axId val="191258336"/>
      </c:lineChart>
      <c:dateAx>
        <c:axId val="191259512"/>
        <c:scaling>
          <c:orientation val="minMax"/>
        </c:scaling>
        <c:delete val="1"/>
        <c:axPos val="b"/>
        <c:numFmt formatCode="ge" sourceLinked="1"/>
        <c:majorTickMark val="none"/>
        <c:minorTickMark val="none"/>
        <c:tickLblPos val="none"/>
        <c:crossAx val="191258336"/>
        <c:crosses val="autoZero"/>
        <c:auto val="1"/>
        <c:lblOffset val="100"/>
        <c:baseTimeUnit val="years"/>
      </c:dateAx>
      <c:valAx>
        <c:axId val="19125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25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DD-42EF-8A22-D189EA5370F6}"/>
            </c:ext>
          </c:extLst>
        </c:ser>
        <c:dLbls>
          <c:showLegendKey val="0"/>
          <c:showVal val="0"/>
          <c:showCatName val="0"/>
          <c:showSerName val="0"/>
          <c:showPercent val="0"/>
          <c:showBubbleSize val="0"/>
        </c:dLbls>
        <c:gapWidth val="150"/>
        <c:axId val="191402272"/>
        <c:axId val="191402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DD-42EF-8A22-D189EA5370F6}"/>
            </c:ext>
          </c:extLst>
        </c:ser>
        <c:dLbls>
          <c:showLegendKey val="0"/>
          <c:showVal val="0"/>
          <c:showCatName val="0"/>
          <c:showSerName val="0"/>
          <c:showPercent val="0"/>
          <c:showBubbleSize val="0"/>
        </c:dLbls>
        <c:marker val="1"/>
        <c:smooth val="0"/>
        <c:axId val="191402272"/>
        <c:axId val="191402664"/>
      </c:lineChart>
      <c:dateAx>
        <c:axId val="191402272"/>
        <c:scaling>
          <c:orientation val="minMax"/>
        </c:scaling>
        <c:delete val="1"/>
        <c:axPos val="b"/>
        <c:numFmt formatCode="ge" sourceLinked="1"/>
        <c:majorTickMark val="none"/>
        <c:minorTickMark val="none"/>
        <c:tickLblPos val="none"/>
        <c:crossAx val="191402664"/>
        <c:crosses val="autoZero"/>
        <c:auto val="1"/>
        <c:lblOffset val="100"/>
        <c:baseTimeUnit val="years"/>
      </c:dateAx>
      <c:valAx>
        <c:axId val="19140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0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15-41AA-A10B-E8FDC1833172}"/>
            </c:ext>
          </c:extLst>
        </c:ser>
        <c:dLbls>
          <c:showLegendKey val="0"/>
          <c:showVal val="0"/>
          <c:showCatName val="0"/>
          <c:showSerName val="0"/>
          <c:showPercent val="0"/>
          <c:showBubbleSize val="0"/>
        </c:dLbls>
        <c:gapWidth val="150"/>
        <c:axId val="191403840"/>
        <c:axId val="191404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15-41AA-A10B-E8FDC1833172}"/>
            </c:ext>
          </c:extLst>
        </c:ser>
        <c:dLbls>
          <c:showLegendKey val="0"/>
          <c:showVal val="0"/>
          <c:showCatName val="0"/>
          <c:showSerName val="0"/>
          <c:showPercent val="0"/>
          <c:showBubbleSize val="0"/>
        </c:dLbls>
        <c:marker val="1"/>
        <c:smooth val="0"/>
        <c:axId val="191403840"/>
        <c:axId val="191404232"/>
      </c:lineChart>
      <c:dateAx>
        <c:axId val="191403840"/>
        <c:scaling>
          <c:orientation val="minMax"/>
        </c:scaling>
        <c:delete val="1"/>
        <c:axPos val="b"/>
        <c:numFmt formatCode="ge" sourceLinked="1"/>
        <c:majorTickMark val="none"/>
        <c:minorTickMark val="none"/>
        <c:tickLblPos val="none"/>
        <c:crossAx val="191404232"/>
        <c:crosses val="autoZero"/>
        <c:auto val="1"/>
        <c:lblOffset val="100"/>
        <c:baseTimeUnit val="years"/>
      </c:dateAx>
      <c:valAx>
        <c:axId val="19140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90-47CD-B49D-FE9123398A84}"/>
            </c:ext>
          </c:extLst>
        </c:ser>
        <c:dLbls>
          <c:showLegendKey val="0"/>
          <c:showVal val="0"/>
          <c:showCatName val="0"/>
          <c:showSerName val="0"/>
          <c:showPercent val="0"/>
          <c:showBubbleSize val="0"/>
        </c:dLbls>
        <c:gapWidth val="150"/>
        <c:axId val="191527904"/>
        <c:axId val="191528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90-47CD-B49D-FE9123398A84}"/>
            </c:ext>
          </c:extLst>
        </c:ser>
        <c:dLbls>
          <c:showLegendKey val="0"/>
          <c:showVal val="0"/>
          <c:showCatName val="0"/>
          <c:showSerName val="0"/>
          <c:showPercent val="0"/>
          <c:showBubbleSize val="0"/>
        </c:dLbls>
        <c:marker val="1"/>
        <c:smooth val="0"/>
        <c:axId val="191527904"/>
        <c:axId val="191528296"/>
      </c:lineChart>
      <c:dateAx>
        <c:axId val="191527904"/>
        <c:scaling>
          <c:orientation val="minMax"/>
        </c:scaling>
        <c:delete val="1"/>
        <c:axPos val="b"/>
        <c:numFmt formatCode="ge" sourceLinked="1"/>
        <c:majorTickMark val="none"/>
        <c:minorTickMark val="none"/>
        <c:tickLblPos val="none"/>
        <c:crossAx val="191528296"/>
        <c:crosses val="autoZero"/>
        <c:auto val="1"/>
        <c:lblOffset val="100"/>
        <c:baseTimeUnit val="years"/>
      </c:dateAx>
      <c:valAx>
        <c:axId val="19152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5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1984.81</c:v>
                </c:pt>
                <c:pt idx="1">
                  <c:v>2257.35</c:v>
                </c:pt>
                <c:pt idx="2">
                  <c:v>2698.72</c:v>
                </c:pt>
                <c:pt idx="3">
                  <c:v>2663.41</c:v>
                </c:pt>
                <c:pt idx="4">
                  <c:v>2780.22</c:v>
                </c:pt>
              </c:numCache>
            </c:numRef>
          </c:val>
          <c:extLst>
            <c:ext xmlns:c16="http://schemas.microsoft.com/office/drawing/2014/chart" uri="{C3380CC4-5D6E-409C-BE32-E72D297353CC}">
              <c16:uniqueId val="{00000000-5E14-4A26-B674-DD83C1FE9C11}"/>
            </c:ext>
          </c:extLst>
        </c:ser>
        <c:dLbls>
          <c:showLegendKey val="0"/>
          <c:showVal val="0"/>
          <c:showCatName val="0"/>
          <c:showSerName val="0"/>
          <c:showPercent val="0"/>
          <c:showBubbleSize val="0"/>
        </c:dLbls>
        <c:gapWidth val="150"/>
        <c:axId val="191529472"/>
        <c:axId val="19152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5E14-4A26-B674-DD83C1FE9C11}"/>
            </c:ext>
          </c:extLst>
        </c:ser>
        <c:dLbls>
          <c:showLegendKey val="0"/>
          <c:showVal val="0"/>
          <c:showCatName val="0"/>
          <c:showSerName val="0"/>
          <c:showPercent val="0"/>
          <c:showBubbleSize val="0"/>
        </c:dLbls>
        <c:marker val="1"/>
        <c:smooth val="0"/>
        <c:axId val="191529472"/>
        <c:axId val="191529864"/>
      </c:lineChart>
      <c:dateAx>
        <c:axId val="191529472"/>
        <c:scaling>
          <c:orientation val="minMax"/>
        </c:scaling>
        <c:delete val="1"/>
        <c:axPos val="b"/>
        <c:numFmt formatCode="ge" sourceLinked="1"/>
        <c:majorTickMark val="none"/>
        <c:minorTickMark val="none"/>
        <c:tickLblPos val="none"/>
        <c:crossAx val="191529864"/>
        <c:crosses val="autoZero"/>
        <c:auto val="1"/>
        <c:lblOffset val="100"/>
        <c:baseTimeUnit val="years"/>
      </c:dateAx>
      <c:valAx>
        <c:axId val="19152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52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57.63</c:v>
                </c:pt>
                <c:pt idx="1">
                  <c:v>56.33</c:v>
                </c:pt>
                <c:pt idx="2">
                  <c:v>54.39</c:v>
                </c:pt>
                <c:pt idx="3">
                  <c:v>44.29</c:v>
                </c:pt>
                <c:pt idx="4">
                  <c:v>37.71</c:v>
                </c:pt>
              </c:numCache>
            </c:numRef>
          </c:val>
          <c:extLst>
            <c:ext xmlns:c16="http://schemas.microsoft.com/office/drawing/2014/chart" uri="{C3380CC4-5D6E-409C-BE32-E72D297353CC}">
              <c16:uniqueId val="{00000000-1CC6-40E3-AAF4-849B07C42342}"/>
            </c:ext>
          </c:extLst>
        </c:ser>
        <c:dLbls>
          <c:showLegendKey val="0"/>
          <c:showVal val="0"/>
          <c:showCatName val="0"/>
          <c:showSerName val="0"/>
          <c:showPercent val="0"/>
          <c:showBubbleSize val="0"/>
        </c:dLbls>
        <c:gapWidth val="150"/>
        <c:axId val="191527512"/>
        <c:axId val="19152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1CC6-40E3-AAF4-849B07C42342}"/>
            </c:ext>
          </c:extLst>
        </c:ser>
        <c:dLbls>
          <c:showLegendKey val="0"/>
          <c:showVal val="0"/>
          <c:showCatName val="0"/>
          <c:showSerName val="0"/>
          <c:showPercent val="0"/>
          <c:showBubbleSize val="0"/>
        </c:dLbls>
        <c:marker val="1"/>
        <c:smooth val="0"/>
        <c:axId val="191527512"/>
        <c:axId val="191527120"/>
      </c:lineChart>
      <c:dateAx>
        <c:axId val="191527512"/>
        <c:scaling>
          <c:orientation val="minMax"/>
        </c:scaling>
        <c:delete val="1"/>
        <c:axPos val="b"/>
        <c:numFmt formatCode="ge" sourceLinked="1"/>
        <c:majorTickMark val="none"/>
        <c:minorTickMark val="none"/>
        <c:tickLblPos val="none"/>
        <c:crossAx val="191527120"/>
        <c:crosses val="autoZero"/>
        <c:auto val="1"/>
        <c:lblOffset val="100"/>
        <c:baseTimeUnit val="years"/>
      </c:dateAx>
      <c:valAx>
        <c:axId val="19152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52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265.88</c:v>
                </c:pt>
                <c:pt idx="1">
                  <c:v>271.99</c:v>
                </c:pt>
                <c:pt idx="2">
                  <c:v>281.48</c:v>
                </c:pt>
                <c:pt idx="3">
                  <c:v>387.08</c:v>
                </c:pt>
                <c:pt idx="4">
                  <c:v>452.88</c:v>
                </c:pt>
              </c:numCache>
            </c:numRef>
          </c:val>
          <c:extLst>
            <c:ext xmlns:c16="http://schemas.microsoft.com/office/drawing/2014/chart" uri="{C3380CC4-5D6E-409C-BE32-E72D297353CC}">
              <c16:uniqueId val="{00000000-2666-4C07-B01D-6AAEBFC09194}"/>
            </c:ext>
          </c:extLst>
        </c:ser>
        <c:dLbls>
          <c:showLegendKey val="0"/>
          <c:showVal val="0"/>
          <c:showCatName val="0"/>
          <c:showSerName val="0"/>
          <c:showPercent val="0"/>
          <c:showBubbleSize val="0"/>
        </c:dLbls>
        <c:gapWidth val="150"/>
        <c:axId val="191616584"/>
        <c:axId val="19161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2666-4C07-B01D-6AAEBFC09194}"/>
            </c:ext>
          </c:extLst>
        </c:ser>
        <c:dLbls>
          <c:showLegendKey val="0"/>
          <c:showVal val="0"/>
          <c:showCatName val="0"/>
          <c:showSerName val="0"/>
          <c:showPercent val="0"/>
          <c:showBubbleSize val="0"/>
        </c:dLbls>
        <c:marker val="1"/>
        <c:smooth val="0"/>
        <c:axId val="191616584"/>
        <c:axId val="191616976"/>
      </c:lineChart>
      <c:dateAx>
        <c:axId val="191616584"/>
        <c:scaling>
          <c:orientation val="minMax"/>
        </c:scaling>
        <c:delete val="1"/>
        <c:axPos val="b"/>
        <c:numFmt formatCode="ge" sourceLinked="1"/>
        <c:majorTickMark val="none"/>
        <c:minorTickMark val="none"/>
        <c:tickLblPos val="none"/>
        <c:crossAx val="191616976"/>
        <c:crosses val="autoZero"/>
        <c:auto val="1"/>
        <c:lblOffset val="100"/>
        <c:baseTimeUnit val="years"/>
      </c:dateAx>
      <c:valAx>
        <c:axId val="19161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61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徳之島町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10849</v>
      </c>
      <c r="AM8" s="50"/>
      <c r="AN8" s="50"/>
      <c r="AO8" s="50"/>
      <c r="AP8" s="50"/>
      <c r="AQ8" s="50"/>
      <c r="AR8" s="50"/>
      <c r="AS8" s="50"/>
      <c r="AT8" s="46">
        <f>データ!$S$6</f>
        <v>104.92</v>
      </c>
      <c r="AU8" s="46"/>
      <c r="AV8" s="46"/>
      <c r="AW8" s="46"/>
      <c r="AX8" s="46"/>
      <c r="AY8" s="46"/>
      <c r="AZ8" s="46"/>
      <c r="BA8" s="46"/>
      <c r="BB8" s="46">
        <f>データ!$T$6</f>
        <v>103.4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23.45</v>
      </c>
      <c r="Q10" s="46"/>
      <c r="R10" s="46"/>
      <c r="S10" s="46"/>
      <c r="T10" s="46"/>
      <c r="U10" s="46"/>
      <c r="V10" s="46"/>
      <c r="W10" s="50">
        <f>データ!$Q$6</f>
        <v>2808</v>
      </c>
      <c r="X10" s="50"/>
      <c r="Y10" s="50"/>
      <c r="Z10" s="50"/>
      <c r="AA10" s="50"/>
      <c r="AB10" s="50"/>
      <c r="AC10" s="50"/>
      <c r="AD10" s="2"/>
      <c r="AE10" s="2"/>
      <c r="AF10" s="2"/>
      <c r="AG10" s="2"/>
      <c r="AH10" s="2"/>
      <c r="AI10" s="2"/>
      <c r="AJ10" s="2"/>
      <c r="AK10" s="2"/>
      <c r="AL10" s="50">
        <f>データ!$U$6</f>
        <v>2478</v>
      </c>
      <c r="AM10" s="50"/>
      <c r="AN10" s="50"/>
      <c r="AO10" s="50"/>
      <c r="AP10" s="50"/>
      <c r="AQ10" s="50"/>
      <c r="AR10" s="50"/>
      <c r="AS10" s="50"/>
      <c r="AT10" s="46">
        <f>データ!$V$6</f>
        <v>0.35</v>
      </c>
      <c r="AU10" s="46"/>
      <c r="AV10" s="46"/>
      <c r="AW10" s="46"/>
      <c r="AX10" s="46"/>
      <c r="AY10" s="46"/>
      <c r="AZ10" s="46"/>
      <c r="BA10" s="46"/>
      <c r="BB10" s="46">
        <f>データ!$W$6</f>
        <v>7080</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108</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109</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foY3u87/93k3+jfxsaP+wvNmpI223g8urxE8xgeNUeHT0LB3tBZqQXRL/PWC6gIL7eW8tetG+kAs2NW+jutbxQ==" saltValue="QXceMEqFGJcBwV68/ct58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27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465305</v>
      </c>
      <c r="D6" s="34">
        <f t="shared" si="3"/>
        <v>47</v>
      </c>
      <c r="E6" s="34">
        <f t="shared" si="3"/>
        <v>1</v>
      </c>
      <c r="F6" s="34">
        <f t="shared" si="3"/>
        <v>0</v>
      </c>
      <c r="G6" s="34">
        <f t="shared" si="3"/>
        <v>0</v>
      </c>
      <c r="H6" s="34" t="str">
        <f t="shared" si="3"/>
        <v>鹿児島県　徳之島町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23.45</v>
      </c>
      <c r="Q6" s="35">
        <f t="shared" si="3"/>
        <v>2808</v>
      </c>
      <c r="R6" s="35">
        <f t="shared" si="3"/>
        <v>10849</v>
      </c>
      <c r="S6" s="35">
        <f t="shared" si="3"/>
        <v>104.92</v>
      </c>
      <c r="T6" s="35">
        <f t="shared" si="3"/>
        <v>103.4</v>
      </c>
      <c r="U6" s="35">
        <f t="shared" si="3"/>
        <v>2478</v>
      </c>
      <c r="V6" s="35">
        <f t="shared" si="3"/>
        <v>0.35</v>
      </c>
      <c r="W6" s="35">
        <f t="shared" si="3"/>
        <v>7080</v>
      </c>
      <c r="X6" s="36">
        <f>IF(X7="",NA(),X7)</f>
        <v>77.63</v>
      </c>
      <c r="Y6" s="36">
        <f t="shared" ref="Y6:AG6" si="4">IF(Y7="",NA(),Y7)</f>
        <v>89.97</v>
      </c>
      <c r="Z6" s="36">
        <f t="shared" si="4"/>
        <v>88.07</v>
      </c>
      <c r="AA6" s="36">
        <f t="shared" si="4"/>
        <v>66.37</v>
      </c>
      <c r="AB6" s="36">
        <f t="shared" si="4"/>
        <v>58.15</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1984.81</v>
      </c>
      <c r="BF6" s="36">
        <f t="shared" ref="BF6:BN6" si="7">IF(BF7="",NA(),BF7)</f>
        <v>2257.35</v>
      </c>
      <c r="BG6" s="36">
        <f t="shared" si="7"/>
        <v>2698.72</v>
      </c>
      <c r="BH6" s="36">
        <f t="shared" si="7"/>
        <v>2663.41</v>
      </c>
      <c r="BI6" s="36">
        <f t="shared" si="7"/>
        <v>2780.22</v>
      </c>
      <c r="BJ6" s="36">
        <f t="shared" si="7"/>
        <v>1125.69</v>
      </c>
      <c r="BK6" s="36">
        <f t="shared" si="7"/>
        <v>1134.67</v>
      </c>
      <c r="BL6" s="36">
        <f t="shared" si="7"/>
        <v>1144.79</v>
      </c>
      <c r="BM6" s="36">
        <f t="shared" si="7"/>
        <v>1061.58</v>
      </c>
      <c r="BN6" s="36">
        <f t="shared" si="7"/>
        <v>1007.7</v>
      </c>
      <c r="BO6" s="35" t="str">
        <f>IF(BO7="","",IF(BO7="-","【-】","【"&amp;SUBSTITUTE(TEXT(BO7,"#,##0.00"),"-","△")&amp;"】"))</f>
        <v>【1,074.14】</v>
      </c>
      <c r="BP6" s="36">
        <f>IF(BP7="",NA(),BP7)</f>
        <v>57.63</v>
      </c>
      <c r="BQ6" s="36">
        <f t="shared" ref="BQ6:BY6" si="8">IF(BQ7="",NA(),BQ7)</f>
        <v>56.33</v>
      </c>
      <c r="BR6" s="36">
        <f t="shared" si="8"/>
        <v>54.39</v>
      </c>
      <c r="BS6" s="36">
        <f t="shared" si="8"/>
        <v>44.29</v>
      </c>
      <c r="BT6" s="36">
        <f t="shared" si="8"/>
        <v>37.71</v>
      </c>
      <c r="BU6" s="36">
        <f t="shared" si="8"/>
        <v>46.48</v>
      </c>
      <c r="BV6" s="36">
        <f t="shared" si="8"/>
        <v>40.6</v>
      </c>
      <c r="BW6" s="36">
        <f t="shared" si="8"/>
        <v>56.04</v>
      </c>
      <c r="BX6" s="36">
        <f t="shared" si="8"/>
        <v>58.52</v>
      </c>
      <c r="BY6" s="36">
        <f t="shared" si="8"/>
        <v>59.22</v>
      </c>
      <c r="BZ6" s="35" t="str">
        <f>IF(BZ7="","",IF(BZ7="-","【-】","【"&amp;SUBSTITUTE(TEXT(BZ7,"#,##0.00"),"-","△")&amp;"】"))</f>
        <v>【54.36】</v>
      </c>
      <c r="CA6" s="36">
        <f>IF(CA7="",NA(),CA7)</f>
        <v>265.88</v>
      </c>
      <c r="CB6" s="36">
        <f t="shared" ref="CB6:CJ6" si="9">IF(CB7="",NA(),CB7)</f>
        <v>271.99</v>
      </c>
      <c r="CC6" s="36">
        <f t="shared" si="9"/>
        <v>281.48</v>
      </c>
      <c r="CD6" s="36">
        <f t="shared" si="9"/>
        <v>387.08</v>
      </c>
      <c r="CE6" s="36">
        <f t="shared" si="9"/>
        <v>452.88</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47.31</v>
      </c>
      <c r="CM6" s="36">
        <f t="shared" ref="CM6:CU6" si="10">IF(CM7="",NA(),CM7)</f>
        <v>45.75</v>
      </c>
      <c r="CN6" s="36">
        <f t="shared" si="10"/>
        <v>45.52</v>
      </c>
      <c r="CO6" s="36">
        <f t="shared" si="10"/>
        <v>45.42</v>
      </c>
      <c r="CP6" s="36">
        <f t="shared" si="10"/>
        <v>44.75</v>
      </c>
      <c r="CQ6" s="36">
        <f t="shared" si="10"/>
        <v>57.43</v>
      </c>
      <c r="CR6" s="36">
        <f t="shared" si="10"/>
        <v>57.29</v>
      </c>
      <c r="CS6" s="36">
        <f t="shared" si="10"/>
        <v>55.9</v>
      </c>
      <c r="CT6" s="36">
        <f t="shared" si="10"/>
        <v>57.3</v>
      </c>
      <c r="CU6" s="36">
        <f t="shared" si="10"/>
        <v>56.76</v>
      </c>
      <c r="CV6" s="35" t="str">
        <f>IF(CV7="","",IF(CV7="-","【-】","【"&amp;SUBSTITUTE(TEXT(CV7,"#,##0.00"),"-","△")&amp;"】"))</f>
        <v>【55.95】</v>
      </c>
      <c r="CW6" s="36">
        <f>IF(CW7="",NA(),CW7)</f>
        <v>68.5</v>
      </c>
      <c r="CX6" s="36">
        <f t="shared" ref="CX6:DF6" si="11">IF(CX7="",NA(),CX7)</f>
        <v>76.430000000000007</v>
      </c>
      <c r="CY6" s="36">
        <f t="shared" si="11"/>
        <v>77.25</v>
      </c>
      <c r="CZ6" s="36">
        <f t="shared" si="11"/>
        <v>76.89</v>
      </c>
      <c r="DA6" s="36">
        <f t="shared" si="11"/>
        <v>77.52</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0.83</v>
      </c>
      <c r="EG6" s="36">
        <f t="shared" si="14"/>
        <v>4.21</v>
      </c>
      <c r="EH6" s="36">
        <f t="shared" si="14"/>
        <v>4.99</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465305</v>
      </c>
      <c r="D7" s="38">
        <v>47</v>
      </c>
      <c r="E7" s="38">
        <v>1</v>
      </c>
      <c r="F7" s="38">
        <v>0</v>
      </c>
      <c r="G7" s="38">
        <v>0</v>
      </c>
      <c r="H7" s="38" t="s">
        <v>95</v>
      </c>
      <c r="I7" s="38" t="s">
        <v>96</v>
      </c>
      <c r="J7" s="38" t="s">
        <v>97</v>
      </c>
      <c r="K7" s="38" t="s">
        <v>98</v>
      </c>
      <c r="L7" s="38" t="s">
        <v>99</v>
      </c>
      <c r="M7" s="38" t="s">
        <v>100</v>
      </c>
      <c r="N7" s="39" t="s">
        <v>101</v>
      </c>
      <c r="O7" s="39" t="s">
        <v>102</v>
      </c>
      <c r="P7" s="39">
        <v>23.45</v>
      </c>
      <c r="Q7" s="39">
        <v>2808</v>
      </c>
      <c r="R7" s="39">
        <v>10849</v>
      </c>
      <c r="S7" s="39">
        <v>104.92</v>
      </c>
      <c r="T7" s="39">
        <v>103.4</v>
      </c>
      <c r="U7" s="39">
        <v>2478</v>
      </c>
      <c r="V7" s="39">
        <v>0.35</v>
      </c>
      <c r="W7" s="39">
        <v>7080</v>
      </c>
      <c r="X7" s="39">
        <v>77.63</v>
      </c>
      <c r="Y7" s="39">
        <v>89.97</v>
      </c>
      <c r="Z7" s="39">
        <v>88.07</v>
      </c>
      <c r="AA7" s="39">
        <v>66.37</v>
      </c>
      <c r="AB7" s="39">
        <v>58.15</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1984.81</v>
      </c>
      <c r="BF7" s="39">
        <v>2257.35</v>
      </c>
      <c r="BG7" s="39">
        <v>2698.72</v>
      </c>
      <c r="BH7" s="39">
        <v>2663.41</v>
      </c>
      <c r="BI7" s="39">
        <v>2780.22</v>
      </c>
      <c r="BJ7" s="39">
        <v>1125.69</v>
      </c>
      <c r="BK7" s="39">
        <v>1134.67</v>
      </c>
      <c r="BL7" s="39">
        <v>1144.79</v>
      </c>
      <c r="BM7" s="39">
        <v>1061.58</v>
      </c>
      <c r="BN7" s="39">
        <v>1007.7</v>
      </c>
      <c r="BO7" s="39">
        <v>1074.1400000000001</v>
      </c>
      <c r="BP7" s="39">
        <v>57.63</v>
      </c>
      <c r="BQ7" s="39">
        <v>56.33</v>
      </c>
      <c r="BR7" s="39">
        <v>54.39</v>
      </c>
      <c r="BS7" s="39">
        <v>44.29</v>
      </c>
      <c r="BT7" s="39">
        <v>37.71</v>
      </c>
      <c r="BU7" s="39">
        <v>46.48</v>
      </c>
      <c r="BV7" s="39">
        <v>40.6</v>
      </c>
      <c r="BW7" s="39">
        <v>56.04</v>
      </c>
      <c r="BX7" s="39">
        <v>58.52</v>
      </c>
      <c r="BY7" s="39">
        <v>59.22</v>
      </c>
      <c r="BZ7" s="39">
        <v>54.36</v>
      </c>
      <c r="CA7" s="39">
        <v>265.88</v>
      </c>
      <c r="CB7" s="39">
        <v>271.99</v>
      </c>
      <c r="CC7" s="39">
        <v>281.48</v>
      </c>
      <c r="CD7" s="39">
        <v>387.08</v>
      </c>
      <c r="CE7" s="39">
        <v>452.88</v>
      </c>
      <c r="CF7" s="39">
        <v>376.61</v>
      </c>
      <c r="CG7" s="39">
        <v>440.03</v>
      </c>
      <c r="CH7" s="39">
        <v>304.35000000000002</v>
      </c>
      <c r="CI7" s="39">
        <v>296.3</v>
      </c>
      <c r="CJ7" s="39">
        <v>292.89999999999998</v>
      </c>
      <c r="CK7" s="39">
        <v>296.39999999999998</v>
      </c>
      <c r="CL7" s="39">
        <v>47.31</v>
      </c>
      <c r="CM7" s="39">
        <v>45.75</v>
      </c>
      <c r="CN7" s="39">
        <v>45.52</v>
      </c>
      <c r="CO7" s="39">
        <v>45.42</v>
      </c>
      <c r="CP7" s="39">
        <v>44.75</v>
      </c>
      <c r="CQ7" s="39">
        <v>57.43</v>
      </c>
      <c r="CR7" s="39">
        <v>57.29</v>
      </c>
      <c r="CS7" s="39">
        <v>55.9</v>
      </c>
      <c r="CT7" s="39">
        <v>57.3</v>
      </c>
      <c r="CU7" s="39">
        <v>56.76</v>
      </c>
      <c r="CV7" s="39">
        <v>55.95</v>
      </c>
      <c r="CW7" s="39">
        <v>68.5</v>
      </c>
      <c r="CX7" s="39">
        <v>76.430000000000007</v>
      </c>
      <c r="CY7" s="39">
        <v>77.25</v>
      </c>
      <c r="CZ7" s="39">
        <v>76.89</v>
      </c>
      <c r="DA7" s="39">
        <v>77.52</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0.83</v>
      </c>
      <c r="EG7" s="39">
        <v>4.21</v>
      </c>
      <c r="EH7" s="39">
        <v>4.99</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2020-01-21T01:32:48Z</cp:lastPrinted>
  <dcterms:created xsi:type="dcterms:W3CDTF">2019-12-05T04:40:47Z</dcterms:created>
  <dcterms:modified xsi:type="dcterms:W3CDTF">2020-02-27T00:15:57Z</dcterms:modified>
  <cp:category/>
</cp:coreProperties>
</file>