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1_鹿児島市【済】\"/>
    </mc:Choice>
  </mc:AlternateContent>
  <workbookProtection workbookAlgorithmName="SHA-512" workbookHashValue="pqary4zliGiK3YBTcvCdP8O3Vaa48DZEWnfhX86ORu2/xU9gYvxCg/Vx3dVFH4jZOmiBY3dI8BAYT9rNi7KwCg==" workbookSaltValue="KxW1InHu2bHColJIiFiKzw==" workbookSpinCount="100000" lockStructure="1"/>
  <bookViews>
    <workbookView xWindow="0" yWindow="0" windowWidth="20490" windowHeight="907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Q10" i="5"/>
  <c r="DG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J10" i="5"/>
  <c r="CT10" i="5"/>
  <c r="CX10" i="5"/>
  <c r="DH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<sst xmlns="http://schemas.openxmlformats.org/spreadsheetml/2006/main" count="262" uniqueCount="108">
  <si>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</si>
  <si>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</si>
  <si>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</si>
  <si>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</si>
  <si>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</si>
  <si>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</si>
  <si>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</si>
  <si>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</si>
  <si>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</si>
  <si>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</si>
  <si>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</si>
  <si>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</si>
  <si>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</si>
  <si>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</si>
  <si>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</si>
  <si>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</si>
  <si>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</si>
  <si>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</si>
  <si>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</si>
  <si>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</si>
  <si>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</si>
  <si>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</si>
  <si>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</si>
  <si>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</si>
  <si>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</si>
  <si>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</si>
  <si>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</si>
  <si>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</si>
  <si>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</si>
  <si>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</si>
  <si>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</si>
  <si>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</si>
  <si>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</si>
  <si>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</si>
  <si>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</si>
  <si>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</si>
  <si>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</si>
  <si>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</si>
  <si>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</si>
  <si>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</si>
  <si>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</si>
  <si>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</si>
  <si>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</si>
  <si>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</si>
  <si>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</si>
  <si>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</si>
  <si>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</si>
  <si>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</si>
  <si>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</si>
  <si>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</si>
  <si>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</si>
  <si>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</si>
  <si>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</si>
  <si>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</si>
  <si>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</si>
  <si>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</si>
  <si>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</si>
  <si>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</si>
  <si>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</si>
  <si>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</si>
  <si>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</si>
  <si>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</si>
  <si>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</si>
  <si>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</si>
  <si>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</si>
  <si>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</si>
  <si>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</si>
  <si>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</si>
  <si>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</si>
  <si>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</si>
  <si>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</si>
  <si>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</si>
  <si>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</si>
  <si>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</si>
  <si>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</si>
  <si>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</si>
  <si>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</si>
  <si>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</si>
  <si>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</si>
  <si>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</si>
  <si>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</si>
  <si>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</si>
  <si>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</si>
  <si>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</si>
  <si>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</si>
  <si>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</si>
  <si>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</si>
  <si>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</si>
  <si>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</si>
  <si>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462012</t>
  </si>
  <si>
    <t>46</t>
  </si>
  <si>
    <t>02</t>
  </si>
  <si>
    <t>0</t>
  </si>
  <si>
    <t>000</t>
  </si>
  <si>
    <t>鹿児島県　鹿児島市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</si>
  <si>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</si>
  <si>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</si>
  <si>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</si>
  <si>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</si>
  <si>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</si>
  <si>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</si>
  <si>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</si>
  <si>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</si>
  <si>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</si>
  <si>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</si>
  <si>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①有形固定資産減価償却率は、年々増加傾向にあり、既存施設の経過年数が高まっている。
　既存施設の経過年数が高まっており、維持管理や経年劣化に伴う改良・更新に要する費用の増加が見込まれる。</t>
    <phoneticPr fontId="5"/>
  </si>
  <si>
    <t>　責任使用水量制により一定の収入は確保できるものの、今後、既存施設の維持管理や経年劣化に伴う改良・更新に要する費用の増加が見込まれるなかで、工業用水を安定供給するため、計画的かつ効率的な事業運営を行っていく必要がある。</t>
    <rPh sb="1" eb="3">
      <t>セキニン</t>
    </rPh>
    <rPh sb="3" eb="5">
      <t>シヨウ</t>
    </rPh>
    <rPh sb="5" eb="7">
      <t>スイリョウ</t>
    </rPh>
    <rPh sb="7" eb="8">
      <t>セイ</t>
    </rPh>
    <rPh sb="11" eb="13">
      <t>イッテイ</t>
    </rPh>
    <rPh sb="14" eb="16">
      <t>シュウニュウ</t>
    </rPh>
    <rPh sb="17" eb="19">
      <t>カクホ</t>
    </rPh>
    <rPh sb="26" eb="28">
      <t>コンゴ</t>
    </rPh>
    <rPh sb="29" eb="31">
      <t>キゾン</t>
    </rPh>
    <rPh sb="31" eb="33">
      <t>シセツ</t>
    </rPh>
    <rPh sb="34" eb="36">
      <t>イジ</t>
    </rPh>
    <rPh sb="36" eb="38">
      <t>カンリ</t>
    </rPh>
    <rPh sb="39" eb="41">
      <t>ケイネン</t>
    </rPh>
    <rPh sb="41" eb="43">
      <t>レッカ</t>
    </rPh>
    <rPh sb="44" eb="45">
      <t>トモナ</t>
    </rPh>
    <rPh sb="46" eb="48">
      <t>カイリョウ</t>
    </rPh>
    <rPh sb="49" eb="51">
      <t>コウシン</t>
    </rPh>
    <rPh sb="52" eb="53">
      <t>ヨウ</t>
    </rPh>
    <rPh sb="55" eb="57">
      <t>ヒヨウ</t>
    </rPh>
    <rPh sb="58" eb="60">
      <t>ゾウカ</t>
    </rPh>
    <rPh sb="61" eb="63">
      <t>ミコ</t>
    </rPh>
    <rPh sb="70" eb="72">
      <t>コウギョウ</t>
    </rPh>
    <rPh sb="72" eb="74">
      <t>ヨウスイ</t>
    </rPh>
    <rPh sb="75" eb="77">
      <t>アンテイ</t>
    </rPh>
    <rPh sb="77" eb="79">
      <t>キョウキュウ</t>
    </rPh>
    <rPh sb="84" eb="87">
      <t>ケイカクテキ</t>
    </rPh>
    <rPh sb="89" eb="92">
      <t>コウリツテキ</t>
    </rPh>
    <rPh sb="93" eb="95">
      <t>ジギョウ</t>
    </rPh>
    <rPh sb="95" eb="97">
      <t>ウンエイ</t>
    </rPh>
    <rPh sb="98" eb="99">
      <t>オコナ</t>
    </rPh>
    <rPh sb="103" eb="105">
      <t>ヒツヨウ</t>
    </rPh>
    <phoneticPr fontId="5"/>
  </si>
  <si>
    <t>　①経常収支比率は、元年度は給水収益の増加により増加した。各年度１００％以上であり、費用を工業用水道料金等で賄えている。
　また、⑤料金回収率も各年度１００％以上であり、費用を収益の柱である工業用水道料金で賄えている。
　②累積欠損金比率は各年度０で、これまでの累積欠損金が生じていないことを示している。
　③流動比率は、元年度は流動負債の減少により大幅に増加した。短期的な債務に対し支払うことができる現金等を保有できている状況である。
　④企業債残高対給水収益比率は各年度０で、企業債の借入が生じていないことを示している。
　⑥給水原価は、各年度ばらつきはあるものの、類似団体に比べ低い状況にあり、費用が抑えられている。今後とも計画的かつ効率的な事業運営により、同原価の抑制に取組む必要がある。
　⑦施設利用率は元年度増加したが、類似団体に比べ低い状況にある。
　⑧契約率は、28年度以降ほぼ横ばいであり、類似団体に比べ低い状況にある。
責任使用水量制により一定の収入は確保できるものの、今後とも計画的かつ効率的な事業運営行っていく必要がある。</t>
    <rPh sb="10" eb="12">
      <t>ガンネン</t>
    </rPh>
    <rPh sb="12" eb="13">
      <t>ド</t>
    </rPh>
    <rPh sb="14" eb="16">
      <t>キュウスイ</t>
    </rPh>
    <rPh sb="16" eb="18">
      <t>シュウエキ</t>
    </rPh>
    <rPh sb="19" eb="21">
      <t>ゾウカ</t>
    </rPh>
    <rPh sb="24" eb="26">
      <t>ゾウカ</t>
    </rPh>
    <rPh sb="45" eb="48">
      <t>コウギョウヨウ</t>
    </rPh>
    <rPh sb="95" eb="98">
      <t>コウギョウヨウ</t>
    </rPh>
    <rPh sb="161" eb="163">
      <t>ガンネン</t>
    </rPh>
    <rPh sb="163" eb="164">
      <t>ド</t>
    </rPh>
    <rPh sb="165" eb="167">
      <t>リュウドウ</t>
    </rPh>
    <rPh sb="167" eb="169">
      <t>フサイ</t>
    </rPh>
    <rPh sb="170" eb="172">
      <t>ゲンショウ</t>
    </rPh>
    <rPh sb="175" eb="177">
      <t>オオハバ</t>
    </rPh>
    <rPh sb="178" eb="180">
      <t>ゾウカ</t>
    </rPh>
    <rPh sb="271" eb="274">
      <t>カクネンド</t>
    </rPh>
    <rPh sb="300" eb="302">
      <t>ヒヨウ</t>
    </rPh>
    <rPh sb="303" eb="304">
      <t>オサ</t>
    </rPh>
    <rPh sb="315" eb="318">
      <t>ケイカクテキ</t>
    </rPh>
    <rPh sb="320" eb="323">
      <t>コウリツテキ</t>
    </rPh>
    <rPh sb="324" eb="326">
      <t>ジギョウ</t>
    </rPh>
    <rPh sb="326" eb="328">
      <t>ウンエイ</t>
    </rPh>
    <rPh sb="357" eb="359">
      <t>ガンネン</t>
    </rPh>
    <rPh sb="359" eb="360">
      <t>ド</t>
    </rPh>
    <rPh sb="360" eb="362">
      <t>ゾウカ</t>
    </rPh>
    <rPh sb="384" eb="386">
      <t>ケイヤク</t>
    </rPh>
    <rPh sb="404" eb="406">
      <t>ルイジ</t>
    </rPh>
    <rPh sb="406" eb="408">
      <t>ダンタイ</t>
    </rPh>
    <rPh sb="409" eb="410">
      <t>クラ</t>
    </rPh>
    <rPh sb="411" eb="412">
      <t>ヒク</t>
    </rPh>
    <rPh sb="413" eb="41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</si>
</sst>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66.33</c:v>
                </c:pt>
                <c:pt idx="1">
                  <c:v>68.709999999999994</c:v>
                </c:pt>
                <c:pt idx="2">
                  <c:v>70.14</c:v>
                </c:pt>
                <c:pt idx="3">
                  <c:v>70.78</c:v>
                </c:pt>
                <c:pt idx="4">
                  <c:v>71.989999999999995</c:v>
                </c:pt>
              </c:numCache>
            </c:numRef>
          </c:val>
          <c:extLst>
            <c:ext xmlns:c16="http://schemas.microsoft.com/office/drawing/2014/chart" uri="{C3380CC4-5D6E-409C-BE32-E72D297353CC}">
              <c16:uniqueId val="{00000000-E340-4DC1-A959-213F01C79A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E340-4DC1-A959-213F01C79A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41-4C97-BE05-67D1BF3A73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BB41-4C97-BE05-67D1BF3A73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106.83</c:v>
                </c:pt>
                <c:pt idx="1">
                  <c:v>109.33</c:v>
                </c:pt>
                <c:pt idx="2">
                  <c:v>113.58</c:v>
                </c:pt>
                <c:pt idx="3">
                  <c:v>107.89</c:v>
                </c:pt>
                <c:pt idx="4">
                  <c:v>120.54</c:v>
                </c:pt>
              </c:numCache>
            </c:numRef>
          </c:val>
          <c:extLst>
            <c:ext xmlns:c16="http://schemas.microsoft.com/office/drawing/2014/chart" uri="{C3380CC4-5D6E-409C-BE32-E72D297353CC}">
              <c16:uniqueId val="{00000000-57A6-4911-AED5-A201B0612A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57A6-4911-AED5-A201B0612A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1C-4EDA-B666-C95114B951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8F1C-4EDA-B666-C95114B9513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0B-429F-847F-DB7EBD63672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8C0B-429F-847F-DB7EBD63672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13010.5</c:v>
                </c:pt>
                <c:pt idx="1">
                  <c:v>35289.06</c:v>
                </c:pt>
                <c:pt idx="2">
                  <c:v>16084.98</c:v>
                </c:pt>
                <c:pt idx="3">
                  <c:v>12858.4</c:v>
                </c:pt>
                <c:pt idx="4">
                  <c:v>92367.67</c:v>
                </c:pt>
              </c:numCache>
            </c:numRef>
          </c:val>
          <c:extLst>
            <c:ext xmlns:c16="http://schemas.microsoft.com/office/drawing/2014/chart" uri="{C3380CC4-5D6E-409C-BE32-E72D297353CC}">
              <c16:uniqueId val="{00000000-C887-4D35-BB88-C5E8C40E21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C887-4D35-BB88-C5E8C40E21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CF-4B49-B8FB-450F448D05B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55CF-4B49-B8FB-450F448D05B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104.88</c:v>
                </c:pt>
                <c:pt idx="1">
                  <c:v>107.57</c:v>
                </c:pt>
                <c:pt idx="2">
                  <c:v>112.49</c:v>
                </c:pt>
                <c:pt idx="3">
                  <c:v>107.18</c:v>
                </c:pt>
                <c:pt idx="4">
                  <c:v>119.68</c:v>
                </c:pt>
              </c:numCache>
            </c:numRef>
          </c:val>
          <c:extLst>
            <c:ext xmlns:c16="http://schemas.microsoft.com/office/drawing/2014/chart" uri="{C3380CC4-5D6E-409C-BE32-E72D297353CC}">
              <c16:uniqueId val="{00000000-A006-41EA-BE10-048A398561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A006-41EA-BE10-048A398561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36.15</c:v>
                </c:pt>
                <c:pt idx="1">
                  <c:v>35.32</c:v>
                </c:pt>
                <c:pt idx="2">
                  <c:v>33.81</c:v>
                </c:pt>
                <c:pt idx="3">
                  <c:v>35.44</c:v>
                </c:pt>
                <c:pt idx="4">
                  <c:v>32.619999999999997</c:v>
                </c:pt>
              </c:numCache>
            </c:numRef>
          </c:val>
          <c:extLst>
            <c:ext xmlns:c16="http://schemas.microsoft.com/office/drawing/2014/chart" uri="{C3380CC4-5D6E-409C-BE32-E72D297353CC}">
              <c16:uniqueId val="{00000000-0602-4392-BC60-D7D913AFFB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0602-4392-BC60-D7D913AFFB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21.79</c:v>
                </c:pt>
                <c:pt idx="1">
                  <c:v>22.38</c:v>
                </c:pt>
                <c:pt idx="2">
                  <c:v>22.98</c:v>
                </c:pt>
                <c:pt idx="3">
                  <c:v>22.68</c:v>
                </c:pt>
                <c:pt idx="4">
                  <c:v>25.3</c:v>
                </c:pt>
              </c:numCache>
            </c:numRef>
          </c:val>
          <c:extLst>
            <c:ext xmlns:c16="http://schemas.microsoft.com/office/drawing/2014/chart" uri="{C3380CC4-5D6E-409C-BE32-E72D297353CC}">
              <c16:uniqueId val="{00000000-17C9-463F-805C-F0B0820E63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17C9-463F-805C-F0B0820E635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31.55</c:v>
                </c:pt>
                <c:pt idx="1">
                  <c:v>28.57</c:v>
                </c:pt>
                <c:pt idx="2">
                  <c:v>28.57</c:v>
                </c:pt>
                <c:pt idx="3">
                  <c:v>28.57</c:v>
                </c:pt>
                <c:pt idx="4">
                  <c:v>28.57</c:v>
                </c:pt>
              </c:numCache>
            </c:numRef>
          </c:val>
          <c:extLst>
            <c:ext xmlns:c16="http://schemas.microsoft.com/office/drawing/2014/chart" uri="{C3380CC4-5D6E-409C-BE32-E72D297353CC}">
              <c16:uniqueId val="{00000000-9F6D-4166-807D-09E66055C7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9F6D-4166-807D-09E66055C7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鹿児島県　鹿児島市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1680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425</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99.9</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4</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480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0" t="s">
        <v>107</v>
      </c>
      <c r="SN16" s="81"/>
      <c r="SO16" s="81"/>
      <c r="SP16" s="81"/>
      <c r="SQ16" s="81"/>
      <c r="SR16" s="81"/>
      <c r="SS16" s="81"/>
      <c r="ST16" s="81"/>
      <c r="SU16" s="81"/>
      <c r="SV16" s="81"/>
      <c r="SW16" s="81"/>
      <c r="SX16" s="81"/>
      <c r="SY16" s="81"/>
      <c r="SZ16" s="81"/>
      <c r="TA16" s="82"/>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0"/>
      <c r="SN17" s="81"/>
      <c r="SO17" s="81"/>
      <c r="SP17" s="81"/>
      <c r="SQ17" s="81"/>
      <c r="SR17" s="81"/>
      <c r="SS17" s="81"/>
      <c r="ST17" s="81"/>
      <c r="SU17" s="81"/>
      <c r="SV17" s="81"/>
      <c r="SW17" s="81"/>
      <c r="SX17" s="81"/>
      <c r="SY17" s="81"/>
      <c r="SZ17" s="81"/>
      <c r="TA17" s="82"/>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0"/>
      <c r="SN18" s="81"/>
      <c r="SO18" s="81"/>
      <c r="SP18" s="81"/>
      <c r="SQ18" s="81"/>
      <c r="SR18" s="81"/>
      <c r="SS18" s="81"/>
      <c r="ST18" s="81"/>
      <c r="SU18" s="81"/>
      <c r="SV18" s="81"/>
      <c r="SW18" s="81"/>
      <c r="SX18" s="81"/>
      <c r="SY18" s="81"/>
      <c r="SZ18" s="81"/>
      <c r="TA18" s="82"/>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0"/>
      <c r="SN19" s="81"/>
      <c r="SO19" s="81"/>
      <c r="SP19" s="81"/>
      <c r="SQ19" s="81"/>
      <c r="SR19" s="81"/>
      <c r="SS19" s="81"/>
      <c r="ST19" s="81"/>
      <c r="SU19" s="81"/>
      <c r="SV19" s="81"/>
      <c r="SW19" s="81"/>
      <c r="SX19" s="81"/>
      <c r="SY19" s="81"/>
      <c r="SZ19" s="81"/>
      <c r="TA19" s="82"/>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0"/>
      <c r="SN20" s="81"/>
      <c r="SO20" s="81"/>
      <c r="SP20" s="81"/>
      <c r="SQ20" s="81"/>
      <c r="SR20" s="81"/>
      <c r="SS20" s="81"/>
      <c r="ST20" s="81"/>
      <c r="SU20" s="81"/>
      <c r="SV20" s="81"/>
      <c r="SW20" s="81"/>
      <c r="SX20" s="81"/>
      <c r="SY20" s="81"/>
      <c r="SZ20" s="81"/>
      <c r="TA20" s="82"/>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0"/>
      <c r="SN21" s="81"/>
      <c r="SO21" s="81"/>
      <c r="SP21" s="81"/>
      <c r="SQ21" s="81"/>
      <c r="SR21" s="81"/>
      <c r="SS21" s="81"/>
      <c r="ST21" s="81"/>
      <c r="SU21" s="81"/>
      <c r="SV21" s="81"/>
      <c r="SW21" s="81"/>
      <c r="SX21" s="81"/>
      <c r="SY21" s="81"/>
      <c r="SZ21" s="81"/>
      <c r="TA21" s="82"/>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0"/>
      <c r="SN22" s="81"/>
      <c r="SO22" s="81"/>
      <c r="SP22" s="81"/>
      <c r="SQ22" s="81"/>
      <c r="SR22" s="81"/>
      <c r="SS22" s="81"/>
      <c r="ST22" s="81"/>
      <c r="SU22" s="81"/>
      <c r="SV22" s="81"/>
      <c r="SW22" s="81"/>
      <c r="SX22" s="81"/>
      <c r="SY22" s="81"/>
      <c r="SZ22" s="81"/>
      <c r="TA22" s="82"/>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0"/>
      <c r="SN23" s="81"/>
      <c r="SO23" s="81"/>
      <c r="SP23" s="81"/>
      <c r="SQ23" s="81"/>
      <c r="SR23" s="81"/>
      <c r="SS23" s="81"/>
      <c r="ST23" s="81"/>
      <c r="SU23" s="81"/>
      <c r="SV23" s="81"/>
      <c r="SW23" s="81"/>
      <c r="SX23" s="81"/>
      <c r="SY23" s="81"/>
      <c r="SZ23" s="81"/>
      <c r="TA23" s="82"/>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0"/>
      <c r="SN24" s="81"/>
      <c r="SO24" s="81"/>
      <c r="SP24" s="81"/>
      <c r="SQ24" s="81"/>
      <c r="SR24" s="81"/>
      <c r="SS24" s="81"/>
      <c r="ST24" s="81"/>
      <c r="SU24" s="81"/>
      <c r="SV24" s="81"/>
      <c r="SW24" s="81"/>
      <c r="SX24" s="81"/>
      <c r="SY24" s="81"/>
      <c r="SZ24" s="81"/>
      <c r="TA24" s="82"/>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0"/>
      <c r="SN25" s="81"/>
      <c r="SO25" s="81"/>
      <c r="SP25" s="81"/>
      <c r="SQ25" s="81"/>
      <c r="SR25" s="81"/>
      <c r="SS25" s="81"/>
      <c r="ST25" s="81"/>
      <c r="SU25" s="81"/>
      <c r="SV25" s="81"/>
      <c r="SW25" s="81"/>
      <c r="SX25" s="81"/>
      <c r="SY25" s="81"/>
      <c r="SZ25" s="81"/>
      <c r="TA25" s="82"/>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0"/>
      <c r="SN26" s="81"/>
      <c r="SO26" s="81"/>
      <c r="SP26" s="81"/>
      <c r="SQ26" s="81"/>
      <c r="SR26" s="81"/>
      <c r="SS26" s="81"/>
      <c r="ST26" s="81"/>
      <c r="SU26" s="81"/>
      <c r="SV26" s="81"/>
      <c r="SW26" s="81"/>
      <c r="SX26" s="81"/>
      <c r="SY26" s="81"/>
      <c r="SZ26" s="81"/>
      <c r="TA26" s="82"/>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0"/>
      <c r="SN27" s="81"/>
      <c r="SO27" s="81"/>
      <c r="SP27" s="81"/>
      <c r="SQ27" s="81"/>
      <c r="SR27" s="81"/>
      <c r="SS27" s="81"/>
      <c r="ST27" s="81"/>
      <c r="SU27" s="81"/>
      <c r="SV27" s="81"/>
      <c r="SW27" s="81"/>
      <c r="SX27" s="81"/>
      <c r="SY27" s="81"/>
      <c r="SZ27" s="81"/>
      <c r="TA27" s="82"/>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0"/>
      <c r="SN28" s="81"/>
      <c r="SO28" s="81"/>
      <c r="SP28" s="81"/>
      <c r="SQ28" s="81"/>
      <c r="SR28" s="81"/>
      <c r="SS28" s="81"/>
      <c r="ST28" s="81"/>
      <c r="SU28" s="81"/>
      <c r="SV28" s="81"/>
      <c r="SW28" s="81"/>
      <c r="SX28" s="81"/>
      <c r="SY28" s="81"/>
      <c r="SZ28" s="81"/>
      <c r="TA28" s="82"/>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0"/>
      <c r="SN29" s="81"/>
      <c r="SO29" s="81"/>
      <c r="SP29" s="81"/>
      <c r="SQ29" s="81"/>
      <c r="SR29" s="81"/>
      <c r="SS29" s="81"/>
      <c r="ST29" s="81"/>
      <c r="SU29" s="81"/>
      <c r="SV29" s="81"/>
      <c r="SW29" s="81"/>
      <c r="SX29" s="81"/>
      <c r="SY29" s="81"/>
      <c r="SZ29" s="81"/>
      <c r="TA29" s="8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0"/>
      <c r="SN30" s="81"/>
      <c r="SO30" s="81"/>
      <c r="SP30" s="81"/>
      <c r="SQ30" s="81"/>
      <c r="SR30" s="81"/>
      <c r="SS30" s="81"/>
      <c r="ST30" s="81"/>
      <c r="SU30" s="81"/>
      <c r="SV30" s="81"/>
      <c r="SW30" s="81"/>
      <c r="SX30" s="81"/>
      <c r="SY30" s="81"/>
      <c r="SZ30" s="81"/>
      <c r="TA30" s="82"/>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0"/>
      <c r="SN31" s="81"/>
      <c r="SO31" s="81"/>
      <c r="SP31" s="81"/>
      <c r="SQ31" s="81"/>
      <c r="SR31" s="81"/>
      <c r="SS31" s="81"/>
      <c r="ST31" s="81"/>
      <c r="SU31" s="81"/>
      <c r="SV31" s="81"/>
      <c r="SW31" s="81"/>
      <c r="SX31" s="81"/>
      <c r="SY31" s="81"/>
      <c r="SZ31" s="81"/>
      <c r="TA31" s="82"/>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106.83</v>
      </c>
      <c r="Y32" s="107"/>
      <c r="Z32" s="107"/>
      <c r="AA32" s="107"/>
      <c r="AB32" s="107"/>
      <c r="AC32" s="107"/>
      <c r="AD32" s="107"/>
      <c r="AE32" s="107"/>
      <c r="AF32" s="107"/>
      <c r="AG32" s="107"/>
      <c r="AH32" s="107"/>
      <c r="AI32" s="107"/>
      <c r="AJ32" s="107"/>
      <c r="AK32" s="107"/>
      <c r="AL32" s="107"/>
      <c r="AM32" s="107"/>
      <c r="AN32" s="107"/>
      <c r="AO32" s="107"/>
      <c r="AP32" s="107"/>
      <c r="AQ32" s="108"/>
      <c r="AR32" s="106">
        <f>データ!U6</f>
        <v>109.33</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113.58</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107.89</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120.54</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13010.5</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35289.06</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16084.98</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12858.4</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92367.67</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0"/>
      <c r="SN32" s="81"/>
      <c r="SO32" s="81"/>
      <c r="SP32" s="81"/>
      <c r="SQ32" s="81"/>
      <c r="SR32" s="81"/>
      <c r="SS32" s="81"/>
      <c r="ST32" s="81"/>
      <c r="SU32" s="81"/>
      <c r="SV32" s="81"/>
      <c r="SW32" s="81"/>
      <c r="SX32" s="81"/>
      <c r="SY32" s="81"/>
      <c r="SZ32" s="81"/>
      <c r="TA32" s="82"/>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0"/>
      <c r="SN33" s="81"/>
      <c r="SO33" s="81"/>
      <c r="SP33" s="81"/>
      <c r="SQ33" s="81"/>
      <c r="SR33" s="81"/>
      <c r="SS33" s="81"/>
      <c r="ST33" s="81"/>
      <c r="SU33" s="81"/>
      <c r="SV33" s="81"/>
      <c r="SW33" s="81"/>
      <c r="SX33" s="81"/>
      <c r="SY33" s="81"/>
      <c r="SZ33" s="81"/>
      <c r="TA33" s="82"/>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0"/>
      <c r="SN34" s="81"/>
      <c r="SO34" s="81"/>
      <c r="SP34" s="81"/>
      <c r="SQ34" s="81"/>
      <c r="SR34" s="81"/>
      <c r="SS34" s="81"/>
      <c r="ST34" s="81"/>
      <c r="SU34" s="81"/>
      <c r="SV34" s="81"/>
      <c r="SW34" s="81"/>
      <c r="SX34" s="81"/>
      <c r="SY34" s="81"/>
      <c r="SZ34" s="81"/>
      <c r="TA34" s="8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0"/>
      <c r="SN35" s="81"/>
      <c r="SO35" s="81"/>
      <c r="SP35" s="81"/>
      <c r="SQ35" s="81"/>
      <c r="SR35" s="81"/>
      <c r="SS35" s="81"/>
      <c r="ST35" s="81"/>
      <c r="SU35" s="81"/>
      <c r="SV35" s="81"/>
      <c r="SW35" s="81"/>
      <c r="SX35" s="81"/>
      <c r="SY35" s="81"/>
      <c r="SZ35" s="81"/>
      <c r="TA35" s="8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0"/>
      <c r="SN36" s="81"/>
      <c r="SO36" s="81"/>
      <c r="SP36" s="81"/>
      <c r="SQ36" s="81"/>
      <c r="SR36" s="81"/>
      <c r="SS36" s="81"/>
      <c r="ST36" s="81"/>
      <c r="SU36" s="81"/>
      <c r="SV36" s="81"/>
      <c r="SW36" s="81"/>
      <c r="SX36" s="81"/>
      <c r="SY36" s="81"/>
      <c r="SZ36" s="81"/>
      <c r="TA36" s="8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0"/>
      <c r="SN37" s="81"/>
      <c r="SO37" s="81"/>
      <c r="SP37" s="81"/>
      <c r="SQ37" s="81"/>
      <c r="SR37" s="81"/>
      <c r="SS37" s="81"/>
      <c r="ST37" s="81"/>
      <c r="SU37" s="81"/>
      <c r="SV37" s="81"/>
      <c r="SW37" s="81"/>
      <c r="SX37" s="81"/>
      <c r="SY37" s="81"/>
      <c r="SZ37" s="81"/>
      <c r="TA37" s="8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0"/>
      <c r="SN38" s="81"/>
      <c r="SO38" s="81"/>
      <c r="SP38" s="81"/>
      <c r="SQ38" s="81"/>
      <c r="SR38" s="81"/>
      <c r="SS38" s="81"/>
      <c r="ST38" s="81"/>
      <c r="SU38" s="81"/>
      <c r="SV38" s="81"/>
      <c r="SW38" s="81"/>
      <c r="SX38" s="81"/>
      <c r="SY38" s="81"/>
      <c r="SZ38" s="81"/>
      <c r="TA38" s="8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0"/>
      <c r="SN39" s="81"/>
      <c r="SO39" s="81"/>
      <c r="SP39" s="81"/>
      <c r="SQ39" s="81"/>
      <c r="SR39" s="81"/>
      <c r="SS39" s="81"/>
      <c r="ST39" s="81"/>
      <c r="SU39" s="81"/>
      <c r="SV39" s="81"/>
      <c r="SW39" s="81"/>
      <c r="SX39" s="81"/>
      <c r="SY39" s="81"/>
      <c r="SZ39" s="81"/>
      <c r="TA39" s="82"/>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0"/>
      <c r="SN40" s="81"/>
      <c r="SO40" s="81"/>
      <c r="SP40" s="81"/>
      <c r="SQ40" s="81"/>
      <c r="SR40" s="81"/>
      <c r="SS40" s="81"/>
      <c r="ST40" s="81"/>
      <c r="SU40" s="81"/>
      <c r="SV40" s="81"/>
      <c r="SW40" s="81"/>
      <c r="SX40" s="81"/>
      <c r="SY40" s="81"/>
      <c r="SZ40" s="81"/>
      <c r="TA40" s="82"/>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0"/>
      <c r="SN41" s="81"/>
      <c r="SO41" s="81"/>
      <c r="SP41" s="81"/>
      <c r="SQ41" s="81"/>
      <c r="SR41" s="81"/>
      <c r="SS41" s="81"/>
      <c r="ST41" s="81"/>
      <c r="SU41" s="81"/>
      <c r="SV41" s="81"/>
      <c r="SW41" s="81"/>
      <c r="SX41" s="81"/>
      <c r="SY41" s="81"/>
      <c r="SZ41" s="81"/>
      <c r="TA41" s="82"/>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0"/>
      <c r="SN42" s="81"/>
      <c r="SO42" s="81"/>
      <c r="SP42" s="81"/>
      <c r="SQ42" s="81"/>
      <c r="SR42" s="81"/>
      <c r="SS42" s="81"/>
      <c r="ST42" s="81"/>
      <c r="SU42" s="81"/>
      <c r="SV42" s="81"/>
      <c r="SW42" s="81"/>
      <c r="SX42" s="81"/>
      <c r="SY42" s="81"/>
      <c r="SZ42" s="81"/>
      <c r="TA42" s="82"/>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0"/>
      <c r="SN43" s="81"/>
      <c r="SO43" s="81"/>
      <c r="SP43" s="81"/>
      <c r="SQ43" s="81"/>
      <c r="SR43" s="81"/>
      <c r="SS43" s="81"/>
      <c r="ST43" s="81"/>
      <c r="SU43" s="81"/>
      <c r="SV43" s="81"/>
      <c r="SW43" s="81"/>
      <c r="SX43" s="81"/>
      <c r="SY43" s="81"/>
      <c r="SZ43" s="81"/>
      <c r="TA43" s="82"/>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0"/>
      <c r="SN44" s="81"/>
      <c r="SO44" s="81"/>
      <c r="SP44" s="81"/>
      <c r="SQ44" s="81"/>
      <c r="SR44" s="81"/>
      <c r="SS44" s="81"/>
      <c r="ST44" s="81"/>
      <c r="SU44" s="81"/>
      <c r="SV44" s="81"/>
      <c r="SW44" s="81"/>
      <c r="SX44" s="81"/>
      <c r="SY44" s="81"/>
      <c r="SZ44" s="81"/>
      <c r="TA44" s="82"/>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3"/>
      <c r="SN45" s="84"/>
      <c r="SO45" s="84"/>
      <c r="SP45" s="84"/>
      <c r="SQ45" s="84"/>
      <c r="SR45" s="84"/>
      <c r="SS45" s="84"/>
      <c r="ST45" s="84"/>
      <c r="SU45" s="84"/>
      <c r="SV45" s="84"/>
      <c r="SW45" s="84"/>
      <c r="SX45" s="84"/>
      <c r="SY45" s="84"/>
      <c r="SZ45" s="84"/>
      <c r="TA45" s="85"/>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0" t="s">
        <v>105</v>
      </c>
      <c r="SN48" s="81"/>
      <c r="SO48" s="81"/>
      <c r="SP48" s="81"/>
      <c r="SQ48" s="81"/>
      <c r="SR48" s="81"/>
      <c r="SS48" s="81"/>
      <c r="ST48" s="81"/>
      <c r="SU48" s="81"/>
      <c r="SV48" s="81"/>
      <c r="SW48" s="81"/>
      <c r="SX48" s="81"/>
      <c r="SY48" s="81"/>
      <c r="SZ48" s="81"/>
      <c r="TA48" s="82"/>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0"/>
      <c r="SN49" s="81"/>
      <c r="SO49" s="81"/>
      <c r="SP49" s="81"/>
      <c r="SQ49" s="81"/>
      <c r="SR49" s="81"/>
      <c r="SS49" s="81"/>
      <c r="ST49" s="81"/>
      <c r="SU49" s="81"/>
      <c r="SV49" s="81"/>
      <c r="SW49" s="81"/>
      <c r="SX49" s="81"/>
      <c r="SY49" s="81"/>
      <c r="SZ49" s="81"/>
      <c r="TA49" s="82"/>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0"/>
      <c r="SN50" s="81"/>
      <c r="SO50" s="81"/>
      <c r="SP50" s="81"/>
      <c r="SQ50" s="81"/>
      <c r="SR50" s="81"/>
      <c r="SS50" s="81"/>
      <c r="ST50" s="81"/>
      <c r="SU50" s="81"/>
      <c r="SV50" s="81"/>
      <c r="SW50" s="81"/>
      <c r="SX50" s="81"/>
      <c r="SY50" s="81"/>
      <c r="SZ50" s="81"/>
      <c r="TA50" s="82"/>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0"/>
      <c r="SN51" s="81"/>
      <c r="SO51" s="81"/>
      <c r="SP51" s="81"/>
      <c r="SQ51" s="81"/>
      <c r="SR51" s="81"/>
      <c r="SS51" s="81"/>
      <c r="ST51" s="81"/>
      <c r="SU51" s="81"/>
      <c r="SV51" s="81"/>
      <c r="SW51" s="81"/>
      <c r="SX51" s="81"/>
      <c r="SY51" s="81"/>
      <c r="SZ51" s="81"/>
      <c r="TA51" s="82"/>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0"/>
      <c r="SN52" s="81"/>
      <c r="SO52" s="81"/>
      <c r="SP52" s="81"/>
      <c r="SQ52" s="81"/>
      <c r="SR52" s="81"/>
      <c r="SS52" s="81"/>
      <c r="ST52" s="81"/>
      <c r="SU52" s="81"/>
      <c r="SV52" s="81"/>
      <c r="SW52" s="81"/>
      <c r="SX52" s="81"/>
      <c r="SY52" s="81"/>
      <c r="SZ52" s="81"/>
      <c r="TA52" s="8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0"/>
      <c r="SN53" s="81"/>
      <c r="SO53" s="81"/>
      <c r="SP53" s="81"/>
      <c r="SQ53" s="81"/>
      <c r="SR53" s="81"/>
      <c r="SS53" s="81"/>
      <c r="ST53" s="81"/>
      <c r="SU53" s="81"/>
      <c r="SV53" s="81"/>
      <c r="SW53" s="81"/>
      <c r="SX53" s="81"/>
      <c r="SY53" s="81"/>
      <c r="SZ53" s="81"/>
      <c r="TA53" s="82"/>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0"/>
      <c r="SN54" s="81"/>
      <c r="SO54" s="81"/>
      <c r="SP54" s="81"/>
      <c r="SQ54" s="81"/>
      <c r="SR54" s="81"/>
      <c r="SS54" s="81"/>
      <c r="ST54" s="81"/>
      <c r="SU54" s="81"/>
      <c r="SV54" s="81"/>
      <c r="SW54" s="81"/>
      <c r="SX54" s="81"/>
      <c r="SY54" s="81"/>
      <c r="SZ54" s="81"/>
      <c r="TA54" s="82"/>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104.88</v>
      </c>
      <c r="Y55" s="107"/>
      <c r="Z55" s="107"/>
      <c r="AA55" s="107"/>
      <c r="AB55" s="107"/>
      <c r="AC55" s="107"/>
      <c r="AD55" s="107"/>
      <c r="AE55" s="107"/>
      <c r="AF55" s="107"/>
      <c r="AG55" s="107"/>
      <c r="AH55" s="107"/>
      <c r="AI55" s="107"/>
      <c r="AJ55" s="107"/>
      <c r="AK55" s="107"/>
      <c r="AL55" s="107"/>
      <c r="AM55" s="107"/>
      <c r="AN55" s="107"/>
      <c r="AO55" s="107"/>
      <c r="AP55" s="107"/>
      <c r="AQ55" s="108"/>
      <c r="AR55" s="106">
        <f>データ!BM6</f>
        <v>107.57</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112.49</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107.18</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119.68</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36.15</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35.32</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33.81</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35.44</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32.619999999999997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21.79</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22.38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22.98</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22.68</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25.3</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31.55</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28.57</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28.57</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28.57</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28.57</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0"/>
      <c r="SN55" s="81"/>
      <c r="SO55" s="81"/>
      <c r="SP55" s="81"/>
      <c r="SQ55" s="81"/>
      <c r="SR55" s="81"/>
      <c r="SS55" s="81"/>
      <c r="ST55" s="81"/>
      <c r="SU55" s="81"/>
      <c r="SV55" s="81"/>
      <c r="SW55" s="81"/>
      <c r="SX55" s="81"/>
      <c r="SY55" s="81"/>
      <c r="SZ55" s="81"/>
      <c r="TA55" s="82"/>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0"/>
      <c r="SN56" s="81"/>
      <c r="SO56" s="81"/>
      <c r="SP56" s="81"/>
      <c r="SQ56" s="81"/>
      <c r="SR56" s="81"/>
      <c r="SS56" s="81"/>
      <c r="ST56" s="81"/>
      <c r="SU56" s="81"/>
      <c r="SV56" s="81"/>
      <c r="SW56" s="81"/>
      <c r="SX56" s="81"/>
      <c r="SY56" s="81"/>
      <c r="SZ56" s="81"/>
      <c r="TA56" s="82"/>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0"/>
      <c r="SN57" s="81"/>
      <c r="SO57" s="81"/>
      <c r="SP57" s="81"/>
      <c r="SQ57" s="81"/>
      <c r="SR57" s="81"/>
      <c r="SS57" s="81"/>
      <c r="ST57" s="81"/>
      <c r="SU57" s="81"/>
      <c r="SV57" s="81"/>
      <c r="SW57" s="81"/>
      <c r="SX57" s="81"/>
      <c r="SY57" s="81"/>
      <c r="SZ57" s="81"/>
      <c r="TA57" s="8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0"/>
      <c r="SN58" s="81"/>
      <c r="SO58" s="81"/>
      <c r="SP58" s="81"/>
      <c r="SQ58" s="81"/>
      <c r="SR58" s="81"/>
      <c r="SS58" s="81"/>
      <c r="ST58" s="81"/>
      <c r="SU58" s="81"/>
      <c r="SV58" s="81"/>
      <c r="SW58" s="81"/>
      <c r="SX58" s="81"/>
      <c r="SY58" s="81"/>
      <c r="SZ58" s="81"/>
      <c r="TA58" s="8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0"/>
      <c r="SN59" s="81"/>
      <c r="SO59" s="81"/>
      <c r="SP59" s="81"/>
      <c r="SQ59" s="81"/>
      <c r="SR59" s="81"/>
      <c r="SS59" s="81"/>
      <c r="ST59" s="81"/>
      <c r="SU59" s="81"/>
      <c r="SV59" s="81"/>
      <c r="SW59" s="81"/>
      <c r="SX59" s="81"/>
      <c r="SY59" s="81"/>
      <c r="SZ59" s="81"/>
      <c r="TA59" s="8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0"/>
      <c r="SN60" s="81"/>
      <c r="SO60" s="81"/>
      <c r="SP60" s="81"/>
      <c r="SQ60" s="81"/>
      <c r="SR60" s="81"/>
      <c r="SS60" s="81"/>
      <c r="ST60" s="81"/>
      <c r="SU60" s="81"/>
      <c r="SV60" s="81"/>
      <c r="SW60" s="81"/>
      <c r="SX60" s="81"/>
      <c r="SY60" s="81"/>
      <c r="SZ60" s="81"/>
      <c r="TA60" s="8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0"/>
      <c r="SN61" s="81"/>
      <c r="SO61" s="81"/>
      <c r="SP61" s="81"/>
      <c r="SQ61" s="81"/>
      <c r="SR61" s="81"/>
      <c r="SS61" s="81"/>
      <c r="ST61" s="81"/>
      <c r="SU61" s="81"/>
      <c r="SV61" s="81"/>
      <c r="SW61" s="81"/>
      <c r="SX61" s="81"/>
      <c r="SY61" s="81"/>
      <c r="SZ61" s="81"/>
      <c r="TA61" s="82"/>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0"/>
      <c r="SN62" s="81"/>
      <c r="SO62" s="81"/>
      <c r="SP62" s="81"/>
      <c r="SQ62" s="81"/>
      <c r="SR62" s="81"/>
      <c r="SS62" s="81"/>
      <c r="ST62" s="81"/>
      <c r="SU62" s="81"/>
      <c r="SV62" s="81"/>
      <c r="SW62" s="81"/>
      <c r="SX62" s="81"/>
      <c r="SY62" s="81"/>
      <c r="SZ62" s="81"/>
      <c r="TA62" s="82"/>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0"/>
      <c r="SN63" s="81"/>
      <c r="SO63" s="81"/>
      <c r="SP63" s="81"/>
      <c r="SQ63" s="81"/>
      <c r="SR63" s="81"/>
      <c r="SS63" s="81"/>
      <c r="ST63" s="81"/>
      <c r="SU63" s="81"/>
      <c r="SV63" s="81"/>
      <c r="SW63" s="81"/>
      <c r="SX63" s="81"/>
      <c r="SY63" s="81"/>
      <c r="SZ63" s="81"/>
      <c r="TA63" s="8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0"/>
      <c r="SN64" s="81"/>
      <c r="SO64" s="81"/>
      <c r="SP64" s="81"/>
      <c r="SQ64" s="81"/>
      <c r="SR64" s="81"/>
      <c r="SS64" s="81"/>
      <c r="ST64" s="81"/>
      <c r="SU64" s="81"/>
      <c r="SV64" s="81"/>
      <c r="SW64" s="81"/>
      <c r="SX64" s="81"/>
      <c r="SY64" s="81"/>
      <c r="SZ64" s="81"/>
      <c r="TA64" s="82"/>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3"/>
      <c r="SN65" s="84"/>
      <c r="SO65" s="84"/>
      <c r="SP65" s="84"/>
      <c r="SQ65" s="84"/>
      <c r="SR65" s="84"/>
      <c r="SS65" s="84"/>
      <c r="ST65" s="84"/>
      <c r="SU65" s="84"/>
      <c r="SV65" s="84"/>
      <c r="SW65" s="84"/>
      <c r="SX65" s="84"/>
      <c r="SY65" s="84"/>
      <c r="SZ65" s="84"/>
      <c r="TA65" s="85"/>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106</v>
      </c>
      <c r="SN68" s="81"/>
      <c r="SO68" s="81"/>
      <c r="SP68" s="81"/>
      <c r="SQ68" s="81"/>
      <c r="SR68" s="81"/>
      <c r="SS68" s="81"/>
      <c r="ST68" s="81"/>
      <c r="SU68" s="81"/>
      <c r="SV68" s="81"/>
      <c r="SW68" s="81"/>
      <c r="SX68" s="81"/>
      <c r="SY68" s="81"/>
      <c r="SZ68" s="81"/>
      <c r="TA68" s="82"/>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x14ac:dyDescent="0.15">
      <c r="A79" s="2"/>
      <c r="B79" s="26"/>
      <c r="C79" s="2"/>
      <c r="D79" s="2"/>
      <c r="E79" s="2"/>
      <c r="F79" s="2"/>
      <c r="G79" s="2"/>
      <c r="H79" s="2"/>
      <c r="I79" s="2"/>
      <c r="J79" s="28"/>
      <c r="K79" s="29"/>
      <c r="L79" s="89"/>
      <c r="M79" s="89"/>
      <c r="N79" s="89"/>
      <c r="O79" s="89"/>
      <c r="P79" s="89"/>
      <c r="Q79" s="89"/>
      <c r="R79" s="89"/>
      <c r="S79" s="89"/>
      <c r="T79" s="89"/>
      <c r="U79" s="89"/>
      <c r="V79" s="89"/>
      <c r="W79" s="89"/>
      <c r="X79" s="90"/>
      <c r="Y79" s="86" t="str">
        <f>データ!$B$10</f>
        <v>H27</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t="str">
        <f>データ!$C$10</f>
        <v>H28</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t="str">
        <f>データ!$D$10</f>
        <v>H29</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t="str">
        <f>データ!$E$10</f>
        <v>H30</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t="str">
        <f>データ!$F$10</f>
        <v>R01</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t="str">
        <f>データ!$B$10</f>
        <v>H27</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t="str">
        <f>データ!$C$10</f>
        <v>H28</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t="str">
        <f>データ!$D$10</f>
        <v>H29</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t="str">
        <f>データ!$E$10</f>
        <v>H30</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t="str">
        <f>データ!$F$10</f>
        <v>R01</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t="str">
        <f>データ!$B$10</f>
        <v>H27</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t="str">
        <f>データ!$C$10</f>
        <v>H28</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t="str">
        <f>データ!$D$10</f>
        <v>H29</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t="str">
        <f>データ!$E$10</f>
        <v>H30</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t="str">
        <f>データ!$F$10</f>
        <v>R01</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66.33</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68.709999999999994</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70.14</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70.78</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71.989999999999995</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53.92</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53.32</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53.4</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53.49</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54.3</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3.4</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3.56</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3.46</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3.28</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4.66</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0.19</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0.06</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0.13</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0.02</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0.06</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37</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38</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【77.39】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【59.23】</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【47.77】</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【0.34】</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VjRHWPkSW3iK7bv2HSFBOKMIymBocyZ/zolh+Vz7FdwyR86+exPCqfdGVuly0XlqbPMV723GfIrW482cglRDXg==" saltValue="ioGiJaW950jiBHL2kyT1Z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106.83</v>
      </c>
      <c r="U6" s="52">
        <f>U7</f>
        <v>109.33</v>
      </c>
      <c r="V6" s="52">
        <f>V7</f>
        <v>113.58</v>
      </c>
      <c r="W6" s="52">
        <f>W7</f>
        <v>107.89</v>
      </c>
      <c r="X6" s="52">
        <f t="shared" si="3"/>
        <v>120.54</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13010.5</v>
      </c>
      <c r="AQ6" s="52">
        <f>AQ7</f>
        <v>35289.06</v>
      </c>
      <c r="AR6" s="52">
        <f>AR7</f>
        <v>16084.98</v>
      </c>
      <c r="AS6" s="52">
        <f>AS7</f>
        <v>12858.4</v>
      </c>
      <c r="AT6" s="52">
        <f t="shared" si="3"/>
        <v>92367.67</v>
      </c>
      <c r="AU6" s="52">
        <f t="shared" si="3"/>
        <v>742.59</v>
      </c>
      <c r="AV6" s="52">
        <f t="shared" si="3"/>
        <v>549.77</v>
      </c>
      <c r="AW6" s="52">
        <f t="shared" si="3"/>
        <v>730.25</v>
      </c>
      <c r="AX6" s="52">
        <f t="shared" si="3"/>
        <v>868.31</v>
      </c>
      <c r="AY6" s="52">
        <f t="shared" si="3"/>
        <v>732.52</v>
      </c>
      <c r="AZ6" s="50" t="str">
        <f>IF(AZ7="-","【-】","【"&amp;SUBSTITUTE(TEXT(AZ7,"#,##0.00"),"-","△")&amp;"】")</f>
        <v>【420.52】</v>
      </c>
      <c r="BA6" s="52">
        <f t="shared" si="3"/>
        <v>0</v>
      </c>
      <c r="BB6" s="52">
        <f>BB7</f>
        <v>0</v>
      </c>
      <c r="BC6" s="52">
        <f>BC7</f>
        <v>0</v>
      </c>
      <c r="BD6" s="52">
        <f>BD7</f>
        <v>0</v>
      </c>
      <c r="BE6" s="52">
        <f t="shared" si="3"/>
        <v>0</v>
      </c>
      <c r="BF6" s="52">
        <f t="shared" si="3"/>
        <v>430.97</v>
      </c>
      <c r="BG6" s="52">
        <f t="shared" si="3"/>
        <v>536.28</v>
      </c>
      <c r="BH6" s="52">
        <f t="shared" si="3"/>
        <v>514.66</v>
      </c>
      <c r="BI6" s="52">
        <f t="shared" si="3"/>
        <v>504.81</v>
      </c>
      <c r="BJ6" s="52">
        <f t="shared" si="3"/>
        <v>498.01</v>
      </c>
      <c r="BK6" s="50" t="str">
        <f>IF(BK7="-","【-】","【"&amp;SUBSTITUTE(TEXT(BK7,"#,##0.00"),"-","△")&amp;"】")</f>
        <v>【238.81】</v>
      </c>
      <c r="BL6" s="52">
        <f t="shared" si="3"/>
        <v>104.88</v>
      </c>
      <c r="BM6" s="52">
        <f>BM7</f>
        <v>107.57</v>
      </c>
      <c r="BN6" s="52">
        <f>BN7</f>
        <v>112.49</v>
      </c>
      <c r="BO6" s="52">
        <f>BO7</f>
        <v>107.18</v>
      </c>
      <c r="BP6" s="52">
        <f t="shared" si="3"/>
        <v>119.68</v>
      </c>
      <c r="BQ6" s="52">
        <f t="shared" si="3"/>
        <v>100.16</v>
      </c>
      <c r="BR6" s="52">
        <f t="shared" si="3"/>
        <v>100.54</v>
      </c>
      <c r="BS6" s="52">
        <f t="shared" si="3"/>
        <v>95.99</v>
      </c>
      <c r="BT6" s="52">
        <f t="shared" si="3"/>
        <v>94.91</v>
      </c>
      <c r="BU6" s="52">
        <f t="shared" si="3"/>
        <v>90.22</v>
      </c>
      <c r="BV6" s="50" t="str">
        <f>IF(BV7="-","【-】","【"&amp;SUBSTITUTE(TEXT(BV7,"#,##0.00"),"-","△")&amp;"】")</f>
        <v>【115.00】</v>
      </c>
      <c r="BW6" s="52">
        <f t="shared" si="3"/>
        <v>36.15</v>
      </c>
      <c r="BX6" s="52">
        <f>BX7</f>
        <v>35.32</v>
      </c>
      <c r="BY6" s="52">
        <f>BY7</f>
        <v>33.81</v>
      </c>
      <c r="BZ6" s="52">
        <f>BZ7</f>
        <v>35.44</v>
      </c>
      <c r="CA6" s="52">
        <f t="shared" si="3"/>
        <v>32.619999999999997</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21.79</v>
      </c>
      <c r="CI6" s="52">
        <f>CI7</f>
        <v>22.38</v>
      </c>
      <c r="CJ6" s="52">
        <f>CJ7</f>
        <v>22.98</v>
      </c>
      <c r="CK6" s="52">
        <f>CK7</f>
        <v>22.68</v>
      </c>
      <c r="CL6" s="52">
        <f t="shared" si="5"/>
        <v>25.3</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31.55</v>
      </c>
      <c r="CT6" s="52">
        <f>CT7</f>
        <v>28.57</v>
      </c>
      <c r="CU6" s="52">
        <f>CU7</f>
        <v>28.57</v>
      </c>
      <c r="CV6" s="52">
        <f>CV7</f>
        <v>28.57</v>
      </c>
      <c r="CW6" s="52">
        <f t="shared" si="6"/>
        <v>28.57</v>
      </c>
      <c r="CX6" s="52">
        <f t="shared" si="6"/>
        <v>52.54</v>
      </c>
      <c r="CY6" s="52">
        <f t="shared" si="6"/>
        <v>50.81</v>
      </c>
      <c r="CZ6" s="52">
        <f t="shared" si="6"/>
        <v>50.28</v>
      </c>
      <c r="DA6" s="52">
        <f t="shared" si="6"/>
        <v>51.42</v>
      </c>
      <c r="DB6" s="52">
        <f t="shared" si="6"/>
        <v>50.9</v>
      </c>
      <c r="DC6" s="50" t="str">
        <f>IF(DC7="-","【-】","【"&amp;SUBSTITUTE(TEXT(DC7,"#,##0.00"),"-","△")&amp;"】")</f>
        <v>【77.39】</v>
      </c>
      <c r="DD6" s="52">
        <f t="shared" ref="DD6:DM6" si="7">DD7</f>
        <v>66.33</v>
      </c>
      <c r="DE6" s="52">
        <f>DE7</f>
        <v>68.709999999999994</v>
      </c>
      <c r="DF6" s="52">
        <f>DF7</f>
        <v>70.14</v>
      </c>
      <c r="DG6" s="52">
        <f>DG7</f>
        <v>70.78</v>
      </c>
      <c r="DH6" s="52">
        <f t="shared" si="7"/>
        <v>71.989999999999995</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15">
      <c r="A7"/>
      <c r="B7" s="54" t="s">
        <v>88</v>
      </c>
      <c r="C7" s="54" t="s">
        <v>89</v>
      </c>
      <c r="D7" s="54" t="s">
        <v>90</v>
      </c>
      <c r="E7" s="54" t="s">
        <v>91</v>
      </c>
      <c r="F7" s="54" t="s">
        <v>92</v>
      </c>
      <c r="G7" s="54" t="s">
        <v>93</v>
      </c>
      <c r="H7" s="54" t="s">
        <v>94</v>
      </c>
      <c r="I7" s="54" t="s">
        <v>95</v>
      </c>
      <c r="J7" s="54" t="s">
        <v>96</v>
      </c>
      <c r="K7" s="55">
        <v>1680</v>
      </c>
      <c r="L7" s="54" t="s">
        <v>97</v>
      </c>
      <c r="M7" s="55">
        <v>1</v>
      </c>
      <c r="N7" s="55">
        <v>425</v>
      </c>
      <c r="O7" s="56" t="s">
        <v>98</v>
      </c>
      <c r="P7" s="56">
        <v>99.9</v>
      </c>
      <c r="Q7" s="55">
        <v>4</v>
      </c>
      <c r="R7" s="55">
        <v>480</v>
      </c>
      <c r="S7" s="54" t="s">
        <v>99</v>
      </c>
      <c r="T7" s="57">
        <v>106.83</v>
      </c>
      <c r="U7" s="57">
        <v>109.33</v>
      </c>
      <c r="V7" s="57">
        <v>113.58</v>
      </c>
      <c r="W7" s="57">
        <v>107.89</v>
      </c>
      <c r="X7" s="57">
        <v>120.54</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13010.5</v>
      </c>
      <c r="AQ7" s="57">
        <v>35289.06</v>
      </c>
      <c r="AR7" s="57">
        <v>16084.98</v>
      </c>
      <c r="AS7" s="57">
        <v>12858.4</v>
      </c>
      <c r="AT7" s="57">
        <v>92367.67</v>
      </c>
      <c r="AU7" s="57">
        <v>742.59</v>
      </c>
      <c r="AV7" s="57">
        <v>549.77</v>
      </c>
      <c r="AW7" s="57">
        <v>730.25</v>
      </c>
      <c r="AX7" s="57">
        <v>868.31</v>
      </c>
      <c r="AY7" s="57">
        <v>732.52</v>
      </c>
      <c r="AZ7" s="57">
        <v>420.52</v>
      </c>
      <c r="BA7" s="57">
        <v>0</v>
      </c>
      <c r="BB7" s="57">
        <v>0</v>
      </c>
      <c r="BC7" s="57">
        <v>0</v>
      </c>
      <c r="BD7" s="57">
        <v>0</v>
      </c>
      <c r="BE7" s="57">
        <v>0</v>
      </c>
      <c r="BF7" s="57">
        <v>430.97</v>
      </c>
      <c r="BG7" s="57">
        <v>536.28</v>
      </c>
      <c r="BH7" s="57">
        <v>514.66</v>
      </c>
      <c r="BI7" s="57">
        <v>504.81</v>
      </c>
      <c r="BJ7" s="57">
        <v>498.01</v>
      </c>
      <c r="BK7" s="57">
        <v>238.81</v>
      </c>
      <c r="BL7" s="57">
        <v>104.88</v>
      </c>
      <c r="BM7" s="57">
        <v>107.57</v>
      </c>
      <c r="BN7" s="57">
        <v>112.49</v>
      </c>
      <c r="BO7" s="57">
        <v>107.18</v>
      </c>
      <c r="BP7" s="57">
        <v>119.68</v>
      </c>
      <c r="BQ7" s="57">
        <v>100.16</v>
      </c>
      <c r="BR7" s="57">
        <v>100.54</v>
      </c>
      <c r="BS7" s="57">
        <v>95.99</v>
      </c>
      <c r="BT7" s="57">
        <v>94.91</v>
      </c>
      <c r="BU7" s="57">
        <v>90.22</v>
      </c>
      <c r="BV7" s="57">
        <v>115</v>
      </c>
      <c r="BW7" s="57">
        <v>36.15</v>
      </c>
      <c r="BX7" s="57">
        <v>35.32</v>
      </c>
      <c r="BY7" s="57">
        <v>33.81</v>
      </c>
      <c r="BZ7" s="57">
        <v>35.44</v>
      </c>
      <c r="CA7" s="57">
        <v>32.619999999999997</v>
      </c>
      <c r="CB7" s="57">
        <v>42.5</v>
      </c>
      <c r="CC7" s="57">
        <v>42.19</v>
      </c>
      <c r="CD7" s="57">
        <v>44.55</v>
      </c>
      <c r="CE7" s="57">
        <v>47.36</v>
      </c>
      <c r="CF7" s="57">
        <v>49.94</v>
      </c>
      <c r="CG7" s="57">
        <v>18.600000000000001</v>
      </c>
      <c r="CH7" s="57">
        <v>21.79</v>
      </c>
      <c r="CI7" s="57">
        <v>22.38</v>
      </c>
      <c r="CJ7" s="57">
        <v>22.98</v>
      </c>
      <c r="CK7" s="57">
        <v>22.68</v>
      </c>
      <c r="CL7" s="57">
        <v>25.3</v>
      </c>
      <c r="CM7" s="57">
        <v>35.909999999999997</v>
      </c>
      <c r="CN7" s="57">
        <v>35.54</v>
      </c>
      <c r="CO7" s="57">
        <v>35.24</v>
      </c>
      <c r="CP7" s="57">
        <v>35.22</v>
      </c>
      <c r="CQ7" s="57">
        <v>34.92</v>
      </c>
      <c r="CR7" s="57">
        <v>55.21</v>
      </c>
      <c r="CS7" s="57">
        <v>31.55</v>
      </c>
      <c r="CT7" s="57">
        <v>28.57</v>
      </c>
      <c r="CU7" s="57">
        <v>28.57</v>
      </c>
      <c r="CV7" s="57">
        <v>28.57</v>
      </c>
      <c r="CW7" s="57">
        <v>28.57</v>
      </c>
      <c r="CX7" s="57">
        <v>52.54</v>
      </c>
      <c r="CY7" s="57">
        <v>50.81</v>
      </c>
      <c r="CZ7" s="57">
        <v>50.28</v>
      </c>
      <c r="DA7" s="57">
        <v>51.42</v>
      </c>
      <c r="DB7" s="57">
        <v>50.9</v>
      </c>
      <c r="DC7" s="57">
        <v>77.39</v>
      </c>
      <c r="DD7" s="57">
        <v>66.33</v>
      </c>
      <c r="DE7" s="57">
        <v>68.709999999999994</v>
      </c>
      <c r="DF7" s="57">
        <v>70.14</v>
      </c>
      <c r="DG7" s="57">
        <v>70.78</v>
      </c>
      <c r="DH7" s="57">
        <v>71.989999999999995</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106.83</v>
      </c>
      <c r="V11" s="65">
        <f>IF(U6="-",NA(),U6)</f>
        <v>109.33</v>
      </c>
      <c r="W11" s="65">
        <f>IF(V6="-",NA(),V6)</f>
        <v>113.58</v>
      </c>
      <c r="X11" s="65">
        <f>IF(W6="-",NA(),W6)</f>
        <v>107.89</v>
      </c>
      <c r="Y11" s="65">
        <f>IF(X6="-",NA(),X6)</f>
        <v>120.54</v>
      </c>
      <c r="AE11" s="64" t="s">
        <v>23</v>
      </c>
      <c r="AF11" s="65">
        <f>IF(AE6="-",NA(),AE6)</f>
        <v>0</v>
      </c>
      <c r="AG11" s="65">
        <f>IF(AF6="-",NA(),AF6)</f>
        <v>0</v>
      </c>
      <c r="AH11" s="65">
        <f>IF(AG6="-",NA(),AG6)</f>
        <v>0</v>
      </c>
      <c r="AI11" s="65">
        <f>IF(AH6="-",NA(),AH6)</f>
        <v>0</v>
      </c>
      <c r="AJ11" s="65">
        <f>IF(AI6="-",NA(),AI6)</f>
        <v>0</v>
      </c>
      <c r="AP11" s="64" t="s">
        <v>23</v>
      </c>
      <c r="AQ11" s="65">
        <f>IF(AP6="-",NA(),AP6)</f>
        <v>13010.5</v>
      </c>
      <c r="AR11" s="65">
        <f>IF(AQ6="-",NA(),AQ6)</f>
        <v>35289.06</v>
      </c>
      <c r="AS11" s="65">
        <f>IF(AR6="-",NA(),AR6)</f>
        <v>16084.98</v>
      </c>
      <c r="AT11" s="65">
        <f>IF(AS6="-",NA(),AS6)</f>
        <v>12858.4</v>
      </c>
      <c r="AU11" s="65">
        <f>IF(AT6="-",NA(),AT6)</f>
        <v>92367.67</v>
      </c>
      <c r="BA11" s="64" t="s">
        <v>23</v>
      </c>
      <c r="BB11" s="65">
        <f>IF(BA6="-",NA(),BA6)</f>
        <v>0</v>
      </c>
      <c r="BC11" s="65">
        <f>IF(BB6="-",NA(),BB6)</f>
        <v>0</v>
      </c>
      <c r="BD11" s="65">
        <f>IF(BC6="-",NA(),BC6)</f>
        <v>0</v>
      </c>
      <c r="BE11" s="65">
        <f>IF(BD6="-",NA(),BD6)</f>
        <v>0</v>
      </c>
      <c r="BF11" s="65">
        <f>IF(BE6="-",NA(),BE6)</f>
        <v>0</v>
      </c>
      <c r="BL11" s="64" t="s">
        <v>23</v>
      </c>
      <c r="BM11" s="65">
        <f>IF(BL6="-",NA(),BL6)</f>
        <v>104.88</v>
      </c>
      <c r="BN11" s="65">
        <f>IF(BM6="-",NA(),BM6)</f>
        <v>107.57</v>
      </c>
      <c r="BO11" s="65">
        <f>IF(BN6="-",NA(),BN6)</f>
        <v>112.49</v>
      </c>
      <c r="BP11" s="65">
        <f>IF(BO6="-",NA(),BO6)</f>
        <v>107.18</v>
      </c>
      <c r="BQ11" s="65">
        <f>IF(BP6="-",NA(),BP6)</f>
        <v>119.68</v>
      </c>
      <c r="BW11" s="64" t="s">
        <v>23</v>
      </c>
      <c r="BX11" s="65">
        <f>IF(BW6="-",NA(),BW6)</f>
        <v>36.15</v>
      </c>
      <c r="BY11" s="65">
        <f>IF(BX6="-",NA(),BX6)</f>
        <v>35.32</v>
      </c>
      <c r="BZ11" s="65">
        <f>IF(BY6="-",NA(),BY6)</f>
        <v>33.81</v>
      </c>
      <c r="CA11" s="65">
        <f>IF(BZ6="-",NA(),BZ6)</f>
        <v>35.44</v>
      </c>
      <c r="CB11" s="65">
        <f>IF(CA6="-",NA(),CA6)</f>
        <v>32.619999999999997</v>
      </c>
      <c r="CH11" s="64" t="s">
        <v>23</v>
      </c>
      <c r="CI11" s="65">
        <f>IF(CH6="-",NA(),CH6)</f>
        <v>21.79</v>
      </c>
      <c r="CJ11" s="65">
        <f>IF(CI6="-",NA(),CI6)</f>
        <v>22.38</v>
      </c>
      <c r="CK11" s="65">
        <f>IF(CJ6="-",NA(),CJ6)</f>
        <v>22.98</v>
      </c>
      <c r="CL11" s="65">
        <f>IF(CK6="-",NA(),CK6)</f>
        <v>22.68</v>
      </c>
      <c r="CM11" s="65">
        <f>IF(CL6="-",NA(),CL6)</f>
        <v>25.3</v>
      </c>
      <c r="CS11" s="64" t="s">
        <v>23</v>
      </c>
      <c r="CT11" s="65">
        <f>IF(CS6="-",NA(),CS6)</f>
        <v>31.55</v>
      </c>
      <c r="CU11" s="65">
        <f>IF(CT6="-",NA(),CT6)</f>
        <v>28.57</v>
      </c>
      <c r="CV11" s="65">
        <f>IF(CU6="-",NA(),CU6)</f>
        <v>28.57</v>
      </c>
      <c r="CW11" s="65">
        <f>IF(CV6="-",NA(),CV6)</f>
        <v>28.57</v>
      </c>
      <c r="CX11" s="65">
        <f>IF(CW6="-",NA(),CW6)</f>
        <v>28.57</v>
      </c>
      <c r="DD11" s="64" t="s">
        <v>23</v>
      </c>
      <c r="DE11" s="65">
        <f>IF(DD6="-",NA(),DD6)</f>
        <v>66.33</v>
      </c>
      <c r="DF11" s="65">
        <f>IF(DE6="-",NA(),DE6)</f>
        <v>68.709999999999994</v>
      </c>
      <c r="DG11" s="65">
        <f>IF(DF6="-",NA(),DF6)</f>
        <v>70.14</v>
      </c>
      <c r="DH11" s="65">
        <f>IF(DG6="-",NA(),DG6)</f>
        <v>70.78</v>
      </c>
      <c r="DI11" s="65">
        <f>IF(DH6="-",NA(),DH6)</f>
        <v>71.989999999999995</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2021-01-15T06:23:22Z</cp:lastPrinted>
  <dcterms:created xsi:type="dcterms:W3CDTF">2020-12-04T03:44:30Z</dcterms:created>
  <dcterms:modified xsi:type="dcterms:W3CDTF">2021-02-18T00:03:58Z</dcterms:modified>
  <cp:category/>
</cp:coreProperties>
</file>