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4_阿久根市【済】\"/>
    </mc:Choice>
  </mc:AlternateContent>
  <workbookProtection workbookAlgorithmName="SHA-512" workbookHashValue="ekWG22Js5q3BQWaMz5WOh3sUfQTGQyvV8u3K4cbcxq3Fw9EOIvFuZNSwB034Myr+uF+9k9K6XjBev39u5KhkSw==" workbookSaltValue="6fN4BzMZjYgxflN5bd/Okg==" workbookSpinCount="100000" lockStructure="1"/>
  <bookViews>
    <workbookView xWindow="0" yWindow="0" windowWidth="19200" windowHeight="116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<sst xmlns="http://schemas.openxmlformats.org/spreadsheetml/2006/main" count="228" uniqueCount="113">
  <si>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</si>
  <si>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</si>
  <si>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</si>
  <si>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</si>
  <si>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</si>
  <si>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</si>
  <si>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</si>
  <si>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</si>
  <si>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</si>
  <si>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</si>
  <si>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</si>
  <si>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</si>
  <si>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</si>
  <si>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</si>
  <si>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</si>
  <si>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</si>
  <si>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</si>
  <si>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</si>
  <si>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</si>
  <si>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</si>
  <si>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</si>
  <si>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</si>
  <si>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</si>
  <si>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</si>
  <si>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</si>
  <si>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</si>
  <si>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</si>
  <si>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</si>
  <si>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</si>
  <si>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</si>
  <si>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</si>
  <si>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</si>
  <si>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</si>
  <si>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</si>
  <si>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</si>
  <si>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</si>
  <si>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</si>
  <si>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</si>
  <si>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</si>
  <si>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</si>
  <si>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</si>
  <si>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</si>
  <si>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</si>
  <si>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</si>
  <si>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</si>
  <si>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</si>
  <si>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</si>
  <si>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</si>
  <si>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</si>
  <si>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</si>
  <si>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</si>
  <si>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</si>
  <si>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</si>
  <si>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</si>
  <si>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</si>
  <si>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</si>
  <si>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</si>
  <si>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</si>
  <si>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</si>
  <si>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</si>
  <si>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</si>
  <si>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</si>
  <si>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</si>
  <si>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</si>
  <si>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</si>
  <si>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</si>
  <si>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</si>
  <si>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</si>
  <si>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</si>
  <si>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</si>
  <si>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</si>
  <si>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</si>
  <si>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</si>
  <si>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</si>
  <si>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</si>
  <si>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</si>
  <si>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</si>
  <si>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</si>
  <si>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</si>
  <si>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</si>
  <si>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</si>
  <si>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</si>
  <si>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</si>
  <si>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</si>
  <si>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</si>
  <si>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</si>
  <si>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</si>
  <si>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</si>
  <si>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</si>
  <si>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</si>
  <si>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</si>
  <si>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</si>
  <si>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</si>
  <si>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阿久根市</t>
  </si>
  <si>
    <t>法適用</t>
  </si>
  <si>
    <t>水道事業</t>
  </si>
  <si>
    <t>末端給水事業</t>
  </si>
  <si>
    <t>A7</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</si>
  <si>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</si>
  <si>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</si>
  <si>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</si>
  <si>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</si>
  <si>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</si>
  <si>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</si>
  <si>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</si>
  <si>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</si>
  <si>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</si>
  <si>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</si>
  <si>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</si>
  <si>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</si>
  <si>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については，平均値より上回っているとおり，耐用年数による更新対象となる資産の増加が考えられ，水道事業の経営を踏まえた上，本市水道ビジョン等による計画的な管路更新事業の実施を積極的に行っていく必要がある。
③については，前年度の率が大きく下落しているが，本市の桜ケ丘配水池の増設事業に伴い，建設改良事業における主たる事業となったため，管路更新については比較的小規模となったことによるものである。</t>
    <rPh sb="110" eb="113">
      <t>ゼンネンド</t>
    </rPh>
    <rPh sb="114" eb="115">
      <t>リツ</t>
    </rPh>
    <rPh sb="116" eb="117">
      <t>オオ</t>
    </rPh>
    <rPh sb="119" eb="121">
      <t>ゲラク</t>
    </rPh>
    <rPh sb="127" eb="129">
      <t>ホンシ</t>
    </rPh>
    <rPh sb="130" eb="133">
      <t>サクラガオカ</t>
    </rPh>
    <rPh sb="133" eb="136">
      <t>ハイスイチ</t>
    </rPh>
    <rPh sb="139" eb="141">
      <t>ジギョウ</t>
    </rPh>
    <rPh sb="142" eb="143">
      <t>トモナ</t>
    </rPh>
    <rPh sb="145" eb="147">
      <t>ケンセツ</t>
    </rPh>
    <rPh sb="147" eb="149">
      <t>カイリョウ</t>
    </rPh>
    <rPh sb="155" eb="156">
      <t>シュ</t>
    </rPh>
    <rPh sb="158" eb="160">
      <t>ジギョウ</t>
    </rPh>
    <rPh sb="167" eb="169">
      <t>カンロ</t>
    </rPh>
    <rPh sb="169" eb="171">
      <t>コウシン</t>
    </rPh>
    <rPh sb="176" eb="179">
      <t>ヒカクテキ</t>
    </rPh>
    <rPh sb="179" eb="182">
      <t>ショウキボネンカンソウユウシュウスイリョウゲンショウゼンネンヒヘイキンチウワマワシセツキボカコネンアンテイユウシュウリツスウネンカンロコウシンリツテイカシメロウキュウカンゾウカロウスイトウユウシュウリツテイカカンガ</t>
    </rPh>
    <phoneticPr fontId="4"/>
  </si>
  <si>
    <r>
      <t>　令和元年度までの上水道事業における経営の健全性は，安定した基準で推移してきたが，令和２年度からの</t>
    </r>
    <r>
      <rPr>
        <sz val="11"/>
        <color theme="1"/>
        <rFont val="ＭＳ ゴシック"/>
        <family val="3"/>
        <charset val="128"/>
      </rPr>
      <t>水道事業統合により，</t>
    </r>
    <r>
      <rPr>
        <sz val="11"/>
        <color theme="1"/>
        <rFont val="ＭＳ ゴシック"/>
        <family val="3"/>
        <charset val="128"/>
      </rPr>
      <t>経営状況の分析を新たに進め，健全性を維持しつつ，事業を継続していくために，更なる事業の効率化が必須である。
　また，令和２年度中に策定予定である経営戦略を通じ，本市水道事業の中・長期的な経営基盤の強化を図ることを目的としていく。</t>
    </r>
    <rPh sb="1" eb="3">
      <t>レイワ</t>
    </rPh>
    <rPh sb="3" eb="5">
      <t>ガンネン</t>
    </rPh>
    <rPh sb="5" eb="6">
      <t>ド</t>
    </rPh>
    <rPh sb="9" eb="12">
      <t>ジョウスイドウ</t>
    </rPh>
    <rPh sb="12" eb="14">
      <t>ジギョウ</t>
    </rPh>
    <rPh sb="18" eb="20">
      <t>ケイエイ</t>
    </rPh>
    <rPh sb="21" eb="24">
      <t>ケンゼンセイ</t>
    </rPh>
    <rPh sb="26" eb="28">
      <t>アンテイ</t>
    </rPh>
    <rPh sb="30" eb="32">
      <t>キジュン</t>
    </rPh>
    <rPh sb="33" eb="35">
      <t>スイイ</t>
    </rPh>
    <rPh sb="41" eb="43">
      <t>レイワ</t>
    </rPh>
    <rPh sb="44" eb="46">
      <t>ネンド</t>
    </rPh>
    <rPh sb="49" eb="51">
      <t>スイドウ</t>
    </rPh>
    <rPh sb="51" eb="53">
      <t>ジギョウ</t>
    </rPh>
    <rPh sb="53" eb="55">
      <t>トウゴウ</t>
    </rPh>
    <rPh sb="59" eb="61">
      <t>ケイエイ</t>
    </rPh>
    <rPh sb="61" eb="63">
      <t>ジョウキョウ</t>
    </rPh>
    <rPh sb="64" eb="66">
      <t>ブンセキ</t>
    </rPh>
    <rPh sb="67" eb="68">
      <t>アラ</t>
    </rPh>
    <rPh sb="70" eb="71">
      <t>スス</t>
    </rPh>
    <rPh sb="73" eb="76">
      <t>ケンゼンセイ</t>
    </rPh>
    <rPh sb="77" eb="79">
      <t>イジ</t>
    </rPh>
    <rPh sb="83" eb="85">
      <t>ジギョウ</t>
    </rPh>
    <rPh sb="86" eb="88">
      <t>ケイゾク</t>
    </rPh>
    <rPh sb="96" eb="97">
      <t>サラ</t>
    </rPh>
    <rPh sb="99" eb="101">
      <t>ジギョウ</t>
    </rPh>
    <rPh sb="102" eb="105">
      <t>コウリツカ</t>
    </rPh>
    <rPh sb="106" eb="108">
      <t>ヒッス</t>
    </rPh>
    <rPh sb="117" eb="119">
      <t>レイワ</t>
    </rPh>
    <rPh sb="120" eb="122">
      <t>ネンド</t>
    </rPh>
    <rPh sb="122" eb="123">
      <t>チュウ</t>
    </rPh>
    <rPh sb="124" eb="126">
      <t>サクテイ</t>
    </rPh>
    <rPh sb="126" eb="128">
      <t>ヨテイ</t>
    </rPh>
    <rPh sb="131" eb="133">
      <t>ケイエイ</t>
    </rPh>
    <rPh sb="133" eb="135">
      <t>センリャク</t>
    </rPh>
    <phoneticPr fontId="4"/>
  </si>
  <si>
    <t xml:space="preserve">①については，100％以上で推移し，平均値を上回り，健全性が保たれている。
③については，前年度と比べ流動比率が大きく前年度より下落しているが，工事請負費等の工期延長等による次年度未払金の増加により一時的な流動負債の増等によるものであり，流動比率低下の長期的影響はないものと分析している。
④については，給水収益は減少しているものの，平成２１年度以後の起債借入を行っていないため，平均値を下回っているものである。今後の施設更新や管路更新等に対し，多額の費用が必要となるため，計画的な起債借入の実施を行う必要がある。
⑤については，平均値及び全国平均値を上回っているが，事業を水道料金で運営するため，今後も回収に努める。
⑥については，平均値等を下回る等効率的な水道水の供給がなされていること分析している。
⑦については，平均値を上回り，施設規模においては過去５か年において適正であり，安定している。
⑧有収率については，平均値を下回り，下落傾向にある。ここ数年の管路更新率の低下が示すとおり，老朽管の増加による漏水等による有収率の低下が考えられる。施設更新及び管路更新については，優先度・緊急性を判断した上で，技術面，費用面を考慮し事業実施を進めていく。
</t>
    <rPh sb="11" eb="13">
      <t>イジョウ</t>
    </rPh>
    <rPh sb="14" eb="16">
      <t>スイイ</t>
    </rPh>
    <rPh sb="18" eb="21">
      <t>ヘイキンチ</t>
    </rPh>
    <rPh sb="22" eb="24">
      <t>ウワマワ</t>
    </rPh>
    <rPh sb="26" eb="29">
      <t>ケンゼンセイ</t>
    </rPh>
    <rPh sb="30" eb="31">
      <t>タモ</t>
    </rPh>
    <rPh sb="45" eb="48">
      <t>ゼンネンド</t>
    </rPh>
    <rPh sb="49" eb="50">
      <t>クラ</t>
    </rPh>
    <rPh sb="51" eb="53">
      <t>リュウドウ</t>
    </rPh>
    <rPh sb="53" eb="55">
      <t>ヒリツ</t>
    </rPh>
    <rPh sb="56" eb="57">
      <t>オオ</t>
    </rPh>
    <rPh sb="59" eb="62">
      <t>ゼンネンド</t>
    </rPh>
    <rPh sb="64" eb="66">
      <t>ゲラク</t>
    </rPh>
    <rPh sb="72" eb="74">
      <t>コウジ</t>
    </rPh>
    <rPh sb="74" eb="76">
      <t>ウケオイ</t>
    </rPh>
    <rPh sb="76" eb="77">
      <t>ヒ</t>
    </rPh>
    <rPh sb="77" eb="78">
      <t>トウ</t>
    </rPh>
    <rPh sb="79" eb="81">
      <t>コウキ</t>
    </rPh>
    <rPh sb="81" eb="83">
      <t>エンチョウ</t>
    </rPh>
    <rPh sb="83" eb="84">
      <t>トウ</t>
    </rPh>
    <rPh sb="87" eb="90">
      <t>ジネンド</t>
    </rPh>
    <rPh sb="90" eb="92">
      <t>ミバライ</t>
    </rPh>
    <rPh sb="92" eb="93">
      <t>キン</t>
    </rPh>
    <rPh sb="94" eb="96">
      <t>ゾウカ</t>
    </rPh>
    <rPh sb="99" eb="102">
      <t>イチジテキ</t>
    </rPh>
    <rPh sb="103" eb="105">
      <t>リュウドウ</t>
    </rPh>
    <rPh sb="105" eb="107">
      <t>フサイ</t>
    </rPh>
    <rPh sb="108" eb="109">
      <t>ゾウ</t>
    </rPh>
    <rPh sb="109" eb="110">
      <t>トウ</t>
    </rPh>
    <rPh sb="119" eb="121">
      <t>リュウドウ</t>
    </rPh>
    <rPh sb="121" eb="123">
      <t>ヒリツ</t>
    </rPh>
    <rPh sb="123" eb="125">
      <t>テイカ</t>
    </rPh>
    <rPh sb="126" eb="129">
      <t>チョウキテキ</t>
    </rPh>
    <rPh sb="129" eb="131">
      <t>エイキョウ</t>
    </rPh>
    <rPh sb="137" eb="139">
      <t>ブンセキ</t>
    </rPh>
    <rPh sb="152" eb="154">
      <t>キュウスイ</t>
    </rPh>
    <rPh sb="154" eb="156">
      <t>シュウエキ</t>
    </rPh>
    <rPh sb="157" eb="159">
      <t>ゲンショウ</t>
    </rPh>
    <rPh sb="181" eb="182">
      <t>オコナ</t>
    </rPh>
    <rPh sb="190" eb="193">
      <t>ヘイキンチ</t>
    </rPh>
    <rPh sb="194" eb="196">
      <t>シタマワ</t>
    </rPh>
    <rPh sb="216" eb="218">
      <t>コウシン</t>
    </rPh>
    <rPh sb="218" eb="219">
      <t>トウ</t>
    </rPh>
    <rPh sb="220" eb="221">
      <t>タイ</t>
    </rPh>
    <rPh sb="223" eb="225">
      <t>タガク</t>
    </rPh>
    <rPh sb="237" eb="240">
      <t>ケイカクテキ</t>
    </rPh>
    <rPh sb="241" eb="243">
      <t>キサイ</t>
    </rPh>
    <rPh sb="243" eb="245">
      <t>カリイレ</t>
    </rPh>
    <rPh sb="246" eb="248">
      <t>ジッシ</t>
    </rPh>
    <rPh sb="249" eb="250">
      <t>オコナ</t>
    </rPh>
    <rPh sb="345" eb="347">
      <t>ブンセキ</t>
    </rPh>
    <rPh sb="360" eb="363">
      <t>ヘイキンチ</t>
    </rPh>
    <rPh sb="364" eb="366">
      <t>ウワマワ</t>
    </rPh>
    <rPh sb="368" eb="370">
      <t>シセツ</t>
    </rPh>
    <rPh sb="370" eb="372">
      <t>キボ</t>
    </rPh>
    <rPh sb="377" eb="379">
      <t>カコ</t>
    </rPh>
    <rPh sb="381" eb="382">
      <t>ネン</t>
    </rPh>
    <rPh sb="386" eb="388">
      <t>テキセイ</t>
    </rPh>
    <rPh sb="392" eb="394">
      <t>アンテイ</t>
    </rPh>
    <rPh sb="401" eb="404">
      <t>ユウシュウリツ</t>
    </rPh>
    <rPh sb="410" eb="413">
      <t>ヘイキンチ</t>
    </rPh>
    <rPh sb="414" eb="416">
      <t>シタマワ</t>
    </rPh>
    <rPh sb="418" eb="420">
      <t>ゲラク</t>
    </rPh>
    <rPh sb="420" eb="422">
      <t>ケイコウ</t>
    </rPh>
    <rPh sb="428" eb="430">
      <t>スウネン</t>
    </rPh>
    <rPh sb="431" eb="433">
      <t>カンロ</t>
    </rPh>
    <rPh sb="433" eb="435">
      <t>コウシン</t>
    </rPh>
    <rPh sb="435" eb="436">
      <t>リツ</t>
    </rPh>
    <rPh sb="437" eb="439">
      <t>テイカ</t>
    </rPh>
    <rPh sb="440" eb="441">
      <t>シメ</t>
    </rPh>
    <rPh sb="446" eb="448">
      <t>ロウキュウ</t>
    </rPh>
    <rPh sb="448" eb="449">
      <t>カン</t>
    </rPh>
    <rPh sb="450" eb="452">
      <t>ゾウカ</t>
    </rPh>
    <rPh sb="455" eb="457">
      <t>ロウスイ</t>
    </rPh>
    <rPh sb="457" eb="458">
      <t>トウ</t>
    </rPh>
    <rPh sb="461" eb="464">
      <t>ユウシュウリツ</t>
    </rPh>
    <rPh sb="465" eb="467">
      <t>テイカ</t>
    </rPh>
    <rPh sb="468" eb="469">
      <t>カンガ</t>
    </rPh>
    <rPh sb="516" eb="518">
      <t>ジギョウ</t>
    </rPh>
    <rPh sb="518" eb="520">
      <t>ジッシ</t>
    </rPh>
    <rPh sb="521" eb="52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</si>
</sst>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c:v>
                </c:pt>
                <c:pt idx="1">
                  <c:v>0.46</c:v>
                </c:pt>
                <c:pt idx="2">
                  <c:v>0.48</c:v>
                </c:pt>
                <c:pt idx="3">
                  <c:v>0.4</c:v>
                </c:pt>
                <c:pt idx="4">
                  <c:v>0.04</c:v>
                </c:pt>
              </c:numCache>
            </c:numRef>
          </c:val>
          <c:extLst>
            <c:ext xmlns:c16="http://schemas.microsoft.com/office/drawing/2014/chart" uri="{C3380CC4-5D6E-409C-BE32-E72D297353CC}">
              <c16:uniqueId val="{00000000-EEBD-4164-AD27-9E2E2E83E3B9}"/>
            </c:ext>
          </c:extLst>
        </c:ser>
        <c:dLbls>
          <c:showLegendKey val="0"/>
          <c:showVal val="0"/>
          <c:showCatName val="0"/>
          <c:showSerName val="0"/>
          <c:showPercent val="0"/>
          <c:showBubbleSize val="0"/>
        </c:dLbls>
        <c:gapWidth val="150"/>
        <c:axId val="329095840"/>
        <c:axId val="3290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EEBD-4164-AD27-9E2E2E83E3B9}"/>
            </c:ext>
          </c:extLst>
        </c:ser>
        <c:dLbls>
          <c:showLegendKey val="0"/>
          <c:showVal val="0"/>
          <c:showCatName val="0"/>
          <c:showSerName val="0"/>
          <c:showPercent val="0"/>
          <c:showBubbleSize val="0"/>
        </c:dLbls>
        <c:marker val="1"/>
        <c:smooth val="0"/>
        <c:axId val="329095840"/>
        <c:axId val="329097408"/>
      </c:lineChart>
      <c:dateAx>
        <c:axId val="329095840"/>
        <c:scaling>
          <c:orientation val="minMax"/>
        </c:scaling>
        <c:delete val="1"/>
        <c:axPos val="b"/>
        <c:numFmt formatCode="&quot;H&quot;yy" sourceLinked="1"/>
        <c:majorTickMark val="none"/>
        <c:minorTickMark val="none"/>
        <c:tickLblPos val="none"/>
        <c:crossAx val="329097408"/>
        <c:crosses val="autoZero"/>
        <c:auto val="1"/>
        <c:lblOffset val="100"/>
        <c:baseTimeUnit val="years"/>
      </c:dateAx>
      <c:valAx>
        <c:axId val="3290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0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64.569999999999993</c:v>
                </c:pt>
                <c:pt idx="1">
                  <c:v>63.76</c:v>
                </c:pt>
                <c:pt idx="2">
                  <c:v>63.25</c:v>
                </c:pt>
                <c:pt idx="3">
                  <c:v>63.04</c:v>
                </c:pt>
                <c:pt idx="4">
                  <c:v>62.17</c:v>
                </c:pt>
              </c:numCache>
            </c:numRef>
          </c:val>
          <c:extLst>
            <c:ext xmlns:c16="http://schemas.microsoft.com/office/drawing/2014/chart" uri="{C3380CC4-5D6E-409C-BE32-E72D297353CC}">
              <c16:uniqueId val="{00000000-5835-4CF5-A746-C52599B8AF66}"/>
            </c:ext>
          </c:extLst>
        </c:ser>
        <c:dLbls>
          <c:showLegendKey val="0"/>
          <c:showVal val="0"/>
          <c:showCatName val="0"/>
          <c:showSerName val="0"/>
          <c:showPercent val="0"/>
          <c:showBubbleSize val="0"/>
        </c:dLbls>
        <c:gapWidth val="150"/>
        <c:axId val="402726128"/>
        <c:axId val="402724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5835-4CF5-A746-C52599B8AF66}"/>
            </c:ext>
          </c:extLst>
        </c:ser>
        <c:dLbls>
          <c:showLegendKey val="0"/>
          <c:showVal val="0"/>
          <c:showCatName val="0"/>
          <c:showSerName val="0"/>
          <c:showPercent val="0"/>
          <c:showBubbleSize val="0"/>
        </c:dLbls>
        <c:marker val="1"/>
        <c:smooth val="0"/>
        <c:axId val="402726128"/>
        <c:axId val="402724168"/>
      </c:lineChart>
      <c:dateAx>
        <c:axId val="402726128"/>
        <c:scaling>
          <c:orientation val="minMax"/>
        </c:scaling>
        <c:delete val="1"/>
        <c:axPos val="b"/>
        <c:numFmt formatCode="&quot;H&quot;yy" sourceLinked="1"/>
        <c:majorTickMark val="none"/>
        <c:minorTickMark val="none"/>
        <c:tickLblPos val="none"/>
        <c:crossAx val="402724168"/>
        <c:crosses val="autoZero"/>
        <c:auto val="1"/>
        <c:lblOffset val="100"/>
        <c:baseTimeUnit val="years"/>
      </c:dateAx>
      <c:valAx>
        <c:axId val="40272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2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81.41</c:v>
                </c:pt>
                <c:pt idx="1">
                  <c:v>81.69</c:v>
                </c:pt>
                <c:pt idx="2">
                  <c:v>81.17</c:v>
                </c:pt>
                <c:pt idx="3">
                  <c:v>79.37</c:v>
                </c:pt>
                <c:pt idx="4">
                  <c:v>78.510000000000005</c:v>
                </c:pt>
              </c:numCache>
            </c:numRef>
          </c:val>
          <c:extLst>
            <c:ext xmlns:c16="http://schemas.microsoft.com/office/drawing/2014/chart" uri="{C3380CC4-5D6E-409C-BE32-E72D297353CC}">
              <c16:uniqueId val="{00000000-389C-4529-AE92-D43DC60CFA48}"/>
            </c:ext>
          </c:extLst>
        </c:ser>
        <c:dLbls>
          <c:showLegendKey val="0"/>
          <c:showVal val="0"/>
          <c:showCatName val="0"/>
          <c:showSerName val="0"/>
          <c:showPercent val="0"/>
          <c:showBubbleSize val="0"/>
        </c:dLbls>
        <c:gapWidth val="150"/>
        <c:axId val="402722992"/>
        <c:axId val="40272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389C-4529-AE92-D43DC60CFA48}"/>
            </c:ext>
          </c:extLst>
        </c:ser>
        <c:dLbls>
          <c:showLegendKey val="0"/>
          <c:showVal val="0"/>
          <c:showCatName val="0"/>
          <c:showSerName val="0"/>
          <c:showPercent val="0"/>
          <c:showBubbleSize val="0"/>
        </c:dLbls>
        <c:marker val="1"/>
        <c:smooth val="0"/>
        <c:axId val="402722992"/>
        <c:axId val="402723384"/>
      </c:lineChart>
      <c:dateAx>
        <c:axId val="402722992"/>
        <c:scaling>
          <c:orientation val="minMax"/>
        </c:scaling>
        <c:delete val="1"/>
        <c:axPos val="b"/>
        <c:numFmt formatCode="&quot;H&quot;yy" sourceLinked="1"/>
        <c:majorTickMark val="none"/>
        <c:minorTickMark val="none"/>
        <c:tickLblPos val="none"/>
        <c:crossAx val="402723384"/>
        <c:crosses val="autoZero"/>
        <c:auto val="1"/>
        <c:lblOffset val="100"/>
        <c:baseTimeUnit val="years"/>
      </c:dateAx>
      <c:valAx>
        <c:axId val="40272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2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129.32</c:v>
                </c:pt>
                <c:pt idx="1">
                  <c:v>127.54</c:v>
                </c:pt>
                <c:pt idx="2">
                  <c:v>124.19</c:v>
                </c:pt>
                <c:pt idx="3">
                  <c:v>128.49</c:v>
                </c:pt>
                <c:pt idx="4">
                  <c:v>121.37</c:v>
                </c:pt>
              </c:numCache>
            </c:numRef>
          </c:val>
          <c:extLst>
            <c:ext xmlns:c16="http://schemas.microsoft.com/office/drawing/2014/chart" uri="{C3380CC4-5D6E-409C-BE32-E72D297353CC}">
              <c16:uniqueId val="{00000000-D906-4ACD-85D0-3D364E44BE02}"/>
            </c:ext>
          </c:extLst>
        </c:ser>
        <c:dLbls>
          <c:showLegendKey val="0"/>
          <c:showVal val="0"/>
          <c:showCatName val="0"/>
          <c:showSerName val="0"/>
          <c:showPercent val="0"/>
          <c:showBubbleSize val="0"/>
        </c:dLbls>
        <c:gapWidth val="150"/>
        <c:axId val="329097800"/>
        <c:axId val="1539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D906-4ACD-85D0-3D364E44BE02}"/>
            </c:ext>
          </c:extLst>
        </c:ser>
        <c:dLbls>
          <c:showLegendKey val="0"/>
          <c:showVal val="0"/>
          <c:showCatName val="0"/>
          <c:showSerName val="0"/>
          <c:showPercent val="0"/>
          <c:showBubbleSize val="0"/>
        </c:dLbls>
        <c:marker val="1"/>
        <c:smooth val="0"/>
        <c:axId val="329097800"/>
        <c:axId val="153938048"/>
      </c:lineChart>
      <c:dateAx>
        <c:axId val="329097800"/>
        <c:scaling>
          <c:orientation val="minMax"/>
        </c:scaling>
        <c:delete val="1"/>
        <c:axPos val="b"/>
        <c:numFmt formatCode="&quot;H&quot;yy" sourceLinked="1"/>
        <c:majorTickMark val="none"/>
        <c:minorTickMark val="none"/>
        <c:tickLblPos val="none"/>
        <c:crossAx val="153938048"/>
        <c:crosses val="autoZero"/>
        <c:auto val="1"/>
        <c:lblOffset val="100"/>
        <c:baseTimeUnit val="years"/>
      </c:dateAx>
      <c:valAx>
        <c:axId val="15393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09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51.57</c:v>
                </c:pt>
                <c:pt idx="1">
                  <c:v>53.46</c:v>
                </c:pt>
                <c:pt idx="2">
                  <c:v>55.61</c:v>
                </c:pt>
                <c:pt idx="3">
                  <c:v>57.55</c:v>
                </c:pt>
                <c:pt idx="4">
                  <c:v>59.78</c:v>
                </c:pt>
              </c:numCache>
            </c:numRef>
          </c:val>
          <c:extLst>
            <c:ext xmlns:c16="http://schemas.microsoft.com/office/drawing/2014/chart" uri="{C3380CC4-5D6E-409C-BE32-E72D297353CC}">
              <c16:uniqueId val="{00000000-8304-44B5-BD64-9DD341BCF4CE}"/>
            </c:ext>
          </c:extLst>
        </c:ser>
        <c:dLbls>
          <c:showLegendKey val="0"/>
          <c:showVal val="0"/>
          <c:showCatName val="0"/>
          <c:showSerName val="0"/>
          <c:showPercent val="0"/>
          <c:showBubbleSize val="0"/>
        </c:dLbls>
        <c:gapWidth val="150"/>
        <c:axId val="402642616"/>
        <c:axId val="40264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8304-44B5-BD64-9DD341BCF4CE}"/>
            </c:ext>
          </c:extLst>
        </c:ser>
        <c:dLbls>
          <c:showLegendKey val="0"/>
          <c:showVal val="0"/>
          <c:showCatName val="0"/>
          <c:showSerName val="0"/>
          <c:showPercent val="0"/>
          <c:showBubbleSize val="0"/>
        </c:dLbls>
        <c:marker val="1"/>
        <c:smooth val="0"/>
        <c:axId val="402642616"/>
        <c:axId val="402640264"/>
      </c:lineChart>
      <c:dateAx>
        <c:axId val="402642616"/>
        <c:scaling>
          <c:orientation val="minMax"/>
        </c:scaling>
        <c:delete val="1"/>
        <c:axPos val="b"/>
        <c:numFmt formatCode="&quot;H&quot;yy" sourceLinked="1"/>
        <c:majorTickMark val="none"/>
        <c:minorTickMark val="none"/>
        <c:tickLblPos val="none"/>
        <c:crossAx val="402640264"/>
        <c:crosses val="autoZero"/>
        <c:auto val="1"/>
        <c:lblOffset val="100"/>
        <c:baseTimeUnit val="years"/>
      </c:dateAx>
      <c:valAx>
        <c:axId val="40264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4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E7-469B-93AC-0006FB21AA85}"/>
            </c:ext>
          </c:extLst>
        </c:ser>
        <c:dLbls>
          <c:showLegendKey val="0"/>
          <c:showVal val="0"/>
          <c:showCatName val="0"/>
          <c:showSerName val="0"/>
          <c:showPercent val="0"/>
          <c:showBubbleSize val="0"/>
        </c:dLbls>
        <c:gapWidth val="150"/>
        <c:axId val="402641832"/>
        <c:axId val="40264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86E7-469B-93AC-0006FB21AA85}"/>
            </c:ext>
          </c:extLst>
        </c:ser>
        <c:dLbls>
          <c:showLegendKey val="0"/>
          <c:showVal val="0"/>
          <c:showCatName val="0"/>
          <c:showSerName val="0"/>
          <c:showPercent val="0"/>
          <c:showBubbleSize val="0"/>
        </c:dLbls>
        <c:marker val="1"/>
        <c:smooth val="0"/>
        <c:axId val="402641832"/>
        <c:axId val="402641440"/>
      </c:lineChart>
      <c:dateAx>
        <c:axId val="402641832"/>
        <c:scaling>
          <c:orientation val="minMax"/>
        </c:scaling>
        <c:delete val="1"/>
        <c:axPos val="b"/>
        <c:numFmt formatCode="&quot;H&quot;yy" sourceLinked="1"/>
        <c:majorTickMark val="none"/>
        <c:minorTickMark val="none"/>
        <c:tickLblPos val="none"/>
        <c:crossAx val="402641440"/>
        <c:crosses val="autoZero"/>
        <c:auto val="1"/>
        <c:lblOffset val="100"/>
        <c:baseTimeUnit val="years"/>
      </c:dateAx>
      <c:valAx>
        <c:axId val="4026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64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9-4DA0-9CBF-85466A447448}"/>
            </c:ext>
          </c:extLst>
        </c:ser>
        <c:dLbls>
          <c:showLegendKey val="0"/>
          <c:showVal val="0"/>
          <c:showCatName val="0"/>
          <c:showSerName val="0"/>
          <c:showPercent val="0"/>
          <c:showBubbleSize val="0"/>
        </c:dLbls>
        <c:gapWidth val="150"/>
        <c:axId val="402637912"/>
        <c:axId val="4026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2C79-4DA0-9CBF-85466A447448}"/>
            </c:ext>
          </c:extLst>
        </c:ser>
        <c:dLbls>
          <c:showLegendKey val="0"/>
          <c:showVal val="0"/>
          <c:showCatName val="0"/>
          <c:showSerName val="0"/>
          <c:showPercent val="0"/>
          <c:showBubbleSize val="0"/>
        </c:dLbls>
        <c:marker val="1"/>
        <c:smooth val="0"/>
        <c:axId val="402637912"/>
        <c:axId val="402638304"/>
      </c:lineChart>
      <c:dateAx>
        <c:axId val="402637912"/>
        <c:scaling>
          <c:orientation val="minMax"/>
        </c:scaling>
        <c:delete val="1"/>
        <c:axPos val="b"/>
        <c:numFmt formatCode="&quot;H&quot;yy" sourceLinked="1"/>
        <c:majorTickMark val="none"/>
        <c:minorTickMark val="none"/>
        <c:tickLblPos val="none"/>
        <c:crossAx val="402638304"/>
        <c:crosses val="autoZero"/>
        <c:auto val="1"/>
        <c:lblOffset val="100"/>
        <c:baseTimeUnit val="years"/>
      </c:dateAx>
      <c:valAx>
        <c:axId val="40263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63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3679.09</c:v>
                </c:pt>
                <c:pt idx="1">
                  <c:v>1316.09</c:v>
                </c:pt>
                <c:pt idx="2">
                  <c:v>1397.24</c:v>
                </c:pt>
                <c:pt idx="3">
                  <c:v>1605.49</c:v>
                </c:pt>
                <c:pt idx="4">
                  <c:v>670.88</c:v>
                </c:pt>
              </c:numCache>
            </c:numRef>
          </c:val>
          <c:extLst>
            <c:ext xmlns:c16="http://schemas.microsoft.com/office/drawing/2014/chart" uri="{C3380CC4-5D6E-409C-BE32-E72D297353CC}">
              <c16:uniqueId val="{00000000-0D5F-425B-8633-4EB97DA9C68C}"/>
            </c:ext>
          </c:extLst>
        </c:ser>
        <c:dLbls>
          <c:showLegendKey val="0"/>
          <c:showVal val="0"/>
          <c:showCatName val="0"/>
          <c:showSerName val="0"/>
          <c:showPercent val="0"/>
          <c:showBubbleSize val="0"/>
        </c:dLbls>
        <c:gapWidth val="150"/>
        <c:axId val="402639480"/>
        <c:axId val="40263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0D5F-425B-8633-4EB97DA9C68C}"/>
            </c:ext>
          </c:extLst>
        </c:ser>
        <c:dLbls>
          <c:showLegendKey val="0"/>
          <c:showVal val="0"/>
          <c:showCatName val="0"/>
          <c:showSerName val="0"/>
          <c:showPercent val="0"/>
          <c:showBubbleSize val="0"/>
        </c:dLbls>
        <c:marker val="1"/>
        <c:smooth val="0"/>
        <c:axId val="402639480"/>
        <c:axId val="402636736"/>
      </c:lineChart>
      <c:dateAx>
        <c:axId val="402639480"/>
        <c:scaling>
          <c:orientation val="minMax"/>
        </c:scaling>
        <c:delete val="1"/>
        <c:axPos val="b"/>
        <c:numFmt formatCode="&quot;H&quot;yy" sourceLinked="1"/>
        <c:majorTickMark val="none"/>
        <c:minorTickMark val="none"/>
        <c:tickLblPos val="none"/>
        <c:crossAx val="402636736"/>
        <c:crosses val="autoZero"/>
        <c:auto val="1"/>
        <c:lblOffset val="100"/>
        <c:baseTimeUnit val="years"/>
      </c:dateAx>
      <c:valAx>
        <c:axId val="40263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63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207.03</c:v>
                </c:pt>
                <c:pt idx="1">
                  <c:v>191.36</c:v>
                </c:pt>
                <c:pt idx="2">
                  <c:v>176.82</c:v>
                </c:pt>
                <c:pt idx="3">
                  <c:v>162.6</c:v>
                </c:pt>
                <c:pt idx="4">
                  <c:v>149.1</c:v>
                </c:pt>
              </c:numCache>
            </c:numRef>
          </c:val>
          <c:extLst>
            <c:ext xmlns:c16="http://schemas.microsoft.com/office/drawing/2014/chart" uri="{C3380CC4-5D6E-409C-BE32-E72D297353CC}">
              <c16:uniqueId val="{00000000-7E3F-449B-B048-2B06433B5C28}"/>
            </c:ext>
          </c:extLst>
        </c:ser>
        <c:dLbls>
          <c:showLegendKey val="0"/>
          <c:showVal val="0"/>
          <c:showCatName val="0"/>
          <c:showSerName val="0"/>
          <c:showPercent val="0"/>
          <c:showBubbleSize val="0"/>
        </c:dLbls>
        <c:gapWidth val="150"/>
        <c:axId val="402722208"/>
        <c:axId val="4027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7E3F-449B-B048-2B06433B5C28}"/>
            </c:ext>
          </c:extLst>
        </c:ser>
        <c:dLbls>
          <c:showLegendKey val="0"/>
          <c:showVal val="0"/>
          <c:showCatName val="0"/>
          <c:showSerName val="0"/>
          <c:showPercent val="0"/>
          <c:showBubbleSize val="0"/>
        </c:dLbls>
        <c:marker val="1"/>
        <c:smooth val="0"/>
        <c:axId val="402722208"/>
        <c:axId val="402723776"/>
      </c:lineChart>
      <c:dateAx>
        <c:axId val="402722208"/>
        <c:scaling>
          <c:orientation val="minMax"/>
        </c:scaling>
        <c:delete val="1"/>
        <c:axPos val="b"/>
        <c:numFmt formatCode="&quot;H&quot;yy" sourceLinked="1"/>
        <c:majorTickMark val="none"/>
        <c:minorTickMark val="none"/>
        <c:tickLblPos val="none"/>
        <c:crossAx val="402723776"/>
        <c:crosses val="autoZero"/>
        <c:auto val="1"/>
        <c:lblOffset val="100"/>
        <c:baseTimeUnit val="years"/>
      </c:dateAx>
      <c:valAx>
        <c:axId val="40272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7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129.01</c:v>
                </c:pt>
                <c:pt idx="1">
                  <c:v>127.1</c:v>
                </c:pt>
                <c:pt idx="2">
                  <c:v>123.42</c:v>
                </c:pt>
                <c:pt idx="3">
                  <c:v>127.9</c:v>
                </c:pt>
                <c:pt idx="4">
                  <c:v>120.6</c:v>
                </c:pt>
              </c:numCache>
            </c:numRef>
          </c:val>
          <c:extLst>
            <c:ext xmlns:c16="http://schemas.microsoft.com/office/drawing/2014/chart" uri="{C3380CC4-5D6E-409C-BE32-E72D297353CC}">
              <c16:uniqueId val="{00000000-2327-4D95-A867-FF9DAE84605C}"/>
            </c:ext>
          </c:extLst>
        </c:ser>
        <c:dLbls>
          <c:showLegendKey val="0"/>
          <c:showVal val="0"/>
          <c:showCatName val="0"/>
          <c:showSerName val="0"/>
          <c:showPercent val="0"/>
          <c:showBubbleSize val="0"/>
        </c:dLbls>
        <c:gapWidth val="150"/>
        <c:axId val="402722600"/>
        <c:axId val="40272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2327-4D95-A867-FF9DAE84605C}"/>
            </c:ext>
          </c:extLst>
        </c:ser>
        <c:dLbls>
          <c:showLegendKey val="0"/>
          <c:showVal val="0"/>
          <c:showCatName val="0"/>
          <c:showSerName val="0"/>
          <c:showPercent val="0"/>
          <c:showBubbleSize val="0"/>
        </c:dLbls>
        <c:marker val="1"/>
        <c:smooth val="0"/>
        <c:axId val="402722600"/>
        <c:axId val="402724952"/>
      </c:lineChart>
      <c:dateAx>
        <c:axId val="402722600"/>
        <c:scaling>
          <c:orientation val="minMax"/>
        </c:scaling>
        <c:delete val="1"/>
        <c:axPos val="b"/>
        <c:numFmt formatCode="&quot;H&quot;yy" sourceLinked="1"/>
        <c:majorTickMark val="none"/>
        <c:minorTickMark val="none"/>
        <c:tickLblPos val="none"/>
        <c:crossAx val="402724952"/>
        <c:crosses val="autoZero"/>
        <c:auto val="1"/>
        <c:lblOffset val="100"/>
        <c:baseTimeUnit val="years"/>
      </c:dateAx>
      <c:valAx>
        <c:axId val="40272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2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110.97</c:v>
                </c:pt>
                <c:pt idx="1">
                  <c:v>112.65</c:v>
                </c:pt>
                <c:pt idx="2">
                  <c:v>116.16</c:v>
                </c:pt>
                <c:pt idx="3">
                  <c:v>113.24</c:v>
                </c:pt>
                <c:pt idx="4">
                  <c:v>119.81</c:v>
                </c:pt>
              </c:numCache>
            </c:numRef>
          </c:val>
          <c:extLst>
            <c:ext xmlns:c16="http://schemas.microsoft.com/office/drawing/2014/chart" uri="{C3380CC4-5D6E-409C-BE32-E72D297353CC}">
              <c16:uniqueId val="{00000000-F814-4915-8FEF-8AB01F3CA2C3}"/>
            </c:ext>
          </c:extLst>
        </c:ser>
        <c:dLbls>
          <c:showLegendKey val="0"/>
          <c:showVal val="0"/>
          <c:showCatName val="0"/>
          <c:showSerName val="0"/>
          <c:showPercent val="0"/>
          <c:showBubbleSize val="0"/>
        </c:dLbls>
        <c:gapWidth val="150"/>
        <c:axId val="402725736"/>
        <c:axId val="402721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F814-4915-8FEF-8AB01F3CA2C3}"/>
            </c:ext>
          </c:extLst>
        </c:ser>
        <c:dLbls>
          <c:showLegendKey val="0"/>
          <c:showVal val="0"/>
          <c:showCatName val="0"/>
          <c:showSerName val="0"/>
          <c:showPercent val="0"/>
          <c:showBubbleSize val="0"/>
        </c:dLbls>
        <c:marker val="1"/>
        <c:smooth val="0"/>
        <c:axId val="402725736"/>
        <c:axId val="402721032"/>
      </c:lineChart>
      <c:dateAx>
        <c:axId val="402725736"/>
        <c:scaling>
          <c:orientation val="minMax"/>
        </c:scaling>
        <c:delete val="1"/>
        <c:axPos val="b"/>
        <c:numFmt formatCode="&quot;H&quot;yy" sourceLinked="1"/>
        <c:majorTickMark val="none"/>
        <c:minorTickMark val="none"/>
        <c:tickLblPos val="none"/>
        <c:crossAx val="402721032"/>
        <c:crosses val="autoZero"/>
        <c:auto val="1"/>
        <c:lblOffset val="100"/>
        <c:baseTimeUnit val="years"/>
      </c:dateAx>
      <c:valAx>
        <c:axId val="40272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2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阿久根市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A7</v>
      </c>
      <c r="X8" s="86"/>
      <c r="Y8" s="86"/>
      <c r="Z8" s="86"/>
      <c r="AA8" s="86"/>
      <c r="AB8" s="86"/>
      <c r="AC8" s="86"/>
      <c r="AD8" s="86" t="str">
        <f>データ!$M$6</f>
        <v>自治体職員</v>
      </c>
      <c r="AE8" s="86"/>
      <c r="AF8" s="86"/>
      <c r="AG8" s="86"/>
      <c r="AH8" s="86"/>
      <c r="AI8" s="86"/>
      <c r="AJ8" s="86"/>
      <c r="AK8" s="4"/>
      <c r="AL8" s="74">
        <f>データ!$R$6</f>
        <v>20176</v>
      </c>
      <c r="AM8" s="74"/>
      <c r="AN8" s="74"/>
      <c r="AO8" s="74"/>
      <c r="AP8" s="74"/>
      <c r="AQ8" s="74"/>
      <c r="AR8" s="74"/>
      <c r="AS8" s="74"/>
      <c r="AT8" s="70">
        <f>データ!$S$6</f>
        <v>134.28</v>
      </c>
      <c r="AU8" s="71"/>
      <c r="AV8" s="71"/>
      <c r="AW8" s="71"/>
      <c r="AX8" s="71"/>
      <c r="AY8" s="71"/>
      <c r="AZ8" s="71"/>
      <c r="BA8" s="71"/>
      <c r="BB8" s="73">
        <f>データ!$T$6</f>
        <v>150.25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82.6</v>
      </c>
      <c r="J10" s="71"/>
      <c r="K10" s="71"/>
      <c r="L10" s="71"/>
      <c r="M10" s="71"/>
      <c r="N10" s="71"/>
      <c r="O10" s="72"/>
      <c r="P10" s="73">
        <f>データ!$P$6</f>
        <v>64.599999999999994</v>
      </c>
      <c r="Q10" s="73"/>
      <c r="R10" s="73"/>
      <c r="S10" s="73"/>
      <c r="T10" s="73"/>
      <c r="U10" s="73"/>
      <c r="V10" s="73"/>
      <c r="W10" s="74">
        <f>データ!$Q$6</f>
        <v>2640</v>
      </c>
      <c r="X10" s="74"/>
      <c r="Y10" s="74"/>
      <c r="Z10" s="74"/>
      <c r="AA10" s="74"/>
      <c r="AB10" s="74"/>
      <c r="AC10" s="74"/>
      <c r="AD10" s="2"/>
      <c r="AE10" s="2"/>
      <c r="AF10" s="2"/>
      <c r="AG10" s="2"/>
      <c r="AH10" s="4"/>
      <c r="AI10" s="4"/>
      <c r="AJ10" s="4"/>
      <c r="AK10" s="4"/>
      <c r="AL10" s="74">
        <f>データ!$U$6</f>
        <v>12925</v>
      </c>
      <c r="AM10" s="74"/>
      <c r="AN10" s="74"/>
      <c r="AO10" s="74"/>
      <c r="AP10" s="74"/>
      <c r="AQ10" s="74"/>
      <c r="AR10" s="74"/>
      <c r="AS10" s="74"/>
      <c r="AT10" s="70">
        <f>データ!$V$6</f>
        <v>18.32</v>
      </c>
      <c r="AU10" s="71"/>
      <c r="AV10" s="71"/>
      <c r="AW10" s="71"/>
      <c r="AX10" s="71"/>
      <c r="AY10" s="71"/>
      <c r="AZ10" s="71"/>
      <c r="BA10" s="71"/>
      <c r="BB10" s="73">
        <f>データ!$W$6</f>
        <v>705.51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iF3tME2ggrgoXw7/NkqjW9iRXDqLoBBjGz7DCZQbu3TcL91hq2g9APoOWt/TTbSjfF4kUnMqcpTzGHdPrkjNA==" saltValue="GQXBCmdrR2MpUBLs30+Q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462063</v>
      </c>
      <c r="D6" s="34">
        <f t="shared" si="3"/>
        <v>46</v>
      </c>
      <c r="E6" s="34">
        <f t="shared" si="3"/>
        <v>1</v>
      </c>
      <c r="F6" s="34">
        <f t="shared" si="3"/>
        <v>0</v>
      </c>
      <c r="G6" s="34">
        <f t="shared" si="3"/>
        <v>1</v>
      </c>
      <c r="H6" s="34" t="str">
        <f t="shared" si="3"/>
        <v>鹿児島県　阿久根市</v>
      </c>
      <c r="I6" s="34" t="str">
        <f t="shared" si="3"/>
        <v>法適用</v>
      </c>
      <c r="J6" s="34" t="str">
        <f t="shared" si="3"/>
        <v>水道事業</v>
      </c>
      <c r="K6" s="34" t="str">
        <f t="shared" si="3"/>
        <v>末端給水事業</v>
      </c>
      <c r="L6" s="34" t="str">
        <f t="shared" si="3"/>
        <v>A7</v>
      </c>
      <c r="M6" s="34" t="str">
        <f t="shared" si="3"/>
        <v>自治体職員</v>
      </c>
      <c r="N6" s="35" t="str">
        <f t="shared" si="3"/>
        <v>-</v>
      </c>
      <c r="O6" s="35">
        <f t="shared" si="3"/>
        <v>82.6</v>
      </c>
      <c r="P6" s="35">
        <f t="shared" si="3"/>
        <v>64.599999999999994</v>
      </c>
      <c r="Q6" s="35">
        <f t="shared" si="3"/>
        <v>2640</v>
      </c>
      <c r="R6" s="35">
        <f t="shared" si="3"/>
        <v>20176</v>
      </c>
      <c r="S6" s="35">
        <f t="shared" si="3"/>
        <v>134.28</v>
      </c>
      <c r="T6" s="35">
        <f t="shared" si="3"/>
        <v>150.25</v>
      </c>
      <c r="U6" s="35">
        <f t="shared" si="3"/>
        <v>12925</v>
      </c>
      <c r="V6" s="35">
        <f t="shared" si="3"/>
        <v>18.32</v>
      </c>
      <c r="W6" s="35">
        <f t="shared" si="3"/>
        <v>705.51</v>
      </c>
      <c r="X6" s="36">
        <f>IF(X7="",NA(),X7)</f>
        <v>129.32</v>
      </c>
      <c r="Y6" s="36">
        <f t="shared" ref="Y6:AG6" si="4">IF(Y7="",NA(),Y7)</f>
        <v>127.54</v>
      </c>
      <c r="Z6" s="36">
        <f t="shared" si="4"/>
        <v>124.19</v>
      </c>
      <c r="AA6" s="36">
        <f t="shared" si="4"/>
        <v>128.49</v>
      </c>
      <c r="AB6" s="36">
        <f t="shared" si="4"/>
        <v>121.37</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3679.09</v>
      </c>
      <c r="AU6" s="36">
        <f t="shared" ref="AU6:BC6" si="6">IF(AU7="",NA(),AU7)</f>
        <v>1316.09</v>
      </c>
      <c r="AV6" s="36">
        <f t="shared" si="6"/>
        <v>1397.24</v>
      </c>
      <c r="AW6" s="36">
        <f t="shared" si="6"/>
        <v>1605.49</v>
      </c>
      <c r="AX6" s="36">
        <f t="shared" si="6"/>
        <v>670.88</v>
      </c>
      <c r="AY6" s="36">
        <f t="shared" si="6"/>
        <v>398.29</v>
      </c>
      <c r="AZ6" s="36">
        <f t="shared" si="6"/>
        <v>388.67</v>
      </c>
      <c r="BA6" s="36">
        <f t="shared" si="6"/>
        <v>355.27</v>
      </c>
      <c r="BB6" s="36">
        <f t="shared" si="6"/>
        <v>359.7</v>
      </c>
      <c r="BC6" s="36">
        <f t="shared" si="6"/>
        <v>362.93</v>
      </c>
      <c r="BD6" s="35" t="str">
        <f>IF(BD7="","",IF(BD7="-","【-】","【"&amp;SUBSTITUTE(TEXT(BD7,"#,##0.00"),"-","△")&amp;"】"))</f>
        <v>【264.97】</v>
      </c>
      <c r="BE6" s="36">
        <f>IF(BE7="",NA(),BE7)</f>
        <v>207.03</v>
      </c>
      <c r="BF6" s="36">
        <f t="shared" ref="BF6:BN6" si="7">IF(BF7="",NA(),BF7)</f>
        <v>191.36</v>
      </c>
      <c r="BG6" s="36">
        <f t="shared" si="7"/>
        <v>176.82</v>
      </c>
      <c r="BH6" s="36">
        <f t="shared" si="7"/>
        <v>162.6</v>
      </c>
      <c r="BI6" s="36">
        <f t="shared" si="7"/>
        <v>149.1</v>
      </c>
      <c r="BJ6" s="36">
        <f t="shared" si="7"/>
        <v>431</v>
      </c>
      <c r="BK6" s="36">
        <f t="shared" si="7"/>
        <v>422.5</v>
      </c>
      <c r="BL6" s="36">
        <f t="shared" si="7"/>
        <v>458.27</v>
      </c>
      <c r="BM6" s="36">
        <f t="shared" si="7"/>
        <v>447.01</v>
      </c>
      <c r="BN6" s="36">
        <f t="shared" si="7"/>
        <v>439.05</v>
      </c>
      <c r="BO6" s="35" t="str">
        <f>IF(BO7="","",IF(BO7="-","【-】","【"&amp;SUBSTITUTE(TEXT(BO7,"#,##0.00"),"-","△")&amp;"】"))</f>
        <v>【266.61】</v>
      </c>
      <c r="BP6" s="36">
        <f>IF(BP7="",NA(),BP7)</f>
        <v>129.01</v>
      </c>
      <c r="BQ6" s="36">
        <f t="shared" ref="BQ6:BY6" si="8">IF(BQ7="",NA(),BQ7)</f>
        <v>127.1</v>
      </c>
      <c r="BR6" s="36">
        <f t="shared" si="8"/>
        <v>123.42</v>
      </c>
      <c r="BS6" s="36">
        <f t="shared" si="8"/>
        <v>127.9</v>
      </c>
      <c r="BT6" s="36">
        <f t="shared" si="8"/>
        <v>120.6</v>
      </c>
      <c r="BU6" s="36">
        <f t="shared" si="8"/>
        <v>100.82</v>
      </c>
      <c r="BV6" s="36">
        <f t="shared" si="8"/>
        <v>101.64</v>
      </c>
      <c r="BW6" s="36">
        <f t="shared" si="8"/>
        <v>96.77</v>
      </c>
      <c r="BX6" s="36">
        <f t="shared" si="8"/>
        <v>95.81</v>
      </c>
      <c r="BY6" s="36">
        <f t="shared" si="8"/>
        <v>95.26</v>
      </c>
      <c r="BZ6" s="35" t="str">
        <f>IF(BZ7="","",IF(BZ7="-","【-】","【"&amp;SUBSTITUTE(TEXT(BZ7,"#,##0.00"),"-","△")&amp;"】"))</f>
        <v>【103.24】</v>
      </c>
      <c r="CA6" s="36">
        <f>IF(CA7="",NA(),CA7)</f>
        <v>110.97</v>
      </c>
      <c r="CB6" s="36">
        <f t="shared" ref="CB6:CJ6" si="9">IF(CB7="",NA(),CB7)</f>
        <v>112.65</v>
      </c>
      <c r="CC6" s="36">
        <f t="shared" si="9"/>
        <v>116.16</v>
      </c>
      <c r="CD6" s="36">
        <f t="shared" si="9"/>
        <v>113.24</v>
      </c>
      <c r="CE6" s="36">
        <f t="shared" si="9"/>
        <v>119.81</v>
      </c>
      <c r="CF6" s="36">
        <f t="shared" si="9"/>
        <v>179.55</v>
      </c>
      <c r="CG6" s="36">
        <f t="shared" si="9"/>
        <v>179.16</v>
      </c>
      <c r="CH6" s="36">
        <f t="shared" si="9"/>
        <v>187.18</v>
      </c>
      <c r="CI6" s="36">
        <f t="shared" si="9"/>
        <v>189.58</v>
      </c>
      <c r="CJ6" s="36">
        <f t="shared" si="9"/>
        <v>192.82</v>
      </c>
      <c r="CK6" s="35" t="str">
        <f>IF(CK7="","",IF(CK7="-","【-】","【"&amp;SUBSTITUTE(TEXT(CK7,"#,##0.00"),"-","△")&amp;"】"))</f>
        <v>【168.38】</v>
      </c>
      <c r="CL6" s="36">
        <f>IF(CL7="",NA(),CL7)</f>
        <v>64.569999999999993</v>
      </c>
      <c r="CM6" s="36">
        <f t="shared" ref="CM6:CU6" si="10">IF(CM7="",NA(),CM7)</f>
        <v>63.76</v>
      </c>
      <c r="CN6" s="36">
        <f t="shared" si="10"/>
        <v>63.25</v>
      </c>
      <c r="CO6" s="36">
        <f t="shared" si="10"/>
        <v>63.04</v>
      </c>
      <c r="CP6" s="36">
        <f t="shared" si="10"/>
        <v>62.17</v>
      </c>
      <c r="CQ6" s="36">
        <f t="shared" si="10"/>
        <v>53.52</v>
      </c>
      <c r="CR6" s="36">
        <f t="shared" si="10"/>
        <v>54.24</v>
      </c>
      <c r="CS6" s="36">
        <f t="shared" si="10"/>
        <v>55.88</v>
      </c>
      <c r="CT6" s="36">
        <f t="shared" si="10"/>
        <v>55.22</v>
      </c>
      <c r="CU6" s="36">
        <f t="shared" si="10"/>
        <v>54.05</v>
      </c>
      <c r="CV6" s="35" t="str">
        <f>IF(CV7="","",IF(CV7="-","【-】","【"&amp;SUBSTITUTE(TEXT(CV7,"#,##0.00"),"-","△")&amp;"】"))</f>
        <v>【60.00】</v>
      </c>
      <c r="CW6" s="36">
        <f>IF(CW7="",NA(),CW7)</f>
        <v>81.41</v>
      </c>
      <c r="CX6" s="36">
        <f t="shared" ref="CX6:DF6" si="11">IF(CX7="",NA(),CX7)</f>
        <v>81.69</v>
      </c>
      <c r="CY6" s="36">
        <f t="shared" si="11"/>
        <v>81.17</v>
      </c>
      <c r="CZ6" s="36">
        <f t="shared" si="11"/>
        <v>79.37</v>
      </c>
      <c r="DA6" s="36">
        <f t="shared" si="11"/>
        <v>78.510000000000005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51.57</v>
      </c>
      <c r="DI6" s="36">
        <f t="shared" ref="DI6:DQ6" si="12">IF(DI7="",NA(),DI7)</f>
        <v>53.46</v>
      </c>
      <c r="DJ6" s="36">
        <f t="shared" si="12"/>
        <v>55.61</v>
      </c>
      <c r="DK6" s="36">
        <f t="shared" si="12"/>
        <v>57.55</v>
      </c>
      <c r="DL6" s="36">
        <f t="shared" si="12"/>
        <v>59.78</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0.6</v>
      </c>
      <c r="EE6" s="36">
        <f t="shared" ref="EE6:EM6" si="14">IF(EE7="",NA(),EE7)</f>
        <v>0.46</v>
      </c>
      <c r="EF6" s="36">
        <f t="shared" si="14"/>
        <v>0.48</v>
      </c>
      <c r="EG6" s="36">
        <f t="shared" si="14"/>
        <v>0.4</v>
      </c>
      <c r="EH6" s="36">
        <f t="shared" si="14"/>
        <v>0.04</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462063</v>
      </c>
      <c r="D7" s="38">
        <v>46</v>
      </c>
      <c r="E7" s="38">
        <v>1</v>
      </c>
      <c r="F7" s="38">
        <v>0</v>
      </c>
      <c r="G7" s="38">
        <v>1</v>
      </c>
      <c r="H7" s="38" t="s">
        <v>93</v>
      </c>
      <c r="I7" s="38" t="s">
        <v>94</v>
      </c>
      <c r="J7" s="38" t="s">
        <v>95</v>
      </c>
      <c r="K7" s="38" t="s">
        <v>96</v>
      </c>
      <c r="L7" s="38" t="s">
        <v>97</v>
      </c>
      <c r="M7" s="38" t="s">
        <v>98</v>
      </c>
      <c r="N7" s="39" t="s">
        <v>99</v>
      </c>
      <c r="O7" s="39">
        <v>82.6</v>
      </c>
      <c r="P7" s="39">
        <v>64.599999999999994</v>
      </c>
      <c r="Q7" s="39">
        <v>2640</v>
      </c>
      <c r="R7" s="39">
        <v>20176</v>
      </c>
      <c r="S7" s="39">
        <v>134.28</v>
      </c>
      <c r="T7" s="39">
        <v>150.25</v>
      </c>
      <c r="U7" s="39">
        <v>12925</v>
      </c>
      <c r="V7" s="39">
        <v>18.32</v>
      </c>
      <c r="W7" s="39">
        <v>705.51</v>
      </c>
      <c r="X7" s="39">
        <v>129.32</v>
      </c>
      <c r="Y7" s="39">
        <v>127.54</v>
      </c>
      <c r="Z7" s="39">
        <v>124.19</v>
      </c>
      <c r="AA7" s="39">
        <v>128.49</v>
      </c>
      <c r="AB7" s="39">
        <v>121.37</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3679.09</v>
      </c>
      <c r="AU7" s="39">
        <v>1316.09</v>
      </c>
      <c r="AV7" s="39">
        <v>1397.24</v>
      </c>
      <c r="AW7" s="39">
        <v>1605.49</v>
      </c>
      <c r="AX7" s="39">
        <v>670.88</v>
      </c>
      <c r="AY7" s="39">
        <v>398.29</v>
      </c>
      <c r="AZ7" s="39">
        <v>388.67</v>
      </c>
      <c r="BA7" s="39">
        <v>355.27</v>
      </c>
      <c r="BB7" s="39">
        <v>359.7</v>
      </c>
      <c r="BC7" s="39">
        <v>362.93</v>
      </c>
      <c r="BD7" s="39">
        <v>264.97000000000003</v>
      </c>
      <c r="BE7" s="39">
        <v>207.03</v>
      </c>
      <c r="BF7" s="39">
        <v>191.36</v>
      </c>
      <c r="BG7" s="39">
        <v>176.82</v>
      </c>
      <c r="BH7" s="39">
        <v>162.6</v>
      </c>
      <c r="BI7" s="39">
        <v>149.1</v>
      </c>
      <c r="BJ7" s="39">
        <v>431</v>
      </c>
      <c r="BK7" s="39">
        <v>422.5</v>
      </c>
      <c r="BL7" s="39">
        <v>458.27</v>
      </c>
      <c r="BM7" s="39">
        <v>447.01</v>
      </c>
      <c r="BN7" s="39">
        <v>439.05</v>
      </c>
      <c r="BO7" s="39">
        <v>266.61</v>
      </c>
      <c r="BP7" s="39">
        <v>129.01</v>
      </c>
      <c r="BQ7" s="39">
        <v>127.1</v>
      </c>
      <c r="BR7" s="39">
        <v>123.42</v>
      </c>
      <c r="BS7" s="39">
        <v>127.9</v>
      </c>
      <c r="BT7" s="39">
        <v>120.6</v>
      </c>
      <c r="BU7" s="39">
        <v>100.82</v>
      </c>
      <c r="BV7" s="39">
        <v>101.64</v>
      </c>
      <c r="BW7" s="39">
        <v>96.77</v>
      </c>
      <c r="BX7" s="39">
        <v>95.81</v>
      </c>
      <c r="BY7" s="39">
        <v>95.26</v>
      </c>
      <c r="BZ7" s="39">
        <v>103.24</v>
      </c>
      <c r="CA7" s="39">
        <v>110.97</v>
      </c>
      <c r="CB7" s="39">
        <v>112.65</v>
      </c>
      <c r="CC7" s="39">
        <v>116.16</v>
      </c>
      <c r="CD7" s="39">
        <v>113.24</v>
      </c>
      <c r="CE7" s="39">
        <v>119.81</v>
      </c>
      <c r="CF7" s="39">
        <v>179.55</v>
      </c>
      <c r="CG7" s="39">
        <v>179.16</v>
      </c>
      <c r="CH7" s="39">
        <v>187.18</v>
      </c>
      <c r="CI7" s="39">
        <v>189.58</v>
      </c>
      <c r="CJ7" s="39">
        <v>192.82</v>
      </c>
      <c r="CK7" s="39">
        <v>168.38</v>
      </c>
      <c r="CL7" s="39">
        <v>64.569999999999993</v>
      </c>
      <c r="CM7" s="39">
        <v>63.76</v>
      </c>
      <c r="CN7" s="39">
        <v>63.25</v>
      </c>
      <c r="CO7" s="39">
        <v>63.04</v>
      </c>
      <c r="CP7" s="39">
        <v>62.17</v>
      </c>
      <c r="CQ7" s="39">
        <v>53.52</v>
      </c>
      <c r="CR7" s="39">
        <v>54.24</v>
      </c>
      <c r="CS7" s="39">
        <v>55.88</v>
      </c>
      <c r="CT7" s="39">
        <v>55.22</v>
      </c>
      <c r="CU7" s="39">
        <v>54.05</v>
      </c>
      <c r="CV7" s="39">
        <v>60</v>
      </c>
      <c r="CW7" s="39">
        <v>81.41</v>
      </c>
      <c r="CX7" s="39">
        <v>81.69</v>
      </c>
      <c r="CY7" s="39">
        <v>81.17</v>
      </c>
      <c r="CZ7" s="39">
        <v>79.37</v>
      </c>
      <c r="DA7" s="39">
        <v>78.510000000000005</v>
      </c>
      <c r="DB7" s="39">
        <v>81.459999999999994</v>
      </c>
      <c r="DC7" s="39">
        <v>81.680000000000007</v>
      </c>
      <c r="DD7" s="39">
        <v>80.989999999999995</v>
      </c>
      <c r="DE7" s="39">
        <v>80.930000000000007</v>
      </c>
      <c r="DF7" s="39">
        <v>80.510000000000005</v>
      </c>
      <c r="DG7" s="39">
        <v>89.8</v>
      </c>
      <c r="DH7" s="39">
        <v>51.57</v>
      </c>
      <c r="DI7" s="39">
        <v>53.46</v>
      </c>
      <c r="DJ7" s="39">
        <v>55.61</v>
      </c>
      <c r="DK7" s="39">
        <v>57.55</v>
      </c>
      <c r="DL7" s="39">
        <v>59.78</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0.6</v>
      </c>
      <c r="EE7" s="39">
        <v>0.46</v>
      </c>
      <c r="EF7" s="39">
        <v>0.48</v>
      </c>
      <c r="EG7" s="39">
        <v>0.4</v>
      </c>
      <c r="EH7" s="39">
        <v>0.04</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2020-12-04T02:16:46Z</dcterms:created>
  <dcterms:modified xsi:type="dcterms:W3CDTF">2021-02-18T00:05:55Z</dcterms:modified>
</cp:coreProperties>
</file>