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5_出水市【済】\"/>
    </mc:Choice>
  </mc:AlternateContent>
  <workbookProtection workbookAlgorithmName="SHA-512" workbookHashValue="vZSJy7tBmWwylBmvLxX/wmn804mwqLmIY4qhD/Dbkpz/UlzIYB1uVs4ZkLhf5d7j4n82WCTD8Afqoi2s3X00zA==" workbookSaltValue="n3/nRIZf9Bt44TD8uJ7YE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E85" i="4"/>
  <c r="BB10" i="4"/>
  <c r="AT10" i="4"/>
  <c r="AL10" i="4"/>
  <c r="I10" i="4"/>
  <c r="B10" i="4"/>
  <c r="BB8" i="4"/>
  <c r="AT8" i="4"/>
  <c r="AL8" i="4"/>
  <c r="W8" i="4"/>
  <c r="P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<sst xmlns="http://schemas.openxmlformats.org/spreadsheetml/2006/main" count="228" uniqueCount="113">
  <si>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</si>
  <si>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</si>
  <si>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</si>
  <si>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</si>
  <si>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</si>
  <si>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</si>
  <si>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</si>
  <si>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</si>
  <si>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</si>
  <si>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</si>
  <si>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</si>
  <si>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</si>
  <si>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</si>
  <si>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</si>
  <si>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</si>
  <si>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</si>
  <si>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</si>
  <si>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</si>
  <si>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</si>
  <si>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</si>
  <si>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</si>
  <si>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</si>
  <si>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</si>
  <si>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</si>
  <si>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</si>
  <si>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</si>
  <si>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</si>
  <si>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</si>
  <si>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</si>
  <si>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</si>
  <si>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</si>
  <si>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</si>
  <si>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</si>
  <si>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</si>
  <si>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</si>
  <si>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</si>
  <si>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</si>
  <si>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</si>
  <si>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</si>
  <si>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</si>
  <si>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</si>
  <si>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</si>
  <si>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</si>
  <si>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</si>
  <si>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</si>
  <si>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</si>
  <si>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</si>
  <si>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</si>
  <si>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</si>
  <si>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</si>
  <si>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</si>
  <si>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</si>
  <si>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</si>
  <si>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</si>
  <si>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</si>
  <si>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</si>
  <si>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</si>
  <si>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</si>
  <si>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</si>
  <si>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</si>
  <si>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</si>
  <si>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</si>
  <si>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</si>
  <si>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</si>
  <si>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</si>
  <si>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</si>
  <si>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</si>
  <si>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</si>
  <si>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</si>
  <si>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</si>
  <si>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</si>
  <si>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</si>
  <si>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</si>
  <si>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</si>
  <si>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</si>
  <si>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</si>
  <si>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</si>
  <si>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</si>
  <si>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</si>
  <si>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</si>
  <si>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</si>
  <si>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</si>
  <si>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</si>
  <si>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</si>
  <si>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</si>
  <si>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</si>
  <si>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</si>
  <si>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</si>
  <si>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</si>
  <si>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</si>
  <si>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</si>
  <si>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</si>
  <si>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</si>
  <si>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</si>
  <si>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</si>
  <si>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</si>
  <si>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</si>
  <si>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</si>
  <si>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</si>
  <si>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</si>
  <si>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</si>
  <si>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</si>
  <si>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</si>
  <si>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</si>
  <si>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</si>
  <si>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</si>
  <si>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</si>
  <si>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</si>
  <si>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</si>
  <si>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</si>
  <si>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給水人口の減少が続き、給水収益も減少する見込みの中、老朽管の更新等を行う必要があり、料金体系の見直しを含め、経営改善の実施及び投資計画並びに財政収支計画の改訂を行う中で検討する必要がある。</t>
    <phoneticPr fontId="4"/>
  </si>
  <si>
    <t>　②累積欠損金比率及び③流動比率について、現在のところ指標的に問題はない。
　④企業債残高対給水収益比率が類似団体平均を上回っていることについては、今後、企業債発行額を抑制するなど、比率を下げる取組を行う。
　①経常収支比率は100%を上回っており、費用を水道料金などの収益で賄っていると言えるが、類似団体平均値を下回っている。また、⑥給水原価については、類似団体平均値より低く、安価な水を供給できている一方で、⑤料金回収率は100%をわずかに上回ったものの、臨時的な要因による部分が大きく、給水原価に対して適切な料金収入を確保できるよう、今後、料金の適正化に向けた検討を行う必要がある。
　⑦施設利用率及び⑧有収率が類似団体平均値を下回っていることについては、本市水道事業は１０の簡易水道事業を抱えていることや、管路の老朽化が大きな要因であることから、施設の統合化や管路の更新に向けた取組を進めている段階である。</t>
    <rPh sb="394" eb="395">
      <t>クミ</t>
    </rPh>
    <phoneticPr fontId="4"/>
  </si>
  <si>
    <t>　①有形固定資産減価償却率、②管路経年化率③管路更新率が上昇傾向にある。令和３年度から施設整備及び管路耐震化を行い、老朽化対策等を行う。</t>
    <rPh sb="22" eb="24">
      <t>カンロ</t>
    </rPh>
    <rPh sb="24" eb="26">
      <t>コウシン</t>
    </rPh>
    <rPh sb="26" eb="27">
      <t>リツ</t>
    </rPh>
    <rPh sb="36" eb="38">
      <t>レイワ</t>
    </rPh>
    <rPh sb="39" eb="40">
      <t>ネン</t>
    </rPh>
    <rPh sb="40" eb="41">
      <t>ド</t>
    </rPh>
    <rPh sb="43" eb="45">
      <t>シセツ</t>
    </rPh>
    <rPh sb="45" eb="47">
      <t>セイビ</t>
    </rPh>
    <rPh sb="47" eb="48">
      <t>オヨ</t>
    </rPh>
    <rPh sb="49" eb="51">
      <t>カンロ</t>
    </rPh>
    <rPh sb="51" eb="54">
      <t>タイシンカ</t>
    </rPh>
    <rPh sb="55" eb="56">
      <t>オコナ</t>
    </rPh>
    <rPh sb="65" eb="6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</si>
</sst>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0.87</c:v>
                </c:pt>
                <c:pt idx="1">
                  <c:v>0.79</c:v>
                </c:pt>
                <c:pt idx="2">
                  <c:v>0.49</c:v>
                </c:pt>
                <c:pt idx="3">
                  <c:v>0.35</c:v>
                </c:pt>
                <c:pt idx="4">
                  <c:v>0.67</c:v>
                </c:pt>
              </c:numCache>
            </c:numRef>
          </c:val>
          <c:extLst>
            <c:ext xmlns:c16="http://schemas.microsoft.com/office/drawing/2014/chart" uri="{C3380CC4-5D6E-409C-BE32-E72D297353CC}">
              <c16:uniqueId val="{00000000-4FC8-4824-986F-659609702D20}"/>
            </c:ext>
          </c:extLst>
        </c:ser>
        <c:dLbls>
          <c:showLegendKey val="0"/>
          <c:showVal val="0"/>
          <c:showCatName val="0"/>
          <c:showSerName val="0"/>
          <c:showPercent val="0"/>
          <c:showBubbleSize val="0"/>
        </c:dLbls>
        <c:gapWidth val="150"/>
        <c:axId val="96975488"/>
        <c:axId val="9698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4FC8-4824-986F-659609702D20}"/>
            </c:ext>
          </c:extLst>
        </c:ser>
        <c:dLbls>
          <c:showLegendKey val="0"/>
          <c:showVal val="0"/>
          <c:showCatName val="0"/>
          <c:showSerName val="0"/>
          <c:showPercent val="0"/>
          <c:showBubbleSize val="0"/>
        </c:dLbls>
        <c:marker val="1"/>
        <c:smooth val="0"/>
        <c:axId val="96975488"/>
        <c:axId val="96981760"/>
      </c:lineChart>
      <c:dateAx>
        <c:axId val="96975488"/>
        <c:scaling>
          <c:orientation val="minMax"/>
        </c:scaling>
        <c:delete val="1"/>
        <c:axPos val="b"/>
        <c:numFmt formatCode="&quot;H&quot;yy" sourceLinked="1"/>
        <c:majorTickMark val="none"/>
        <c:minorTickMark val="none"/>
        <c:tickLblPos val="none"/>
        <c:crossAx val="96981760"/>
        <c:crosses val="autoZero"/>
        <c:auto val="1"/>
        <c:lblOffset val="100"/>
        <c:baseTimeUnit val="years"/>
      </c:dateAx>
      <c:valAx>
        <c:axId val="9698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57.48</c:v>
                </c:pt>
                <c:pt idx="1">
                  <c:v>57.54</c:v>
                </c:pt>
                <c:pt idx="2">
                  <c:v>57.32</c:v>
                </c:pt>
                <c:pt idx="3">
                  <c:v>58.38</c:v>
                </c:pt>
                <c:pt idx="4">
                  <c:v>58.35</c:v>
                </c:pt>
              </c:numCache>
            </c:numRef>
          </c:val>
          <c:extLst>
            <c:ext xmlns:c16="http://schemas.microsoft.com/office/drawing/2014/chart" uri="{C3380CC4-5D6E-409C-BE32-E72D297353CC}">
              <c16:uniqueId val="{00000000-61EC-40EB-83A6-4A20D5E71D2B}"/>
            </c:ext>
          </c:extLst>
        </c:ser>
        <c:dLbls>
          <c:showLegendKey val="0"/>
          <c:showVal val="0"/>
          <c:showCatName val="0"/>
          <c:showSerName val="0"/>
          <c:showPercent val="0"/>
          <c:showBubbleSize val="0"/>
        </c:dLbls>
        <c:gapWidth val="150"/>
        <c:axId val="72657152"/>
        <c:axId val="726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61EC-40EB-83A6-4A20D5E71D2B}"/>
            </c:ext>
          </c:extLst>
        </c:ser>
        <c:dLbls>
          <c:showLegendKey val="0"/>
          <c:showVal val="0"/>
          <c:showCatName val="0"/>
          <c:showSerName val="0"/>
          <c:showPercent val="0"/>
          <c:showBubbleSize val="0"/>
        </c:dLbls>
        <c:marker val="1"/>
        <c:smooth val="0"/>
        <c:axId val="72657152"/>
        <c:axId val="72663424"/>
      </c:lineChart>
      <c:dateAx>
        <c:axId val="72657152"/>
        <c:scaling>
          <c:orientation val="minMax"/>
        </c:scaling>
        <c:delete val="1"/>
        <c:axPos val="b"/>
        <c:numFmt formatCode="&quot;H&quot;yy" sourceLinked="1"/>
        <c:majorTickMark val="none"/>
        <c:minorTickMark val="none"/>
        <c:tickLblPos val="none"/>
        <c:crossAx val="72663424"/>
        <c:crosses val="autoZero"/>
        <c:auto val="1"/>
        <c:lblOffset val="100"/>
        <c:baseTimeUnit val="years"/>
      </c:dateAx>
      <c:valAx>
        <c:axId val="726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77.08</c:v>
                </c:pt>
                <c:pt idx="1">
                  <c:v>77.510000000000005</c:v>
                </c:pt>
                <c:pt idx="2">
                  <c:v>77.23</c:v>
                </c:pt>
                <c:pt idx="3">
                  <c:v>75.239999999999995</c:v>
                </c:pt>
                <c:pt idx="4">
                  <c:v>74.489999999999995</c:v>
                </c:pt>
              </c:numCache>
            </c:numRef>
          </c:val>
          <c:extLst>
            <c:ext xmlns:c16="http://schemas.microsoft.com/office/drawing/2014/chart" uri="{C3380CC4-5D6E-409C-BE32-E72D297353CC}">
              <c16:uniqueId val="{00000000-3A49-4858-9AB5-5A3CBB00BC7D}"/>
            </c:ext>
          </c:extLst>
        </c:ser>
        <c:dLbls>
          <c:showLegendKey val="0"/>
          <c:showVal val="0"/>
          <c:showCatName val="0"/>
          <c:showSerName val="0"/>
          <c:showPercent val="0"/>
          <c:showBubbleSize val="0"/>
        </c:dLbls>
        <c:gapWidth val="150"/>
        <c:axId val="72383104"/>
        <c:axId val="7238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3A49-4858-9AB5-5A3CBB00BC7D}"/>
            </c:ext>
          </c:extLst>
        </c:ser>
        <c:dLbls>
          <c:showLegendKey val="0"/>
          <c:showVal val="0"/>
          <c:showCatName val="0"/>
          <c:showSerName val="0"/>
          <c:showPercent val="0"/>
          <c:showBubbleSize val="0"/>
        </c:dLbls>
        <c:marker val="1"/>
        <c:smooth val="0"/>
        <c:axId val="72383104"/>
        <c:axId val="72385280"/>
      </c:lineChart>
      <c:dateAx>
        <c:axId val="72383104"/>
        <c:scaling>
          <c:orientation val="minMax"/>
        </c:scaling>
        <c:delete val="1"/>
        <c:axPos val="b"/>
        <c:numFmt formatCode="&quot;H&quot;yy" sourceLinked="1"/>
        <c:majorTickMark val="none"/>
        <c:minorTickMark val="none"/>
        <c:tickLblPos val="none"/>
        <c:crossAx val="72385280"/>
        <c:crosses val="autoZero"/>
        <c:auto val="1"/>
        <c:lblOffset val="100"/>
        <c:baseTimeUnit val="years"/>
      </c:dateAx>
      <c:valAx>
        <c:axId val="7238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8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103.8</c:v>
                </c:pt>
                <c:pt idx="1">
                  <c:v>105.45</c:v>
                </c:pt>
                <c:pt idx="2">
                  <c:v>106.13</c:v>
                </c:pt>
                <c:pt idx="3">
                  <c:v>108.93</c:v>
                </c:pt>
                <c:pt idx="4">
                  <c:v>109.53</c:v>
                </c:pt>
              </c:numCache>
            </c:numRef>
          </c:val>
          <c:extLst>
            <c:ext xmlns:c16="http://schemas.microsoft.com/office/drawing/2014/chart" uri="{C3380CC4-5D6E-409C-BE32-E72D297353CC}">
              <c16:uniqueId val="{00000000-E31C-48F4-AB3B-0E23EFF8BC47}"/>
            </c:ext>
          </c:extLst>
        </c:ser>
        <c:dLbls>
          <c:showLegendKey val="0"/>
          <c:showVal val="0"/>
          <c:showCatName val="0"/>
          <c:showSerName val="0"/>
          <c:showPercent val="0"/>
          <c:showBubbleSize val="0"/>
        </c:dLbls>
        <c:gapWidth val="150"/>
        <c:axId val="39934976"/>
        <c:axId val="3993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E31C-48F4-AB3B-0E23EFF8BC47}"/>
            </c:ext>
          </c:extLst>
        </c:ser>
        <c:dLbls>
          <c:showLegendKey val="0"/>
          <c:showVal val="0"/>
          <c:showCatName val="0"/>
          <c:showSerName val="0"/>
          <c:showPercent val="0"/>
          <c:showBubbleSize val="0"/>
        </c:dLbls>
        <c:marker val="1"/>
        <c:smooth val="0"/>
        <c:axId val="39934976"/>
        <c:axId val="39937152"/>
      </c:lineChart>
      <c:dateAx>
        <c:axId val="39934976"/>
        <c:scaling>
          <c:orientation val="minMax"/>
        </c:scaling>
        <c:delete val="1"/>
        <c:axPos val="b"/>
        <c:numFmt formatCode="&quot;H&quot;yy" sourceLinked="1"/>
        <c:majorTickMark val="none"/>
        <c:minorTickMark val="none"/>
        <c:tickLblPos val="none"/>
        <c:crossAx val="39937152"/>
        <c:crosses val="autoZero"/>
        <c:auto val="1"/>
        <c:lblOffset val="100"/>
        <c:baseTimeUnit val="years"/>
      </c:dateAx>
      <c:valAx>
        <c:axId val="399371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48.74</c:v>
                </c:pt>
                <c:pt idx="1">
                  <c:v>50.11</c:v>
                </c:pt>
                <c:pt idx="2">
                  <c:v>50.94</c:v>
                </c:pt>
                <c:pt idx="3">
                  <c:v>52.15</c:v>
                </c:pt>
                <c:pt idx="4">
                  <c:v>53.27</c:v>
                </c:pt>
              </c:numCache>
            </c:numRef>
          </c:val>
          <c:extLst>
            <c:ext xmlns:c16="http://schemas.microsoft.com/office/drawing/2014/chart" uri="{C3380CC4-5D6E-409C-BE32-E72D297353CC}">
              <c16:uniqueId val="{00000000-9218-42C2-9826-A24BD49D515B}"/>
            </c:ext>
          </c:extLst>
        </c:ser>
        <c:dLbls>
          <c:showLegendKey val="0"/>
          <c:showVal val="0"/>
          <c:showCatName val="0"/>
          <c:showSerName val="0"/>
          <c:showPercent val="0"/>
          <c:showBubbleSize val="0"/>
        </c:dLbls>
        <c:gapWidth val="150"/>
        <c:axId val="39951744"/>
        <c:axId val="914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9218-42C2-9826-A24BD49D515B}"/>
            </c:ext>
          </c:extLst>
        </c:ser>
        <c:dLbls>
          <c:showLegendKey val="0"/>
          <c:showVal val="0"/>
          <c:showCatName val="0"/>
          <c:showSerName val="0"/>
          <c:showPercent val="0"/>
          <c:showBubbleSize val="0"/>
        </c:dLbls>
        <c:marker val="1"/>
        <c:smooth val="0"/>
        <c:axId val="39951744"/>
        <c:axId val="91411968"/>
      </c:lineChart>
      <c:dateAx>
        <c:axId val="39951744"/>
        <c:scaling>
          <c:orientation val="minMax"/>
        </c:scaling>
        <c:delete val="1"/>
        <c:axPos val="b"/>
        <c:numFmt formatCode="&quot;H&quot;yy" sourceLinked="1"/>
        <c:majorTickMark val="none"/>
        <c:minorTickMark val="none"/>
        <c:tickLblPos val="none"/>
        <c:crossAx val="91411968"/>
        <c:crosses val="autoZero"/>
        <c:auto val="1"/>
        <c:lblOffset val="100"/>
        <c:baseTimeUnit val="years"/>
      </c:dateAx>
      <c:valAx>
        <c:axId val="914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5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15.21</c:v>
                </c:pt>
                <c:pt idx="1">
                  <c:v>15.71</c:v>
                </c:pt>
                <c:pt idx="2">
                  <c:v>16.95</c:v>
                </c:pt>
                <c:pt idx="3">
                  <c:v>19.670000000000002</c:v>
                </c:pt>
                <c:pt idx="4">
                  <c:v>22.65</c:v>
                </c:pt>
              </c:numCache>
            </c:numRef>
          </c:val>
          <c:extLst>
            <c:ext xmlns:c16="http://schemas.microsoft.com/office/drawing/2014/chart" uri="{C3380CC4-5D6E-409C-BE32-E72D297353CC}">
              <c16:uniqueId val="{00000000-A06C-4B5A-BDF7-E32326DEE83B}"/>
            </c:ext>
          </c:extLst>
        </c:ser>
        <c:dLbls>
          <c:showLegendKey val="0"/>
          <c:showVal val="0"/>
          <c:showCatName val="0"/>
          <c:showSerName val="0"/>
          <c:showPercent val="0"/>
          <c:showBubbleSize val="0"/>
        </c:dLbls>
        <c:gapWidth val="150"/>
        <c:axId val="72298496"/>
        <c:axId val="723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A06C-4B5A-BDF7-E32326DEE83B}"/>
            </c:ext>
          </c:extLst>
        </c:ser>
        <c:dLbls>
          <c:showLegendKey val="0"/>
          <c:showVal val="0"/>
          <c:showCatName val="0"/>
          <c:showSerName val="0"/>
          <c:showPercent val="0"/>
          <c:showBubbleSize val="0"/>
        </c:dLbls>
        <c:marker val="1"/>
        <c:smooth val="0"/>
        <c:axId val="72298496"/>
        <c:axId val="72300416"/>
      </c:lineChart>
      <c:dateAx>
        <c:axId val="72298496"/>
        <c:scaling>
          <c:orientation val="minMax"/>
        </c:scaling>
        <c:delete val="1"/>
        <c:axPos val="b"/>
        <c:numFmt formatCode="&quot;H&quot;yy" sourceLinked="1"/>
        <c:majorTickMark val="none"/>
        <c:minorTickMark val="none"/>
        <c:tickLblPos val="none"/>
        <c:crossAx val="72300416"/>
        <c:crosses val="autoZero"/>
        <c:auto val="1"/>
        <c:lblOffset val="100"/>
        <c:baseTimeUnit val="years"/>
      </c:dateAx>
      <c:valAx>
        <c:axId val="723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2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82-48DA-AB77-847732C8CD13}"/>
            </c:ext>
          </c:extLst>
        </c:ser>
        <c:dLbls>
          <c:showLegendKey val="0"/>
          <c:showVal val="0"/>
          <c:showCatName val="0"/>
          <c:showSerName val="0"/>
          <c:showPercent val="0"/>
          <c:showBubbleSize val="0"/>
        </c:dLbls>
        <c:gapWidth val="150"/>
        <c:axId val="72350720"/>
        <c:axId val="7209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C682-48DA-AB77-847732C8CD13}"/>
            </c:ext>
          </c:extLst>
        </c:ser>
        <c:dLbls>
          <c:showLegendKey val="0"/>
          <c:showVal val="0"/>
          <c:showCatName val="0"/>
          <c:showSerName val="0"/>
          <c:showPercent val="0"/>
          <c:showBubbleSize val="0"/>
        </c:dLbls>
        <c:marker val="1"/>
        <c:smooth val="0"/>
        <c:axId val="72350720"/>
        <c:axId val="72094080"/>
      </c:lineChart>
      <c:dateAx>
        <c:axId val="72350720"/>
        <c:scaling>
          <c:orientation val="minMax"/>
        </c:scaling>
        <c:delete val="1"/>
        <c:axPos val="b"/>
        <c:numFmt formatCode="&quot;H&quot;yy" sourceLinked="1"/>
        <c:majorTickMark val="none"/>
        <c:minorTickMark val="none"/>
        <c:tickLblPos val="none"/>
        <c:crossAx val="72094080"/>
        <c:crosses val="autoZero"/>
        <c:auto val="1"/>
        <c:lblOffset val="100"/>
        <c:baseTimeUnit val="years"/>
      </c:dateAx>
      <c:valAx>
        <c:axId val="72094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313.73</c:v>
                </c:pt>
                <c:pt idx="1">
                  <c:v>322.02</c:v>
                </c:pt>
                <c:pt idx="2">
                  <c:v>310.86</c:v>
                </c:pt>
                <c:pt idx="3">
                  <c:v>321.97000000000003</c:v>
                </c:pt>
                <c:pt idx="4">
                  <c:v>323.70999999999998</c:v>
                </c:pt>
              </c:numCache>
            </c:numRef>
          </c:val>
          <c:extLst>
            <c:ext xmlns:c16="http://schemas.microsoft.com/office/drawing/2014/chart" uri="{C3380CC4-5D6E-409C-BE32-E72D297353CC}">
              <c16:uniqueId val="{00000000-2F95-487E-8AC3-EF197915991C}"/>
            </c:ext>
          </c:extLst>
        </c:ser>
        <c:dLbls>
          <c:showLegendKey val="0"/>
          <c:showVal val="0"/>
          <c:showCatName val="0"/>
          <c:showSerName val="0"/>
          <c:showPercent val="0"/>
          <c:showBubbleSize val="0"/>
        </c:dLbls>
        <c:gapWidth val="150"/>
        <c:axId val="72120960"/>
        <c:axId val="72123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2F95-487E-8AC3-EF197915991C}"/>
            </c:ext>
          </c:extLst>
        </c:ser>
        <c:dLbls>
          <c:showLegendKey val="0"/>
          <c:showVal val="0"/>
          <c:showCatName val="0"/>
          <c:showSerName val="0"/>
          <c:showPercent val="0"/>
          <c:showBubbleSize val="0"/>
        </c:dLbls>
        <c:marker val="1"/>
        <c:smooth val="0"/>
        <c:axId val="72120960"/>
        <c:axId val="72123136"/>
      </c:lineChart>
      <c:dateAx>
        <c:axId val="72120960"/>
        <c:scaling>
          <c:orientation val="minMax"/>
        </c:scaling>
        <c:delete val="1"/>
        <c:axPos val="b"/>
        <c:numFmt formatCode="&quot;H&quot;yy" sourceLinked="1"/>
        <c:majorTickMark val="none"/>
        <c:minorTickMark val="none"/>
        <c:tickLblPos val="none"/>
        <c:crossAx val="72123136"/>
        <c:crosses val="autoZero"/>
        <c:auto val="1"/>
        <c:lblOffset val="100"/>
        <c:baseTimeUnit val="years"/>
      </c:dateAx>
      <c:valAx>
        <c:axId val="7212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634.46</c:v>
                </c:pt>
                <c:pt idx="1">
                  <c:v>606.27</c:v>
                </c:pt>
                <c:pt idx="2">
                  <c:v>592.27</c:v>
                </c:pt>
                <c:pt idx="3">
                  <c:v>578.24</c:v>
                </c:pt>
                <c:pt idx="4">
                  <c:v>567.16999999999996</c:v>
                </c:pt>
              </c:numCache>
            </c:numRef>
          </c:val>
          <c:extLst>
            <c:ext xmlns:c16="http://schemas.microsoft.com/office/drawing/2014/chart" uri="{C3380CC4-5D6E-409C-BE32-E72D297353CC}">
              <c16:uniqueId val="{00000000-A469-4180-8E04-6100CE23CC61}"/>
            </c:ext>
          </c:extLst>
        </c:ser>
        <c:dLbls>
          <c:showLegendKey val="0"/>
          <c:showVal val="0"/>
          <c:showCatName val="0"/>
          <c:showSerName val="0"/>
          <c:showPercent val="0"/>
          <c:showBubbleSize val="0"/>
        </c:dLbls>
        <c:gapWidth val="150"/>
        <c:axId val="72164864"/>
        <c:axId val="721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469-4180-8E04-6100CE23CC61}"/>
            </c:ext>
          </c:extLst>
        </c:ser>
        <c:dLbls>
          <c:showLegendKey val="0"/>
          <c:showVal val="0"/>
          <c:showCatName val="0"/>
          <c:showSerName val="0"/>
          <c:showPercent val="0"/>
          <c:showBubbleSize val="0"/>
        </c:dLbls>
        <c:marker val="1"/>
        <c:smooth val="0"/>
        <c:axId val="72164864"/>
        <c:axId val="72166784"/>
      </c:lineChart>
      <c:dateAx>
        <c:axId val="72164864"/>
        <c:scaling>
          <c:orientation val="minMax"/>
        </c:scaling>
        <c:delete val="1"/>
        <c:axPos val="b"/>
        <c:numFmt formatCode="&quot;H&quot;yy" sourceLinked="1"/>
        <c:majorTickMark val="none"/>
        <c:minorTickMark val="none"/>
        <c:tickLblPos val="none"/>
        <c:crossAx val="72166784"/>
        <c:crosses val="autoZero"/>
        <c:auto val="1"/>
        <c:lblOffset val="100"/>
        <c:baseTimeUnit val="years"/>
      </c:dateAx>
      <c:valAx>
        <c:axId val="7216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6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98.11</c:v>
                </c:pt>
                <c:pt idx="1">
                  <c:v>98.85</c:v>
                </c:pt>
                <c:pt idx="2">
                  <c:v>99.66</c:v>
                </c:pt>
                <c:pt idx="3">
                  <c:v>101.37</c:v>
                </c:pt>
                <c:pt idx="4">
                  <c:v>103.83</c:v>
                </c:pt>
              </c:numCache>
            </c:numRef>
          </c:val>
          <c:extLst>
            <c:ext xmlns:c16="http://schemas.microsoft.com/office/drawing/2014/chart" uri="{C3380CC4-5D6E-409C-BE32-E72D297353CC}">
              <c16:uniqueId val="{00000000-5F44-4F88-B14B-6A1372E5649C}"/>
            </c:ext>
          </c:extLst>
        </c:ser>
        <c:dLbls>
          <c:showLegendKey val="0"/>
          <c:showVal val="0"/>
          <c:showCatName val="0"/>
          <c:showSerName val="0"/>
          <c:showPercent val="0"/>
          <c:showBubbleSize val="0"/>
        </c:dLbls>
        <c:gapWidth val="150"/>
        <c:axId val="72198016"/>
        <c:axId val="7220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F44-4F88-B14B-6A1372E5649C}"/>
            </c:ext>
          </c:extLst>
        </c:ser>
        <c:dLbls>
          <c:showLegendKey val="0"/>
          <c:showVal val="0"/>
          <c:showCatName val="0"/>
          <c:showSerName val="0"/>
          <c:showPercent val="0"/>
          <c:showBubbleSize val="0"/>
        </c:dLbls>
        <c:marker val="1"/>
        <c:smooth val="0"/>
        <c:axId val="72198016"/>
        <c:axId val="72208384"/>
      </c:lineChart>
      <c:dateAx>
        <c:axId val="72198016"/>
        <c:scaling>
          <c:orientation val="minMax"/>
        </c:scaling>
        <c:delete val="1"/>
        <c:axPos val="b"/>
        <c:numFmt formatCode="&quot;H&quot;yy" sourceLinked="1"/>
        <c:majorTickMark val="none"/>
        <c:minorTickMark val="none"/>
        <c:tickLblPos val="none"/>
        <c:crossAx val="72208384"/>
        <c:crosses val="autoZero"/>
        <c:auto val="1"/>
        <c:lblOffset val="100"/>
        <c:baseTimeUnit val="years"/>
      </c:dateAx>
      <c:valAx>
        <c:axId val="7220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1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114.12</c:v>
                </c:pt>
                <c:pt idx="1">
                  <c:v>113.5</c:v>
                </c:pt>
                <c:pt idx="2">
                  <c:v>112.65</c:v>
                </c:pt>
                <c:pt idx="3">
                  <c:v>110.75</c:v>
                </c:pt>
                <c:pt idx="4">
                  <c:v>107.77</c:v>
                </c:pt>
              </c:numCache>
            </c:numRef>
          </c:val>
          <c:extLst>
            <c:ext xmlns:c16="http://schemas.microsoft.com/office/drawing/2014/chart" uri="{C3380CC4-5D6E-409C-BE32-E72D297353CC}">
              <c16:uniqueId val="{00000000-C33E-4660-86DF-42029002E412}"/>
            </c:ext>
          </c:extLst>
        </c:ser>
        <c:dLbls>
          <c:showLegendKey val="0"/>
          <c:showVal val="0"/>
          <c:showCatName val="0"/>
          <c:showSerName val="0"/>
          <c:showPercent val="0"/>
          <c:showBubbleSize val="0"/>
        </c:dLbls>
        <c:gapWidth val="150"/>
        <c:axId val="72624000"/>
        <c:axId val="7263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C33E-4660-86DF-42029002E412}"/>
            </c:ext>
          </c:extLst>
        </c:ser>
        <c:dLbls>
          <c:showLegendKey val="0"/>
          <c:showVal val="0"/>
          <c:showCatName val="0"/>
          <c:showSerName val="0"/>
          <c:showPercent val="0"/>
          <c:showBubbleSize val="0"/>
        </c:dLbls>
        <c:marker val="1"/>
        <c:smooth val="0"/>
        <c:axId val="72624000"/>
        <c:axId val="72634368"/>
      </c:lineChart>
      <c:dateAx>
        <c:axId val="72624000"/>
        <c:scaling>
          <c:orientation val="minMax"/>
        </c:scaling>
        <c:delete val="1"/>
        <c:axPos val="b"/>
        <c:numFmt formatCode="&quot;H&quot;yy" sourceLinked="1"/>
        <c:majorTickMark val="none"/>
        <c:minorTickMark val="none"/>
        <c:tickLblPos val="none"/>
        <c:crossAx val="72634368"/>
        <c:crosses val="autoZero"/>
        <c:auto val="1"/>
        <c:lblOffset val="100"/>
        <c:baseTimeUnit val="years"/>
      </c:dateAx>
      <c:valAx>
        <c:axId val="7263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6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出水市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53449</v>
      </c>
      <c r="AM8" s="61"/>
      <c r="AN8" s="61"/>
      <c r="AO8" s="61"/>
      <c r="AP8" s="61"/>
      <c r="AQ8" s="61"/>
      <c r="AR8" s="61"/>
      <c r="AS8" s="61"/>
      <c r="AT8" s="52">
        <f>データ!$S$6</f>
        <v>329.98</v>
      </c>
      <c r="AU8" s="53"/>
      <c r="AV8" s="53"/>
      <c r="AW8" s="53"/>
      <c r="AX8" s="53"/>
      <c r="AY8" s="53"/>
      <c r="AZ8" s="53"/>
      <c r="BA8" s="53"/>
      <c r="BB8" s="54">
        <f>データ!$T$6</f>
        <v>161.97999999999999</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55.47</v>
      </c>
      <c r="J10" s="53"/>
      <c r="K10" s="53"/>
      <c r="L10" s="53"/>
      <c r="M10" s="53"/>
      <c r="N10" s="53"/>
      <c r="O10" s="64"/>
      <c r="P10" s="54">
        <f>データ!$P$6</f>
        <v>98.63</v>
      </c>
      <c r="Q10" s="54"/>
      <c r="R10" s="54"/>
      <c r="S10" s="54"/>
      <c r="T10" s="54"/>
      <c r="U10" s="54"/>
      <c r="V10" s="54"/>
      <c r="W10" s="61">
        <f>データ!$Q$6</f>
        <v>1980</v>
      </c>
      <c r="X10" s="61"/>
      <c r="Y10" s="61"/>
      <c r="Z10" s="61"/>
      <c r="AA10" s="61"/>
      <c r="AB10" s="61"/>
      <c r="AC10" s="61"/>
      <c r="AD10" s="2"/>
      <c r="AE10" s="2"/>
      <c r="AF10" s="2"/>
      <c r="AG10" s="2"/>
      <c r="AH10" s="4"/>
      <c r="AI10" s="4"/>
      <c r="AJ10" s="4"/>
      <c r="AK10" s="4"/>
      <c r="AL10" s="61">
        <f>データ!$U$6</f>
        <v>52294</v>
      </c>
      <c r="AM10" s="61"/>
      <c r="AN10" s="61"/>
      <c r="AO10" s="61"/>
      <c r="AP10" s="61"/>
      <c r="AQ10" s="61"/>
      <c r="AR10" s="61"/>
      <c r="AS10" s="61"/>
      <c r="AT10" s="52">
        <f>データ!$V$6</f>
        <v>63.2</v>
      </c>
      <c r="AU10" s="53"/>
      <c r="AV10" s="53"/>
      <c r="AW10" s="53"/>
      <c r="AX10" s="53"/>
      <c r="AY10" s="53"/>
      <c r="AZ10" s="53"/>
      <c r="BA10" s="53"/>
      <c r="BB10" s="54">
        <f>データ!$W$6</f>
        <v>827.44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1btHatfPZgvNDYntw7AzU4/PTQ2C65hPtgI+yGzLCz8f8O2k64GgmHVesJ1ATxYrnATQ99h6UN9HeReUxB5nA==" saltValue="/3r6fy/qAhrs3tJQZVny9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462080</v>
      </c>
      <c r="D6" s="34">
        <f t="shared" si="3"/>
        <v>46</v>
      </c>
      <c r="E6" s="34">
        <f t="shared" si="3"/>
        <v>1</v>
      </c>
      <c r="F6" s="34">
        <f t="shared" si="3"/>
        <v>0</v>
      </c>
      <c r="G6" s="34">
        <f t="shared" si="3"/>
        <v>1</v>
      </c>
      <c r="H6" s="34" t="str">
        <f t="shared" si="3"/>
        <v>鹿児島県　出水市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55.47</v>
      </c>
      <c r="P6" s="35">
        <f t="shared" si="3"/>
        <v>98.63</v>
      </c>
      <c r="Q6" s="35">
        <f t="shared" si="3"/>
        <v>1980</v>
      </c>
      <c r="R6" s="35">
        <f t="shared" si="3"/>
        <v>53449</v>
      </c>
      <c r="S6" s="35">
        <f t="shared" si="3"/>
        <v>329.98</v>
      </c>
      <c r="T6" s="35">
        <f t="shared" si="3"/>
        <v>161.97999999999999</v>
      </c>
      <c r="U6" s="35">
        <f t="shared" si="3"/>
        <v>52294</v>
      </c>
      <c r="V6" s="35">
        <f t="shared" si="3"/>
        <v>63.2</v>
      </c>
      <c r="W6" s="35">
        <f t="shared" si="3"/>
        <v>827.44</v>
      </c>
      <c r="X6" s="36">
        <f>IF(X7="",NA(),X7)</f>
        <v>103.8</v>
      </c>
      <c r="Y6" s="36">
        <f t="shared" ref="Y6:AG6" si="4">IF(Y7="",NA(),Y7)</f>
        <v>105.45</v>
      </c>
      <c r="Z6" s="36">
        <f t="shared" si="4"/>
        <v>106.13</v>
      </c>
      <c r="AA6" s="36">
        <f t="shared" si="4"/>
        <v>108.93</v>
      </c>
      <c r="AB6" s="36">
        <f t="shared" si="4"/>
        <v>109.53</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313.73</v>
      </c>
      <c r="AU6" s="36">
        <f t="shared" ref="AU6:BC6" si="6">IF(AU7="",NA(),AU7)</f>
        <v>322.02</v>
      </c>
      <c r="AV6" s="36">
        <f t="shared" si="6"/>
        <v>310.86</v>
      </c>
      <c r="AW6" s="36">
        <f t="shared" si="6"/>
        <v>321.97000000000003</v>
      </c>
      <c r="AX6" s="36">
        <f t="shared" si="6"/>
        <v>323.70999999999998</v>
      </c>
      <c r="AY6" s="36">
        <f t="shared" si="6"/>
        <v>346.59</v>
      </c>
      <c r="AZ6" s="36">
        <f t="shared" si="6"/>
        <v>357.82</v>
      </c>
      <c r="BA6" s="36">
        <f t="shared" si="6"/>
        <v>355.5</v>
      </c>
      <c r="BB6" s="36">
        <f t="shared" si="6"/>
        <v>349.83</v>
      </c>
      <c r="BC6" s="36">
        <f t="shared" si="6"/>
        <v>360.86</v>
      </c>
      <c r="BD6" s="35" t="str">
        <f>IF(BD7="","",IF(BD7="-","【-】","【"&amp;SUBSTITUTE(TEXT(BD7,"#,##0.00"),"-","△")&amp;"】"))</f>
        <v>【264.97】</v>
      </c>
      <c r="BE6" s="36">
        <f>IF(BE7="",NA(),BE7)</f>
        <v>634.46</v>
      </c>
      <c r="BF6" s="36">
        <f t="shared" ref="BF6:BN6" si="7">IF(BF7="",NA(),BF7)</f>
        <v>606.27</v>
      </c>
      <c r="BG6" s="36">
        <f t="shared" si="7"/>
        <v>592.27</v>
      </c>
      <c r="BH6" s="36">
        <f t="shared" si="7"/>
        <v>578.24</v>
      </c>
      <c r="BI6" s="36">
        <f t="shared" si="7"/>
        <v>567.16999999999996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98.11</v>
      </c>
      <c r="BQ6" s="36">
        <f t="shared" ref="BQ6:BY6" si="8">IF(BQ7="",NA(),BQ7)</f>
        <v>98.85</v>
      </c>
      <c r="BR6" s="36">
        <f t="shared" si="8"/>
        <v>99.66</v>
      </c>
      <c r="BS6" s="36">
        <f t="shared" si="8"/>
        <v>101.37</v>
      </c>
      <c r="BT6" s="36">
        <f t="shared" si="8"/>
        <v>103.83</v>
      </c>
      <c r="BU6" s="36">
        <f t="shared" si="8"/>
        <v>105.71</v>
      </c>
      <c r="BV6" s="36">
        <f t="shared" si="8"/>
        <v>106.01</v>
      </c>
      <c r="BW6" s="36">
        <f t="shared" si="8"/>
        <v>104.57</v>
      </c>
      <c r="BX6" s="36">
        <f t="shared" si="8"/>
        <v>103.54</v>
      </c>
      <c r="BY6" s="36">
        <f t="shared" si="8"/>
        <v>103.32</v>
      </c>
      <c r="BZ6" s="35" t="str">
        <f>IF(BZ7="","",IF(BZ7="-","【-】","【"&amp;SUBSTITUTE(TEXT(BZ7,"#,##0.00"),"-","△")&amp;"】"))</f>
        <v>【103.24】</v>
      </c>
      <c r="CA6" s="36">
        <f>IF(CA7="",NA(),CA7)</f>
        <v>114.12</v>
      </c>
      <c r="CB6" s="36">
        <f t="shared" ref="CB6:CJ6" si="9">IF(CB7="",NA(),CB7)</f>
        <v>113.5</v>
      </c>
      <c r="CC6" s="36">
        <f t="shared" si="9"/>
        <v>112.65</v>
      </c>
      <c r="CD6" s="36">
        <f t="shared" si="9"/>
        <v>110.75</v>
      </c>
      <c r="CE6" s="36">
        <f t="shared" si="9"/>
        <v>107.77</v>
      </c>
      <c r="CF6" s="36">
        <f t="shared" si="9"/>
        <v>162.15</v>
      </c>
      <c r="CG6" s="36">
        <f t="shared" si="9"/>
        <v>162.24</v>
      </c>
      <c r="CH6" s="36">
        <f t="shared" si="9"/>
        <v>165.47</v>
      </c>
      <c r="CI6" s="36">
        <f t="shared" si="9"/>
        <v>167.46</v>
      </c>
      <c r="CJ6" s="36">
        <f t="shared" si="9"/>
        <v>168.56</v>
      </c>
      <c r="CK6" s="35" t="str">
        <f>IF(CK7="","",IF(CK7="-","【-】","【"&amp;SUBSTITUTE(TEXT(CK7,"#,##0.00"),"-","△")&amp;"】"))</f>
        <v>【168.38】</v>
      </c>
      <c r="CL6" s="36">
        <f>IF(CL7="",NA(),CL7)</f>
        <v>57.48</v>
      </c>
      <c r="CM6" s="36">
        <f t="shared" ref="CM6:CU6" si="10">IF(CM7="",NA(),CM7)</f>
        <v>57.54</v>
      </c>
      <c r="CN6" s="36">
        <f t="shared" si="10"/>
        <v>57.32</v>
      </c>
      <c r="CO6" s="36">
        <f t="shared" si="10"/>
        <v>58.38</v>
      </c>
      <c r="CP6" s="36">
        <f t="shared" si="10"/>
        <v>58.35</v>
      </c>
      <c r="CQ6" s="36">
        <f t="shared" si="10"/>
        <v>59.34</v>
      </c>
      <c r="CR6" s="36">
        <f t="shared" si="10"/>
        <v>59.11</v>
      </c>
      <c r="CS6" s="36">
        <f t="shared" si="10"/>
        <v>59.74</v>
      </c>
      <c r="CT6" s="36">
        <f t="shared" si="10"/>
        <v>59.46</v>
      </c>
      <c r="CU6" s="36">
        <f t="shared" si="10"/>
        <v>59.51</v>
      </c>
      <c r="CV6" s="35" t="str">
        <f>IF(CV7="","",IF(CV7="-","【-】","【"&amp;SUBSTITUTE(TEXT(CV7,"#,##0.00"),"-","△")&amp;"】"))</f>
        <v>【60.00】</v>
      </c>
      <c r="CW6" s="36">
        <f>IF(CW7="",NA(),CW7)</f>
        <v>77.08</v>
      </c>
      <c r="CX6" s="36">
        <f t="shared" ref="CX6:DF6" si="11">IF(CX7="",NA(),CX7)</f>
        <v>77.510000000000005</v>
      </c>
      <c r="CY6" s="36">
        <f t="shared" si="11"/>
        <v>77.23</v>
      </c>
      <c r="CZ6" s="36">
        <f t="shared" si="11"/>
        <v>75.239999999999995</v>
      </c>
      <c r="DA6" s="36">
        <f t="shared" si="11"/>
        <v>74.489999999999995</v>
      </c>
      <c r="DB6" s="36">
        <f t="shared" si="11"/>
        <v>87.74</v>
      </c>
      <c r="DC6" s="36">
        <f t="shared" si="11"/>
        <v>87.91</v>
      </c>
      <c r="DD6" s="36">
        <f t="shared" si="11"/>
        <v>87.28</v>
      </c>
      <c r="DE6" s="36">
        <f t="shared" si="11"/>
        <v>87.41</v>
      </c>
      <c r="DF6" s="36">
        <f t="shared" si="11"/>
        <v>87.08</v>
      </c>
      <c r="DG6" s="35" t="str">
        <f>IF(DG7="","",IF(DG7="-","【-】","【"&amp;SUBSTITUTE(TEXT(DG7,"#,##0.00"),"-","△")&amp;"】"))</f>
        <v>【89.80】</v>
      </c>
      <c r="DH6" s="36">
        <f>IF(DH7="",NA(),DH7)</f>
        <v>48.74</v>
      </c>
      <c r="DI6" s="36">
        <f t="shared" ref="DI6:DQ6" si="12">IF(DI7="",NA(),DI7)</f>
        <v>50.11</v>
      </c>
      <c r="DJ6" s="36">
        <f t="shared" si="12"/>
        <v>50.94</v>
      </c>
      <c r="DK6" s="36">
        <f t="shared" si="12"/>
        <v>52.15</v>
      </c>
      <c r="DL6" s="36">
        <f t="shared" si="12"/>
        <v>53.27</v>
      </c>
      <c r="DM6" s="36">
        <f t="shared" si="12"/>
        <v>46.27</v>
      </c>
      <c r="DN6" s="36">
        <f t="shared" si="12"/>
        <v>46.88</v>
      </c>
      <c r="DO6" s="36">
        <f t="shared" si="12"/>
        <v>46.94</v>
      </c>
      <c r="DP6" s="36">
        <f t="shared" si="12"/>
        <v>47.62</v>
      </c>
      <c r="DQ6" s="36">
        <f t="shared" si="12"/>
        <v>48.55</v>
      </c>
      <c r="DR6" s="35" t="str">
        <f>IF(DR7="","",IF(DR7="-","【-】","【"&amp;SUBSTITUTE(TEXT(DR7,"#,##0.00"),"-","△")&amp;"】"))</f>
        <v>【49.59】</v>
      </c>
      <c r="DS6" s="36">
        <f>IF(DS7="",NA(),DS7)</f>
        <v>15.21</v>
      </c>
      <c r="DT6" s="36">
        <f t="shared" ref="DT6:EB6" si="13">IF(DT7="",NA(),DT7)</f>
        <v>15.71</v>
      </c>
      <c r="DU6" s="36">
        <f t="shared" si="13"/>
        <v>16.95</v>
      </c>
      <c r="DV6" s="36">
        <f t="shared" si="13"/>
        <v>19.670000000000002</v>
      </c>
      <c r="DW6" s="36">
        <f t="shared" si="13"/>
        <v>22.65</v>
      </c>
      <c r="DX6" s="36">
        <f t="shared" si="13"/>
        <v>10.93</v>
      </c>
      <c r="DY6" s="36">
        <f t="shared" si="13"/>
        <v>13.39</v>
      </c>
      <c r="DZ6" s="36">
        <f t="shared" si="13"/>
        <v>14.48</v>
      </c>
      <c r="EA6" s="36">
        <f t="shared" si="13"/>
        <v>16.27</v>
      </c>
      <c r="EB6" s="36">
        <f t="shared" si="13"/>
        <v>17.11</v>
      </c>
      <c r="EC6" s="35" t="str">
        <f>IF(EC7="","",IF(EC7="-","【-】","【"&amp;SUBSTITUTE(TEXT(EC7,"#,##0.00"),"-","△")&amp;"】"))</f>
        <v>【19.44】</v>
      </c>
      <c r="ED6" s="36">
        <f>IF(ED7="",NA(),ED7)</f>
        <v>0.87</v>
      </c>
      <c r="EE6" s="36">
        <f t="shared" ref="EE6:EM6" si="14">IF(EE7="",NA(),EE7)</f>
        <v>0.79</v>
      </c>
      <c r="EF6" s="36">
        <f t="shared" si="14"/>
        <v>0.49</v>
      </c>
      <c r="EG6" s="36">
        <f t="shared" si="14"/>
        <v>0.35</v>
      </c>
      <c r="EH6" s="36">
        <f t="shared" si="14"/>
        <v>0.67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462080</v>
      </c>
      <c r="D7" s="38">
        <v>46</v>
      </c>
      <c r="E7" s="38">
        <v>1</v>
      </c>
      <c r="F7" s="38">
        <v>0</v>
      </c>
      <c r="G7" s="38">
        <v>1</v>
      </c>
      <c r="H7" s="38" t="s">
        <v>92</v>
      </c>
      <c r="I7" s="38" t="s">
        <v>93</v>
      </c>
      <c r="J7" s="38" t="s">
        <v>94</v>
      </c>
      <c r="K7" s="38" t="s">
        <v>95</v>
      </c>
      <c r="L7" s="38" t="s">
        <v>96</v>
      </c>
      <c r="M7" s="38" t="s">
        <v>97</v>
      </c>
      <c r="N7" s="39" t="s">
        <v>98</v>
      </c>
      <c r="O7" s="39">
        <v>55.47</v>
      </c>
      <c r="P7" s="39">
        <v>98.63</v>
      </c>
      <c r="Q7" s="39">
        <v>1980</v>
      </c>
      <c r="R7" s="39">
        <v>53449</v>
      </c>
      <c r="S7" s="39">
        <v>329.98</v>
      </c>
      <c r="T7" s="39">
        <v>161.97999999999999</v>
      </c>
      <c r="U7" s="39">
        <v>52294</v>
      </c>
      <c r="V7" s="39">
        <v>63.2</v>
      </c>
      <c r="W7" s="39">
        <v>827.44</v>
      </c>
      <c r="X7" s="39">
        <v>103.8</v>
      </c>
      <c r="Y7" s="39">
        <v>105.45</v>
      </c>
      <c r="Z7" s="39">
        <v>106.13</v>
      </c>
      <c r="AA7" s="39">
        <v>108.93</v>
      </c>
      <c r="AB7" s="39">
        <v>109.53</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313.73</v>
      </c>
      <c r="AU7" s="39">
        <v>322.02</v>
      </c>
      <c r="AV7" s="39">
        <v>310.86</v>
      </c>
      <c r="AW7" s="39">
        <v>321.97000000000003</v>
      </c>
      <c r="AX7" s="39">
        <v>323.70999999999998</v>
      </c>
      <c r="AY7" s="39">
        <v>346.59</v>
      </c>
      <c r="AZ7" s="39">
        <v>357.82</v>
      </c>
      <c r="BA7" s="39">
        <v>355.5</v>
      </c>
      <c r="BB7" s="39">
        <v>349.83</v>
      </c>
      <c r="BC7" s="39">
        <v>360.86</v>
      </c>
      <c r="BD7" s="39">
        <v>264.97000000000003</v>
      </c>
      <c r="BE7" s="39">
        <v>634.46</v>
      </c>
      <c r="BF7" s="39">
        <v>606.27</v>
      </c>
      <c r="BG7" s="39">
        <v>592.27</v>
      </c>
      <c r="BH7" s="39">
        <v>578.24</v>
      </c>
      <c r="BI7" s="39">
        <v>567.16999999999996</v>
      </c>
      <c r="BJ7" s="39">
        <v>312.02999999999997</v>
      </c>
      <c r="BK7" s="39">
        <v>307.45999999999998</v>
      </c>
      <c r="BL7" s="39">
        <v>312.58</v>
      </c>
      <c r="BM7" s="39">
        <v>314.87</v>
      </c>
      <c r="BN7" s="39">
        <v>309.27999999999997</v>
      </c>
      <c r="BO7" s="39">
        <v>266.61</v>
      </c>
      <c r="BP7" s="39">
        <v>98.11</v>
      </c>
      <c r="BQ7" s="39">
        <v>98.85</v>
      </c>
      <c r="BR7" s="39">
        <v>99.66</v>
      </c>
      <c r="BS7" s="39">
        <v>101.37</v>
      </c>
      <c r="BT7" s="39">
        <v>103.83</v>
      </c>
      <c r="BU7" s="39">
        <v>105.71</v>
      </c>
      <c r="BV7" s="39">
        <v>106.01</v>
      </c>
      <c r="BW7" s="39">
        <v>104.57</v>
      </c>
      <c r="BX7" s="39">
        <v>103.54</v>
      </c>
      <c r="BY7" s="39">
        <v>103.32</v>
      </c>
      <c r="BZ7" s="39">
        <v>103.24</v>
      </c>
      <c r="CA7" s="39">
        <v>114.12</v>
      </c>
      <c r="CB7" s="39">
        <v>113.5</v>
      </c>
      <c r="CC7" s="39">
        <v>112.65</v>
      </c>
      <c r="CD7" s="39">
        <v>110.75</v>
      </c>
      <c r="CE7" s="39">
        <v>107.77</v>
      </c>
      <c r="CF7" s="39">
        <v>162.15</v>
      </c>
      <c r="CG7" s="39">
        <v>162.24</v>
      </c>
      <c r="CH7" s="39">
        <v>165.47</v>
      </c>
      <c r="CI7" s="39">
        <v>167.46</v>
      </c>
      <c r="CJ7" s="39">
        <v>168.56</v>
      </c>
      <c r="CK7" s="39">
        <v>168.38</v>
      </c>
      <c r="CL7" s="39">
        <v>57.48</v>
      </c>
      <c r="CM7" s="39">
        <v>57.54</v>
      </c>
      <c r="CN7" s="39">
        <v>57.32</v>
      </c>
      <c r="CO7" s="39">
        <v>58.38</v>
      </c>
      <c r="CP7" s="39">
        <v>58.35</v>
      </c>
      <c r="CQ7" s="39">
        <v>59.34</v>
      </c>
      <c r="CR7" s="39">
        <v>59.11</v>
      </c>
      <c r="CS7" s="39">
        <v>59.74</v>
      </c>
      <c r="CT7" s="39">
        <v>59.46</v>
      </c>
      <c r="CU7" s="39">
        <v>59.51</v>
      </c>
      <c r="CV7" s="39">
        <v>60</v>
      </c>
      <c r="CW7" s="39">
        <v>77.08</v>
      </c>
      <c r="CX7" s="39">
        <v>77.510000000000005</v>
      </c>
      <c r="CY7" s="39">
        <v>77.23</v>
      </c>
      <c r="CZ7" s="39">
        <v>75.239999999999995</v>
      </c>
      <c r="DA7" s="39">
        <v>74.489999999999995</v>
      </c>
      <c r="DB7" s="39">
        <v>87.74</v>
      </c>
      <c r="DC7" s="39">
        <v>87.91</v>
      </c>
      <c r="DD7" s="39">
        <v>87.28</v>
      </c>
      <c r="DE7" s="39">
        <v>87.41</v>
      </c>
      <c r="DF7" s="39">
        <v>87.08</v>
      </c>
      <c r="DG7" s="39">
        <v>89.8</v>
      </c>
      <c r="DH7" s="39">
        <v>48.74</v>
      </c>
      <c r="DI7" s="39">
        <v>50.11</v>
      </c>
      <c r="DJ7" s="39">
        <v>50.94</v>
      </c>
      <c r="DK7" s="39">
        <v>52.15</v>
      </c>
      <c r="DL7" s="39">
        <v>53.27</v>
      </c>
      <c r="DM7" s="39">
        <v>46.27</v>
      </c>
      <c r="DN7" s="39">
        <v>46.88</v>
      </c>
      <c r="DO7" s="39">
        <v>46.94</v>
      </c>
      <c r="DP7" s="39">
        <v>47.62</v>
      </c>
      <c r="DQ7" s="39">
        <v>48.55</v>
      </c>
      <c r="DR7" s="39">
        <v>49.59</v>
      </c>
      <c r="DS7" s="39">
        <v>15.21</v>
      </c>
      <c r="DT7" s="39">
        <v>15.71</v>
      </c>
      <c r="DU7" s="39">
        <v>16.95</v>
      </c>
      <c r="DV7" s="39">
        <v>19.670000000000002</v>
      </c>
      <c r="DW7" s="39">
        <v>22.65</v>
      </c>
      <c r="DX7" s="39">
        <v>10.93</v>
      </c>
      <c r="DY7" s="39">
        <v>13.39</v>
      </c>
      <c r="DZ7" s="39">
        <v>14.48</v>
      </c>
      <c r="EA7" s="39">
        <v>16.27</v>
      </c>
      <c r="EB7" s="39">
        <v>17.11</v>
      </c>
      <c r="EC7" s="39">
        <v>19.440000000000001</v>
      </c>
      <c r="ED7" s="39">
        <v>0.87</v>
      </c>
      <c r="EE7" s="39">
        <v>0.79</v>
      </c>
      <c r="EF7" s="39">
        <v>0.49</v>
      </c>
      <c r="EG7" s="39">
        <v>0.35</v>
      </c>
      <c r="EH7" s="39">
        <v>0.67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2021-02-09T07:38:51Z</cp:lastPrinted>
  <dcterms:created xsi:type="dcterms:W3CDTF">2020-12-04T02:16:47Z</dcterms:created>
  <dcterms:modified xsi:type="dcterms:W3CDTF">2021-02-18T00:06:15Z</dcterms:modified>
  <cp:category/>
</cp:coreProperties>
</file>