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5_出水市【済】\"/>
    </mc:Choice>
  </mc:AlternateContent>
  <workbookProtection workbookAlgorithmName="SHA-512" workbookHashValue="tHg4MRGDu7RzudNRY+FTQRVWamy4GWZrT9TjxsXMhNL5PF/9z9SQTwGfIaHQAHaQrlUsLjY76dLt56JP0AdR6w==" workbookSaltValue="nfy8krOfQVbwvtUisLCn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<sst xmlns="http://schemas.openxmlformats.org/spreadsheetml/2006/main" count="236" uniqueCount="117">
  <si>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</si>
  <si>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</si>
  <si>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</si>
  <si>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</si>
  <si>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</si>
  <si>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</si>
  <si>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</si>
  <si>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</si>
  <si>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</si>
  <si>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</si>
  <si>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</si>
  <si>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</si>
  <si>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</si>
  <si>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</si>
  <si>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</si>
  <si>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</si>
  <si>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</si>
  <si>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</si>
  <si>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</si>
  <si>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</si>
  <si>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</si>
  <si>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</si>
  <si>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</si>
  <si>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</si>
  <si>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</si>
  <si>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</si>
  <si>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</si>
  <si>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</si>
  <si>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</si>
  <si>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</si>
  <si>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</si>
  <si>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</si>
  <si>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</si>
  <si>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</si>
  <si>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</si>
  <si>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</si>
  <si>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</si>
  <si>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</si>
  <si>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</si>
  <si>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</si>
  <si>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</si>
  <si>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</si>
  <si>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</si>
  <si>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</si>
  <si>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</si>
  <si>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</si>
  <si>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</si>
  <si>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</si>
  <si>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</si>
  <si>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</si>
  <si>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</si>
  <si>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</si>
  <si>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</si>
  <si>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</si>
  <si>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</si>
  <si>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</si>
  <si>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</si>
  <si>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</si>
  <si>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</si>
  <si>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</si>
  <si>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</si>
  <si>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</si>
  <si>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</si>
  <si>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</si>
  <si>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</si>
  <si>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</si>
  <si>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</si>
  <si>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</si>
  <si>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</si>
  <si>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</si>
  <si>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</si>
  <si>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</si>
  <si>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</si>
  <si>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</si>
  <si>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</si>
  <si>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</si>
  <si>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</si>
  <si>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</si>
  <si>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</si>
  <si>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</si>
  <si>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</si>
  <si>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</si>
  <si>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</si>
  <si>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</si>
  <si>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</si>
  <si>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</si>
  <si>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</si>
  <si>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</si>
  <si>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</si>
  <si>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</si>
  <si>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</si>
  <si>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</si>
  <si>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</si>
  <si>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</si>
  <si>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</si>
  <si>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</si>
  <si>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</si>
  <si>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</si>
  <si>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</si>
  <si>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</si>
  <si>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</si>
  <si>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</si>
  <si>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</si>
  <si>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</si>
  <si>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</si>
  <si>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</si>
  <si>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</si>
  <si>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</si>
  <si>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</si>
  <si>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</si>
  <si>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</si>
  <si>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</si>
  <si>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</si>
  <si>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</si>
  <si>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特定環境保全公共下水道は、管渠の標準的耐用年数は50年であるが、供用開始後20年しか経過していないことから、老朽化を示す指標や改善率については、調査検討すべき課題であると捉えている。
 将来の管渠等の老朽化に備えるため、料金の適正化に向けた検討と併せて管渠等の状況把握を的確に行う必要がある。</t>
    <phoneticPr fontId="4"/>
  </si>
  <si>
    <t xml:space="preserve">　①収益的収支比率は、100％以上の場合が黒字であることを示す指数であるが、70％台で推移し赤字であることを示している。
　④企業債残高対事業規模比率は、類似団体平均値を下回っているものの、今後、長寿命化対策事業を実施する予定であるため、悪化すると想定される。
　⑤経費回収率は、地方債償還金の増により類似団体平均値を下回った。全国平均値以下でもあることから、適切な使用料水準が確保されていないことを示している。今後、料金の適正化に向けた検討が急務である。
　⑥汚水処理原価は、類似団体平均値、全国平均値を下回っており、汚水処理費用の効率化と削減が図られていることを示している。
　⑦施設利用率は、大きな変化はなく、類似団体平均と比べても上回っていることから、施設規模は当分の間は適正であると判断される。
　⑧水洗化率では、８０％に届かず、類似団体平均を下回っている状況である。水洗化率の向上は、使用料収入の増加につながることから、経営改善の施策として取り組むこととしている。
</t>
    <rPh sb="41" eb="42">
      <t>ダイ</t>
    </rPh>
    <rPh sb="43" eb="45">
      <t>スイイ</t>
    </rPh>
    <rPh sb="95" eb="97">
      <t>コンゴ</t>
    </rPh>
    <rPh sb="140" eb="142">
      <t>チホウ</t>
    </rPh>
    <rPh sb="142" eb="143">
      <t>サイ</t>
    </rPh>
    <rPh sb="143" eb="145">
      <t>ショウカン</t>
    </rPh>
    <rPh sb="145" eb="146">
      <t>キン</t>
    </rPh>
    <rPh sb="147" eb="148">
      <t>ゾウ</t>
    </rPh>
    <rPh sb="164" eb="165">
      <t>ゼン</t>
    </rPh>
    <rPh sb="245" eb="246">
      <t>チ</t>
    </rPh>
    <rPh sb="247" eb="249">
      <t>ゼンコク</t>
    </rPh>
    <rPh sb="249" eb="252">
      <t>ヘイキンチ</t>
    </rPh>
    <rPh sb="383" eb="385">
      <t>ジョウキョウ</t>
    </rPh>
    <rPh sb="389" eb="392">
      <t>スイセンカ</t>
    </rPh>
    <rPh sb="392" eb="393">
      <t>リツ</t>
    </rPh>
    <rPh sb="394" eb="396">
      <t>コウジョウ</t>
    </rPh>
    <phoneticPr fontId="4"/>
  </si>
  <si>
    <t xml:space="preserve">　人口減少による使用料収入減少が危惧される中で、老朽化対策については計画的に実施しなければならない。その更新費用の財源は、起債と一般会計からの繰入金頼みであることから、料金改定による財源確保と施設の長寿命化に関する検討を行う必要がある。
　令和2年度からの地方公営企業法適用による企業会計移行によって、経営状況の把握が一層明確になることが期待される。
　今後は「経営戦略」の策定により適正な料金改定を実施し、アセットマネジメントにより、経営と施設の健全化を図っていきたい。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</si>
</sst>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B0-4D63-A8F5-58586FE1A5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7B0-4D63-A8F5-58586FE1A5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76.47</c:v>
                </c:pt>
                <c:pt idx="1">
                  <c:v>76.930000000000007</c:v>
                </c:pt>
                <c:pt idx="2">
                  <c:v>78.5</c:v>
                </c:pt>
                <c:pt idx="3">
                  <c:v>78.63</c:v>
                </c:pt>
                <c:pt idx="4">
                  <c:v>79.23</c:v>
                </c:pt>
              </c:numCache>
            </c:numRef>
          </c:val>
          <c:extLst>
            <c:ext xmlns:c16="http://schemas.microsoft.com/office/drawing/2014/chart" uri="{C3380CC4-5D6E-409C-BE32-E72D297353CC}">
              <c16:uniqueId val="{00000000-D6B8-4820-8D90-F0087513B8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6B8-4820-8D90-F0087513B8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77.510000000000005</c:v>
                </c:pt>
                <c:pt idx="1">
                  <c:v>77.69</c:v>
                </c:pt>
                <c:pt idx="2">
                  <c:v>77.8</c:v>
                </c:pt>
                <c:pt idx="3">
                  <c:v>76.040000000000006</c:v>
                </c:pt>
                <c:pt idx="4">
                  <c:v>77.650000000000006</c:v>
                </c:pt>
              </c:numCache>
            </c:numRef>
          </c:val>
          <c:extLst>
            <c:ext xmlns:c16="http://schemas.microsoft.com/office/drawing/2014/chart" uri="{C3380CC4-5D6E-409C-BE32-E72D297353CC}">
              <c16:uniqueId val="{00000000-1E38-4D72-9DAC-283CF7D835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E38-4D72-9DAC-283CF7D835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72.89</c:v>
                </c:pt>
                <c:pt idx="1">
                  <c:v>74.430000000000007</c:v>
                </c:pt>
                <c:pt idx="2">
                  <c:v>74.56</c:v>
                </c:pt>
                <c:pt idx="3">
                  <c:v>76.88</c:v>
                </c:pt>
                <c:pt idx="4">
                  <c:v>71.47</c:v>
                </c:pt>
              </c:numCache>
            </c:numRef>
          </c:val>
          <c:extLst>
            <c:ext xmlns:c16="http://schemas.microsoft.com/office/drawing/2014/chart" uri="{C3380CC4-5D6E-409C-BE32-E72D297353CC}">
              <c16:uniqueId val="{00000000-4C1F-4E4F-A38E-7505DE132C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F-4E4F-A38E-7505DE132C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2-4F2B-A976-9D8A559B4E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2-4F2B-A976-9D8A559B4E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3-4858-9680-54450AD52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3-4858-9680-54450AD52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E-42DE-9BA2-3F6360A055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E-42DE-9BA2-3F6360A055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0-460F-85D4-C0490100AB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0-460F-85D4-C0490100AB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1073.56</c:v>
                </c:pt>
                <c:pt idx="1">
                  <c:v>681.98</c:v>
                </c:pt>
                <c:pt idx="2">
                  <c:v>499.11</c:v>
                </c:pt>
                <c:pt idx="3">
                  <c:v>562.52</c:v>
                </c:pt>
                <c:pt idx="4">
                  <c:v>770.54</c:v>
                </c:pt>
              </c:numCache>
            </c:numRef>
          </c:val>
          <c:extLst>
            <c:ext xmlns:c16="http://schemas.microsoft.com/office/drawing/2014/chart" uri="{C3380CC4-5D6E-409C-BE32-E72D297353CC}">
              <c16:uniqueId val="{00000000-BF48-4FAE-B3F6-C855A485ED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BF48-4FAE-B3F6-C855A485ED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72.52</c:v>
                </c:pt>
                <c:pt idx="1">
                  <c:v>75.58</c:v>
                </c:pt>
                <c:pt idx="2">
                  <c:v>76.239999999999995</c:v>
                </c:pt>
                <c:pt idx="3">
                  <c:v>77.45</c:v>
                </c:pt>
                <c:pt idx="4">
                  <c:v>67.69</c:v>
                </c:pt>
              </c:numCache>
            </c:numRef>
          </c:val>
          <c:extLst>
            <c:ext xmlns:c16="http://schemas.microsoft.com/office/drawing/2014/chart" uri="{C3380CC4-5D6E-409C-BE32-E72D297353CC}">
              <c16:uniqueId val="{00000000-5566-45FA-96DF-CDE0BAC2F2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566-45FA-96DF-CDE0BAC2F2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180.64</c:v>
                </c:pt>
                <c:pt idx="1">
                  <c:v>174.7</c:v>
                </c:pt>
                <c:pt idx="2">
                  <c:v>172.94</c:v>
                </c:pt>
                <c:pt idx="3">
                  <c:v>170.03</c:v>
                </c:pt>
                <c:pt idx="4">
                  <c:v>190.56</c:v>
                </c:pt>
              </c:numCache>
            </c:numRef>
          </c:val>
          <c:extLst>
            <c:ext xmlns:c16="http://schemas.microsoft.com/office/drawing/2014/chart" uri="{C3380CC4-5D6E-409C-BE32-E72D297353CC}">
              <c16:uniqueId val="{00000000-3BF7-47E5-9380-B9E153F64A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BF7-47E5-9380-B9E153F64A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出水市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53449</v>
      </c>
      <c r="AM8" s="51"/>
      <c r="AN8" s="51"/>
      <c r="AO8" s="51"/>
      <c r="AP8" s="51"/>
      <c r="AQ8" s="51"/>
      <c r="AR8" s="51"/>
      <c r="AS8" s="51"/>
      <c r="AT8" s="46">
        <f>データ!T6</f>
        <v>329.98</v>
      </c>
      <c r="AU8" s="46"/>
      <c r="AV8" s="46"/>
      <c r="AW8" s="46"/>
      <c r="AX8" s="46"/>
      <c r="AY8" s="46"/>
      <c r="AZ8" s="46"/>
      <c r="BA8" s="46"/>
      <c r="BB8" s="46">
        <f>データ!U6</f>
        <v>161.97999999999999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17.309999999999999</v>
      </c>
      <c r="Q10" s="46"/>
      <c r="R10" s="46"/>
      <c r="S10" s="46"/>
      <c r="T10" s="46"/>
      <c r="U10" s="46"/>
      <c r="V10" s="46"/>
      <c r="W10" s="46">
        <f>データ!Q6</f>
        <v>90.46</v>
      </c>
      <c r="X10" s="46"/>
      <c r="Y10" s="46"/>
      <c r="Z10" s="46"/>
      <c r="AA10" s="46"/>
      <c r="AB10" s="46"/>
      <c r="AC10" s="46"/>
      <c r="AD10" s="51">
        <f>データ!R6</f>
        <v>2310</v>
      </c>
      <c r="AE10" s="51"/>
      <c r="AF10" s="51"/>
      <c r="AG10" s="51"/>
      <c r="AH10" s="51"/>
      <c r="AI10" s="51"/>
      <c r="AJ10" s="51"/>
      <c r="AK10" s="2"/>
      <c r="AL10" s="51">
        <f>データ!V6</f>
        <v>9180</v>
      </c>
      <c r="AM10" s="51"/>
      <c r="AN10" s="51"/>
      <c r="AO10" s="51"/>
      <c r="AP10" s="51"/>
      <c r="AQ10" s="51"/>
      <c r="AR10" s="51"/>
      <c r="AS10" s="51"/>
      <c r="AT10" s="46">
        <f>データ!W6</f>
        <v>4.33</v>
      </c>
      <c r="AU10" s="46"/>
      <c r="AV10" s="46"/>
      <c r="AW10" s="46"/>
      <c r="AX10" s="46"/>
      <c r="AY10" s="46"/>
      <c r="AZ10" s="46"/>
      <c r="BA10" s="46"/>
      <c r="BB10" s="46">
        <f>データ!X6</f>
        <v>2120.09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Aw+qm8Gbl94yGBQT8+9u6OYN+VjVnBL8KrNA7VwkVIScSFJyhhxiDHne3BtE38vy2SK4CeUvR0fnAClhdI8Esw==" saltValue="gn4wOXS9qS7/KIsyxnvK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462080</v>
      </c>
      <c r="D6" s="33">
        <f t="shared" si="3"/>
        <v>47</v>
      </c>
      <c r="E6" s="33">
        <f t="shared" si="3"/>
        <v>17</v>
      </c>
      <c r="F6" s="33">
        <f t="shared" si="3"/>
        <v>4</v>
      </c>
      <c r="G6" s="33">
        <f t="shared" si="3"/>
        <v>0</v>
      </c>
      <c r="H6" s="33" t="str">
        <f t="shared" si="3"/>
        <v>鹿児島県　出水市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17.309999999999999</v>
      </c>
      <c r="Q6" s="34">
        <f t="shared" si="3"/>
        <v>90.46</v>
      </c>
      <c r="R6" s="34">
        <f t="shared" si="3"/>
        <v>2310</v>
      </c>
      <c r="S6" s="34">
        <f t="shared" si="3"/>
        <v>53449</v>
      </c>
      <c r="T6" s="34">
        <f t="shared" si="3"/>
        <v>329.98</v>
      </c>
      <c r="U6" s="34">
        <f t="shared" si="3"/>
        <v>161.97999999999999</v>
      </c>
      <c r="V6" s="34">
        <f t="shared" si="3"/>
        <v>9180</v>
      </c>
      <c r="W6" s="34">
        <f t="shared" si="3"/>
        <v>4.33</v>
      </c>
      <c r="X6" s="34">
        <f t="shared" si="3"/>
        <v>2120.09</v>
      </c>
      <c r="Y6" s="35">
        <f>IF(Y7="",NA(),Y7)</f>
        <v>72.89</v>
      </c>
      <c r="Z6" s="35">
        <f t="shared" ref="Z6:AH6" si="4">IF(Z7="",NA(),Z7)</f>
        <v>74.430000000000007</v>
      </c>
      <c r="AA6" s="35">
        <f t="shared" si="4"/>
        <v>74.56</v>
      </c>
      <c r="AB6" s="35">
        <f t="shared" si="4"/>
        <v>76.88</v>
      </c>
      <c r="AC6" s="35">
        <f t="shared" si="4"/>
        <v>71.47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1073.56</v>
      </c>
      <c r="BG6" s="35">
        <f t="shared" ref="BG6:BO6" si="7">IF(BG7="",NA(),BG7)</f>
        <v>681.98</v>
      </c>
      <c r="BH6" s="35">
        <f t="shared" si="7"/>
        <v>499.11</v>
      </c>
      <c r="BI6" s="35">
        <f t="shared" si="7"/>
        <v>562.52</v>
      </c>
      <c r="BJ6" s="35">
        <f t="shared" si="7"/>
        <v>770.54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72.52</v>
      </c>
      <c r="BR6" s="35">
        <f t="shared" ref="BR6:BZ6" si="8">IF(BR7="",NA(),BR7)</f>
        <v>75.58</v>
      </c>
      <c r="BS6" s="35">
        <f t="shared" si="8"/>
        <v>76.239999999999995</v>
      </c>
      <c r="BT6" s="35">
        <f t="shared" si="8"/>
        <v>77.45</v>
      </c>
      <c r="BU6" s="35">
        <f t="shared" si="8"/>
        <v>67.69</v>
      </c>
      <c r="BV6" s="35">
        <f t="shared" si="8"/>
        <v>66.22</v>
      </c>
      <c r="BW6" s="35">
        <f t="shared" si="8"/>
        <v>69.87</v>
      </c>
      <c r="BX6" s="35">
        <f t="shared" si="8"/>
        <v>74.3</v>
      </c>
      <c r="BY6" s="35">
        <f t="shared" si="8"/>
        <v>72.260000000000005</v>
      </c>
      <c r="BZ6" s="35">
        <f t="shared" si="8"/>
        <v>71.84</v>
      </c>
      <c r="CA6" s="34" t="str">
        <f>IF(CA7="","",IF(CA7="-","【-】","【"&amp;SUBSTITUTE(TEXT(CA7,"#,##0.00"),"-","△")&amp;"】"))</f>
        <v>【74.17】</v>
      </c>
      <c r="CB6" s="35">
        <f>IF(CB7="",NA(),CB7)</f>
        <v>180.64</v>
      </c>
      <c r="CC6" s="35">
        <f t="shared" ref="CC6:CK6" si="9">IF(CC7="",NA(),CC7)</f>
        <v>174.7</v>
      </c>
      <c r="CD6" s="35">
        <f t="shared" si="9"/>
        <v>172.94</v>
      </c>
      <c r="CE6" s="35">
        <f t="shared" si="9"/>
        <v>170.03</v>
      </c>
      <c r="CF6" s="35">
        <f t="shared" si="9"/>
        <v>190.56</v>
      </c>
      <c r="CG6" s="35">
        <f t="shared" si="9"/>
        <v>246.72</v>
      </c>
      <c r="CH6" s="35">
        <f t="shared" si="9"/>
        <v>234.96</v>
      </c>
      <c r="CI6" s="35">
        <f t="shared" si="9"/>
        <v>221.81</v>
      </c>
      <c r="CJ6" s="35">
        <f t="shared" si="9"/>
        <v>230.02</v>
      </c>
      <c r="CK6" s="35">
        <f t="shared" si="9"/>
        <v>228.47</v>
      </c>
      <c r="CL6" s="34" t="str">
        <f>IF(CL7="","",IF(CL7="-","【-】","【"&amp;SUBSTITUTE(TEXT(CL7,"#,##0.00"),"-","△")&amp;"】"))</f>
        <v>【218.56】</v>
      </c>
      <c r="CM6" s="35">
        <f>IF(CM7="",NA(),CM7)</f>
        <v>76.47</v>
      </c>
      <c r="CN6" s="35">
        <f t="shared" ref="CN6:CV6" si="10">IF(CN7="",NA(),CN7)</f>
        <v>76.930000000000007</v>
      </c>
      <c r="CO6" s="35">
        <f t="shared" si="10"/>
        <v>78.5</v>
      </c>
      <c r="CP6" s="35">
        <f t="shared" si="10"/>
        <v>78.63</v>
      </c>
      <c r="CQ6" s="35">
        <f t="shared" si="10"/>
        <v>79.23</v>
      </c>
      <c r="CR6" s="35">
        <f t="shared" si="10"/>
        <v>41.35</v>
      </c>
      <c r="CS6" s="35">
        <f t="shared" si="10"/>
        <v>42.9</v>
      </c>
      <c r="CT6" s="35">
        <f t="shared" si="10"/>
        <v>43.36</v>
      </c>
      <c r="CU6" s="35">
        <f t="shared" si="10"/>
        <v>42.56</v>
      </c>
      <c r="CV6" s="35">
        <f t="shared" si="10"/>
        <v>42.47</v>
      </c>
      <c r="CW6" s="34" t="str">
        <f>IF(CW7="","",IF(CW7="-","【-】","【"&amp;SUBSTITUTE(TEXT(CW7,"#,##0.00"),"-","△")&amp;"】"))</f>
        <v>【42.86】</v>
      </c>
      <c r="CX6" s="35">
        <f>IF(CX7="",NA(),CX7)</f>
        <v>77.510000000000005</v>
      </c>
      <c r="CY6" s="35">
        <f t="shared" ref="CY6:DG6" si="11">IF(CY7="",NA(),CY7)</f>
        <v>77.69</v>
      </c>
      <c r="CZ6" s="35">
        <f t="shared" si="11"/>
        <v>77.8</v>
      </c>
      <c r="DA6" s="35">
        <f t="shared" si="11"/>
        <v>76.040000000000006</v>
      </c>
      <c r="DB6" s="35">
        <f t="shared" si="11"/>
        <v>77.650000000000006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462080</v>
      </c>
      <c r="D7" s="37">
        <v>47</v>
      </c>
      <c r="E7" s="37">
        <v>17</v>
      </c>
      <c r="F7" s="37">
        <v>4</v>
      </c>
      <c r="G7" s="37">
        <v>0</v>
      </c>
      <c r="H7" s="37" t="s">
        <v>96</v>
      </c>
      <c r="I7" s="37" t="s">
        <v>97</v>
      </c>
      <c r="J7" s="37" t="s">
        <v>98</v>
      </c>
      <c r="K7" s="37" t="s">
        <v>99</v>
      </c>
      <c r="L7" s="37" t="s">
        <v>100</v>
      </c>
      <c r="M7" s="37" t="s">
        <v>101</v>
      </c>
      <c r="N7" s="38" t="s">
        <v>102</v>
      </c>
      <c r="O7" s="38" t="s">
        <v>103</v>
      </c>
      <c r="P7" s="38">
        <v>17.309999999999999</v>
      </c>
      <c r="Q7" s="38">
        <v>90.46</v>
      </c>
      <c r="R7" s="38">
        <v>2310</v>
      </c>
      <c r="S7" s="38">
        <v>53449</v>
      </c>
      <c r="T7" s="38">
        <v>329.98</v>
      </c>
      <c r="U7" s="38">
        <v>161.97999999999999</v>
      </c>
      <c r="V7" s="38">
        <v>9180</v>
      </c>
      <c r="W7" s="38">
        <v>4.33</v>
      </c>
      <c r="X7" s="38">
        <v>2120.09</v>
      </c>
      <c r="Y7" s="38">
        <v>72.89</v>
      </c>
      <c r="Z7" s="38">
        <v>74.430000000000007</v>
      </c>
      <c r="AA7" s="38">
        <v>74.56</v>
      </c>
      <c r="AB7" s="38">
        <v>76.88</v>
      </c>
      <c r="AC7" s="38">
        <v>71.47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1073.56</v>
      </c>
      <c r="BG7" s="38">
        <v>681.98</v>
      </c>
      <c r="BH7" s="38">
        <v>499.11</v>
      </c>
      <c r="BI7" s="38">
        <v>562.52</v>
      </c>
      <c r="BJ7" s="38">
        <v>770.54</v>
      </c>
      <c r="BK7" s="38">
        <v>1434.89</v>
      </c>
      <c r="BL7" s="38">
        <v>1298.9100000000001</v>
      </c>
      <c r="BM7" s="38">
        <v>1243.71</v>
      </c>
      <c r="BN7" s="38">
        <v>1194.1500000000001</v>
      </c>
      <c r="BO7" s="38">
        <v>1206.79</v>
      </c>
      <c r="BP7" s="38">
        <v>1218.7</v>
      </c>
      <c r="BQ7" s="38">
        <v>72.52</v>
      </c>
      <c r="BR7" s="38">
        <v>75.58</v>
      </c>
      <c r="BS7" s="38">
        <v>76.239999999999995</v>
      </c>
      <c r="BT7" s="38">
        <v>77.45</v>
      </c>
      <c r="BU7" s="38">
        <v>67.69</v>
      </c>
      <c r="BV7" s="38">
        <v>66.22</v>
      </c>
      <c r="BW7" s="38">
        <v>69.87</v>
      </c>
      <c r="BX7" s="38">
        <v>74.3</v>
      </c>
      <c r="BY7" s="38">
        <v>72.260000000000005</v>
      </c>
      <c r="BZ7" s="38">
        <v>71.84</v>
      </c>
      <c r="CA7" s="38">
        <v>74.17</v>
      </c>
      <c r="CB7" s="38">
        <v>180.64</v>
      </c>
      <c r="CC7" s="38">
        <v>174.7</v>
      </c>
      <c r="CD7" s="38">
        <v>172.94</v>
      </c>
      <c r="CE7" s="38">
        <v>170.03</v>
      </c>
      <c r="CF7" s="38">
        <v>190.56</v>
      </c>
      <c r="CG7" s="38">
        <v>246.72</v>
      </c>
      <c r="CH7" s="38">
        <v>234.96</v>
      </c>
      <c r="CI7" s="38">
        <v>221.81</v>
      </c>
      <c r="CJ7" s="38">
        <v>230.02</v>
      </c>
      <c r="CK7" s="38">
        <v>228.47</v>
      </c>
      <c r="CL7" s="38">
        <v>218.56</v>
      </c>
      <c r="CM7" s="38">
        <v>76.47</v>
      </c>
      <c r="CN7" s="38">
        <v>76.930000000000007</v>
      </c>
      <c r="CO7" s="38">
        <v>78.5</v>
      </c>
      <c r="CP7" s="38">
        <v>78.63</v>
      </c>
      <c r="CQ7" s="38">
        <v>79.23</v>
      </c>
      <c r="CR7" s="38">
        <v>41.35</v>
      </c>
      <c r="CS7" s="38">
        <v>42.9</v>
      </c>
      <c r="CT7" s="38">
        <v>43.36</v>
      </c>
      <c r="CU7" s="38">
        <v>42.56</v>
      </c>
      <c r="CV7" s="38">
        <v>42.47</v>
      </c>
      <c r="CW7" s="38">
        <v>42.86</v>
      </c>
      <c r="CX7" s="38">
        <v>77.510000000000005</v>
      </c>
      <c r="CY7" s="38">
        <v>77.69</v>
      </c>
      <c r="CZ7" s="38">
        <v>77.8</v>
      </c>
      <c r="DA7" s="38">
        <v>76.040000000000006</v>
      </c>
      <c r="DB7" s="38">
        <v>77.650000000000006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2021-02-09T07:40:15Z</cp:lastPrinted>
  <dcterms:created xsi:type="dcterms:W3CDTF">2020-12-04T02:58:20Z</dcterms:created>
  <dcterms:modified xsi:type="dcterms:W3CDTF">2021-02-18T00:06:23Z</dcterms:modified>
  <cp:category/>
</cp:coreProperties>
</file>