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5_出水市【済】\"/>
    </mc:Choice>
  </mc:AlternateContent>
  <workbookProtection workbookAlgorithmName="SHA-512" workbookHashValue="xBkx0aFEZxP4FxvH5XpS9W3Dj6xrnybx8TNU5bilPqSwtWjPhbLZ37Pl1f6+SHOGlB6IuUcPHi/cp3nAFwcPqg==" workbookSaltValue="RXJf5lj4Qd3ip17nTRTb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<sst xmlns="http://schemas.openxmlformats.org/spreadsheetml/2006/main" count="236" uniqueCount="120">
  <si>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</si>
  <si>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</si>
  <si>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</si>
  <si>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</si>
  <si>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</si>
  <si>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</si>
  <si>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</si>
  <si>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</si>
  <si>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</si>
  <si>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</si>
  <si>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</si>
  <si>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</si>
  <si>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</si>
  <si>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</si>
  <si>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</si>
  <si>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</si>
  <si>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</si>
  <si>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</si>
  <si>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</si>
  <si>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</si>
  <si>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</si>
  <si>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</si>
  <si>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</si>
  <si>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</si>
  <si>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</si>
  <si>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</si>
  <si>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</si>
  <si>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</si>
  <si>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</si>
  <si>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</si>
  <si>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</si>
  <si>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</si>
  <si>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</si>
  <si>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</si>
  <si>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</si>
  <si>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</si>
  <si>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</si>
  <si>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</si>
  <si>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</si>
  <si>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</si>
  <si>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</si>
  <si>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</si>
  <si>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</si>
  <si>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</si>
  <si>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</si>
  <si>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</si>
  <si>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</si>
  <si>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</si>
  <si>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</si>
  <si>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</si>
  <si>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</si>
  <si>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</si>
  <si>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</si>
  <si>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</si>
  <si>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</si>
  <si>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</si>
  <si>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</si>
  <si>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</si>
  <si>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</si>
  <si>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</si>
  <si>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</si>
  <si>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</si>
  <si>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</si>
  <si>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</si>
  <si>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</si>
  <si>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</si>
  <si>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</si>
  <si>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</si>
  <si>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</si>
  <si>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</si>
  <si>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</si>
  <si>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</si>
  <si>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</si>
  <si>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</si>
  <si>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</si>
  <si>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</si>
  <si>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</si>
  <si>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</si>
  <si>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</si>
  <si>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</si>
  <si>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</si>
  <si>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</si>
  <si>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</si>
  <si>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</si>
  <si>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</si>
  <si>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</si>
  <si>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</si>
  <si>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</si>
  <si>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</si>
  <si>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</si>
  <si>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</si>
  <si>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</si>
  <si>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</si>
  <si>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</si>
  <si>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</si>
  <si>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</si>
  <si>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</si>
  <si>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</si>
  <si>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</si>
  <si>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</si>
  <si>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</si>
  <si>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</si>
  <si>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</si>
  <si>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</si>
  <si>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</si>
  <si>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</si>
  <si>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</si>
  <si>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</si>
  <si>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</si>
  <si>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</si>
  <si>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</si>
  <si>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</si>
  <si>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</si>
  <si>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</si>
  <si>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</si>
  <si>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</si>
  <si>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</si>
  <si>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農業集落排水は、管渠の標準的耐用年数は50年であるが、供用開始後27年を迎え、老朽化を示す指標や改善率については、調査検討すべき課題であると捉えている。
 将来の管渠等の老朽化に備えるため、料金の適正化に向けた検討と併せて管渠等の状況把握を的確に行う必要がある。</t>
    <rPh sb="60" eb="62">
      <t>ケントウ</t>
    </rPh>
    <phoneticPr fontId="15"/>
  </si>
  <si>
    <t xml:space="preserve">　①収益的収支比率は、100％以上の場合が黒字であることを示す指数であるが、60％台で推移し赤字であることを示している。
　④企業債残高対事業規模比率は、前年度までは0であったが今年度は僅かに上昇した。現在農業集落排水施設機能強化事業を実施中であり、今後も徐々に上昇すると推測される。
　⑤経費回収率は、類似団体平均値を上回っているものの100％以下であり、適切な使用料水準が確保されていないことを示している。今後、料金の適正化に向けた検討が急務である。
　⑥汚水処理原価は、類似団体平均値を下回っており、汚水処理費用の効率化と削減が図られていることを示しているが、人口減少の影響により料金収入の減少が見込まれることから、更なる経費の効率化と削減が必要である。
　⑦施設利用率では、類似団体平均値、全国平均値と比べ上回っているため、施設規模は適正と判断される。ただし、人口減少、節水型機器の普及により、年々処理水量が減少し利用率は下降している。
　⑧水洗化率では、類似団体平均、全国平均を上回っており、適正な状況に近いと判断される。水洗化率の向上は使用料収入の増加につながることから、経営改善の施策として取り組むこととしている。
</t>
    <rPh sb="41" eb="42">
      <t>ダイ</t>
    </rPh>
    <rPh sb="77" eb="80">
      <t>ゼンネンド</t>
    </rPh>
    <rPh sb="89" eb="92">
      <t>コンネンド</t>
    </rPh>
    <rPh sb="93" eb="94">
      <t>ワズ</t>
    </rPh>
    <rPh sb="96" eb="98">
      <t>ジョウショウ</t>
    </rPh>
    <rPh sb="103" eb="105">
      <t>ノウギョウ</t>
    </rPh>
    <rPh sb="105" eb="107">
      <t>シュウラク</t>
    </rPh>
    <rPh sb="107" eb="109">
      <t>ハイスイ</t>
    </rPh>
    <rPh sb="109" eb="111">
      <t>シセツ</t>
    </rPh>
    <rPh sb="111" eb="113">
      <t>キノウ</t>
    </rPh>
    <rPh sb="113" eb="115">
      <t>キョウカ</t>
    </rPh>
    <rPh sb="115" eb="117">
      <t>ジギョウ</t>
    </rPh>
    <rPh sb="128" eb="130">
      <t>ジョジョ</t>
    </rPh>
    <rPh sb="131" eb="133">
      <t>ジョウショウ</t>
    </rPh>
    <rPh sb="136" eb="138">
      <t>スイソク</t>
    </rPh>
    <rPh sb="244" eb="245">
      <t>チ</t>
    </rPh>
    <rPh sb="283" eb="285">
      <t>ジンコウ</t>
    </rPh>
    <rPh sb="285" eb="287">
      <t>ゲンショウ</t>
    </rPh>
    <rPh sb="288" eb="290">
      <t>エイキョウ</t>
    </rPh>
    <rPh sb="293" eb="295">
      <t>リョウキン</t>
    </rPh>
    <rPh sb="295" eb="297">
      <t>シュウニュウ</t>
    </rPh>
    <rPh sb="298" eb="300">
      <t>ゲンショウ</t>
    </rPh>
    <rPh sb="301" eb="303">
      <t>ミコ</t>
    </rPh>
    <rPh sb="311" eb="312">
      <t>サラ</t>
    </rPh>
    <rPh sb="314" eb="316">
      <t>ケイヒ</t>
    </rPh>
    <rPh sb="317" eb="320">
      <t>コウリツカ</t>
    </rPh>
    <rPh sb="321" eb="323">
      <t>サクゲン</t>
    </rPh>
    <rPh sb="324" eb="326">
      <t>ヒツヨウ</t>
    </rPh>
    <rPh sb="347" eb="348">
      <t>チ</t>
    </rPh>
    <rPh sb="349" eb="351">
      <t>ゼンコク</t>
    </rPh>
    <rPh sb="351" eb="353">
      <t>ヘイキン</t>
    </rPh>
    <rPh sb="353" eb="354">
      <t>チ</t>
    </rPh>
    <rPh sb="357" eb="359">
      <t>ウワマワ</t>
    </rPh>
    <rPh sb="366" eb="368">
      <t>シセツ</t>
    </rPh>
    <rPh sb="368" eb="370">
      <t>キボ</t>
    </rPh>
    <rPh sb="371" eb="373">
      <t>テキセイ</t>
    </rPh>
    <rPh sb="374" eb="376">
      <t>ハンダン</t>
    </rPh>
    <rPh sb="384" eb="386">
      <t>ジンコウ</t>
    </rPh>
    <rPh sb="386" eb="388">
      <t>ゲンショウ</t>
    </rPh>
    <rPh sb="389" eb="391">
      <t>セッスイ</t>
    </rPh>
    <rPh sb="391" eb="392">
      <t>カタ</t>
    </rPh>
    <rPh sb="392" eb="394">
      <t>キキ</t>
    </rPh>
    <rPh sb="395" eb="397">
      <t>フキュウ</t>
    </rPh>
    <rPh sb="401" eb="403">
      <t>ネンネン</t>
    </rPh>
    <rPh sb="403" eb="405">
      <t>ショリ</t>
    </rPh>
    <rPh sb="405" eb="407">
      <t>スイリョウ</t>
    </rPh>
    <rPh sb="408" eb="410">
      <t>ゲンショウ</t>
    </rPh>
    <rPh sb="411" eb="414">
      <t>リヨウリツ</t>
    </rPh>
    <rPh sb="415" eb="417">
      <t>カコウ</t>
    </rPh>
    <phoneticPr fontId="4"/>
  </si>
  <si>
    <t>　人口減少による使用料収入減少が危惧される中で、老朽化対策については計画的に実施しなければならない。その更新費用の財源は、起債と繰入金頼みであることから、料金改定による財源確保と施設の長寿命化のための計画見直しを検討する必要がある。
　令和2年度からの地方公営企業法適用による企業会計移行によって、経営状況の把握が一層明確になることが期待される。
　今後は「経営戦略」の策定により適正な料金改定を実施し、アセットマネジメントにより事業の経営健全化を図っていきたい。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</si>
</sst>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E2-4CA6-B2AD-4F218614DF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BE2-4CA6-B2AD-4F218614DF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61.75</c:v>
                </c:pt>
                <c:pt idx="1">
                  <c:v>57.89</c:v>
                </c:pt>
                <c:pt idx="2">
                  <c:v>57.89</c:v>
                </c:pt>
                <c:pt idx="3">
                  <c:v>57.28</c:v>
                </c:pt>
                <c:pt idx="4">
                  <c:v>56.09</c:v>
                </c:pt>
              </c:numCache>
            </c:numRef>
          </c:val>
          <c:extLst>
            <c:ext xmlns:c16="http://schemas.microsoft.com/office/drawing/2014/chart" uri="{C3380CC4-5D6E-409C-BE32-E72D297353CC}">
              <c16:uniqueId val="{00000000-6971-48FE-B705-5BD477E700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971-48FE-B705-5BD477E700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88.99</c:v>
                </c:pt>
                <c:pt idx="1">
                  <c:v>88.86</c:v>
                </c:pt>
                <c:pt idx="2">
                  <c:v>88.64</c:v>
                </c:pt>
                <c:pt idx="3">
                  <c:v>88.18</c:v>
                </c:pt>
                <c:pt idx="4">
                  <c:v>87.5</c:v>
                </c:pt>
              </c:numCache>
            </c:numRef>
          </c:val>
          <c:extLst>
            <c:ext xmlns:c16="http://schemas.microsoft.com/office/drawing/2014/chart" uri="{C3380CC4-5D6E-409C-BE32-E72D297353CC}">
              <c16:uniqueId val="{00000000-B270-43BC-9906-920DE3E62D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270-43BC-9906-920DE3E62D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64.78</c:v>
                </c:pt>
                <c:pt idx="1">
                  <c:v>64.87</c:v>
                </c:pt>
                <c:pt idx="2">
                  <c:v>62.12</c:v>
                </c:pt>
                <c:pt idx="3">
                  <c:v>61.45</c:v>
                </c:pt>
                <c:pt idx="4">
                  <c:v>61.02</c:v>
                </c:pt>
              </c:numCache>
            </c:numRef>
          </c:val>
          <c:extLst>
            <c:ext xmlns:c16="http://schemas.microsoft.com/office/drawing/2014/chart" uri="{C3380CC4-5D6E-409C-BE32-E72D297353CC}">
              <c16:uniqueId val="{00000000-AFF8-4907-998D-EB8356FC553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8-4907-998D-EB8356FC553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E6-4142-BF94-C8AF277769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E6-4142-BF94-C8AF277769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30-4217-8C9A-19DA5AC8A6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0-4217-8C9A-19DA5AC8A6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32-49B8-8A66-30C1452A4A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32-49B8-8A66-30C1452A4A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C-4246-925C-2058947D69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C-4246-925C-2058947D69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76.48</c:v>
                </c:pt>
              </c:numCache>
            </c:numRef>
          </c:val>
          <c:extLst>
            <c:ext xmlns:c16="http://schemas.microsoft.com/office/drawing/2014/chart" uri="{C3380CC4-5D6E-409C-BE32-E72D297353CC}">
              <c16:uniqueId val="{00000000-6108-435D-8BCE-2C96A0AFB0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108-435D-8BCE-2C96A0AFB0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85.62</c:v>
                </c:pt>
                <c:pt idx="1">
                  <c:v>85.73</c:v>
                </c:pt>
                <c:pt idx="2">
                  <c:v>75.260000000000005</c:v>
                </c:pt>
                <c:pt idx="3">
                  <c:v>74.05</c:v>
                </c:pt>
                <c:pt idx="4">
                  <c:v>65.819999999999993</c:v>
                </c:pt>
              </c:numCache>
            </c:numRef>
          </c:val>
          <c:extLst>
            <c:ext xmlns:c16="http://schemas.microsoft.com/office/drawing/2014/chart" uri="{C3380CC4-5D6E-409C-BE32-E72D297353CC}">
              <c16:uniqueId val="{00000000-DBF7-4ED5-AF89-1AEC284EE9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BF7-4ED5-AF89-1AEC284EE9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151.41999999999999</c:v>
                </c:pt>
                <c:pt idx="1">
                  <c:v>152.69999999999999</c:v>
                </c:pt>
                <c:pt idx="2">
                  <c:v>173.96</c:v>
                </c:pt>
                <c:pt idx="3">
                  <c:v>177.17</c:v>
                </c:pt>
                <c:pt idx="4">
                  <c:v>192.87</c:v>
                </c:pt>
              </c:numCache>
            </c:numRef>
          </c:val>
          <c:extLst>
            <c:ext xmlns:c16="http://schemas.microsoft.com/office/drawing/2014/chart" uri="{C3380CC4-5D6E-409C-BE32-E72D297353CC}">
              <c16:uniqueId val="{00000000-05BF-4618-B7CE-8731DA1448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5BF-4618-B7CE-8731DA1448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出水市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53449</v>
      </c>
      <c r="AM8" s="51"/>
      <c r="AN8" s="51"/>
      <c r="AO8" s="51"/>
      <c r="AP8" s="51"/>
      <c r="AQ8" s="51"/>
      <c r="AR8" s="51"/>
      <c r="AS8" s="51"/>
      <c r="AT8" s="46">
        <f>データ!T6</f>
        <v>329.98</v>
      </c>
      <c r="AU8" s="46"/>
      <c r="AV8" s="46"/>
      <c r="AW8" s="46"/>
      <c r="AX8" s="46"/>
      <c r="AY8" s="46"/>
      <c r="AZ8" s="46"/>
      <c r="BA8" s="46"/>
      <c r="BB8" s="46">
        <f>データ!U6</f>
        <v>161.97999999999999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v>
      </c>
      <c r="Q10" s="46"/>
      <c r="R10" s="46"/>
      <c r="S10" s="46"/>
      <c r="T10" s="46"/>
      <c r="U10" s="46"/>
      <c r="V10" s="46"/>
      <c r="W10" s="46">
        <f>データ!Q6</f>
        <v>97.72</v>
      </c>
      <c r="X10" s="46"/>
      <c r="Y10" s="46"/>
      <c r="Z10" s="46"/>
      <c r="AA10" s="46"/>
      <c r="AB10" s="46"/>
      <c r="AC10" s="46"/>
      <c r="AD10" s="51">
        <f>データ!R6</f>
        <v>2310</v>
      </c>
      <c r="AE10" s="51"/>
      <c r="AF10" s="51"/>
      <c r="AG10" s="51"/>
      <c r="AH10" s="51"/>
      <c r="AI10" s="51"/>
      <c r="AJ10" s="51"/>
      <c r="AK10" s="2"/>
      <c r="AL10" s="51">
        <f>データ!V6</f>
        <v>4137</v>
      </c>
      <c r="AM10" s="51"/>
      <c r="AN10" s="51"/>
      <c r="AO10" s="51"/>
      <c r="AP10" s="51"/>
      <c r="AQ10" s="51"/>
      <c r="AR10" s="51"/>
      <c r="AS10" s="51"/>
      <c r="AT10" s="46">
        <f>データ!W6</f>
        <v>4.04</v>
      </c>
      <c r="AU10" s="46"/>
      <c r="AV10" s="46"/>
      <c r="AW10" s="46"/>
      <c r="AX10" s="46"/>
      <c r="AY10" s="46"/>
      <c r="AZ10" s="46"/>
      <c r="BA10" s="46"/>
      <c r="BB10" s="46">
        <f>データ!X6</f>
        <v>1024.01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6Xx7/GIfTxVH3gXahjfhV7a0r0kIBh5pjielDq1eJK+RZoR6iAzZIRV4sGfGJHnocMJDf1iWJB2noI3zRk52qA==" saltValue="rQetKTDZRk33sPhaAXYT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462080</v>
      </c>
      <c r="D6" s="33">
        <f t="shared" si="3"/>
        <v>47</v>
      </c>
      <c r="E6" s="33">
        <f t="shared" si="3"/>
        <v>17</v>
      </c>
      <c r="F6" s="33">
        <f t="shared" si="3"/>
        <v>5</v>
      </c>
      <c r="G6" s="33">
        <f t="shared" si="3"/>
        <v>0</v>
      </c>
      <c r="H6" s="33" t="str">
        <f t="shared" si="3"/>
        <v>鹿児島県　出水市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v>
      </c>
      <c r="Q6" s="34">
        <f t="shared" si="3"/>
        <v>97.72</v>
      </c>
      <c r="R6" s="34">
        <f t="shared" si="3"/>
        <v>2310</v>
      </c>
      <c r="S6" s="34">
        <f t="shared" si="3"/>
        <v>53449</v>
      </c>
      <c r="T6" s="34">
        <f t="shared" si="3"/>
        <v>329.98</v>
      </c>
      <c r="U6" s="34">
        <f t="shared" si="3"/>
        <v>161.97999999999999</v>
      </c>
      <c r="V6" s="34">
        <f t="shared" si="3"/>
        <v>4137</v>
      </c>
      <c r="W6" s="34">
        <f t="shared" si="3"/>
        <v>4.04</v>
      </c>
      <c r="X6" s="34">
        <f t="shared" si="3"/>
        <v>1024.01</v>
      </c>
      <c r="Y6" s="35">
        <f>IF(Y7="",NA(),Y7)</f>
        <v>64.78</v>
      </c>
      <c r="Z6" s="35">
        <f t="shared" ref="Z6:AH6" si="4">IF(Z7="",NA(),Z7)</f>
        <v>64.87</v>
      </c>
      <c r="AA6" s="35">
        <f t="shared" si="4"/>
        <v>62.12</v>
      </c>
      <c r="AB6" s="35">
        <f t="shared" si="4"/>
        <v>61.45</v>
      </c>
      <c r="AC6" s="35">
        <f t="shared" si="4"/>
        <v>61.02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76.48</v>
      </c>
      <c r="BK6" s="35">
        <f t="shared" si="7"/>
        <v>1081.8</v>
      </c>
      <c r="BL6" s="35">
        <f t="shared" si="7"/>
        <v>974.93</v>
      </c>
      <c r="BM6" s="35">
        <f t="shared" si="7"/>
        <v>855.8</v>
      </c>
      <c r="BN6" s="35">
        <f t="shared" si="7"/>
        <v>789.46</v>
      </c>
      <c r="BO6" s="35">
        <f t="shared" si="7"/>
        <v>826.83</v>
      </c>
      <c r="BP6" s="34" t="str">
        <f>IF(BP7="","",IF(BP7="-","【-】","【"&amp;SUBSTITUTE(TEXT(BP7,"#,##0.00"),"-","△")&amp;"】"))</f>
        <v>【765.47】</v>
      </c>
      <c r="BQ6" s="35">
        <f>IF(BQ7="",NA(),BQ7)</f>
        <v>85.62</v>
      </c>
      <c r="BR6" s="35">
        <f t="shared" ref="BR6:BZ6" si="8">IF(BR7="",NA(),BR7)</f>
        <v>85.73</v>
      </c>
      <c r="BS6" s="35">
        <f t="shared" si="8"/>
        <v>75.260000000000005</v>
      </c>
      <c r="BT6" s="35">
        <f t="shared" si="8"/>
        <v>74.05</v>
      </c>
      <c r="BU6" s="35">
        <f t="shared" si="8"/>
        <v>65.819999999999993</v>
      </c>
      <c r="BV6" s="35">
        <f t="shared" si="8"/>
        <v>52.19</v>
      </c>
      <c r="BW6" s="35">
        <f t="shared" si="8"/>
        <v>55.32</v>
      </c>
      <c r="BX6" s="35">
        <f t="shared" si="8"/>
        <v>59.8</v>
      </c>
      <c r="BY6" s="35">
        <f t="shared" si="8"/>
        <v>57.77</v>
      </c>
      <c r="BZ6" s="35">
        <f t="shared" si="8"/>
        <v>57.31</v>
      </c>
      <c r="CA6" s="34" t="str">
        <f>IF(CA7="","",IF(CA7="-","【-】","【"&amp;SUBSTITUTE(TEXT(CA7,"#,##0.00"),"-","△")&amp;"】"))</f>
        <v>【59.59】</v>
      </c>
      <c r="CB6" s="35">
        <f>IF(CB7="",NA(),CB7)</f>
        <v>151.41999999999999</v>
      </c>
      <c r="CC6" s="35">
        <f t="shared" ref="CC6:CK6" si="9">IF(CC7="",NA(),CC7)</f>
        <v>152.69999999999999</v>
      </c>
      <c r="CD6" s="35">
        <f t="shared" si="9"/>
        <v>173.96</v>
      </c>
      <c r="CE6" s="35">
        <f t="shared" si="9"/>
        <v>177.17</v>
      </c>
      <c r="CF6" s="35">
        <f t="shared" si="9"/>
        <v>192.87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61.75</v>
      </c>
      <c r="CN6" s="35">
        <f t="shared" ref="CN6:CV6" si="10">IF(CN7="",NA(),CN7)</f>
        <v>57.89</v>
      </c>
      <c r="CO6" s="35">
        <f t="shared" si="10"/>
        <v>57.89</v>
      </c>
      <c r="CP6" s="35">
        <f t="shared" si="10"/>
        <v>57.28</v>
      </c>
      <c r="CQ6" s="35">
        <f t="shared" si="10"/>
        <v>56.09</v>
      </c>
      <c r="CR6" s="35">
        <f t="shared" si="10"/>
        <v>52.31</v>
      </c>
      <c r="CS6" s="35">
        <f t="shared" si="10"/>
        <v>60.65</v>
      </c>
      <c r="CT6" s="35">
        <f t="shared" si="10"/>
        <v>51.75</v>
      </c>
      <c r="CU6" s="35">
        <f t="shared" si="10"/>
        <v>50.68</v>
      </c>
      <c r="CV6" s="35">
        <f t="shared" si="10"/>
        <v>50.14</v>
      </c>
      <c r="CW6" s="34" t="str">
        <f>IF(CW7="","",IF(CW7="-","【-】","【"&amp;SUBSTITUTE(TEXT(CW7,"#,##0.00"),"-","△")&amp;"】"))</f>
        <v>【51.30】</v>
      </c>
      <c r="CX6" s="35">
        <f>IF(CX7="",NA(),CX7)</f>
        <v>88.99</v>
      </c>
      <c r="CY6" s="35">
        <f t="shared" ref="CY6:DG6" si="11">IF(CY7="",NA(),CY7)</f>
        <v>88.86</v>
      </c>
      <c r="CZ6" s="35">
        <f t="shared" si="11"/>
        <v>88.64</v>
      </c>
      <c r="DA6" s="35">
        <f t="shared" si="11"/>
        <v>88.18</v>
      </c>
      <c r="DB6" s="35">
        <f t="shared" si="11"/>
        <v>87.5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462080</v>
      </c>
      <c r="D7" s="37">
        <v>47</v>
      </c>
      <c r="E7" s="37">
        <v>17</v>
      </c>
      <c r="F7" s="37">
        <v>5</v>
      </c>
      <c r="G7" s="37">
        <v>0</v>
      </c>
      <c r="H7" s="37" t="s">
        <v>97</v>
      </c>
      <c r="I7" s="37" t="s">
        <v>98</v>
      </c>
      <c r="J7" s="37" t="s">
        <v>99</v>
      </c>
      <c r="K7" s="37" t="s">
        <v>100</v>
      </c>
      <c r="L7" s="37" t="s">
        <v>101</v>
      </c>
      <c r="M7" s="37" t="s">
        <v>102</v>
      </c>
      <c r="N7" s="38" t="s">
        <v>103</v>
      </c>
      <c r="O7" s="38" t="s">
        <v>104</v>
      </c>
      <c r="P7" s="38">
        <v>7.8</v>
      </c>
      <c r="Q7" s="38">
        <v>97.72</v>
      </c>
      <c r="R7" s="38">
        <v>2310</v>
      </c>
      <c r="S7" s="38">
        <v>53449</v>
      </c>
      <c r="T7" s="38">
        <v>329.98</v>
      </c>
      <c r="U7" s="38">
        <v>161.97999999999999</v>
      </c>
      <c r="V7" s="38">
        <v>4137</v>
      </c>
      <c r="W7" s="38">
        <v>4.04</v>
      </c>
      <c r="X7" s="38">
        <v>1024.01</v>
      </c>
      <c r="Y7" s="38">
        <v>64.78</v>
      </c>
      <c r="Z7" s="38">
        <v>64.87</v>
      </c>
      <c r="AA7" s="38">
        <v>62.12</v>
      </c>
      <c r="AB7" s="38">
        <v>61.45</v>
      </c>
      <c r="AC7" s="38">
        <v>61.02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76.48</v>
      </c>
      <c r="BK7" s="38">
        <v>1081.8</v>
      </c>
      <c r="BL7" s="38">
        <v>974.93</v>
      </c>
      <c r="BM7" s="38">
        <v>855.8</v>
      </c>
      <c r="BN7" s="38">
        <v>789.46</v>
      </c>
      <c r="BO7" s="38">
        <v>826.83</v>
      </c>
      <c r="BP7" s="38">
        <v>765.47</v>
      </c>
      <c r="BQ7" s="38">
        <v>85.62</v>
      </c>
      <c r="BR7" s="38">
        <v>85.73</v>
      </c>
      <c r="BS7" s="38">
        <v>75.260000000000005</v>
      </c>
      <c r="BT7" s="38">
        <v>74.05</v>
      </c>
      <c r="BU7" s="38">
        <v>65.819999999999993</v>
      </c>
      <c r="BV7" s="38">
        <v>52.19</v>
      </c>
      <c r="BW7" s="38">
        <v>55.32</v>
      </c>
      <c r="BX7" s="38">
        <v>59.8</v>
      </c>
      <c r="BY7" s="38">
        <v>57.77</v>
      </c>
      <c r="BZ7" s="38">
        <v>57.31</v>
      </c>
      <c r="CA7" s="38">
        <v>59.59</v>
      </c>
      <c r="CB7" s="38">
        <v>151.41999999999999</v>
      </c>
      <c r="CC7" s="38">
        <v>152.69999999999999</v>
      </c>
      <c r="CD7" s="38">
        <v>173.96</v>
      </c>
      <c r="CE7" s="38">
        <v>177.17</v>
      </c>
      <c r="CF7" s="38">
        <v>192.87</v>
      </c>
      <c r="CG7" s="38">
        <v>296.14</v>
      </c>
      <c r="CH7" s="38">
        <v>283.17</v>
      </c>
      <c r="CI7" s="38">
        <v>263.76</v>
      </c>
      <c r="CJ7" s="38">
        <v>274.35000000000002</v>
      </c>
      <c r="CK7" s="38">
        <v>273.52</v>
      </c>
      <c r="CL7" s="38">
        <v>257.86</v>
      </c>
      <c r="CM7" s="38">
        <v>61.75</v>
      </c>
      <c r="CN7" s="38">
        <v>57.89</v>
      </c>
      <c r="CO7" s="38">
        <v>57.89</v>
      </c>
      <c r="CP7" s="38">
        <v>57.28</v>
      </c>
      <c r="CQ7" s="38">
        <v>56.09</v>
      </c>
      <c r="CR7" s="38">
        <v>52.31</v>
      </c>
      <c r="CS7" s="38">
        <v>60.65</v>
      </c>
      <c r="CT7" s="38">
        <v>51.75</v>
      </c>
      <c r="CU7" s="38">
        <v>50.68</v>
      </c>
      <c r="CV7" s="38">
        <v>50.14</v>
      </c>
      <c r="CW7" s="38">
        <v>51.3</v>
      </c>
      <c r="CX7" s="38">
        <v>88.99</v>
      </c>
      <c r="CY7" s="38">
        <v>88.86</v>
      </c>
      <c r="CZ7" s="38">
        <v>88.64</v>
      </c>
      <c r="DA7" s="38">
        <v>88.18</v>
      </c>
      <c r="DB7" s="38">
        <v>87.5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2021-02-09T07:40:40Z</cp:lastPrinted>
  <dcterms:created xsi:type="dcterms:W3CDTF">2020-12-04T03:09:48Z</dcterms:created>
  <dcterms:modified xsi:type="dcterms:W3CDTF">2021-02-18T00:06:33Z</dcterms:modified>
  <cp:category/>
</cp:coreProperties>
</file>