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6_指宿市【済】\"/>
    </mc:Choice>
  </mc:AlternateContent>
  <workbookProtection workbookAlgorithmName="SHA-512" workbookHashValue="n6Hxbt43Kig/TvT063yaTmLVUOAgJr7FY6+uND1FmWoNEbDC94KqtT66IzayjBrLdZefQe+Cf6ZOM/ZxLdbZXw==" workbookSaltValue="poAaVefUKSKgghsYE3nCEw==" workbookSpinCount="100000" lockStructure="1"/>
  <bookViews>
    <workbookView xWindow="-120" yWindow="-120" windowWidth="20730" windowHeight="111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<sst xmlns="http://schemas.openxmlformats.org/spreadsheetml/2006/main" count="319" uniqueCount="118">
  <si>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</si>
  <si>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</si>
  <si>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</si>
  <si>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</si>
  <si>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</si>
  <si>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</si>
  <si>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</si>
  <si>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</si>
  <si>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</si>
  <si>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</si>
  <si>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</si>
  <si>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</si>
  <si>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</si>
  <si>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</si>
  <si>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</si>
  <si>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</si>
  <si>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</si>
  <si>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</si>
  <si>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</si>
  <si>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</si>
  <si>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</si>
  <si>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</si>
  <si>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</si>
  <si>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</si>
  <si>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</si>
  <si>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</si>
  <si>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</si>
  <si>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</si>
  <si>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</si>
  <si>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</si>
  <si>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</si>
  <si>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</si>
  <si>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</si>
  <si>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</si>
  <si>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</si>
  <si>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</si>
  <si>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</si>
  <si>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</si>
  <si>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</si>
  <si>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</si>
  <si>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</si>
  <si>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</si>
  <si>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</si>
  <si>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</si>
  <si>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</si>
  <si>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</si>
  <si>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</si>
  <si>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</si>
  <si>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</si>
  <si>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</si>
  <si>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</si>
  <si>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</si>
  <si>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</si>
  <si>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</si>
  <si>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</si>
  <si>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</si>
  <si>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</si>
  <si>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</si>
  <si>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</si>
  <si>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</si>
  <si>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</si>
  <si>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</si>
  <si>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</si>
  <si>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</si>
  <si>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</si>
  <si>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</si>
  <si>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</si>
  <si>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</si>
  <si>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</si>
  <si>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</si>
  <si>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</si>
  <si>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</si>
  <si>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</si>
  <si>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</si>
  <si>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</si>
  <si>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</si>
  <si>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</si>
  <si>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</si>
  <si>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</si>
  <si>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</si>
  <si>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</si>
  <si>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</si>
  <si>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</si>
  <si>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</si>
  <si>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</si>
  <si>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</si>
  <si>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</si>
  <si>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</si>
  <si>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</si>
  <si>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</si>
  <si>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</si>
  <si>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</si>
  <si>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</si>
  <si>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</si>
  <si>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</si>
  <si>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</si>
  <si>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指宿市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</si>
  <si>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</si>
  <si>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</si>
  <si>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</si>
  <si>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</si>
  <si>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</si>
  <si>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</si>
  <si>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</si>
  <si>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</si>
  <si>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</si>
  <si>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</si>
  <si>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</si>
  <si>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</si>
  <si>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</si>
  <si>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</si>
  <si>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</si>
  <si>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</si>
  <si>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</si>
  <si>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</si>
  <si>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下水道処理施設に係る維持管理業務の包括的民間委託や下水道使用料の改定など経営の健全化に努めてきたが、一般会計からの繰り入れにより収支を均衡させている状況である。処理人口の減少による使用料収入が減少傾向にあるのに対し、下水道施設は供用開始から30年以上が経過し老朽化が進み維持補修及び改築・更新工事に係る費用の増加が見込まれているため、今後とも計画的な事業実施、経費の削減や適正な使用料水準の設定等、一層の経営健全化に努めていく。</t>
    <rPh sb="1" eb="4">
      <t>ゲスイドウ</t>
    </rPh>
    <rPh sb="4" eb="6">
      <t>ショリ</t>
    </rPh>
    <rPh sb="6" eb="8">
      <t>シセツ</t>
    </rPh>
    <rPh sb="9" eb="10">
      <t>カカ</t>
    </rPh>
    <rPh sb="11" eb="13">
      <t>イジ</t>
    </rPh>
    <rPh sb="13" eb="15">
      <t>カンリ</t>
    </rPh>
    <rPh sb="15" eb="16">
      <t>ギョウ</t>
    </rPh>
    <rPh sb="16" eb="17">
      <t>ム</t>
    </rPh>
    <rPh sb="18" eb="21">
      <t>ホウカツテキ</t>
    </rPh>
    <rPh sb="21" eb="23">
      <t>ミンカン</t>
    </rPh>
    <rPh sb="23" eb="25">
      <t>イタク</t>
    </rPh>
    <rPh sb="26" eb="29">
      <t>ゲスイドウ</t>
    </rPh>
    <rPh sb="29" eb="32">
      <t>シヨウリョウ</t>
    </rPh>
    <rPh sb="33" eb="35">
      <t>カイテイ</t>
    </rPh>
    <rPh sb="37" eb="39">
      <t>ケイエイ</t>
    </rPh>
    <rPh sb="40" eb="43">
      <t>ケンゼンカ</t>
    </rPh>
    <rPh sb="44" eb="45">
      <t>ツト</t>
    </rPh>
    <rPh sb="51" eb="53">
      <t>イッパン</t>
    </rPh>
    <rPh sb="53" eb="55">
      <t>カイケイ</t>
    </rPh>
    <rPh sb="58" eb="59">
      <t>ク</t>
    </rPh>
    <rPh sb="60" eb="61">
      <t>イ</t>
    </rPh>
    <rPh sb="65" eb="67">
      <t>シュウシ</t>
    </rPh>
    <rPh sb="68" eb="70">
      <t>キンコウ</t>
    </rPh>
    <rPh sb="75" eb="77">
      <t>ジョウキョウ</t>
    </rPh>
    <rPh sb="81" eb="83">
      <t>ショリ</t>
    </rPh>
    <rPh sb="83" eb="85">
      <t>ジンコウ</t>
    </rPh>
    <rPh sb="86" eb="88">
      <t>ゲンショウ</t>
    </rPh>
    <rPh sb="91" eb="94">
      <t>シヨウリョウ</t>
    </rPh>
    <rPh sb="94" eb="96">
      <t>シュウニュウ</t>
    </rPh>
    <rPh sb="97" eb="99">
      <t>ゲンショウ</t>
    </rPh>
    <rPh sb="99" eb="101">
      <t>ケイコウ</t>
    </rPh>
    <rPh sb="106" eb="107">
      <t>タイ</t>
    </rPh>
    <rPh sb="109" eb="112">
      <t>ゲスイドウ</t>
    </rPh>
    <rPh sb="112" eb="114">
      <t>シセツ</t>
    </rPh>
    <rPh sb="115" eb="117">
      <t>キョウヨウ</t>
    </rPh>
    <rPh sb="117" eb="119">
      <t>カイシ</t>
    </rPh>
    <rPh sb="123" eb="124">
      <t>ネン</t>
    </rPh>
    <rPh sb="124" eb="126">
      <t>イジョウ</t>
    </rPh>
    <rPh sb="127" eb="129">
      <t>ケイカ</t>
    </rPh>
    <rPh sb="130" eb="133">
      <t>ロウキュウカ</t>
    </rPh>
    <rPh sb="134" eb="135">
      <t>スス</t>
    </rPh>
    <rPh sb="136" eb="138">
      <t>イジ</t>
    </rPh>
    <rPh sb="138" eb="140">
      <t>ホシュウ</t>
    </rPh>
    <rPh sb="140" eb="141">
      <t>オヨ</t>
    </rPh>
    <rPh sb="142" eb="144">
      <t>カイチク</t>
    </rPh>
    <rPh sb="145" eb="147">
      <t>コウシン</t>
    </rPh>
    <rPh sb="147" eb="149">
      <t>コウジ</t>
    </rPh>
    <rPh sb="150" eb="151">
      <t>カカ</t>
    </rPh>
    <rPh sb="152" eb="154">
      <t>ヒヨウ</t>
    </rPh>
    <rPh sb="155" eb="157">
      <t>ゾウカ</t>
    </rPh>
    <rPh sb="158" eb="160">
      <t>ミコ</t>
    </rPh>
    <rPh sb="168" eb="170">
      <t>コンゴ</t>
    </rPh>
    <rPh sb="172" eb="175">
      <t>ケイカクテキ</t>
    </rPh>
    <rPh sb="176" eb="178">
      <t>ジギョウ</t>
    </rPh>
    <rPh sb="178" eb="180">
      <t>ジッシ</t>
    </rPh>
    <rPh sb="181" eb="183">
      <t>ケイヒ</t>
    </rPh>
    <rPh sb="184" eb="186">
      <t>サクゲン</t>
    </rPh>
    <rPh sb="187" eb="189">
      <t>テキセイ</t>
    </rPh>
    <rPh sb="190" eb="193">
      <t>シヨウリョウ</t>
    </rPh>
    <rPh sb="193" eb="195">
      <t>スイジュン</t>
    </rPh>
    <rPh sb="196" eb="198">
      <t>セッテイ</t>
    </rPh>
    <rPh sb="198" eb="199">
      <t>ナド</t>
    </rPh>
    <rPh sb="200" eb="202">
      <t>イッソウ</t>
    </rPh>
    <rPh sb="203" eb="205">
      <t>ケイエイ</t>
    </rPh>
    <rPh sb="205" eb="208">
      <t>ケンゼンカ</t>
    </rPh>
    <rPh sb="209" eb="210">
      <t>ツト</t>
    </rPh>
    <phoneticPr fontId="4"/>
  </si>
  <si>
    <t>③管渠改善率は、類似団体平均値を上回っている。耐用年数を経過した管渠がなく、長寿命化計画に基づき終末処理場、管渠の再構築を実施している。今後も引き続き計画的に下水道施設の維持補修及び改築・更新工事を実施していく。</t>
    <rPh sb="1" eb="3">
      <t>カンキョ</t>
    </rPh>
    <rPh sb="3" eb="5">
      <t>カイゼン</t>
    </rPh>
    <rPh sb="5" eb="6">
      <t>リツ</t>
    </rPh>
    <rPh sb="8" eb="10">
      <t>ルイジ</t>
    </rPh>
    <rPh sb="10" eb="12">
      <t>ダンタイ</t>
    </rPh>
    <rPh sb="12" eb="15">
      <t>ヘイキンチ</t>
    </rPh>
    <rPh sb="16" eb="18">
      <t>ウワマワ</t>
    </rPh>
    <rPh sb="23" eb="25">
      <t>タイヨウ</t>
    </rPh>
    <rPh sb="25" eb="27">
      <t>ネンスウ</t>
    </rPh>
    <rPh sb="28" eb="30">
      <t>ケイカ</t>
    </rPh>
    <rPh sb="32" eb="34">
      <t>カンキョ</t>
    </rPh>
    <rPh sb="45" eb="46">
      <t>モト</t>
    </rPh>
    <rPh sb="48" eb="50">
      <t>シュウマツ</t>
    </rPh>
    <rPh sb="50" eb="53">
      <t>ショリジョウ</t>
    </rPh>
    <rPh sb="54" eb="56">
      <t>カンキョ</t>
    </rPh>
    <rPh sb="57" eb="60">
      <t>サイコウチク</t>
    </rPh>
    <rPh sb="61" eb="63">
      <t>ジッシ</t>
    </rPh>
    <rPh sb="68" eb="70">
      <t>コンゴ</t>
    </rPh>
    <rPh sb="71" eb="72">
      <t>ヒ</t>
    </rPh>
    <rPh sb="73" eb="74">
      <t>ツヅ</t>
    </rPh>
    <rPh sb="75" eb="78">
      <t>ケイカクテキ</t>
    </rPh>
    <rPh sb="79" eb="82">
      <t>ゲスイドウ</t>
    </rPh>
    <rPh sb="82" eb="84">
      <t>シセツ</t>
    </rPh>
    <rPh sb="85" eb="87">
      <t>イジ</t>
    </rPh>
    <rPh sb="87" eb="89">
      <t>ホシュウ</t>
    </rPh>
    <rPh sb="89" eb="90">
      <t>オヨ</t>
    </rPh>
    <rPh sb="91" eb="93">
      <t>カイチク</t>
    </rPh>
    <rPh sb="94" eb="96">
      <t>コウシン</t>
    </rPh>
    <rPh sb="96" eb="98">
      <t>コウジ</t>
    </rPh>
    <rPh sb="99" eb="101">
      <t>ジッシ</t>
    </rPh>
    <phoneticPr fontId="4"/>
  </si>
  <si>
    <t xml:space="preserve">　令和元年度から地方公営企業法の全部を適用しており、法適用初年度である。
①経常収支比率は、100％を上回っており、費用を下水道使用料や一般会計負担金等で賄えている。今後も引き続き経営の健全化に努めていきたい。
③流動比率は、100％を下回っているものの類似団体平均値と比較して高い数値となっている。企業債の償還が順次終了していくことから、今後、改善が見込まれるが、資金の確保など経営基盤の強化に努めていく必要がある。
④企業債残高対事業規模比率は、類似団体平均値より大幅に上回っている。一般会計負担額を減算していないことが原因であり、574.04%が正当である。企業債の残高は減少傾向にあるが、下水道施設の更新事業が予定されていることから、今後も計画的に投資を行っていく必要がある。
⑦施設利用率は、処理区域内人口が減少傾向にあることなどから低い状況であるが、旅館・ホテルからの流入汚水量が一定の割合を占めるため観光シーズンなどは全国平均と同程度の施設利用率となることがある。
⑧水洗化率は、類似団体と同水準であるが、今後も引き続き水洗化率の向上に努めていく。
</t>
    <rPh sb="1" eb="3">
      <t>レイワ</t>
    </rPh>
    <rPh sb="3" eb="4">
      <t>モト</t>
    </rPh>
    <rPh sb="4" eb="6">
      <t>ネンド</t>
    </rPh>
    <rPh sb="8" eb="10">
      <t>チホウ</t>
    </rPh>
    <rPh sb="10" eb="12">
      <t>コウエイ</t>
    </rPh>
    <rPh sb="12" eb="14">
      <t>キギョウ</t>
    </rPh>
    <rPh sb="14" eb="15">
      <t>ホウ</t>
    </rPh>
    <rPh sb="16" eb="18">
      <t>ゼンブ</t>
    </rPh>
    <rPh sb="19" eb="21">
      <t>テキヨウ</t>
    </rPh>
    <rPh sb="26" eb="27">
      <t>ホウ</t>
    </rPh>
    <rPh sb="27" eb="29">
      <t>テキヨウ</t>
    </rPh>
    <rPh sb="29" eb="32">
      <t>ショネンド</t>
    </rPh>
    <rPh sb="38" eb="40">
      <t>ケイジョウ</t>
    </rPh>
    <rPh sb="40" eb="42">
      <t>シュウシ</t>
    </rPh>
    <rPh sb="42" eb="44">
      <t>ヒリツ</t>
    </rPh>
    <rPh sb="51" eb="53">
      <t>ウワマワ</t>
    </rPh>
    <rPh sb="58" eb="60">
      <t>ヒヨウ</t>
    </rPh>
    <rPh sb="61" eb="64">
      <t>ゲスイドウ</t>
    </rPh>
    <rPh sb="64" eb="67">
      <t>シヨウリョウ</t>
    </rPh>
    <rPh sb="68" eb="70">
      <t>イッパン</t>
    </rPh>
    <rPh sb="70" eb="72">
      <t>カイケイ</t>
    </rPh>
    <rPh sb="72" eb="75">
      <t>フタンキン</t>
    </rPh>
    <rPh sb="75" eb="76">
      <t>トウ</t>
    </rPh>
    <rPh sb="77" eb="78">
      <t>マカナ</t>
    </rPh>
    <rPh sb="83" eb="85">
      <t>コンゴ</t>
    </rPh>
    <rPh sb="86" eb="87">
      <t>ヒ</t>
    </rPh>
    <rPh sb="88" eb="89">
      <t>ツヅ</t>
    </rPh>
    <rPh sb="90" eb="92">
      <t>ケイエイ</t>
    </rPh>
    <rPh sb="93" eb="96">
      <t>ケンゼンカ</t>
    </rPh>
    <rPh sb="97" eb="98">
      <t>ツト</t>
    </rPh>
    <rPh sb="107" eb="109">
      <t>リュウドウ</t>
    </rPh>
    <rPh sb="109" eb="111">
      <t>ヒリツ</t>
    </rPh>
    <rPh sb="118" eb="120">
      <t>シタマワ</t>
    </rPh>
    <rPh sb="127" eb="129">
      <t>ルイジ</t>
    </rPh>
    <rPh sb="129" eb="131">
      <t>ダンタイ</t>
    </rPh>
    <rPh sb="131" eb="134">
      <t>ヘイキンチ</t>
    </rPh>
    <rPh sb="135" eb="137">
      <t>ヒカク</t>
    </rPh>
    <rPh sb="139" eb="140">
      <t>タカ</t>
    </rPh>
    <rPh sb="141" eb="143">
      <t>スウチ</t>
    </rPh>
    <rPh sb="159" eb="161">
      <t>シュウリョウ</t>
    </rPh>
    <rPh sb="170" eb="172">
      <t>コンゴ</t>
    </rPh>
    <rPh sb="173" eb="175">
      <t>カイゼン</t>
    </rPh>
    <rPh sb="176" eb="178">
      <t>ミコ</t>
    </rPh>
    <rPh sb="183" eb="185">
      <t>シキン</t>
    </rPh>
    <rPh sb="186" eb="188">
      <t>カクホ</t>
    </rPh>
    <rPh sb="190" eb="192">
      <t>ケイエイ</t>
    </rPh>
    <rPh sb="192" eb="194">
      <t>キバン</t>
    </rPh>
    <rPh sb="195" eb="197">
      <t>キョウカ</t>
    </rPh>
    <rPh sb="198" eb="199">
      <t>ツト</t>
    </rPh>
    <rPh sb="203" eb="205">
      <t>ヒツヨウ</t>
    </rPh>
    <rPh sb="211" eb="213">
      <t>キギョウ</t>
    </rPh>
    <rPh sb="213" eb="214">
      <t>サイ</t>
    </rPh>
    <rPh sb="214" eb="216">
      <t>ザンダカ</t>
    </rPh>
    <rPh sb="216" eb="217">
      <t>タイ</t>
    </rPh>
    <rPh sb="217" eb="219">
      <t>ジギョウ</t>
    </rPh>
    <rPh sb="219" eb="221">
      <t>キボ</t>
    </rPh>
    <rPh sb="221" eb="223">
      <t>ヒリツ</t>
    </rPh>
    <rPh sb="225" eb="232">
      <t>ルイジダンタイヘイキンチ</t>
    </rPh>
    <rPh sb="234" eb="236">
      <t>オオハバ</t>
    </rPh>
    <rPh sb="237" eb="239">
      <t>ウワマワ</t>
    </rPh>
    <rPh sb="244" eb="246">
      <t>イッパン</t>
    </rPh>
    <rPh sb="246" eb="248">
      <t>カイケイ</t>
    </rPh>
    <rPh sb="248" eb="250">
      <t>フタン</t>
    </rPh>
    <rPh sb="250" eb="251">
      <t>ガク</t>
    </rPh>
    <rPh sb="252" eb="254">
      <t>ゲンサン</t>
    </rPh>
    <rPh sb="262" eb="264">
      <t>ゲンイン</t>
    </rPh>
    <rPh sb="276" eb="278">
      <t>セイトウ</t>
    </rPh>
    <rPh sb="282" eb="284">
      <t>キギョウ</t>
    </rPh>
    <rPh sb="284" eb="285">
      <t>サイ</t>
    </rPh>
    <rPh sb="286" eb="288">
      <t>ザンダカ</t>
    </rPh>
    <rPh sb="289" eb="291">
      <t>ゲンショウ</t>
    </rPh>
    <rPh sb="291" eb="293">
      <t>ケイコウ</t>
    </rPh>
    <rPh sb="298" eb="301">
      <t>ゲスイドウ</t>
    </rPh>
    <rPh sb="301" eb="303">
      <t>シセツ</t>
    </rPh>
    <rPh sb="304" eb="306">
      <t>コウシン</t>
    </rPh>
    <rPh sb="306" eb="308">
      <t>ジギョウ</t>
    </rPh>
    <rPh sb="309" eb="311">
      <t>ヨテイ</t>
    </rPh>
    <rPh sb="321" eb="323">
      <t>コンゴ</t>
    </rPh>
    <rPh sb="324" eb="327">
      <t>ケイカクテキ</t>
    </rPh>
    <rPh sb="328" eb="330">
      <t>トウシ</t>
    </rPh>
    <rPh sb="331" eb="332">
      <t>オコナ</t>
    </rPh>
    <rPh sb="336" eb="338">
      <t>ヒツヨウ</t>
    </rPh>
    <rPh sb="344" eb="346">
      <t>シセツ</t>
    </rPh>
    <rPh sb="346" eb="348">
      <t>リヨウ</t>
    </rPh>
    <rPh sb="348" eb="349">
      <t>リツ</t>
    </rPh>
    <rPh sb="351" eb="353">
      <t>ショリ</t>
    </rPh>
    <rPh sb="353" eb="356">
      <t>クイキナイ</t>
    </rPh>
    <rPh sb="356" eb="358">
      <t>ジンコウ</t>
    </rPh>
    <rPh sb="359" eb="361">
      <t>ゲンショウ</t>
    </rPh>
    <rPh sb="361" eb="363">
      <t>ケイコウ</t>
    </rPh>
    <rPh sb="372" eb="373">
      <t>ヒク</t>
    </rPh>
    <rPh sb="374" eb="376">
      <t>ジョウキョウ</t>
    </rPh>
    <rPh sb="381" eb="383">
      <t>リョカン</t>
    </rPh>
    <rPh sb="390" eb="392">
      <t>リュウニュウ</t>
    </rPh>
    <rPh sb="392" eb="394">
      <t>オスイ</t>
    </rPh>
    <rPh sb="394" eb="395">
      <t>リョウ</t>
    </rPh>
    <rPh sb="396" eb="398">
      <t>イッテイ</t>
    </rPh>
    <rPh sb="399" eb="401">
      <t>ワリアイ</t>
    </rPh>
    <rPh sb="402" eb="403">
      <t>シ</t>
    </rPh>
    <rPh sb="407" eb="409">
      <t>カンコウ</t>
    </rPh>
    <rPh sb="416" eb="418">
      <t>ゼンコク</t>
    </rPh>
    <rPh sb="418" eb="420">
      <t>ヘイキン</t>
    </rPh>
    <rPh sb="421" eb="424">
      <t>ドウテイド</t>
    </rPh>
    <rPh sb="425" eb="427">
      <t>シセツ</t>
    </rPh>
    <rPh sb="427" eb="429">
      <t>リヨウ</t>
    </rPh>
    <rPh sb="429" eb="430">
      <t>リツ</t>
    </rPh>
    <rPh sb="441" eb="444">
      <t>スイセンカ</t>
    </rPh>
    <rPh sb="444" eb="445">
      <t>リツ</t>
    </rPh>
    <rPh sb="447" eb="449">
      <t>ルイジ</t>
    </rPh>
    <rPh sb="449" eb="451">
      <t>ダンタイ</t>
    </rPh>
    <rPh sb="452" eb="455">
      <t>ドウスイジュン</t>
    </rPh>
    <rPh sb="460" eb="462">
      <t>コンゴ</t>
    </rPh>
    <rPh sb="463" eb="464">
      <t>ヒ</t>
    </rPh>
    <rPh sb="465" eb="466">
      <t>ツヅ</t>
    </rPh>
    <rPh sb="467" eb="470">
      <t>スイセンカ</t>
    </rPh>
    <rPh sb="470" eb="471">
      <t>リツ</t>
    </rPh>
    <rPh sb="472" eb="474">
      <t>コウジョウ</t>
    </rPh>
    <rPh sb="475" eb="47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</si>
</sst>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8" xfId="0" applyFont="1" applyBorder="1" applyAlignment="1" applyProtection="1">
      <alignment vertical="top" wrapText="1"/>
      <protection locked="0"/>
    </xf>
    <xf numFmtId="0" fontId="5" fillId="0" borderId="1"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0.37</c:v>
                </c:pt>
              </c:numCache>
            </c:numRef>
          </c:val>
          <c:extLst>
            <c:ext xmlns:c16="http://schemas.microsoft.com/office/drawing/2014/chart" uri="{C3380CC4-5D6E-409C-BE32-E72D297353CC}">
              <c16:uniqueId val="{00000000-80B1-4295-BAEB-BEAC2770AA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80B1-4295-BAEB-BEAC2770AA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48.48</c:v>
                </c:pt>
              </c:numCache>
            </c:numRef>
          </c:val>
          <c:extLst>
            <c:ext xmlns:c16="http://schemas.microsoft.com/office/drawing/2014/chart" uri="{C3380CC4-5D6E-409C-BE32-E72D297353CC}">
              <c16:uniqueId val="{00000000-4766-4FD5-8AA6-FEBA4CE62F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55.55</c:v>
                </c:pt>
              </c:numCache>
            </c:numRef>
          </c:val>
          <c:smooth val="0"/>
          <c:extLst>
            <c:ext xmlns:c16="http://schemas.microsoft.com/office/drawing/2014/chart" uri="{C3380CC4-5D6E-409C-BE32-E72D297353CC}">
              <c16:uniqueId val="{00000001-4766-4FD5-8AA6-FEBA4CE62F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93.6</c:v>
                </c:pt>
              </c:numCache>
            </c:numRef>
          </c:val>
          <c:extLst>
            <c:ext xmlns:c16="http://schemas.microsoft.com/office/drawing/2014/chart" uri="{C3380CC4-5D6E-409C-BE32-E72D297353CC}">
              <c16:uniqueId val="{00000000-F336-4288-AFB9-7076AADBD2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91.64</c:v>
                </c:pt>
              </c:numCache>
            </c:numRef>
          </c:val>
          <c:smooth val="0"/>
          <c:extLst>
            <c:ext xmlns:c16="http://schemas.microsoft.com/office/drawing/2014/chart" uri="{C3380CC4-5D6E-409C-BE32-E72D297353CC}">
              <c16:uniqueId val="{00000001-F336-4288-AFB9-7076AADBD2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105.24</c:v>
                </c:pt>
              </c:numCache>
            </c:numRef>
          </c:val>
          <c:extLst>
            <c:ext xmlns:c16="http://schemas.microsoft.com/office/drawing/2014/chart" uri="{C3380CC4-5D6E-409C-BE32-E72D297353CC}">
              <c16:uniqueId val="{00000000-5A66-4BF3-86FE-518270F4B8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104.01</c:v>
                </c:pt>
              </c:numCache>
            </c:numRef>
          </c:val>
          <c:smooth val="0"/>
          <c:extLst>
            <c:ext xmlns:c16="http://schemas.microsoft.com/office/drawing/2014/chart" uri="{C3380CC4-5D6E-409C-BE32-E72D297353CC}">
              <c16:uniqueId val="{00000001-5A66-4BF3-86FE-518270F4B8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3.88</c:v>
                </c:pt>
              </c:numCache>
            </c:numRef>
          </c:val>
          <c:extLst>
            <c:ext xmlns:c16="http://schemas.microsoft.com/office/drawing/2014/chart" uri="{C3380CC4-5D6E-409C-BE32-E72D297353CC}">
              <c16:uniqueId val="{00000000-0BD9-45CC-8265-5A946EB100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31.19</c:v>
                </c:pt>
              </c:numCache>
            </c:numRef>
          </c:val>
          <c:smooth val="0"/>
          <c:extLst>
            <c:ext xmlns:c16="http://schemas.microsoft.com/office/drawing/2014/chart" uri="{C3380CC4-5D6E-409C-BE32-E72D297353CC}">
              <c16:uniqueId val="{00000001-0BD9-45CC-8265-5A946EB100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F13-4A4A-8CD8-0BBF061002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0.57999999999999996</c:v>
                </c:pt>
              </c:numCache>
            </c:numRef>
          </c:val>
          <c:smooth val="0"/>
          <c:extLst>
            <c:ext xmlns:c16="http://schemas.microsoft.com/office/drawing/2014/chart" uri="{C3380CC4-5D6E-409C-BE32-E72D297353CC}">
              <c16:uniqueId val="{00000001-8F13-4A4A-8CD8-0BBF061002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500-480D-9996-43EAC67D6C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26.18</c:v>
                </c:pt>
              </c:numCache>
            </c:numRef>
          </c:val>
          <c:smooth val="0"/>
          <c:extLst>
            <c:ext xmlns:c16="http://schemas.microsoft.com/office/drawing/2014/chart" uri="{C3380CC4-5D6E-409C-BE32-E72D297353CC}">
              <c16:uniqueId val="{00000001-3500-480D-9996-43EAC67D6C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62.83</c:v>
                </c:pt>
              </c:numCache>
            </c:numRef>
          </c:val>
          <c:extLst>
            <c:ext xmlns:c16="http://schemas.microsoft.com/office/drawing/2014/chart" uri="{C3380CC4-5D6E-409C-BE32-E72D297353CC}">
              <c16:uniqueId val="{00000000-8AF1-4165-8E29-4A608544A3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57.3</c:v>
                </c:pt>
              </c:numCache>
            </c:numRef>
          </c:val>
          <c:smooth val="0"/>
          <c:extLst>
            <c:ext xmlns:c16="http://schemas.microsoft.com/office/drawing/2014/chart" uri="{C3380CC4-5D6E-409C-BE32-E72D297353CC}">
              <c16:uniqueId val="{00000001-8AF1-4165-8E29-4A608544A3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1714.36</c:v>
                </c:pt>
              </c:numCache>
            </c:numRef>
          </c:val>
          <c:extLst>
            <c:ext xmlns:c16="http://schemas.microsoft.com/office/drawing/2014/chart" uri="{C3380CC4-5D6E-409C-BE32-E72D297353CC}">
              <c16:uniqueId val="{00000000-6537-4632-9B25-0727152B8C4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807.75</c:v>
                </c:pt>
              </c:numCache>
            </c:numRef>
          </c:val>
          <c:smooth val="0"/>
          <c:extLst>
            <c:ext xmlns:c16="http://schemas.microsoft.com/office/drawing/2014/chart" uri="{C3380CC4-5D6E-409C-BE32-E72D297353CC}">
              <c16:uniqueId val="{00000001-6537-4632-9B25-0727152B8C4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112.17</c:v>
                </c:pt>
              </c:numCache>
            </c:numRef>
          </c:val>
          <c:extLst>
            <c:ext xmlns:c16="http://schemas.microsoft.com/office/drawing/2014/chart" uri="{C3380CC4-5D6E-409C-BE32-E72D297353CC}">
              <c16:uniqueId val="{00000000-BDC1-4276-9868-B2A63CBC54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86.94</c:v>
                </c:pt>
              </c:numCache>
            </c:numRef>
          </c:val>
          <c:smooth val="0"/>
          <c:extLst>
            <c:ext xmlns:c16="http://schemas.microsoft.com/office/drawing/2014/chart" uri="{C3380CC4-5D6E-409C-BE32-E72D297353CC}">
              <c16:uniqueId val="{00000001-BDC1-4276-9868-B2A63CBC54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113.16</c:v>
                </c:pt>
              </c:numCache>
            </c:numRef>
          </c:val>
          <c:extLst>
            <c:ext xmlns:c16="http://schemas.microsoft.com/office/drawing/2014/chart" uri="{C3380CC4-5D6E-409C-BE32-E72D297353CC}">
              <c16:uniqueId val="{00000000-27F1-40A3-9B63-69E282C887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179.63</c:v>
                </c:pt>
              </c:numCache>
            </c:numRef>
          </c:val>
          <c:smooth val="0"/>
          <c:extLst>
            <c:ext xmlns:c16="http://schemas.microsoft.com/office/drawing/2014/chart" uri="{C3380CC4-5D6E-409C-BE32-E72D297353CC}">
              <c16:uniqueId val="{00000001-27F1-40A3-9B63-69E282C887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指宿市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Cd1</v>
      </c>
      <c r="X8" s="78"/>
      <c r="Y8" s="78"/>
      <c r="Z8" s="78"/>
      <c r="AA8" s="78"/>
      <c r="AB8" s="78"/>
      <c r="AC8" s="78"/>
      <c r="AD8" s="79" t="str">
        <f>データ!$M$6</f>
        <v>非設置</v>
      </c>
      <c r="AE8" s="79"/>
      <c r="AF8" s="79"/>
      <c r="AG8" s="79"/>
      <c r="AH8" s="79"/>
      <c r="AI8" s="79"/>
      <c r="AJ8" s="79"/>
      <c r="AK8" s="3"/>
      <c r="AL8" s="75">
        <f>データ!S6</f>
        <v>40345</v>
      </c>
      <c r="AM8" s="75"/>
      <c r="AN8" s="75"/>
      <c r="AO8" s="75"/>
      <c r="AP8" s="75"/>
      <c r="AQ8" s="75"/>
      <c r="AR8" s="75"/>
      <c r="AS8" s="75"/>
      <c r="AT8" s="74">
        <f>データ!T6</f>
        <v>148.84</v>
      </c>
      <c r="AU8" s="74"/>
      <c r="AV8" s="74"/>
      <c r="AW8" s="74"/>
      <c r="AX8" s="74"/>
      <c r="AY8" s="74"/>
      <c r="AZ8" s="74"/>
      <c r="BA8" s="74"/>
      <c r="BB8" s="74">
        <f>データ!U6</f>
        <v>271.06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65.8</v>
      </c>
      <c r="J10" s="74"/>
      <c r="K10" s="74"/>
      <c r="L10" s="74"/>
      <c r="M10" s="74"/>
      <c r="N10" s="74"/>
      <c r="O10" s="74"/>
      <c r="P10" s="74">
        <f>データ!P6</f>
        <v>27.41</v>
      </c>
      <c r="Q10" s="74"/>
      <c r="R10" s="74"/>
      <c r="S10" s="74"/>
      <c r="T10" s="74"/>
      <c r="U10" s="74"/>
      <c r="V10" s="74"/>
      <c r="W10" s="74">
        <f>データ!Q6</f>
        <v>90.95</v>
      </c>
      <c r="X10" s="74"/>
      <c r="Y10" s="74"/>
      <c r="Z10" s="74"/>
      <c r="AA10" s="74"/>
      <c r="AB10" s="74"/>
      <c r="AC10" s="74"/>
      <c r="AD10" s="75">
        <f>データ!R6</f>
        <v>2720</v>
      </c>
      <c r="AE10" s="75"/>
      <c r="AF10" s="75"/>
      <c r="AG10" s="75"/>
      <c r="AH10" s="75"/>
      <c r="AI10" s="75"/>
      <c r="AJ10" s="75"/>
      <c r="AK10" s="2"/>
      <c r="AL10" s="75">
        <f>データ!V6</f>
        <v>10961</v>
      </c>
      <c r="AM10" s="75"/>
      <c r="AN10" s="75"/>
      <c r="AO10" s="75"/>
      <c r="AP10" s="75"/>
      <c r="AQ10" s="75"/>
      <c r="AR10" s="75"/>
      <c r="AS10" s="75"/>
      <c r="AT10" s="74">
        <f>データ!W6</f>
        <v>4.57</v>
      </c>
      <c r="AU10" s="74"/>
      <c r="AV10" s="74"/>
      <c r="AW10" s="74"/>
      <c r="AX10" s="74"/>
      <c r="AY10" s="74"/>
      <c r="AZ10" s="74"/>
      <c r="BA10" s="74"/>
      <c r="BB10" s="74">
        <f>データ!X6</f>
        <v>2398.4699999999998</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117</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FuGT6fsj4Cq8DqbFYX9FNPf5RvlR2qXO+e8YRKE6TyolWkO4ZksEKOMnuZgIRfuz6tsgNcg/KZudd5ZTF05MBA==" saltValue="6sjv1t6824PWgR+sSfz5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462101</v>
      </c>
      <c r="D6" s="33">
        <f t="shared" si="3"/>
        <v>46</v>
      </c>
      <c r="E6" s="33">
        <f t="shared" si="3"/>
        <v>17</v>
      </c>
      <c r="F6" s="33">
        <f t="shared" si="3"/>
        <v>1</v>
      </c>
      <c r="G6" s="33">
        <f t="shared" si="3"/>
        <v>0</v>
      </c>
      <c r="H6" s="33" t="str">
        <f t="shared" si="3"/>
        <v>鹿児島県　指宿市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65.8</v>
      </c>
      <c r="P6" s="34">
        <f t="shared" si="3"/>
        <v>27.41</v>
      </c>
      <c r="Q6" s="34">
        <f t="shared" si="3"/>
        <v>90.95</v>
      </c>
      <c r="R6" s="34">
        <f t="shared" si="3"/>
        <v>2720</v>
      </c>
      <c r="S6" s="34">
        <f t="shared" si="3"/>
        <v>40345</v>
      </c>
      <c r="T6" s="34">
        <f t="shared" si="3"/>
        <v>148.84</v>
      </c>
      <c r="U6" s="34">
        <f t="shared" si="3"/>
        <v>271.06</v>
      </c>
      <c r="V6" s="34">
        <f t="shared" si="3"/>
        <v>10961</v>
      </c>
      <c r="W6" s="34">
        <f t="shared" si="3"/>
        <v>4.57</v>
      </c>
      <c r="X6" s="34">
        <f t="shared" si="3"/>
        <v>2398.4699999999998</v>
      </c>
      <c r="Y6" s="35" t="str">
        <f>IF(Y7="",NA(),Y7)</f>
        <v>-</v>
      </c>
      <c r="Z6" s="35" t="str">
        <f t="shared" ref="Z6:AH6" si="4">IF(Z7="",NA(),Z7)</f>
        <v>-</v>
      </c>
      <c r="AA6" s="35" t="str">
        <f t="shared" si="4"/>
        <v>-</v>
      </c>
      <c r="AB6" s="35" t="str">
        <f t="shared" si="4"/>
        <v>-</v>
      </c>
      <c r="AC6" s="35">
        <f t="shared" si="4"/>
        <v>105.24</v>
      </c>
      <c r="AD6" s="35" t="str">
        <f t="shared" si="4"/>
        <v>-</v>
      </c>
      <c r="AE6" s="35" t="str">
        <f t="shared" si="4"/>
        <v>-</v>
      </c>
      <c r="AF6" s="35" t="str">
        <f t="shared" si="4"/>
        <v>-</v>
      </c>
      <c r="AG6" s="35" t="str">
        <f t="shared" si="4"/>
        <v>-</v>
      </c>
      <c r="AH6" s="35">
        <f t="shared" si="4"/>
        <v>104.01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26.18</v>
      </c>
      <c r="AT6" s="34" t="str">
        <f>IF(AT7="","",IF(AT7="-","【-】","【"&amp;SUBSTITUTE(TEXT(AT7,"#,##0.00"),"-","△")&amp;"】"))</f>
        <v>【3.09】</v>
      </c>
      <c r="AU6" s="35" t="str">
        <f>IF(AU7="",NA(),AU7)</f>
        <v>-</v>
      </c>
      <c r="AV6" s="35" t="str">
        <f t="shared" ref="AV6:BD6" si="6">IF(AV7="",NA(),AV7)</f>
        <v>-</v>
      </c>
      <c r="AW6" s="35" t="str">
        <f t="shared" si="6"/>
        <v>-</v>
      </c>
      <c r="AX6" s="35" t="str">
        <f t="shared" si="6"/>
        <v>-</v>
      </c>
      <c r="AY6" s="35">
        <f t="shared" si="6"/>
        <v>62.83</v>
      </c>
      <c r="AZ6" s="35" t="str">
        <f t="shared" si="6"/>
        <v>-</v>
      </c>
      <c r="BA6" s="35" t="str">
        <f t="shared" si="6"/>
        <v>-</v>
      </c>
      <c r="BB6" s="35" t="str">
        <f t="shared" si="6"/>
        <v>-</v>
      </c>
      <c r="BC6" s="35" t="str">
        <f t="shared" si="6"/>
        <v>-</v>
      </c>
      <c r="BD6" s="35">
        <f t="shared" si="6"/>
        <v>57.3</v>
      </c>
      <c r="BE6" s="34" t="str">
        <f>IF(BE7="","",IF(BE7="-","【-】","【"&amp;SUBSTITUTE(TEXT(BE7,"#,##0.00"),"-","△")&amp;"】"))</f>
        <v>【69.54】</v>
      </c>
      <c r="BF6" s="35" t="str">
        <f>IF(BF7="",NA(),BF7)</f>
        <v>-</v>
      </c>
      <c r="BG6" s="35" t="str">
        <f t="shared" ref="BG6:BO6" si="7">IF(BG7="",NA(),BG7)</f>
        <v>-</v>
      </c>
      <c r="BH6" s="35" t="str">
        <f t="shared" si="7"/>
        <v>-</v>
      </c>
      <c r="BI6" s="35" t="str">
        <f t="shared" si="7"/>
        <v>-</v>
      </c>
      <c r="BJ6" s="35">
        <f t="shared" si="7"/>
        <v>1714.36</v>
      </c>
      <c r="BK6" s="35" t="str">
        <f t="shared" si="7"/>
        <v>-</v>
      </c>
      <c r="BL6" s="35" t="str">
        <f t="shared" si="7"/>
        <v>-</v>
      </c>
      <c r="BM6" s="35" t="str">
        <f t="shared" si="7"/>
        <v>-</v>
      </c>
      <c r="BN6" s="35" t="str">
        <f t="shared" si="7"/>
        <v>-</v>
      </c>
      <c r="BO6" s="35">
        <f t="shared" si="7"/>
        <v>807.75</v>
      </c>
      <c r="BP6" s="34" t="str">
        <f>IF(BP7="","",IF(BP7="-","【-】","【"&amp;SUBSTITUTE(TEXT(BP7,"#,##0.00"),"-","△")&amp;"】"))</f>
        <v>【682.51】</v>
      </c>
      <c r="BQ6" s="35" t="str">
        <f>IF(BQ7="",NA(),BQ7)</f>
        <v>-</v>
      </c>
      <c r="BR6" s="35" t="str">
        <f t="shared" ref="BR6:BZ6" si="8">IF(BR7="",NA(),BR7)</f>
        <v>-</v>
      </c>
      <c r="BS6" s="35" t="str">
        <f t="shared" si="8"/>
        <v>-</v>
      </c>
      <c r="BT6" s="35" t="str">
        <f t="shared" si="8"/>
        <v>-</v>
      </c>
      <c r="BU6" s="35">
        <f t="shared" si="8"/>
        <v>112.17</v>
      </c>
      <c r="BV6" s="35" t="str">
        <f t="shared" si="8"/>
        <v>-</v>
      </c>
      <c r="BW6" s="35" t="str">
        <f t="shared" si="8"/>
        <v>-</v>
      </c>
      <c r="BX6" s="35" t="str">
        <f t="shared" si="8"/>
        <v>-</v>
      </c>
      <c r="BY6" s="35" t="str">
        <f t="shared" si="8"/>
        <v>-</v>
      </c>
      <c r="BZ6" s="35">
        <f t="shared" si="8"/>
        <v>86.94</v>
      </c>
      <c r="CA6" s="34" t="str">
        <f>IF(CA7="","",IF(CA7="-","【-】","【"&amp;SUBSTITUTE(TEXT(CA7,"#,##0.00"),"-","△")&amp;"】"))</f>
        <v>【100.34】</v>
      </c>
      <c r="CB6" s="35" t="str">
        <f>IF(CB7="",NA(),CB7)</f>
        <v>-</v>
      </c>
      <c r="CC6" s="35" t="str">
        <f t="shared" ref="CC6:CK6" si="9">IF(CC7="",NA(),CC7)</f>
        <v>-</v>
      </c>
      <c r="CD6" s="35" t="str">
        <f t="shared" si="9"/>
        <v>-</v>
      </c>
      <c r="CE6" s="35" t="str">
        <f t="shared" si="9"/>
        <v>-</v>
      </c>
      <c r="CF6" s="35">
        <f t="shared" si="9"/>
        <v>113.16</v>
      </c>
      <c r="CG6" s="35" t="str">
        <f t="shared" si="9"/>
        <v>-</v>
      </c>
      <c r="CH6" s="35" t="str">
        <f t="shared" si="9"/>
        <v>-</v>
      </c>
      <c r="CI6" s="35" t="str">
        <f t="shared" si="9"/>
        <v>-</v>
      </c>
      <c r="CJ6" s="35" t="str">
        <f t="shared" si="9"/>
        <v>-</v>
      </c>
      <c r="CK6" s="35">
        <f t="shared" si="9"/>
        <v>179.63</v>
      </c>
      <c r="CL6" s="34" t="str">
        <f>IF(CL7="","",IF(CL7="-","【-】","【"&amp;SUBSTITUTE(TEXT(CL7,"#,##0.00"),"-","△")&amp;"】"))</f>
        <v>【136.15】</v>
      </c>
      <c r="CM6" s="35" t="str">
        <f>IF(CM7="",NA(),CM7)</f>
        <v>-</v>
      </c>
      <c r="CN6" s="35" t="str">
        <f t="shared" ref="CN6:CV6" si="10">IF(CN7="",NA(),CN7)</f>
        <v>-</v>
      </c>
      <c r="CO6" s="35" t="str">
        <f t="shared" si="10"/>
        <v>-</v>
      </c>
      <c r="CP6" s="35" t="str">
        <f t="shared" si="10"/>
        <v>-</v>
      </c>
      <c r="CQ6" s="35">
        <f t="shared" si="10"/>
        <v>48.48</v>
      </c>
      <c r="CR6" s="35" t="str">
        <f t="shared" si="10"/>
        <v>-</v>
      </c>
      <c r="CS6" s="35" t="str">
        <f t="shared" si="10"/>
        <v>-</v>
      </c>
      <c r="CT6" s="35" t="str">
        <f t="shared" si="10"/>
        <v>-</v>
      </c>
      <c r="CU6" s="35" t="str">
        <f t="shared" si="10"/>
        <v>-</v>
      </c>
      <c r="CV6" s="35">
        <f t="shared" si="10"/>
        <v>55.55</v>
      </c>
      <c r="CW6" s="34" t="str">
        <f>IF(CW7="","",IF(CW7="-","【-】","【"&amp;SUBSTITUTE(TEXT(CW7,"#,##0.00"),"-","△")&amp;"】"))</f>
        <v>【59.64】</v>
      </c>
      <c r="CX6" s="35" t="str">
        <f>IF(CX7="",NA(),CX7)</f>
        <v>-</v>
      </c>
      <c r="CY6" s="35" t="str">
        <f t="shared" ref="CY6:DG6" si="11">IF(CY7="",NA(),CY7)</f>
        <v>-</v>
      </c>
      <c r="CZ6" s="35" t="str">
        <f t="shared" si="11"/>
        <v>-</v>
      </c>
      <c r="DA6" s="35" t="str">
        <f t="shared" si="11"/>
        <v>-</v>
      </c>
      <c r="DB6" s="35">
        <f t="shared" si="11"/>
        <v>93.6</v>
      </c>
      <c r="DC6" s="35" t="str">
        <f t="shared" si="11"/>
        <v>-</v>
      </c>
      <c r="DD6" s="35" t="str">
        <f t="shared" si="11"/>
        <v>-</v>
      </c>
      <c r="DE6" s="35" t="str">
        <f t="shared" si="11"/>
        <v>-</v>
      </c>
      <c r="DF6" s="35" t="str">
        <f t="shared" si="11"/>
        <v>-</v>
      </c>
      <c r="DG6" s="35">
        <f t="shared" si="11"/>
        <v>91.64</v>
      </c>
      <c r="DH6" s="34" t="str">
        <f>IF(DH7="","",IF(DH7="-","【-】","【"&amp;SUBSTITUTE(TEXT(DH7,"#,##0.00"),"-","△")&amp;"】"))</f>
        <v>【95.35】</v>
      </c>
      <c r="DI6" s="35" t="str">
        <f>IF(DI7="",NA(),DI7)</f>
        <v>-</v>
      </c>
      <c r="DJ6" s="35" t="str">
        <f t="shared" ref="DJ6:DR6" si="12">IF(DJ7="",NA(),DJ7)</f>
        <v>-</v>
      </c>
      <c r="DK6" s="35" t="str">
        <f t="shared" si="12"/>
        <v>-</v>
      </c>
      <c r="DL6" s="35" t="str">
        <f t="shared" si="12"/>
        <v>-</v>
      </c>
      <c r="DM6" s="35">
        <f t="shared" si="12"/>
        <v>3.88</v>
      </c>
      <c r="DN6" s="35" t="str">
        <f t="shared" si="12"/>
        <v>-</v>
      </c>
      <c r="DO6" s="35" t="str">
        <f t="shared" si="12"/>
        <v>-</v>
      </c>
      <c r="DP6" s="35" t="str">
        <f t="shared" si="12"/>
        <v>-</v>
      </c>
      <c r="DQ6" s="35" t="str">
        <f t="shared" si="12"/>
        <v>-</v>
      </c>
      <c r="DR6" s="35">
        <f t="shared" si="12"/>
        <v>31.19</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0.57999999999999996</v>
      </c>
      <c r="ED6" s="34" t="str">
        <f>IF(ED7="","",IF(ED7="-","【-】","【"&amp;SUBSTITUTE(TEXT(ED7,"#,##0.00"),"-","△")&amp;"】"))</f>
        <v>【5.90】</v>
      </c>
      <c r="EE6" s="35" t="str">
        <f>IF(EE7="",NA(),EE7)</f>
        <v>-</v>
      </c>
      <c r="EF6" s="35" t="str">
        <f t="shared" ref="EF6:EN6" si="14">IF(EF7="",NA(),EF7)</f>
        <v>-</v>
      </c>
      <c r="EG6" s="35" t="str">
        <f t="shared" si="14"/>
        <v>-</v>
      </c>
      <c r="EH6" s="35" t="str">
        <f t="shared" si="14"/>
        <v>-</v>
      </c>
      <c r="EI6" s="35">
        <f t="shared" si="14"/>
        <v>0.37</v>
      </c>
      <c r="EJ6" s="35" t="str">
        <f t="shared" si="14"/>
        <v>-</v>
      </c>
      <c r="EK6" s="35" t="str">
        <f t="shared" si="14"/>
        <v>-</v>
      </c>
      <c r="EL6" s="35" t="str">
        <f t="shared" si="14"/>
        <v>-</v>
      </c>
      <c r="EM6" s="35" t="str">
        <f t="shared" si="14"/>
        <v>-</v>
      </c>
      <c r="EN6" s="35">
        <f t="shared" si="14"/>
        <v>0.1</v>
      </c>
      <c r="EO6" s="34" t="str">
        <f>IF(EO7="","",IF(EO7="-","【-】","【"&amp;SUBSTITUTE(TEXT(EO7,"#,##0.00"),"-","△")&amp;"】"))</f>
        <v>【0.22】</v>
      </c>
    </row>
    <row r="7" spans="1:148" s="36" customFormat="1" x14ac:dyDescent="0.15">
      <c r="A7" s="28"/>
      <c r="B7" s="37">
        <v>2019</v>
      </c>
      <c r="C7" s="37">
        <v>462101</v>
      </c>
      <c r="D7" s="37">
        <v>46</v>
      </c>
      <c r="E7" s="37">
        <v>17</v>
      </c>
      <c r="F7" s="37">
        <v>1</v>
      </c>
      <c r="G7" s="37">
        <v>0</v>
      </c>
      <c r="H7" s="37" t="s">
        <v>96</v>
      </c>
      <c r="I7" s="37" t="s">
        <v>97</v>
      </c>
      <c r="J7" s="37" t="s">
        <v>98</v>
      </c>
      <c r="K7" s="37" t="s">
        <v>99</v>
      </c>
      <c r="L7" s="37" t="s">
        <v>100</v>
      </c>
      <c r="M7" s="37" t="s">
        <v>101</v>
      </c>
      <c r="N7" s="38" t="s">
        <v>102</v>
      </c>
      <c r="O7" s="38">
        <v>65.8</v>
      </c>
      <c r="P7" s="38">
        <v>27.41</v>
      </c>
      <c r="Q7" s="38">
        <v>90.95</v>
      </c>
      <c r="R7" s="38">
        <v>2720</v>
      </c>
      <c r="S7" s="38">
        <v>40345</v>
      </c>
      <c r="T7" s="38">
        <v>148.84</v>
      </c>
      <c r="U7" s="38">
        <v>271.06</v>
      </c>
      <c r="V7" s="38">
        <v>10961</v>
      </c>
      <c r="W7" s="38">
        <v>4.57</v>
      </c>
      <c r="X7" s="38">
        <v>2398.4699999999998</v>
      </c>
      <c r="Y7" s="38" t="s">
        <v>102</v>
      </c>
      <c r="Z7" s="38" t="s">
        <v>102</v>
      </c>
      <c r="AA7" s="38" t="s">
        <v>102</v>
      </c>
      <c r="AB7" s="38" t="s">
        <v>102</v>
      </c>
      <c r="AC7" s="38">
        <v>105.24</v>
      </c>
      <c r="AD7" s="38" t="s">
        <v>102</v>
      </c>
      <c r="AE7" s="38" t="s">
        <v>102</v>
      </c>
      <c r="AF7" s="38" t="s">
        <v>102</v>
      </c>
      <c r="AG7" s="38" t="s">
        <v>102</v>
      </c>
      <c r="AH7" s="38">
        <v>104.01</v>
      </c>
      <c r="AI7" s="38">
        <v>108.07</v>
      </c>
      <c r="AJ7" s="38" t="s">
        <v>102</v>
      </c>
      <c r="AK7" s="38" t="s">
        <v>102</v>
      </c>
      <c r="AL7" s="38" t="s">
        <v>102</v>
      </c>
      <c r="AM7" s="38" t="s">
        <v>102</v>
      </c>
      <c r="AN7" s="38">
        <v>0</v>
      </c>
      <c r="AO7" s="38" t="s">
        <v>102</v>
      </c>
      <c r="AP7" s="38" t="s">
        <v>102</v>
      </c>
      <c r="AQ7" s="38" t="s">
        <v>102</v>
      </c>
      <c r="AR7" s="38" t="s">
        <v>102</v>
      </c>
      <c r="AS7" s="38">
        <v>26.18</v>
      </c>
      <c r="AT7" s="38">
        <v>3.09</v>
      </c>
      <c r="AU7" s="38" t="s">
        <v>102</v>
      </c>
      <c r="AV7" s="38" t="s">
        <v>102</v>
      </c>
      <c r="AW7" s="38" t="s">
        <v>102</v>
      </c>
      <c r="AX7" s="38" t="s">
        <v>102</v>
      </c>
      <c r="AY7" s="38">
        <v>62.83</v>
      </c>
      <c r="AZ7" s="38" t="s">
        <v>102</v>
      </c>
      <c r="BA7" s="38" t="s">
        <v>102</v>
      </c>
      <c r="BB7" s="38" t="s">
        <v>102</v>
      </c>
      <c r="BC7" s="38" t="s">
        <v>102</v>
      </c>
      <c r="BD7" s="38">
        <v>57.3</v>
      </c>
      <c r="BE7" s="38">
        <v>69.540000000000006</v>
      </c>
      <c r="BF7" s="38" t="s">
        <v>102</v>
      </c>
      <c r="BG7" s="38" t="s">
        <v>102</v>
      </c>
      <c r="BH7" s="38" t="s">
        <v>102</v>
      </c>
      <c r="BI7" s="38" t="s">
        <v>102</v>
      </c>
      <c r="BJ7" s="38">
        <v>1714.36</v>
      </c>
      <c r="BK7" s="38" t="s">
        <v>102</v>
      </c>
      <c r="BL7" s="38" t="s">
        <v>102</v>
      </c>
      <c r="BM7" s="38" t="s">
        <v>102</v>
      </c>
      <c r="BN7" s="38" t="s">
        <v>102</v>
      </c>
      <c r="BO7" s="38">
        <v>807.75</v>
      </c>
      <c r="BP7" s="38">
        <v>682.51</v>
      </c>
      <c r="BQ7" s="38" t="s">
        <v>102</v>
      </c>
      <c r="BR7" s="38" t="s">
        <v>102</v>
      </c>
      <c r="BS7" s="38" t="s">
        <v>102</v>
      </c>
      <c r="BT7" s="38" t="s">
        <v>102</v>
      </c>
      <c r="BU7" s="38">
        <v>112.17</v>
      </c>
      <c r="BV7" s="38" t="s">
        <v>102</v>
      </c>
      <c r="BW7" s="38" t="s">
        <v>102</v>
      </c>
      <c r="BX7" s="38" t="s">
        <v>102</v>
      </c>
      <c r="BY7" s="38" t="s">
        <v>102</v>
      </c>
      <c r="BZ7" s="38">
        <v>86.94</v>
      </c>
      <c r="CA7" s="38">
        <v>100.34</v>
      </c>
      <c r="CB7" s="38" t="s">
        <v>102</v>
      </c>
      <c r="CC7" s="38" t="s">
        <v>102</v>
      </c>
      <c r="CD7" s="38" t="s">
        <v>102</v>
      </c>
      <c r="CE7" s="38" t="s">
        <v>102</v>
      </c>
      <c r="CF7" s="38">
        <v>113.16</v>
      </c>
      <c r="CG7" s="38" t="s">
        <v>102</v>
      </c>
      <c r="CH7" s="38" t="s">
        <v>102</v>
      </c>
      <c r="CI7" s="38" t="s">
        <v>102</v>
      </c>
      <c r="CJ7" s="38" t="s">
        <v>102</v>
      </c>
      <c r="CK7" s="38">
        <v>179.63</v>
      </c>
      <c r="CL7" s="38">
        <v>136.15</v>
      </c>
      <c r="CM7" s="38" t="s">
        <v>102</v>
      </c>
      <c r="CN7" s="38" t="s">
        <v>102</v>
      </c>
      <c r="CO7" s="38" t="s">
        <v>102</v>
      </c>
      <c r="CP7" s="38" t="s">
        <v>102</v>
      </c>
      <c r="CQ7" s="38">
        <v>48.48</v>
      </c>
      <c r="CR7" s="38" t="s">
        <v>102</v>
      </c>
      <c r="CS7" s="38" t="s">
        <v>102</v>
      </c>
      <c r="CT7" s="38" t="s">
        <v>102</v>
      </c>
      <c r="CU7" s="38" t="s">
        <v>102</v>
      </c>
      <c r="CV7" s="38">
        <v>55.55</v>
      </c>
      <c r="CW7" s="38">
        <v>59.64</v>
      </c>
      <c r="CX7" s="38" t="s">
        <v>102</v>
      </c>
      <c r="CY7" s="38" t="s">
        <v>102</v>
      </c>
      <c r="CZ7" s="38" t="s">
        <v>102</v>
      </c>
      <c r="DA7" s="38" t="s">
        <v>102</v>
      </c>
      <c r="DB7" s="38">
        <v>93.6</v>
      </c>
      <c r="DC7" s="38" t="s">
        <v>102</v>
      </c>
      <c r="DD7" s="38" t="s">
        <v>102</v>
      </c>
      <c r="DE7" s="38" t="s">
        <v>102</v>
      </c>
      <c r="DF7" s="38" t="s">
        <v>102</v>
      </c>
      <c r="DG7" s="38">
        <v>91.64</v>
      </c>
      <c r="DH7" s="38">
        <v>95.35</v>
      </c>
      <c r="DI7" s="38" t="s">
        <v>102</v>
      </c>
      <c r="DJ7" s="38" t="s">
        <v>102</v>
      </c>
      <c r="DK7" s="38" t="s">
        <v>102</v>
      </c>
      <c r="DL7" s="38" t="s">
        <v>102</v>
      </c>
      <c r="DM7" s="38">
        <v>3.88</v>
      </c>
      <c r="DN7" s="38" t="s">
        <v>102</v>
      </c>
      <c r="DO7" s="38" t="s">
        <v>102</v>
      </c>
      <c r="DP7" s="38" t="s">
        <v>102</v>
      </c>
      <c r="DQ7" s="38" t="s">
        <v>102</v>
      </c>
      <c r="DR7" s="38">
        <v>31.19</v>
      </c>
      <c r="DS7" s="38">
        <v>38.57</v>
      </c>
      <c r="DT7" s="38" t="s">
        <v>102</v>
      </c>
      <c r="DU7" s="38" t="s">
        <v>102</v>
      </c>
      <c r="DV7" s="38" t="s">
        <v>102</v>
      </c>
      <c r="DW7" s="38" t="s">
        <v>102</v>
      </c>
      <c r="DX7" s="38">
        <v>0</v>
      </c>
      <c r="DY7" s="38" t="s">
        <v>102</v>
      </c>
      <c r="DZ7" s="38" t="s">
        <v>102</v>
      </c>
      <c r="EA7" s="38" t="s">
        <v>102</v>
      </c>
      <c r="EB7" s="38" t="s">
        <v>102</v>
      </c>
      <c r="EC7" s="38">
        <v>0.57999999999999996</v>
      </c>
      <c r="ED7" s="38">
        <v>5.9</v>
      </c>
      <c r="EE7" s="38" t="s">
        <v>102</v>
      </c>
      <c r="EF7" s="38" t="s">
        <v>102</v>
      </c>
      <c r="EG7" s="38" t="s">
        <v>102</v>
      </c>
      <c r="EH7" s="38" t="s">
        <v>102</v>
      </c>
      <c r="EI7" s="38">
        <v>0.37</v>
      </c>
      <c r="EJ7" s="38" t="s">
        <v>102</v>
      </c>
      <c r="EK7" s="38" t="s">
        <v>102</v>
      </c>
      <c r="EL7" s="38" t="s">
        <v>102</v>
      </c>
      <c r="EM7" s="38" t="s">
        <v>102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2021-02-08T01:42:14Z</cp:lastPrinted>
  <dcterms:created xsi:type="dcterms:W3CDTF">2020-12-04T02:31:05Z</dcterms:created>
  <dcterms:modified xsi:type="dcterms:W3CDTF">2021-02-18T00:06:56Z</dcterms:modified>
  <cp:category/>
</cp:coreProperties>
</file>