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7_西之表市【済】\"/>
    </mc:Choice>
  </mc:AlternateContent>
  <workbookProtection workbookAlgorithmName="SHA-512" workbookHashValue="2y47AgC0N/1w7SiV8XBH02Mz5HmCzNcodv+ot29R+ex5gJLpOwrDZ9lJgrGvKpn3nyukPmlIwBnr/nCWxeJchQ==" workbookSaltValue="LXcmo/PILfFTWfBRC/W/bw==" workbookSpinCount="100000" lockStructure="1"/>
  <bookViews>
    <workbookView xWindow="0" yWindow="0" windowWidth="15360" windowHeight="7635"/>
  </bookViews>
  <sheets>
    <sheet name="法適用_水道事業" sheetId="4" r:id="rId1"/>
    <sheet name="データ" sheetId="5" state="hidden" r:id="rId2"/>
  </sheets>
  <calcPr calcId="162913"/>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<sst xmlns="http://schemas.openxmlformats.org/spreadsheetml/2006/main" count="228" uniqueCount="114">
  <si>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</si>
  <si>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</si>
  <si>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</si>
  <si>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</si>
  <si>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</si>
  <si>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</si>
  <si>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</si>
  <si>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</si>
  <si>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</si>
  <si>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</si>
  <si>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</si>
  <si>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</si>
  <si>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</si>
  <si>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</si>
  <si>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</si>
  <si>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</si>
  <si>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</si>
  <si>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</si>
  <si>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</si>
  <si>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</si>
  <si>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</si>
  <si>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</si>
  <si>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</si>
  <si>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</si>
  <si>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</si>
  <si>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</si>
  <si>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</si>
  <si>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</si>
  <si>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</si>
  <si>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</si>
  <si>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</si>
  <si>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</si>
  <si>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</si>
  <si>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</si>
  <si>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</si>
  <si>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</si>
  <si>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</si>
  <si>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</si>
  <si>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</si>
  <si>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</si>
  <si>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</si>
  <si>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</si>
  <si>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</si>
  <si>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</si>
  <si>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</si>
  <si>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</si>
  <si>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</si>
  <si>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</si>
  <si>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</si>
  <si>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</si>
  <si>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</si>
  <si>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</si>
  <si>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</si>
  <si>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</si>
  <si>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</si>
  <si>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</si>
  <si>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</si>
  <si>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</si>
  <si>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</si>
  <si>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</si>
  <si>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</si>
  <si>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</si>
  <si>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</si>
  <si>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</si>
  <si>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</si>
  <si>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</si>
  <si>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</si>
  <si>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</si>
  <si>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</si>
  <si>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</si>
  <si>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</si>
  <si>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</si>
  <si>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</si>
  <si>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</si>
  <si>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</si>
  <si>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</si>
  <si>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</si>
  <si>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</si>
  <si>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</si>
  <si>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</si>
  <si>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</si>
  <si>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</si>
  <si>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</si>
  <si>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</si>
  <si>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</si>
  <si>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</si>
  <si>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</si>
  <si>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</si>
  <si>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</si>
  <si>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</si>
  <si>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</si>
  <si>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</si>
  <si>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</si>
  <si>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西之表市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</si>
  <si>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</si>
  <si>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</si>
  <si>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</si>
  <si>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</si>
  <si>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</si>
  <si>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</si>
  <si>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</si>
  <si>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</si>
  <si>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</si>
  <si>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</si>
  <si>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</si>
  <si>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</si>
  <si>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</si>
  <si>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</si>
  <si>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</si>
  <si>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</si>
  <si>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</si>
  <si>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黒字経営を継続しているが、依然として累積欠損金を多く抱えているほか、料金回収率は100％を下回り、単年度収益も減少している。人口減少や節水機器等の普及により、収益は減少し、老朽化も進み修繕等の費用も増加傾向にあるため、今後も厳しい状況が続くと予想される。令和２年度に策定する、水道事業ビジョン・経営戦略に基づき、計画的かつ効率的な事業運営に取り組んでいきたい。</t>
    <rPh sb="0" eb="2">
      <t>クロジ</t>
    </rPh>
    <rPh sb="2" eb="4">
      <t>ケイエイ</t>
    </rPh>
    <rPh sb="5" eb="7">
      <t>ケイゾク</t>
    </rPh>
    <rPh sb="34" eb="36">
      <t>リョウキン</t>
    </rPh>
    <rPh sb="36" eb="38">
      <t>カイシュウ</t>
    </rPh>
    <rPh sb="38" eb="39">
      <t>リツ</t>
    </rPh>
    <rPh sb="45" eb="47">
      <t>シタマワ</t>
    </rPh>
    <rPh sb="49" eb="52">
      <t>タンネンド</t>
    </rPh>
    <rPh sb="52" eb="54">
      <t>シュウエキ</t>
    </rPh>
    <rPh sb="55" eb="57">
      <t>ゲンショウ</t>
    </rPh>
    <rPh sb="79" eb="81">
      <t>シュウエキ</t>
    </rPh>
    <rPh sb="82" eb="84">
      <t>ゲンショウ</t>
    </rPh>
    <rPh sb="86" eb="89">
      <t>ロウキュウカ</t>
    </rPh>
    <rPh sb="90" eb="91">
      <t>スス</t>
    </rPh>
    <rPh sb="92" eb="94">
      <t>シュウゼン</t>
    </rPh>
    <rPh sb="94" eb="95">
      <t>トウ</t>
    </rPh>
    <rPh sb="96" eb="98">
      <t>ヒヨウ</t>
    </rPh>
    <rPh sb="99" eb="101">
      <t>ゾウカ</t>
    </rPh>
    <rPh sb="101" eb="103">
      <t>ケイコウ</t>
    </rPh>
    <rPh sb="121" eb="123">
      <t>ヨソウ</t>
    </rPh>
    <rPh sb="133" eb="135">
      <t>サクテイ</t>
    </rPh>
    <rPh sb="147" eb="149">
      <t>ケイエイ</t>
    </rPh>
    <rPh sb="149" eb="151">
      <t>センリャク</t>
    </rPh>
    <rPh sb="152" eb="153">
      <t>モト</t>
    </rPh>
    <rPh sb="156" eb="159">
      <t>ケイカクテキ</t>
    </rPh>
    <rPh sb="161" eb="164">
      <t>コウリツテキ</t>
    </rPh>
    <rPh sb="165" eb="167">
      <t>ジギョウ</t>
    </rPh>
    <rPh sb="167" eb="169">
      <t>ウンエイ</t>
    </rPh>
    <rPh sb="170" eb="171">
      <t>ト</t>
    </rPh>
    <rPh sb="172" eb="173">
      <t>ク</t>
    </rPh>
    <phoneticPr fontId="4"/>
  </si>
  <si>
    <t xml:space="preserve">①有形固定資産減価償却率は、近年統合した簡易水道施設の整備や老朽化した監視システムの更新により、減少傾向にあるが、更新事業を抑制しているため、水道施設全体では、高い水準にある。今後多くの資産が、法定耐用年数を迎えるため、アセットマネジメントやダウンサイジングによる施設規模の適正化や将来の施設更新に備え、財源の確保が、必要である。
②管路経年化率は、修繕を中心に維持管理を行い、更新事業を抑制してきたため、増加している。今後は、更新計画により計画的に更新を行っていきたい。
③漏水事故の多い管路の更新を実施したため増加しているが、管路の老朽化は進んでいる。今後は、管種や布設状況を踏まえ、更新計画により、計画的な更新を行っていきたい。
</t>
    <rPh sb="14" eb="16">
      <t>キンネン</t>
    </rPh>
    <rPh sb="16" eb="18">
      <t>トウゴウ</t>
    </rPh>
    <rPh sb="27" eb="29">
      <t>セイビ</t>
    </rPh>
    <rPh sb="30" eb="33">
      <t>ロウキュウカ</t>
    </rPh>
    <rPh sb="35" eb="37">
      <t>カンシ</t>
    </rPh>
    <rPh sb="42" eb="44">
      <t>コウシン</t>
    </rPh>
    <rPh sb="50" eb="52">
      <t>ケイコウ</t>
    </rPh>
    <rPh sb="57" eb="59">
      <t>コウシン</t>
    </rPh>
    <rPh sb="59" eb="61">
      <t>ジギョウ</t>
    </rPh>
    <rPh sb="62" eb="64">
      <t>ヨクセイ</t>
    </rPh>
    <rPh sb="88" eb="90">
      <t>コンゴ</t>
    </rPh>
    <rPh sb="90" eb="91">
      <t>オオ</t>
    </rPh>
    <rPh sb="93" eb="95">
      <t>シサン</t>
    </rPh>
    <rPh sb="97" eb="99">
      <t>ホウテイ</t>
    </rPh>
    <rPh sb="99" eb="101">
      <t>タイヨウ</t>
    </rPh>
    <rPh sb="101" eb="103">
      <t>ネンスウ</t>
    </rPh>
    <rPh sb="104" eb="105">
      <t>ムカ</t>
    </rPh>
    <rPh sb="132" eb="134">
      <t>シセツ</t>
    </rPh>
    <rPh sb="134" eb="136">
      <t>キボ</t>
    </rPh>
    <rPh sb="137" eb="140">
      <t>テキセイカ</t>
    </rPh>
    <rPh sb="175" eb="177">
      <t>シュウゼン</t>
    </rPh>
    <rPh sb="178" eb="180">
      <t>チュウシン</t>
    </rPh>
    <rPh sb="181" eb="183">
      <t>イジ</t>
    </rPh>
    <rPh sb="183" eb="185">
      <t>カンリ</t>
    </rPh>
    <rPh sb="186" eb="187">
      <t>オコナ</t>
    </rPh>
    <rPh sb="189" eb="191">
      <t>コウシン</t>
    </rPh>
    <rPh sb="191" eb="193">
      <t>ジギョウ</t>
    </rPh>
    <rPh sb="194" eb="196">
      <t>ヨクセイ</t>
    </rPh>
    <rPh sb="203" eb="205">
      <t>ゾウカ</t>
    </rPh>
    <rPh sb="210" eb="212">
      <t>コンゴ</t>
    </rPh>
    <rPh sb="214" eb="216">
      <t>コウシン</t>
    </rPh>
    <rPh sb="216" eb="218">
      <t>ケイカク</t>
    </rPh>
    <rPh sb="221" eb="224">
      <t>ケイカクテキ</t>
    </rPh>
    <rPh sb="225" eb="227">
      <t>コウシン</t>
    </rPh>
    <rPh sb="228" eb="229">
      <t>オコナ</t>
    </rPh>
    <rPh sb="238" eb="240">
      <t>ロウスイ</t>
    </rPh>
    <rPh sb="240" eb="242">
      <t>ジコ</t>
    </rPh>
    <rPh sb="243" eb="244">
      <t>オオ</t>
    </rPh>
    <rPh sb="245" eb="247">
      <t>カンロ</t>
    </rPh>
    <rPh sb="248" eb="250">
      <t>コウシン</t>
    </rPh>
    <rPh sb="251" eb="253">
      <t>ジッシ</t>
    </rPh>
    <rPh sb="257" eb="259">
      <t>ゾウカ</t>
    </rPh>
    <rPh sb="265" eb="267">
      <t>カンロ</t>
    </rPh>
    <rPh sb="268" eb="271">
      <t>ロウキュウカ</t>
    </rPh>
    <rPh sb="272" eb="273">
      <t>スス</t>
    </rPh>
    <rPh sb="278" eb="280">
      <t>コンゴ</t>
    </rPh>
    <rPh sb="282" eb="283">
      <t>カン</t>
    </rPh>
    <rPh sb="283" eb="284">
      <t>シュ</t>
    </rPh>
    <rPh sb="285" eb="287">
      <t>フセツ</t>
    </rPh>
    <rPh sb="287" eb="289">
      <t>ジョウキョウ</t>
    </rPh>
    <rPh sb="290" eb="291">
      <t>フ</t>
    </rPh>
    <rPh sb="294" eb="296">
      <t>コウシン</t>
    </rPh>
    <rPh sb="296" eb="298">
      <t>ケイカク</t>
    </rPh>
    <rPh sb="302" eb="305">
      <t>ケイカクテキ</t>
    </rPh>
    <rPh sb="306" eb="308">
      <t>コウシン</t>
    </rPh>
    <rPh sb="309" eb="310">
      <t>オコナ</t>
    </rPh>
    <phoneticPr fontId="4"/>
  </si>
  <si>
    <t>①経常収支比率は,100％を超え、単年度で利益を出しているが、⑤料金回収率が昨年度より減少し、100％を下回っている。給水にかかる費用が給水収益で賄えていない状態にあるため、費用の見直しが必要である。
②単年度黒字を継続しているため、減少してきているが、高い水準にある。健全経営を継続し、累積欠損金の早期解消に努めたい。
③流動比率は、類似団体と比較すると低い状況にあるが、100％以上であり、短期的な債務に対し支払うことができる現金等を保有できている。
④企業債残高対給水収益比率は、簡易水道事業統合による企業債の引継や統合した簡易水道施設整備に企業債の発行を必要としたため平成30年度まで増加している。類似団体と比べ高い状況になっているため、施設更新などについては、アセットマネジメントやダウンサイジングを図り、適切な投資を行いたい。
⑥給水原価は、老朽化に伴う修繕費や動力費等の増加により、類似団体平均より高い水準にある。固定費の見直し等により、給水原価を抑制する必要がある。
⑦施設利用率は、類似団体より高い水準にあり、効率的な施設運用が図られている。
⑧有収率は、低い水準で推移しており、効率的に収益を確保できていない。平成30年度に整備した遠隔監視システムを活用し、漏水の早期発見に努め、有収率の改善を図りたい。</t>
    <rPh sb="1" eb="3">
      <t>ケイジョウ</t>
    </rPh>
    <rPh sb="3" eb="5">
      <t>シュウシ</t>
    </rPh>
    <rPh sb="5" eb="7">
      <t>ヒリツ</t>
    </rPh>
    <rPh sb="17" eb="20">
      <t>タンネンド</t>
    </rPh>
    <rPh sb="21" eb="23">
      <t>リエキ</t>
    </rPh>
    <rPh sb="24" eb="25">
      <t>ダ</t>
    </rPh>
    <rPh sb="38" eb="40">
      <t>サクネン</t>
    </rPh>
    <rPh sb="40" eb="41">
      <t>ド</t>
    </rPh>
    <rPh sb="43" eb="45">
      <t>ゲンショウ</t>
    </rPh>
    <rPh sb="52" eb="54">
      <t>シタマワ</t>
    </rPh>
    <rPh sb="59" eb="61">
      <t>キュウスイ</t>
    </rPh>
    <rPh sb="65" eb="67">
      <t>ヒヨウ</t>
    </rPh>
    <rPh sb="68" eb="70">
      <t>キュウスイ</t>
    </rPh>
    <rPh sb="70" eb="72">
      <t>シュウエキ</t>
    </rPh>
    <rPh sb="73" eb="74">
      <t>マカナ</t>
    </rPh>
    <rPh sb="79" eb="81">
      <t>ジョウタイ</t>
    </rPh>
    <rPh sb="87" eb="89">
      <t>ヒヨウ</t>
    </rPh>
    <rPh sb="90" eb="92">
      <t>ミナオ</t>
    </rPh>
    <rPh sb="94" eb="96">
      <t>ヒツヨウ</t>
    </rPh>
    <rPh sb="102" eb="105">
      <t>タンネンド</t>
    </rPh>
    <rPh sb="105" eb="107">
      <t>クロジ</t>
    </rPh>
    <rPh sb="108" eb="110">
      <t>ケイゾク</t>
    </rPh>
    <rPh sb="117" eb="119">
      <t>ゲンショウ</t>
    </rPh>
    <rPh sb="127" eb="128">
      <t>タカ</t>
    </rPh>
    <rPh sb="129" eb="131">
      <t>スイジュン</t>
    </rPh>
    <rPh sb="135" eb="137">
      <t>ケンゼン</t>
    </rPh>
    <rPh sb="137" eb="139">
      <t>ケイエイ</t>
    </rPh>
    <rPh sb="140" eb="142">
      <t>ケイゾク</t>
    </rPh>
    <rPh sb="191" eb="193">
      <t>イジョウ</t>
    </rPh>
    <rPh sb="197" eb="199">
      <t>タンキ</t>
    </rPh>
    <rPh sb="199" eb="200">
      <t>テキ</t>
    </rPh>
    <rPh sb="201" eb="203">
      <t>サイム</t>
    </rPh>
    <rPh sb="204" eb="205">
      <t>タイ</t>
    </rPh>
    <rPh sb="206" eb="208">
      <t>シハラ</t>
    </rPh>
    <rPh sb="215" eb="217">
      <t>ゲンキン</t>
    </rPh>
    <rPh sb="217" eb="218">
      <t>トウ</t>
    </rPh>
    <rPh sb="219" eb="221">
      <t>ホユウ</t>
    </rPh>
    <rPh sb="229" eb="231">
      <t>キギョウ</t>
    </rPh>
    <rPh sb="231" eb="232">
      <t>サイ</t>
    </rPh>
    <rPh sb="232" eb="234">
      <t>ザンダカ</t>
    </rPh>
    <rPh sb="234" eb="235">
      <t>タイ</t>
    </rPh>
    <rPh sb="235" eb="237">
      <t>キュウスイ</t>
    </rPh>
    <rPh sb="237" eb="239">
      <t>シュウエキ</t>
    </rPh>
    <rPh sb="239" eb="241">
      <t>ヒリツ</t>
    </rPh>
    <rPh sb="288" eb="290">
      <t>ヘイセイ</t>
    </rPh>
    <rPh sb="292" eb="294">
      <t>ネンド</t>
    </rPh>
    <rPh sb="303" eb="305">
      <t>ルイジ</t>
    </rPh>
    <rPh sb="305" eb="307">
      <t>ダンタイ</t>
    </rPh>
    <rPh sb="308" eb="309">
      <t>クラ</t>
    </rPh>
    <rPh sb="310" eb="311">
      <t>タカ</t>
    </rPh>
    <rPh sb="312" eb="314">
      <t>ジョウキョウ</t>
    </rPh>
    <rPh sb="323" eb="325">
      <t>シセツ</t>
    </rPh>
    <rPh sb="325" eb="327">
      <t>コウシン</t>
    </rPh>
    <rPh sb="392" eb="394">
      <t>ゾウカ</t>
    </rPh>
    <rPh sb="414" eb="417">
      <t>コテイヒ</t>
    </rPh>
    <rPh sb="418" eb="420">
      <t>ミナオ</t>
    </rPh>
    <rPh sb="421" eb="422">
      <t>トウ</t>
    </rPh>
    <rPh sb="482" eb="485">
      <t>ユウシュウリツ</t>
    </rPh>
    <rPh sb="487" eb="488">
      <t>ヒク</t>
    </rPh>
    <rPh sb="489" eb="491">
      <t>スイジュン</t>
    </rPh>
    <rPh sb="492" eb="494">
      <t>スイイ</t>
    </rPh>
    <rPh sb="499" eb="501">
      <t>コウリツ</t>
    </rPh>
    <rPh sb="501" eb="502">
      <t>テキ</t>
    </rPh>
    <rPh sb="503" eb="505">
      <t>シュウエキ</t>
    </rPh>
    <rPh sb="506" eb="508">
      <t>カクホ</t>
    </rPh>
    <rPh sb="515" eb="517">
      <t>ヘイセイ</t>
    </rPh>
    <rPh sb="519" eb="521">
      <t>ネンド</t>
    </rPh>
    <rPh sb="522" eb="524">
      <t>セイビ</t>
    </rPh>
    <rPh sb="526" eb="528">
      <t>エンカク</t>
    </rPh>
    <rPh sb="528" eb="530">
      <t>カンシ</t>
    </rPh>
    <rPh sb="535" eb="537">
      <t>カツヨウ</t>
    </rPh>
    <rPh sb="550" eb="553">
      <t>ユウシュウリツ</t>
    </rPh>
    <rPh sb="554" eb="556">
      <t>カイゼン</t>
    </rPh>
    <rPh sb="557" eb="55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</si>
</sst>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0.51</c:v>
                </c:pt>
                <c:pt idx="1">
                  <c:v>0</c:v>
                </c:pt>
                <c:pt idx="2" formatCode="#,##0.00;&quot;△&quot;#,##0.00;&quot;-&quot;">
                  <c:v>0.11</c:v>
                </c:pt>
                <c:pt idx="3" formatCode="#,##0.00;&quot;△&quot;#,##0.00;&quot;-&quot;">
                  <c:v>0.04</c:v>
                </c:pt>
                <c:pt idx="4" formatCode="#,##0.00;&quot;△&quot;#,##0.00;&quot;-&quot;">
                  <c:v>0.67</c:v>
                </c:pt>
              </c:numCache>
            </c:numRef>
          </c:val>
          <c:extLst>
            <c:ext xmlns:c16="http://schemas.microsoft.com/office/drawing/2014/chart" uri="{C3380CC4-5D6E-409C-BE32-E72D297353CC}">
              <c16:uniqueId val="{00000000-D603-4DAA-8FF3-A33906BBA924}"/>
            </c:ext>
          </c:extLst>
        </c:ser>
        <c:dLbls>
          <c:showLegendKey val="0"/>
          <c:showVal val="0"/>
          <c:showCatName val="0"/>
          <c:showSerName val="0"/>
          <c:showPercent val="0"/>
          <c:showBubbleSize val="0"/>
        </c:dLbls>
        <c:gapWidth val="150"/>
        <c:axId val="124353152"/>
        <c:axId val="12437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D603-4DAA-8FF3-A33906BBA924}"/>
            </c:ext>
          </c:extLst>
        </c:ser>
        <c:dLbls>
          <c:showLegendKey val="0"/>
          <c:showVal val="0"/>
          <c:showCatName val="0"/>
          <c:showSerName val="0"/>
          <c:showPercent val="0"/>
          <c:showBubbleSize val="0"/>
        </c:dLbls>
        <c:marker val="1"/>
        <c:smooth val="0"/>
        <c:axId val="124353152"/>
        <c:axId val="124371712"/>
      </c:lineChart>
      <c:dateAx>
        <c:axId val="124353152"/>
        <c:scaling>
          <c:orientation val="minMax"/>
        </c:scaling>
        <c:delete val="1"/>
        <c:axPos val="b"/>
        <c:numFmt formatCode="&quot;H&quot;yy" sourceLinked="1"/>
        <c:majorTickMark val="none"/>
        <c:minorTickMark val="none"/>
        <c:tickLblPos val="none"/>
        <c:crossAx val="124371712"/>
        <c:crosses val="autoZero"/>
        <c:auto val="1"/>
        <c:lblOffset val="100"/>
        <c:baseTimeUnit val="years"/>
      </c:dateAx>
      <c:valAx>
        <c:axId val="1243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56.01</c:v>
                </c:pt>
                <c:pt idx="1">
                  <c:v>55.95</c:v>
                </c:pt>
                <c:pt idx="2">
                  <c:v>57.31</c:v>
                </c:pt>
                <c:pt idx="3">
                  <c:v>56.67</c:v>
                </c:pt>
                <c:pt idx="4">
                  <c:v>71.11</c:v>
                </c:pt>
              </c:numCache>
            </c:numRef>
          </c:val>
          <c:extLst>
            <c:ext xmlns:c16="http://schemas.microsoft.com/office/drawing/2014/chart" uri="{C3380CC4-5D6E-409C-BE32-E72D297353CC}">
              <c16:uniqueId val="{00000000-5E96-4AB8-9017-194F98E0EF55}"/>
            </c:ext>
          </c:extLst>
        </c:ser>
        <c:dLbls>
          <c:showLegendKey val="0"/>
          <c:showVal val="0"/>
          <c:showCatName val="0"/>
          <c:showSerName val="0"/>
          <c:showPercent val="0"/>
          <c:showBubbleSize val="0"/>
        </c:dLbls>
        <c:gapWidth val="150"/>
        <c:axId val="127146624"/>
        <c:axId val="12715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5E96-4AB8-9017-194F98E0EF55}"/>
            </c:ext>
          </c:extLst>
        </c:ser>
        <c:dLbls>
          <c:showLegendKey val="0"/>
          <c:showVal val="0"/>
          <c:showCatName val="0"/>
          <c:showSerName val="0"/>
          <c:showPercent val="0"/>
          <c:showBubbleSize val="0"/>
        </c:dLbls>
        <c:marker val="1"/>
        <c:smooth val="0"/>
        <c:axId val="127146624"/>
        <c:axId val="127156992"/>
      </c:lineChart>
      <c:dateAx>
        <c:axId val="127146624"/>
        <c:scaling>
          <c:orientation val="minMax"/>
        </c:scaling>
        <c:delete val="1"/>
        <c:axPos val="b"/>
        <c:numFmt formatCode="&quot;H&quot;yy" sourceLinked="1"/>
        <c:majorTickMark val="none"/>
        <c:minorTickMark val="none"/>
        <c:tickLblPos val="none"/>
        <c:crossAx val="127156992"/>
        <c:crosses val="autoZero"/>
        <c:auto val="1"/>
        <c:lblOffset val="100"/>
        <c:baseTimeUnit val="years"/>
      </c:dateAx>
      <c:valAx>
        <c:axId val="12715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79.69</c:v>
                </c:pt>
                <c:pt idx="1">
                  <c:v>82.25</c:v>
                </c:pt>
                <c:pt idx="2">
                  <c:v>79.56</c:v>
                </c:pt>
                <c:pt idx="3">
                  <c:v>79.44</c:v>
                </c:pt>
                <c:pt idx="4">
                  <c:v>78.739999999999995</c:v>
                </c:pt>
              </c:numCache>
            </c:numRef>
          </c:val>
          <c:extLst>
            <c:ext xmlns:c16="http://schemas.microsoft.com/office/drawing/2014/chart" uri="{C3380CC4-5D6E-409C-BE32-E72D297353CC}">
              <c16:uniqueId val="{00000000-2582-4EDF-8675-8A85D4395114}"/>
            </c:ext>
          </c:extLst>
        </c:ser>
        <c:dLbls>
          <c:showLegendKey val="0"/>
          <c:showVal val="0"/>
          <c:showCatName val="0"/>
          <c:showSerName val="0"/>
          <c:showPercent val="0"/>
          <c:showBubbleSize val="0"/>
        </c:dLbls>
        <c:gapWidth val="150"/>
        <c:axId val="127208448"/>
        <c:axId val="12722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2582-4EDF-8675-8A85D4395114}"/>
            </c:ext>
          </c:extLst>
        </c:ser>
        <c:dLbls>
          <c:showLegendKey val="0"/>
          <c:showVal val="0"/>
          <c:showCatName val="0"/>
          <c:showSerName val="0"/>
          <c:showPercent val="0"/>
          <c:showBubbleSize val="0"/>
        </c:dLbls>
        <c:marker val="1"/>
        <c:smooth val="0"/>
        <c:axId val="127208448"/>
        <c:axId val="127222912"/>
      </c:lineChart>
      <c:dateAx>
        <c:axId val="127208448"/>
        <c:scaling>
          <c:orientation val="minMax"/>
        </c:scaling>
        <c:delete val="1"/>
        <c:axPos val="b"/>
        <c:numFmt formatCode="&quot;H&quot;yy" sourceLinked="1"/>
        <c:majorTickMark val="none"/>
        <c:minorTickMark val="none"/>
        <c:tickLblPos val="none"/>
        <c:crossAx val="127222912"/>
        <c:crosses val="autoZero"/>
        <c:auto val="1"/>
        <c:lblOffset val="100"/>
        <c:baseTimeUnit val="years"/>
      </c:dateAx>
      <c:valAx>
        <c:axId val="1272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101.48</c:v>
                </c:pt>
                <c:pt idx="1">
                  <c:v>109.02</c:v>
                </c:pt>
                <c:pt idx="2">
                  <c:v>109.41</c:v>
                </c:pt>
                <c:pt idx="3">
                  <c:v>107.7</c:v>
                </c:pt>
                <c:pt idx="4">
                  <c:v>101.57</c:v>
                </c:pt>
              </c:numCache>
            </c:numRef>
          </c:val>
          <c:extLst>
            <c:ext xmlns:c16="http://schemas.microsoft.com/office/drawing/2014/chart" uri="{C3380CC4-5D6E-409C-BE32-E72D297353CC}">
              <c16:uniqueId val="{00000000-59F8-4DCE-A403-0F6932177BAC}"/>
            </c:ext>
          </c:extLst>
        </c:ser>
        <c:dLbls>
          <c:showLegendKey val="0"/>
          <c:showVal val="0"/>
          <c:showCatName val="0"/>
          <c:showSerName val="0"/>
          <c:showPercent val="0"/>
          <c:showBubbleSize val="0"/>
        </c:dLbls>
        <c:gapWidth val="150"/>
        <c:axId val="124800000"/>
        <c:axId val="12481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59F8-4DCE-A403-0F6932177BAC}"/>
            </c:ext>
          </c:extLst>
        </c:ser>
        <c:dLbls>
          <c:showLegendKey val="0"/>
          <c:showVal val="0"/>
          <c:showCatName val="0"/>
          <c:showSerName val="0"/>
          <c:showPercent val="0"/>
          <c:showBubbleSize val="0"/>
        </c:dLbls>
        <c:marker val="1"/>
        <c:smooth val="0"/>
        <c:axId val="124800000"/>
        <c:axId val="124810368"/>
      </c:lineChart>
      <c:dateAx>
        <c:axId val="124800000"/>
        <c:scaling>
          <c:orientation val="minMax"/>
        </c:scaling>
        <c:delete val="1"/>
        <c:axPos val="b"/>
        <c:numFmt formatCode="&quot;H&quot;yy" sourceLinked="1"/>
        <c:majorTickMark val="none"/>
        <c:minorTickMark val="none"/>
        <c:tickLblPos val="none"/>
        <c:crossAx val="124810368"/>
        <c:crosses val="autoZero"/>
        <c:auto val="1"/>
        <c:lblOffset val="100"/>
        <c:baseTimeUnit val="years"/>
      </c:dateAx>
      <c:valAx>
        <c:axId val="12481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8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56.49</c:v>
                </c:pt>
                <c:pt idx="1">
                  <c:v>50.3</c:v>
                </c:pt>
                <c:pt idx="2">
                  <c:v>50.59</c:v>
                </c:pt>
                <c:pt idx="3">
                  <c:v>47.71</c:v>
                </c:pt>
                <c:pt idx="4">
                  <c:v>49.41</c:v>
                </c:pt>
              </c:numCache>
            </c:numRef>
          </c:val>
          <c:extLst>
            <c:ext xmlns:c16="http://schemas.microsoft.com/office/drawing/2014/chart" uri="{C3380CC4-5D6E-409C-BE32-E72D297353CC}">
              <c16:uniqueId val="{00000000-F9D7-4EF7-B5E0-FC63307DF0E1}"/>
            </c:ext>
          </c:extLst>
        </c:ser>
        <c:dLbls>
          <c:showLegendKey val="0"/>
          <c:showVal val="0"/>
          <c:showCatName val="0"/>
          <c:showSerName val="0"/>
          <c:showPercent val="0"/>
          <c:showBubbleSize val="0"/>
        </c:dLbls>
        <c:gapWidth val="150"/>
        <c:axId val="124518784"/>
        <c:axId val="12452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F9D7-4EF7-B5E0-FC63307DF0E1}"/>
            </c:ext>
          </c:extLst>
        </c:ser>
        <c:dLbls>
          <c:showLegendKey val="0"/>
          <c:showVal val="0"/>
          <c:showCatName val="0"/>
          <c:showSerName val="0"/>
          <c:showPercent val="0"/>
          <c:showBubbleSize val="0"/>
        </c:dLbls>
        <c:marker val="1"/>
        <c:smooth val="0"/>
        <c:axId val="124518784"/>
        <c:axId val="124520320"/>
      </c:lineChart>
      <c:dateAx>
        <c:axId val="124518784"/>
        <c:scaling>
          <c:orientation val="minMax"/>
        </c:scaling>
        <c:delete val="1"/>
        <c:axPos val="b"/>
        <c:numFmt formatCode="&quot;H&quot;yy" sourceLinked="1"/>
        <c:majorTickMark val="none"/>
        <c:minorTickMark val="none"/>
        <c:tickLblPos val="none"/>
        <c:crossAx val="124520320"/>
        <c:crosses val="autoZero"/>
        <c:auto val="1"/>
        <c:lblOffset val="100"/>
        <c:baseTimeUnit val="years"/>
      </c:dateAx>
      <c:valAx>
        <c:axId val="1245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8.5299999999999994</c:v>
                </c:pt>
                <c:pt idx="1">
                  <c:v>5.13</c:v>
                </c:pt>
                <c:pt idx="2">
                  <c:v>4.6500000000000004</c:v>
                </c:pt>
                <c:pt idx="3">
                  <c:v>5.8</c:v>
                </c:pt>
                <c:pt idx="4">
                  <c:v>24.47</c:v>
                </c:pt>
              </c:numCache>
            </c:numRef>
          </c:val>
          <c:extLst>
            <c:ext xmlns:c16="http://schemas.microsoft.com/office/drawing/2014/chart" uri="{C3380CC4-5D6E-409C-BE32-E72D297353CC}">
              <c16:uniqueId val="{00000000-0A4C-43D1-9C96-1210B55F7BC7}"/>
            </c:ext>
          </c:extLst>
        </c:ser>
        <c:dLbls>
          <c:showLegendKey val="0"/>
          <c:showVal val="0"/>
          <c:showCatName val="0"/>
          <c:showSerName val="0"/>
          <c:showPercent val="0"/>
          <c:showBubbleSize val="0"/>
        </c:dLbls>
        <c:gapWidth val="150"/>
        <c:axId val="124567552"/>
        <c:axId val="12456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0A4C-43D1-9C96-1210B55F7BC7}"/>
            </c:ext>
          </c:extLst>
        </c:ser>
        <c:dLbls>
          <c:showLegendKey val="0"/>
          <c:showVal val="0"/>
          <c:showCatName val="0"/>
          <c:showSerName val="0"/>
          <c:showPercent val="0"/>
          <c:showBubbleSize val="0"/>
        </c:dLbls>
        <c:marker val="1"/>
        <c:smooth val="0"/>
        <c:axId val="124567552"/>
        <c:axId val="124569472"/>
      </c:lineChart>
      <c:dateAx>
        <c:axId val="124567552"/>
        <c:scaling>
          <c:orientation val="minMax"/>
        </c:scaling>
        <c:delete val="1"/>
        <c:axPos val="b"/>
        <c:numFmt formatCode="&quot;H&quot;yy" sourceLinked="1"/>
        <c:majorTickMark val="none"/>
        <c:minorTickMark val="none"/>
        <c:tickLblPos val="none"/>
        <c:crossAx val="124569472"/>
        <c:crosses val="autoZero"/>
        <c:auto val="1"/>
        <c:lblOffset val="100"/>
        <c:baseTimeUnit val="years"/>
      </c:dateAx>
      <c:valAx>
        <c:axId val="1245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98.67</c:v>
                </c:pt>
                <c:pt idx="1">
                  <c:v>75.45</c:v>
                </c:pt>
                <c:pt idx="2">
                  <c:v>66.38</c:v>
                </c:pt>
                <c:pt idx="3">
                  <c:v>59.18</c:v>
                </c:pt>
                <c:pt idx="4">
                  <c:v>56.32</c:v>
                </c:pt>
              </c:numCache>
            </c:numRef>
          </c:val>
          <c:extLst>
            <c:ext xmlns:c16="http://schemas.microsoft.com/office/drawing/2014/chart" uri="{C3380CC4-5D6E-409C-BE32-E72D297353CC}">
              <c16:uniqueId val="{00000000-14DF-4607-B230-81DDD5C10112}"/>
            </c:ext>
          </c:extLst>
        </c:ser>
        <c:dLbls>
          <c:showLegendKey val="0"/>
          <c:showVal val="0"/>
          <c:showCatName val="0"/>
          <c:showSerName val="0"/>
          <c:showPercent val="0"/>
          <c:showBubbleSize val="0"/>
        </c:dLbls>
        <c:gapWidth val="150"/>
        <c:axId val="124601088"/>
        <c:axId val="12460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14DF-4607-B230-81DDD5C10112}"/>
            </c:ext>
          </c:extLst>
        </c:ser>
        <c:dLbls>
          <c:showLegendKey val="0"/>
          <c:showVal val="0"/>
          <c:showCatName val="0"/>
          <c:showSerName val="0"/>
          <c:showPercent val="0"/>
          <c:showBubbleSize val="0"/>
        </c:dLbls>
        <c:marker val="1"/>
        <c:smooth val="0"/>
        <c:axId val="124601088"/>
        <c:axId val="124603008"/>
      </c:lineChart>
      <c:dateAx>
        <c:axId val="124601088"/>
        <c:scaling>
          <c:orientation val="minMax"/>
        </c:scaling>
        <c:delete val="1"/>
        <c:axPos val="b"/>
        <c:numFmt formatCode="&quot;H&quot;yy" sourceLinked="1"/>
        <c:majorTickMark val="none"/>
        <c:minorTickMark val="none"/>
        <c:tickLblPos val="none"/>
        <c:crossAx val="124603008"/>
        <c:crosses val="autoZero"/>
        <c:auto val="1"/>
        <c:lblOffset val="100"/>
        <c:baseTimeUnit val="years"/>
      </c:dateAx>
      <c:valAx>
        <c:axId val="124603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6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141.55000000000001</c:v>
                </c:pt>
                <c:pt idx="1">
                  <c:v>151.79</c:v>
                </c:pt>
                <c:pt idx="2">
                  <c:v>162.18</c:v>
                </c:pt>
                <c:pt idx="3">
                  <c:v>136.85</c:v>
                </c:pt>
                <c:pt idx="4">
                  <c:v>211.5</c:v>
                </c:pt>
              </c:numCache>
            </c:numRef>
          </c:val>
          <c:extLst>
            <c:ext xmlns:c16="http://schemas.microsoft.com/office/drawing/2014/chart" uri="{C3380CC4-5D6E-409C-BE32-E72D297353CC}">
              <c16:uniqueId val="{00000000-0258-41AF-843C-183BB3C361B5}"/>
            </c:ext>
          </c:extLst>
        </c:ser>
        <c:dLbls>
          <c:showLegendKey val="0"/>
          <c:showVal val="0"/>
          <c:showCatName val="0"/>
          <c:showSerName val="0"/>
          <c:showPercent val="0"/>
          <c:showBubbleSize val="0"/>
        </c:dLbls>
        <c:gapWidth val="150"/>
        <c:axId val="124646528"/>
        <c:axId val="12464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0258-41AF-843C-183BB3C361B5}"/>
            </c:ext>
          </c:extLst>
        </c:ser>
        <c:dLbls>
          <c:showLegendKey val="0"/>
          <c:showVal val="0"/>
          <c:showCatName val="0"/>
          <c:showSerName val="0"/>
          <c:showPercent val="0"/>
          <c:showBubbleSize val="0"/>
        </c:dLbls>
        <c:marker val="1"/>
        <c:smooth val="0"/>
        <c:axId val="124646528"/>
        <c:axId val="124648448"/>
      </c:lineChart>
      <c:dateAx>
        <c:axId val="124646528"/>
        <c:scaling>
          <c:orientation val="minMax"/>
        </c:scaling>
        <c:delete val="1"/>
        <c:axPos val="b"/>
        <c:numFmt formatCode="&quot;H&quot;yy" sourceLinked="1"/>
        <c:majorTickMark val="none"/>
        <c:minorTickMark val="none"/>
        <c:tickLblPos val="none"/>
        <c:crossAx val="124648448"/>
        <c:crosses val="autoZero"/>
        <c:auto val="1"/>
        <c:lblOffset val="100"/>
        <c:baseTimeUnit val="years"/>
      </c:dateAx>
      <c:valAx>
        <c:axId val="124648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6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448.33</c:v>
                </c:pt>
                <c:pt idx="1">
                  <c:v>473.35</c:v>
                </c:pt>
                <c:pt idx="2">
                  <c:v>482.09</c:v>
                </c:pt>
                <c:pt idx="3">
                  <c:v>531.42999999999995</c:v>
                </c:pt>
                <c:pt idx="4">
                  <c:v>482.52</c:v>
                </c:pt>
              </c:numCache>
            </c:numRef>
          </c:val>
          <c:extLst>
            <c:ext xmlns:c16="http://schemas.microsoft.com/office/drawing/2014/chart" uri="{C3380CC4-5D6E-409C-BE32-E72D297353CC}">
              <c16:uniqueId val="{00000000-1B80-4EC7-BC22-999E56644589}"/>
            </c:ext>
          </c:extLst>
        </c:ser>
        <c:dLbls>
          <c:showLegendKey val="0"/>
          <c:showVal val="0"/>
          <c:showCatName val="0"/>
          <c:showSerName val="0"/>
          <c:showPercent val="0"/>
          <c:showBubbleSize val="0"/>
        </c:dLbls>
        <c:gapWidth val="150"/>
        <c:axId val="124757504"/>
        <c:axId val="12475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1B80-4EC7-BC22-999E56644589}"/>
            </c:ext>
          </c:extLst>
        </c:ser>
        <c:dLbls>
          <c:showLegendKey val="0"/>
          <c:showVal val="0"/>
          <c:showCatName val="0"/>
          <c:showSerName val="0"/>
          <c:showPercent val="0"/>
          <c:showBubbleSize val="0"/>
        </c:dLbls>
        <c:marker val="1"/>
        <c:smooth val="0"/>
        <c:axId val="124757504"/>
        <c:axId val="124759424"/>
      </c:lineChart>
      <c:dateAx>
        <c:axId val="124757504"/>
        <c:scaling>
          <c:orientation val="minMax"/>
        </c:scaling>
        <c:delete val="1"/>
        <c:axPos val="b"/>
        <c:numFmt formatCode="&quot;H&quot;yy" sourceLinked="1"/>
        <c:majorTickMark val="none"/>
        <c:minorTickMark val="none"/>
        <c:tickLblPos val="none"/>
        <c:crossAx val="124759424"/>
        <c:crosses val="autoZero"/>
        <c:auto val="1"/>
        <c:lblOffset val="100"/>
        <c:baseTimeUnit val="years"/>
      </c:dateAx>
      <c:valAx>
        <c:axId val="12475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7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98.12</c:v>
                </c:pt>
                <c:pt idx="1">
                  <c:v>105.09</c:v>
                </c:pt>
                <c:pt idx="2">
                  <c:v>105.5</c:v>
                </c:pt>
                <c:pt idx="3">
                  <c:v>103.86</c:v>
                </c:pt>
                <c:pt idx="4">
                  <c:v>97.75</c:v>
                </c:pt>
              </c:numCache>
            </c:numRef>
          </c:val>
          <c:extLst>
            <c:ext xmlns:c16="http://schemas.microsoft.com/office/drawing/2014/chart" uri="{C3380CC4-5D6E-409C-BE32-E72D297353CC}">
              <c16:uniqueId val="{00000000-A4CE-45D8-BF8E-7F495CCC6EDB}"/>
            </c:ext>
          </c:extLst>
        </c:ser>
        <c:dLbls>
          <c:showLegendKey val="0"/>
          <c:showVal val="0"/>
          <c:showCatName val="0"/>
          <c:showSerName val="0"/>
          <c:showPercent val="0"/>
          <c:showBubbleSize val="0"/>
        </c:dLbls>
        <c:gapWidth val="150"/>
        <c:axId val="127018880"/>
        <c:axId val="12702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A4CE-45D8-BF8E-7F495CCC6EDB}"/>
            </c:ext>
          </c:extLst>
        </c:ser>
        <c:dLbls>
          <c:showLegendKey val="0"/>
          <c:showVal val="0"/>
          <c:showCatName val="0"/>
          <c:showSerName val="0"/>
          <c:showPercent val="0"/>
          <c:showBubbleSize val="0"/>
        </c:dLbls>
        <c:marker val="1"/>
        <c:smooth val="0"/>
        <c:axId val="127018880"/>
        <c:axId val="127029248"/>
      </c:lineChart>
      <c:dateAx>
        <c:axId val="127018880"/>
        <c:scaling>
          <c:orientation val="minMax"/>
        </c:scaling>
        <c:delete val="1"/>
        <c:axPos val="b"/>
        <c:numFmt formatCode="&quot;H&quot;yy" sourceLinked="1"/>
        <c:majorTickMark val="none"/>
        <c:minorTickMark val="none"/>
        <c:tickLblPos val="none"/>
        <c:crossAx val="127029248"/>
        <c:crosses val="autoZero"/>
        <c:auto val="1"/>
        <c:lblOffset val="100"/>
        <c:baseTimeUnit val="years"/>
      </c:dateAx>
      <c:valAx>
        <c:axId val="1270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250.92</c:v>
                </c:pt>
                <c:pt idx="1">
                  <c:v>234.78</c:v>
                </c:pt>
                <c:pt idx="2">
                  <c:v>234.3</c:v>
                </c:pt>
                <c:pt idx="3">
                  <c:v>238.34</c:v>
                </c:pt>
                <c:pt idx="4">
                  <c:v>253.44</c:v>
                </c:pt>
              </c:numCache>
            </c:numRef>
          </c:val>
          <c:extLst>
            <c:ext xmlns:c16="http://schemas.microsoft.com/office/drawing/2014/chart" uri="{C3380CC4-5D6E-409C-BE32-E72D297353CC}">
              <c16:uniqueId val="{00000000-DC0C-4F49-9865-AF044D6CEC94}"/>
            </c:ext>
          </c:extLst>
        </c:ser>
        <c:dLbls>
          <c:showLegendKey val="0"/>
          <c:showVal val="0"/>
          <c:showCatName val="0"/>
          <c:showSerName val="0"/>
          <c:showPercent val="0"/>
          <c:showBubbleSize val="0"/>
        </c:dLbls>
        <c:gapWidth val="150"/>
        <c:axId val="127052032"/>
        <c:axId val="12705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DC0C-4F49-9865-AF044D6CEC94}"/>
            </c:ext>
          </c:extLst>
        </c:ser>
        <c:dLbls>
          <c:showLegendKey val="0"/>
          <c:showVal val="0"/>
          <c:showCatName val="0"/>
          <c:showSerName val="0"/>
          <c:showPercent val="0"/>
          <c:showBubbleSize val="0"/>
        </c:dLbls>
        <c:marker val="1"/>
        <c:smooth val="0"/>
        <c:axId val="127052032"/>
        <c:axId val="127058304"/>
      </c:lineChart>
      <c:dateAx>
        <c:axId val="127052032"/>
        <c:scaling>
          <c:orientation val="minMax"/>
        </c:scaling>
        <c:delete val="1"/>
        <c:axPos val="b"/>
        <c:numFmt formatCode="&quot;H&quot;yy" sourceLinked="1"/>
        <c:majorTickMark val="none"/>
        <c:minorTickMark val="none"/>
        <c:tickLblPos val="none"/>
        <c:crossAx val="127058304"/>
        <c:crosses val="autoZero"/>
        <c:auto val="1"/>
        <c:lblOffset val="100"/>
        <c:baseTimeUnit val="years"/>
      </c:dateAx>
      <c:valAx>
        <c:axId val="1270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西之表市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15176</v>
      </c>
      <c r="AM8" s="61"/>
      <c r="AN8" s="61"/>
      <c r="AO8" s="61"/>
      <c r="AP8" s="61"/>
      <c r="AQ8" s="61"/>
      <c r="AR8" s="61"/>
      <c r="AS8" s="61"/>
      <c r="AT8" s="52">
        <f>データ!$S$6</f>
        <v>205.66</v>
      </c>
      <c r="AU8" s="53"/>
      <c r="AV8" s="53"/>
      <c r="AW8" s="53"/>
      <c r="AX8" s="53"/>
      <c r="AY8" s="53"/>
      <c r="AZ8" s="53"/>
      <c r="BA8" s="53"/>
      <c r="BB8" s="54">
        <f>データ!$T$6</f>
        <v>73.790000000000006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55.7</v>
      </c>
      <c r="J10" s="53"/>
      <c r="K10" s="53"/>
      <c r="L10" s="53"/>
      <c r="M10" s="53"/>
      <c r="N10" s="53"/>
      <c r="O10" s="64"/>
      <c r="P10" s="54">
        <f>データ!$P$6</f>
        <v>99.55</v>
      </c>
      <c r="Q10" s="54"/>
      <c r="R10" s="54"/>
      <c r="S10" s="54"/>
      <c r="T10" s="54"/>
      <c r="U10" s="54"/>
      <c r="V10" s="54"/>
      <c r="W10" s="61">
        <f>データ!$Q$6</f>
        <v>4620</v>
      </c>
      <c r="X10" s="61"/>
      <c r="Y10" s="61"/>
      <c r="Z10" s="61"/>
      <c r="AA10" s="61"/>
      <c r="AB10" s="61"/>
      <c r="AC10" s="61"/>
      <c r="AD10" s="2"/>
      <c r="AE10" s="2"/>
      <c r="AF10" s="2"/>
      <c r="AG10" s="2"/>
      <c r="AH10" s="4"/>
      <c r="AI10" s="4"/>
      <c r="AJ10" s="4"/>
      <c r="AK10" s="4"/>
      <c r="AL10" s="61">
        <f>データ!$U$6</f>
        <v>14803</v>
      </c>
      <c r="AM10" s="61"/>
      <c r="AN10" s="61"/>
      <c r="AO10" s="61"/>
      <c r="AP10" s="61"/>
      <c r="AQ10" s="61"/>
      <c r="AR10" s="61"/>
      <c r="AS10" s="61"/>
      <c r="AT10" s="52">
        <f>データ!$V$6</f>
        <v>100.52</v>
      </c>
      <c r="AU10" s="53"/>
      <c r="AV10" s="53"/>
      <c r="AW10" s="53"/>
      <c r="AX10" s="53"/>
      <c r="AY10" s="53"/>
      <c r="AZ10" s="53"/>
      <c r="BA10" s="53"/>
      <c r="BB10" s="54">
        <f>データ!$W$6</f>
        <v>147.26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73" t="s">
        <v>25</v>
      </c>
      <c r="BM14" s="74"/>
      <c r="BN14" s="74"/>
      <c r="BO14" s="74"/>
      <c r="BP14" s="74"/>
      <c r="BQ14" s="74"/>
      <c r="BR14" s="74"/>
      <c r="BS14" s="74"/>
      <c r="BT14" s="74"/>
      <c r="BU14" s="74"/>
      <c r="BV14" s="74"/>
      <c r="BW14" s="74"/>
      <c r="BX14" s="74"/>
      <c r="BY14" s="74"/>
      <c r="BZ14" s="75"/>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7" t="s">
        <v>113</v>
      </c>
      <c r="BM16" s="68"/>
      <c r="BN16" s="68"/>
      <c r="BO16" s="68"/>
      <c r="BP16" s="68"/>
      <c r="BQ16" s="68"/>
      <c r="BR16" s="68"/>
      <c r="BS16" s="68"/>
      <c r="BT16" s="68"/>
      <c r="BU16" s="68"/>
      <c r="BV16" s="68"/>
      <c r="BW16" s="68"/>
      <c r="BX16" s="68"/>
      <c r="BY16" s="68"/>
      <c r="BZ16" s="6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7"/>
      <c r="BM17" s="68"/>
      <c r="BN17" s="68"/>
      <c r="BO17" s="68"/>
      <c r="BP17" s="68"/>
      <c r="BQ17" s="68"/>
      <c r="BR17" s="68"/>
      <c r="BS17" s="68"/>
      <c r="BT17" s="68"/>
      <c r="BU17" s="68"/>
      <c r="BV17" s="68"/>
      <c r="BW17" s="68"/>
      <c r="BX17" s="68"/>
      <c r="BY17" s="68"/>
      <c r="BZ17" s="6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7"/>
      <c r="BM18" s="68"/>
      <c r="BN18" s="68"/>
      <c r="BO18" s="68"/>
      <c r="BP18" s="68"/>
      <c r="BQ18" s="68"/>
      <c r="BR18" s="68"/>
      <c r="BS18" s="68"/>
      <c r="BT18" s="68"/>
      <c r="BU18" s="68"/>
      <c r="BV18" s="68"/>
      <c r="BW18" s="68"/>
      <c r="BX18" s="68"/>
      <c r="BY18" s="68"/>
      <c r="BZ18" s="6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7"/>
      <c r="BM19" s="68"/>
      <c r="BN19" s="68"/>
      <c r="BO19" s="68"/>
      <c r="BP19" s="68"/>
      <c r="BQ19" s="68"/>
      <c r="BR19" s="68"/>
      <c r="BS19" s="68"/>
      <c r="BT19" s="68"/>
      <c r="BU19" s="68"/>
      <c r="BV19" s="68"/>
      <c r="BW19" s="68"/>
      <c r="BX19" s="68"/>
      <c r="BY19" s="68"/>
      <c r="BZ19" s="6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7"/>
      <c r="BM20" s="68"/>
      <c r="BN20" s="68"/>
      <c r="BO20" s="68"/>
      <c r="BP20" s="68"/>
      <c r="BQ20" s="68"/>
      <c r="BR20" s="68"/>
      <c r="BS20" s="68"/>
      <c r="BT20" s="68"/>
      <c r="BU20" s="68"/>
      <c r="BV20" s="68"/>
      <c r="BW20" s="68"/>
      <c r="BX20" s="68"/>
      <c r="BY20" s="68"/>
      <c r="BZ20" s="6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7"/>
      <c r="BM21" s="68"/>
      <c r="BN21" s="68"/>
      <c r="BO21" s="68"/>
      <c r="BP21" s="68"/>
      <c r="BQ21" s="68"/>
      <c r="BR21" s="68"/>
      <c r="BS21" s="68"/>
      <c r="BT21" s="68"/>
      <c r="BU21" s="68"/>
      <c r="BV21" s="68"/>
      <c r="BW21" s="68"/>
      <c r="BX21" s="68"/>
      <c r="BY21" s="68"/>
      <c r="BZ21" s="6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7"/>
      <c r="BM22" s="68"/>
      <c r="BN22" s="68"/>
      <c r="BO22" s="68"/>
      <c r="BP22" s="68"/>
      <c r="BQ22" s="68"/>
      <c r="BR22" s="68"/>
      <c r="BS22" s="68"/>
      <c r="BT22" s="68"/>
      <c r="BU22" s="68"/>
      <c r="BV22" s="68"/>
      <c r="BW22" s="68"/>
      <c r="BX22" s="68"/>
      <c r="BY22" s="68"/>
      <c r="BZ22" s="6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7"/>
      <c r="BM23" s="68"/>
      <c r="BN23" s="68"/>
      <c r="BO23" s="68"/>
      <c r="BP23" s="68"/>
      <c r="BQ23" s="68"/>
      <c r="BR23" s="68"/>
      <c r="BS23" s="68"/>
      <c r="BT23" s="68"/>
      <c r="BU23" s="68"/>
      <c r="BV23" s="68"/>
      <c r="BW23" s="68"/>
      <c r="BX23" s="68"/>
      <c r="BY23" s="68"/>
      <c r="BZ23" s="6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7"/>
      <c r="BM24" s="68"/>
      <c r="BN24" s="68"/>
      <c r="BO24" s="68"/>
      <c r="BP24" s="68"/>
      <c r="BQ24" s="68"/>
      <c r="BR24" s="68"/>
      <c r="BS24" s="68"/>
      <c r="BT24" s="68"/>
      <c r="BU24" s="68"/>
      <c r="BV24" s="68"/>
      <c r="BW24" s="68"/>
      <c r="BX24" s="68"/>
      <c r="BY24" s="68"/>
      <c r="BZ24" s="6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7"/>
      <c r="BM25" s="68"/>
      <c r="BN25" s="68"/>
      <c r="BO25" s="68"/>
      <c r="BP25" s="68"/>
      <c r="BQ25" s="68"/>
      <c r="BR25" s="68"/>
      <c r="BS25" s="68"/>
      <c r="BT25" s="68"/>
      <c r="BU25" s="68"/>
      <c r="BV25" s="68"/>
      <c r="BW25" s="68"/>
      <c r="BX25" s="68"/>
      <c r="BY25" s="68"/>
      <c r="BZ25" s="6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7"/>
      <c r="BM26" s="68"/>
      <c r="BN26" s="68"/>
      <c r="BO26" s="68"/>
      <c r="BP26" s="68"/>
      <c r="BQ26" s="68"/>
      <c r="BR26" s="68"/>
      <c r="BS26" s="68"/>
      <c r="BT26" s="68"/>
      <c r="BU26" s="68"/>
      <c r="BV26" s="68"/>
      <c r="BW26" s="68"/>
      <c r="BX26" s="68"/>
      <c r="BY26" s="68"/>
      <c r="BZ26" s="6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7"/>
      <c r="BM27" s="68"/>
      <c r="BN27" s="68"/>
      <c r="BO27" s="68"/>
      <c r="BP27" s="68"/>
      <c r="BQ27" s="68"/>
      <c r="BR27" s="68"/>
      <c r="BS27" s="68"/>
      <c r="BT27" s="68"/>
      <c r="BU27" s="68"/>
      <c r="BV27" s="68"/>
      <c r="BW27" s="68"/>
      <c r="BX27" s="68"/>
      <c r="BY27" s="68"/>
      <c r="BZ27" s="6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7"/>
      <c r="BM28" s="68"/>
      <c r="BN28" s="68"/>
      <c r="BO28" s="68"/>
      <c r="BP28" s="68"/>
      <c r="BQ28" s="68"/>
      <c r="BR28" s="68"/>
      <c r="BS28" s="68"/>
      <c r="BT28" s="68"/>
      <c r="BU28" s="68"/>
      <c r="BV28" s="68"/>
      <c r="BW28" s="68"/>
      <c r="BX28" s="68"/>
      <c r="BY28" s="68"/>
      <c r="BZ28" s="6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7"/>
      <c r="BM29" s="68"/>
      <c r="BN29" s="68"/>
      <c r="BO29" s="68"/>
      <c r="BP29" s="68"/>
      <c r="BQ29" s="68"/>
      <c r="BR29" s="68"/>
      <c r="BS29" s="68"/>
      <c r="BT29" s="68"/>
      <c r="BU29" s="68"/>
      <c r="BV29" s="68"/>
      <c r="BW29" s="68"/>
      <c r="BX29" s="68"/>
      <c r="BY29" s="68"/>
      <c r="BZ29" s="6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7"/>
      <c r="BM30" s="68"/>
      <c r="BN30" s="68"/>
      <c r="BO30" s="68"/>
      <c r="BP30" s="68"/>
      <c r="BQ30" s="68"/>
      <c r="BR30" s="68"/>
      <c r="BS30" s="68"/>
      <c r="BT30" s="68"/>
      <c r="BU30" s="68"/>
      <c r="BV30" s="68"/>
      <c r="BW30" s="68"/>
      <c r="BX30" s="68"/>
      <c r="BY30" s="68"/>
      <c r="BZ30" s="6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7"/>
      <c r="BM31" s="68"/>
      <c r="BN31" s="68"/>
      <c r="BO31" s="68"/>
      <c r="BP31" s="68"/>
      <c r="BQ31" s="68"/>
      <c r="BR31" s="68"/>
      <c r="BS31" s="68"/>
      <c r="BT31" s="68"/>
      <c r="BU31" s="68"/>
      <c r="BV31" s="68"/>
      <c r="BW31" s="68"/>
      <c r="BX31" s="68"/>
      <c r="BY31" s="68"/>
      <c r="BZ31" s="6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7"/>
      <c r="BM32" s="68"/>
      <c r="BN32" s="68"/>
      <c r="BO32" s="68"/>
      <c r="BP32" s="68"/>
      <c r="BQ32" s="68"/>
      <c r="BR32" s="68"/>
      <c r="BS32" s="68"/>
      <c r="BT32" s="68"/>
      <c r="BU32" s="68"/>
      <c r="BV32" s="68"/>
      <c r="BW32" s="68"/>
      <c r="BX32" s="68"/>
      <c r="BY32" s="68"/>
      <c r="BZ32" s="6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7"/>
      <c r="BM33" s="68"/>
      <c r="BN33" s="68"/>
      <c r="BO33" s="68"/>
      <c r="BP33" s="68"/>
      <c r="BQ33" s="68"/>
      <c r="BR33" s="68"/>
      <c r="BS33" s="68"/>
      <c r="BT33" s="68"/>
      <c r="BU33" s="68"/>
      <c r="BV33" s="68"/>
      <c r="BW33" s="68"/>
      <c r="BX33" s="68"/>
      <c r="BY33" s="68"/>
      <c r="BZ33" s="6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7"/>
      <c r="BM34" s="68"/>
      <c r="BN34" s="68"/>
      <c r="BO34" s="68"/>
      <c r="BP34" s="68"/>
      <c r="BQ34" s="68"/>
      <c r="BR34" s="68"/>
      <c r="BS34" s="68"/>
      <c r="BT34" s="68"/>
      <c r="BU34" s="68"/>
      <c r="BV34" s="68"/>
      <c r="BW34" s="68"/>
      <c r="BX34" s="68"/>
      <c r="BY34" s="68"/>
      <c r="BZ34" s="6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7"/>
      <c r="BM35" s="68"/>
      <c r="BN35" s="68"/>
      <c r="BO35" s="68"/>
      <c r="BP35" s="68"/>
      <c r="BQ35" s="68"/>
      <c r="BR35" s="68"/>
      <c r="BS35" s="68"/>
      <c r="BT35" s="68"/>
      <c r="BU35" s="68"/>
      <c r="BV35" s="68"/>
      <c r="BW35" s="68"/>
      <c r="BX35" s="68"/>
      <c r="BY35" s="68"/>
      <c r="BZ35" s="6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7"/>
      <c r="BM36" s="68"/>
      <c r="BN36" s="68"/>
      <c r="BO36" s="68"/>
      <c r="BP36" s="68"/>
      <c r="BQ36" s="68"/>
      <c r="BR36" s="68"/>
      <c r="BS36" s="68"/>
      <c r="BT36" s="68"/>
      <c r="BU36" s="68"/>
      <c r="BV36" s="68"/>
      <c r="BW36" s="68"/>
      <c r="BX36" s="68"/>
      <c r="BY36" s="68"/>
      <c r="BZ36" s="6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7"/>
      <c r="BM37" s="68"/>
      <c r="BN37" s="68"/>
      <c r="BO37" s="68"/>
      <c r="BP37" s="68"/>
      <c r="BQ37" s="68"/>
      <c r="BR37" s="68"/>
      <c r="BS37" s="68"/>
      <c r="BT37" s="68"/>
      <c r="BU37" s="68"/>
      <c r="BV37" s="68"/>
      <c r="BW37" s="68"/>
      <c r="BX37" s="68"/>
      <c r="BY37" s="68"/>
      <c r="BZ37" s="6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7"/>
      <c r="BM38" s="68"/>
      <c r="BN38" s="68"/>
      <c r="BO38" s="68"/>
      <c r="BP38" s="68"/>
      <c r="BQ38" s="68"/>
      <c r="BR38" s="68"/>
      <c r="BS38" s="68"/>
      <c r="BT38" s="68"/>
      <c r="BU38" s="68"/>
      <c r="BV38" s="68"/>
      <c r="BW38" s="68"/>
      <c r="BX38" s="68"/>
      <c r="BY38" s="68"/>
      <c r="BZ38" s="6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7"/>
      <c r="BM39" s="68"/>
      <c r="BN39" s="68"/>
      <c r="BO39" s="68"/>
      <c r="BP39" s="68"/>
      <c r="BQ39" s="68"/>
      <c r="BR39" s="68"/>
      <c r="BS39" s="68"/>
      <c r="BT39" s="68"/>
      <c r="BU39" s="68"/>
      <c r="BV39" s="68"/>
      <c r="BW39" s="68"/>
      <c r="BX39" s="68"/>
      <c r="BY39" s="68"/>
      <c r="BZ39" s="6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7"/>
      <c r="BM40" s="68"/>
      <c r="BN40" s="68"/>
      <c r="BO40" s="68"/>
      <c r="BP40" s="68"/>
      <c r="BQ40" s="68"/>
      <c r="BR40" s="68"/>
      <c r="BS40" s="68"/>
      <c r="BT40" s="68"/>
      <c r="BU40" s="68"/>
      <c r="BV40" s="68"/>
      <c r="BW40" s="68"/>
      <c r="BX40" s="68"/>
      <c r="BY40" s="68"/>
      <c r="BZ40" s="6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7"/>
      <c r="BM41" s="68"/>
      <c r="BN41" s="68"/>
      <c r="BO41" s="68"/>
      <c r="BP41" s="68"/>
      <c r="BQ41" s="68"/>
      <c r="BR41" s="68"/>
      <c r="BS41" s="68"/>
      <c r="BT41" s="68"/>
      <c r="BU41" s="68"/>
      <c r="BV41" s="68"/>
      <c r="BW41" s="68"/>
      <c r="BX41" s="68"/>
      <c r="BY41" s="68"/>
      <c r="BZ41" s="6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7"/>
      <c r="BM42" s="68"/>
      <c r="BN42" s="68"/>
      <c r="BO42" s="68"/>
      <c r="BP42" s="68"/>
      <c r="BQ42" s="68"/>
      <c r="BR42" s="68"/>
      <c r="BS42" s="68"/>
      <c r="BT42" s="68"/>
      <c r="BU42" s="68"/>
      <c r="BV42" s="68"/>
      <c r="BW42" s="68"/>
      <c r="BX42" s="68"/>
      <c r="BY42" s="68"/>
      <c r="BZ42" s="6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7"/>
      <c r="BM43" s="68"/>
      <c r="BN43" s="68"/>
      <c r="BO43" s="68"/>
      <c r="BP43" s="68"/>
      <c r="BQ43" s="68"/>
      <c r="BR43" s="68"/>
      <c r="BS43" s="68"/>
      <c r="BT43" s="68"/>
      <c r="BU43" s="68"/>
      <c r="BV43" s="68"/>
      <c r="BW43" s="68"/>
      <c r="BX43" s="68"/>
      <c r="BY43" s="68"/>
      <c r="BZ43" s="6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26</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7" t="s">
        <v>112</v>
      </c>
      <c r="BM47" s="68"/>
      <c r="BN47" s="68"/>
      <c r="BO47" s="68"/>
      <c r="BP47" s="68"/>
      <c r="BQ47" s="68"/>
      <c r="BR47" s="68"/>
      <c r="BS47" s="68"/>
      <c r="BT47" s="68"/>
      <c r="BU47" s="68"/>
      <c r="BV47" s="68"/>
      <c r="BW47" s="68"/>
      <c r="BX47" s="68"/>
      <c r="BY47" s="68"/>
      <c r="BZ47" s="6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7"/>
      <c r="BM48" s="68"/>
      <c r="BN48" s="68"/>
      <c r="BO48" s="68"/>
      <c r="BP48" s="68"/>
      <c r="BQ48" s="68"/>
      <c r="BR48" s="68"/>
      <c r="BS48" s="68"/>
      <c r="BT48" s="68"/>
      <c r="BU48" s="68"/>
      <c r="BV48" s="68"/>
      <c r="BW48" s="68"/>
      <c r="BX48" s="68"/>
      <c r="BY48" s="68"/>
      <c r="BZ48" s="6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7"/>
      <c r="BM49" s="68"/>
      <c r="BN49" s="68"/>
      <c r="BO49" s="68"/>
      <c r="BP49" s="68"/>
      <c r="BQ49" s="68"/>
      <c r="BR49" s="68"/>
      <c r="BS49" s="68"/>
      <c r="BT49" s="68"/>
      <c r="BU49" s="68"/>
      <c r="BV49" s="68"/>
      <c r="BW49" s="68"/>
      <c r="BX49" s="68"/>
      <c r="BY49" s="68"/>
      <c r="BZ49" s="6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7"/>
      <c r="BM50" s="68"/>
      <c r="BN50" s="68"/>
      <c r="BO50" s="68"/>
      <c r="BP50" s="68"/>
      <c r="BQ50" s="68"/>
      <c r="BR50" s="68"/>
      <c r="BS50" s="68"/>
      <c r="BT50" s="68"/>
      <c r="BU50" s="68"/>
      <c r="BV50" s="68"/>
      <c r="BW50" s="68"/>
      <c r="BX50" s="68"/>
      <c r="BY50" s="68"/>
      <c r="BZ50" s="6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7"/>
      <c r="BM51" s="68"/>
      <c r="BN51" s="68"/>
      <c r="BO51" s="68"/>
      <c r="BP51" s="68"/>
      <c r="BQ51" s="68"/>
      <c r="BR51" s="68"/>
      <c r="BS51" s="68"/>
      <c r="BT51" s="68"/>
      <c r="BU51" s="68"/>
      <c r="BV51" s="68"/>
      <c r="BW51" s="68"/>
      <c r="BX51" s="68"/>
      <c r="BY51" s="68"/>
      <c r="BZ51" s="6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7"/>
      <c r="BM52" s="68"/>
      <c r="BN52" s="68"/>
      <c r="BO52" s="68"/>
      <c r="BP52" s="68"/>
      <c r="BQ52" s="68"/>
      <c r="BR52" s="68"/>
      <c r="BS52" s="68"/>
      <c r="BT52" s="68"/>
      <c r="BU52" s="68"/>
      <c r="BV52" s="68"/>
      <c r="BW52" s="68"/>
      <c r="BX52" s="68"/>
      <c r="BY52" s="68"/>
      <c r="BZ52" s="6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7"/>
      <c r="BM53" s="68"/>
      <c r="BN53" s="68"/>
      <c r="BO53" s="68"/>
      <c r="BP53" s="68"/>
      <c r="BQ53" s="68"/>
      <c r="BR53" s="68"/>
      <c r="BS53" s="68"/>
      <c r="BT53" s="68"/>
      <c r="BU53" s="68"/>
      <c r="BV53" s="68"/>
      <c r="BW53" s="68"/>
      <c r="BX53" s="68"/>
      <c r="BY53" s="68"/>
      <c r="BZ53" s="6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7"/>
      <c r="BM54" s="68"/>
      <c r="BN54" s="68"/>
      <c r="BO54" s="68"/>
      <c r="BP54" s="68"/>
      <c r="BQ54" s="68"/>
      <c r="BR54" s="68"/>
      <c r="BS54" s="68"/>
      <c r="BT54" s="68"/>
      <c r="BU54" s="68"/>
      <c r="BV54" s="68"/>
      <c r="BW54" s="68"/>
      <c r="BX54" s="68"/>
      <c r="BY54" s="68"/>
      <c r="BZ54" s="6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7"/>
      <c r="BM55" s="68"/>
      <c r="BN55" s="68"/>
      <c r="BO55" s="68"/>
      <c r="BP55" s="68"/>
      <c r="BQ55" s="68"/>
      <c r="BR55" s="68"/>
      <c r="BS55" s="68"/>
      <c r="BT55" s="68"/>
      <c r="BU55" s="68"/>
      <c r="BV55" s="68"/>
      <c r="BW55" s="68"/>
      <c r="BX55" s="68"/>
      <c r="BY55" s="68"/>
      <c r="BZ55" s="6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7"/>
      <c r="BM56" s="68"/>
      <c r="BN56" s="68"/>
      <c r="BO56" s="68"/>
      <c r="BP56" s="68"/>
      <c r="BQ56" s="68"/>
      <c r="BR56" s="68"/>
      <c r="BS56" s="68"/>
      <c r="BT56" s="68"/>
      <c r="BU56" s="68"/>
      <c r="BV56" s="68"/>
      <c r="BW56" s="68"/>
      <c r="BX56" s="68"/>
      <c r="BY56" s="68"/>
      <c r="BZ56" s="6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7"/>
      <c r="BM57" s="68"/>
      <c r="BN57" s="68"/>
      <c r="BO57" s="68"/>
      <c r="BP57" s="68"/>
      <c r="BQ57" s="68"/>
      <c r="BR57" s="68"/>
      <c r="BS57" s="68"/>
      <c r="BT57" s="68"/>
      <c r="BU57" s="68"/>
      <c r="BV57" s="68"/>
      <c r="BW57" s="68"/>
      <c r="BX57" s="68"/>
      <c r="BY57" s="68"/>
      <c r="BZ57" s="6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7"/>
      <c r="BM58" s="68"/>
      <c r="BN58" s="68"/>
      <c r="BO58" s="68"/>
      <c r="BP58" s="68"/>
      <c r="BQ58" s="68"/>
      <c r="BR58" s="68"/>
      <c r="BS58" s="68"/>
      <c r="BT58" s="68"/>
      <c r="BU58" s="68"/>
      <c r="BV58" s="68"/>
      <c r="BW58" s="68"/>
      <c r="BX58" s="68"/>
      <c r="BY58" s="68"/>
      <c r="BZ58" s="6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7"/>
      <c r="BM59" s="68"/>
      <c r="BN59" s="68"/>
      <c r="BO59" s="68"/>
      <c r="BP59" s="68"/>
      <c r="BQ59" s="68"/>
      <c r="BR59" s="68"/>
      <c r="BS59" s="68"/>
      <c r="BT59" s="68"/>
      <c r="BU59" s="68"/>
      <c r="BV59" s="68"/>
      <c r="BW59" s="68"/>
      <c r="BX59" s="68"/>
      <c r="BY59" s="68"/>
      <c r="BZ59" s="6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67"/>
      <c r="BM60" s="68"/>
      <c r="BN60" s="68"/>
      <c r="BO60" s="68"/>
      <c r="BP60" s="68"/>
      <c r="BQ60" s="68"/>
      <c r="BR60" s="68"/>
      <c r="BS60" s="68"/>
      <c r="BT60" s="68"/>
      <c r="BU60" s="68"/>
      <c r="BV60" s="68"/>
      <c r="BW60" s="68"/>
      <c r="BX60" s="68"/>
      <c r="BY60" s="68"/>
      <c r="BZ60" s="6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67"/>
      <c r="BM61" s="68"/>
      <c r="BN61" s="68"/>
      <c r="BO61" s="68"/>
      <c r="BP61" s="68"/>
      <c r="BQ61" s="68"/>
      <c r="BR61" s="68"/>
      <c r="BS61" s="68"/>
      <c r="BT61" s="68"/>
      <c r="BU61" s="68"/>
      <c r="BV61" s="68"/>
      <c r="BW61" s="68"/>
      <c r="BX61" s="68"/>
      <c r="BY61" s="68"/>
      <c r="BZ61" s="6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7"/>
      <c r="BM62" s="68"/>
      <c r="BN62" s="68"/>
      <c r="BO62" s="68"/>
      <c r="BP62" s="68"/>
      <c r="BQ62" s="68"/>
      <c r="BR62" s="68"/>
      <c r="BS62" s="68"/>
      <c r="BT62" s="68"/>
      <c r="BU62" s="68"/>
      <c r="BV62" s="68"/>
      <c r="BW62" s="68"/>
      <c r="BX62" s="68"/>
      <c r="BY62" s="68"/>
      <c r="BZ62" s="6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7"/>
      <c r="BM63" s="68"/>
      <c r="BN63" s="68"/>
      <c r="BO63" s="68"/>
      <c r="BP63" s="68"/>
      <c r="BQ63" s="68"/>
      <c r="BR63" s="68"/>
      <c r="BS63" s="68"/>
      <c r="BT63" s="68"/>
      <c r="BU63" s="68"/>
      <c r="BV63" s="68"/>
      <c r="BW63" s="68"/>
      <c r="BX63" s="68"/>
      <c r="BY63" s="68"/>
      <c r="BZ63" s="6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28</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67" t="s">
        <v>111</v>
      </c>
      <c r="BM66" s="68"/>
      <c r="BN66" s="68"/>
      <c r="BO66" s="68"/>
      <c r="BP66" s="68"/>
      <c r="BQ66" s="68"/>
      <c r="BR66" s="68"/>
      <c r="BS66" s="68"/>
      <c r="BT66" s="68"/>
      <c r="BU66" s="68"/>
      <c r="BV66" s="68"/>
      <c r="BW66" s="68"/>
      <c r="BX66" s="68"/>
      <c r="BY66" s="68"/>
      <c r="BZ66" s="69"/>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67"/>
      <c r="BM67" s="68"/>
      <c r="BN67" s="68"/>
      <c r="BO67" s="68"/>
      <c r="BP67" s="68"/>
      <c r="BQ67" s="68"/>
      <c r="BR67" s="68"/>
      <c r="BS67" s="68"/>
      <c r="BT67" s="68"/>
      <c r="BU67" s="68"/>
      <c r="BV67" s="68"/>
      <c r="BW67" s="68"/>
      <c r="BX67" s="68"/>
      <c r="BY67" s="68"/>
      <c r="BZ67" s="69"/>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67"/>
      <c r="BM68" s="68"/>
      <c r="BN68" s="68"/>
      <c r="BO68" s="68"/>
      <c r="BP68" s="68"/>
      <c r="BQ68" s="68"/>
      <c r="BR68" s="68"/>
      <c r="BS68" s="68"/>
      <c r="BT68" s="68"/>
      <c r="BU68" s="68"/>
      <c r="BV68" s="68"/>
      <c r="BW68" s="68"/>
      <c r="BX68" s="68"/>
      <c r="BY68" s="68"/>
      <c r="BZ68" s="69"/>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67"/>
      <c r="BM69" s="68"/>
      <c r="BN69" s="68"/>
      <c r="BO69" s="68"/>
      <c r="BP69" s="68"/>
      <c r="BQ69" s="68"/>
      <c r="BR69" s="68"/>
      <c r="BS69" s="68"/>
      <c r="BT69" s="68"/>
      <c r="BU69" s="68"/>
      <c r="BV69" s="68"/>
      <c r="BW69" s="68"/>
      <c r="BX69" s="68"/>
      <c r="BY69" s="68"/>
      <c r="BZ69" s="69"/>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67"/>
      <c r="BM70" s="68"/>
      <c r="BN70" s="68"/>
      <c r="BO70" s="68"/>
      <c r="BP70" s="68"/>
      <c r="BQ70" s="68"/>
      <c r="BR70" s="68"/>
      <c r="BS70" s="68"/>
      <c r="BT70" s="68"/>
      <c r="BU70" s="68"/>
      <c r="BV70" s="68"/>
      <c r="BW70" s="68"/>
      <c r="BX70" s="68"/>
      <c r="BY70" s="68"/>
      <c r="BZ70" s="69"/>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67"/>
      <c r="BM71" s="68"/>
      <c r="BN71" s="68"/>
      <c r="BO71" s="68"/>
      <c r="BP71" s="68"/>
      <c r="BQ71" s="68"/>
      <c r="BR71" s="68"/>
      <c r="BS71" s="68"/>
      <c r="BT71" s="68"/>
      <c r="BU71" s="68"/>
      <c r="BV71" s="68"/>
      <c r="BW71" s="68"/>
      <c r="BX71" s="68"/>
      <c r="BY71" s="68"/>
      <c r="BZ71" s="69"/>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67"/>
      <c r="BM72" s="68"/>
      <c r="BN72" s="68"/>
      <c r="BO72" s="68"/>
      <c r="BP72" s="68"/>
      <c r="BQ72" s="68"/>
      <c r="BR72" s="68"/>
      <c r="BS72" s="68"/>
      <c r="BT72" s="68"/>
      <c r="BU72" s="68"/>
      <c r="BV72" s="68"/>
      <c r="BW72" s="68"/>
      <c r="BX72" s="68"/>
      <c r="BY72" s="68"/>
      <c r="BZ72" s="69"/>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67"/>
      <c r="BM73" s="68"/>
      <c r="BN73" s="68"/>
      <c r="BO73" s="68"/>
      <c r="BP73" s="68"/>
      <c r="BQ73" s="68"/>
      <c r="BR73" s="68"/>
      <c r="BS73" s="68"/>
      <c r="BT73" s="68"/>
      <c r="BU73" s="68"/>
      <c r="BV73" s="68"/>
      <c r="BW73" s="68"/>
      <c r="BX73" s="68"/>
      <c r="BY73" s="68"/>
      <c r="BZ73" s="69"/>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67"/>
      <c r="BM74" s="68"/>
      <c r="BN74" s="68"/>
      <c r="BO74" s="68"/>
      <c r="BP74" s="68"/>
      <c r="BQ74" s="68"/>
      <c r="BR74" s="68"/>
      <c r="BS74" s="68"/>
      <c r="BT74" s="68"/>
      <c r="BU74" s="68"/>
      <c r="BV74" s="68"/>
      <c r="BW74" s="68"/>
      <c r="BX74" s="68"/>
      <c r="BY74" s="68"/>
      <c r="BZ74" s="69"/>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67"/>
      <c r="BM75" s="68"/>
      <c r="BN75" s="68"/>
      <c r="BO75" s="68"/>
      <c r="BP75" s="68"/>
      <c r="BQ75" s="68"/>
      <c r="BR75" s="68"/>
      <c r="BS75" s="68"/>
      <c r="BT75" s="68"/>
      <c r="BU75" s="68"/>
      <c r="BV75" s="68"/>
      <c r="BW75" s="68"/>
      <c r="BX75" s="68"/>
      <c r="BY75" s="68"/>
      <c r="BZ75" s="69"/>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67"/>
      <c r="BM76" s="68"/>
      <c r="BN76" s="68"/>
      <c r="BO76" s="68"/>
      <c r="BP76" s="68"/>
      <c r="BQ76" s="68"/>
      <c r="BR76" s="68"/>
      <c r="BS76" s="68"/>
      <c r="BT76" s="68"/>
      <c r="BU76" s="68"/>
      <c r="BV76" s="68"/>
      <c r="BW76" s="68"/>
      <c r="BX76" s="68"/>
      <c r="BY76" s="68"/>
      <c r="BZ76" s="69"/>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67"/>
      <c r="BM77" s="68"/>
      <c r="BN77" s="68"/>
      <c r="BO77" s="68"/>
      <c r="BP77" s="68"/>
      <c r="BQ77" s="68"/>
      <c r="BR77" s="68"/>
      <c r="BS77" s="68"/>
      <c r="BT77" s="68"/>
      <c r="BU77" s="68"/>
      <c r="BV77" s="68"/>
      <c r="BW77" s="68"/>
      <c r="BX77" s="68"/>
      <c r="BY77" s="68"/>
      <c r="BZ77" s="69"/>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67"/>
      <c r="BM78" s="68"/>
      <c r="BN78" s="68"/>
      <c r="BO78" s="68"/>
      <c r="BP78" s="68"/>
      <c r="BQ78" s="68"/>
      <c r="BR78" s="68"/>
      <c r="BS78" s="68"/>
      <c r="BT78" s="68"/>
      <c r="BU78" s="68"/>
      <c r="BV78" s="68"/>
      <c r="BW78" s="68"/>
      <c r="BX78" s="68"/>
      <c r="BY78" s="68"/>
      <c r="BZ78" s="69"/>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67"/>
      <c r="BM79" s="68"/>
      <c r="BN79" s="68"/>
      <c r="BO79" s="68"/>
      <c r="BP79" s="68"/>
      <c r="BQ79" s="68"/>
      <c r="BR79" s="68"/>
      <c r="BS79" s="68"/>
      <c r="BT79" s="68"/>
      <c r="BU79" s="68"/>
      <c r="BV79" s="68"/>
      <c r="BW79" s="68"/>
      <c r="BX79" s="68"/>
      <c r="BY79" s="68"/>
      <c r="BZ79" s="69"/>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67"/>
      <c r="BM80" s="68"/>
      <c r="BN80" s="68"/>
      <c r="BO80" s="68"/>
      <c r="BP80" s="68"/>
      <c r="BQ80" s="68"/>
      <c r="BR80" s="68"/>
      <c r="BS80" s="68"/>
      <c r="BT80" s="68"/>
      <c r="BU80" s="68"/>
      <c r="BV80" s="68"/>
      <c r="BW80" s="68"/>
      <c r="BX80" s="68"/>
      <c r="BY80" s="68"/>
      <c r="BZ80" s="6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67"/>
      <c r="BM81" s="68"/>
      <c r="BN81" s="68"/>
      <c r="BO81" s="68"/>
      <c r="BP81" s="68"/>
      <c r="BQ81" s="68"/>
      <c r="BR81" s="68"/>
      <c r="BS81" s="68"/>
      <c r="BT81" s="68"/>
      <c r="BU81" s="68"/>
      <c r="BV81" s="68"/>
      <c r="BW81" s="68"/>
      <c r="BX81" s="68"/>
      <c r="BY81" s="68"/>
      <c r="BZ81" s="6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0"/>
      <c r="BM82" s="71"/>
      <c r="BN82" s="71"/>
      <c r="BO82" s="71"/>
      <c r="BP82" s="71"/>
      <c r="BQ82" s="71"/>
      <c r="BR82" s="71"/>
      <c r="BS82" s="71"/>
      <c r="BT82" s="71"/>
      <c r="BU82" s="71"/>
      <c r="BV82" s="71"/>
      <c r="BW82" s="71"/>
      <c r="BX82" s="71"/>
      <c r="BY82" s="71"/>
      <c r="BZ82" s="72"/>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inwcPJHVGTpA63iG5hZpJKr/2lguEH+qrZ2+ypuHPX7wC5ILciSlIcmxPsxy+ZT55ttRZ9wrJyav3heWVGroQ==" saltValue="WSdmN/ver67Wdh4hxt+4pA==" spinCount="100000" sheet="1" objects="1" scenarios="1" formatCells="0" formatColumns="0" formatRows="0"/>
  <mergeCells count="44">
    <mergeCell ref="BL66:BZ82"/>
    <mergeCell ref="BL64:BZ65"/>
    <mergeCell ref="BL11:BZ13"/>
    <mergeCell ref="B14:BJ15"/>
    <mergeCell ref="BL14:BZ15"/>
    <mergeCell ref="BL45:BZ46"/>
    <mergeCell ref="B60:BJ61"/>
    <mergeCell ref="BL16:BZ44"/>
    <mergeCell ref="BL47:BZ63"/>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462136</v>
      </c>
      <c r="D6" s="34">
        <f t="shared" si="3"/>
        <v>46</v>
      </c>
      <c r="E6" s="34">
        <f t="shared" si="3"/>
        <v>1</v>
      </c>
      <c r="F6" s="34">
        <f t="shared" si="3"/>
        <v>0</v>
      </c>
      <c r="G6" s="34">
        <f t="shared" si="3"/>
        <v>1</v>
      </c>
      <c r="H6" s="34" t="str">
        <f t="shared" si="3"/>
        <v>鹿児島県　西之表市</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55.7</v>
      </c>
      <c r="P6" s="35">
        <f t="shared" si="3"/>
        <v>99.55</v>
      </c>
      <c r="Q6" s="35">
        <f t="shared" si="3"/>
        <v>4620</v>
      </c>
      <c r="R6" s="35">
        <f t="shared" si="3"/>
        <v>15176</v>
      </c>
      <c r="S6" s="35">
        <f t="shared" si="3"/>
        <v>205.66</v>
      </c>
      <c r="T6" s="35">
        <f t="shared" si="3"/>
        <v>73.790000000000006</v>
      </c>
      <c r="U6" s="35">
        <f t="shared" si="3"/>
        <v>14803</v>
      </c>
      <c r="V6" s="35">
        <f t="shared" si="3"/>
        <v>100.52</v>
      </c>
      <c r="W6" s="35">
        <f t="shared" si="3"/>
        <v>147.26</v>
      </c>
      <c r="X6" s="36">
        <f>IF(X7="",NA(),X7)</f>
        <v>101.48</v>
      </c>
      <c r="Y6" s="36">
        <f t="shared" ref="Y6:AG6" si="4">IF(Y7="",NA(),Y7)</f>
        <v>109.02</v>
      </c>
      <c r="Z6" s="36">
        <f t="shared" si="4"/>
        <v>109.41</v>
      </c>
      <c r="AA6" s="36">
        <f t="shared" si="4"/>
        <v>107.7</v>
      </c>
      <c r="AB6" s="36">
        <f t="shared" si="4"/>
        <v>101.57</v>
      </c>
      <c r="AC6" s="36">
        <f t="shared" si="4"/>
        <v>111.06</v>
      </c>
      <c r="AD6" s="36">
        <f t="shared" si="4"/>
        <v>111.34</v>
      </c>
      <c r="AE6" s="36">
        <f t="shared" si="4"/>
        <v>110.02</v>
      </c>
      <c r="AF6" s="36">
        <f t="shared" si="4"/>
        <v>108.76</v>
      </c>
      <c r="AG6" s="36">
        <f t="shared" si="4"/>
        <v>108.46</v>
      </c>
      <c r="AH6" s="35" t="str">
        <f>IF(AH7="","",IF(AH7="-","【-】","【"&amp;SUBSTITUTE(TEXT(AH7,"#,##0.00"),"-","△")&amp;"】"))</f>
        <v>【112.01】</v>
      </c>
      <c r="AI6" s="36">
        <f>IF(AI7="",NA(),AI7)</f>
        <v>98.67</v>
      </c>
      <c r="AJ6" s="36">
        <f t="shared" ref="AJ6:AR6" si="5">IF(AJ7="",NA(),AJ7)</f>
        <v>75.45</v>
      </c>
      <c r="AK6" s="36">
        <f t="shared" si="5"/>
        <v>66.38</v>
      </c>
      <c r="AL6" s="36">
        <f t="shared" si="5"/>
        <v>59.18</v>
      </c>
      <c r="AM6" s="36">
        <f t="shared" si="5"/>
        <v>56.32</v>
      </c>
      <c r="AN6" s="36">
        <f t="shared" si="5"/>
        <v>9.35</v>
      </c>
      <c r="AO6" s="36">
        <f t="shared" si="5"/>
        <v>10.130000000000001</v>
      </c>
      <c r="AP6" s="36">
        <f t="shared" si="5"/>
        <v>7.31</v>
      </c>
      <c r="AQ6" s="36">
        <f t="shared" si="5"/>
        <v>7.48</v>
      </c>
      <c r="AR6" s="36">
        <f t="shared" si="5"/>
        <v>11.94</v>
      </c>
      <c r="AS6" s="35" t="str">
        <f>IF(AS7="","",IF(AS7="-","【-】","【"&amp;SUBSTITUTE(TEXT(AS7,"#,##0.00"),"-","△")&amp;"】"))</f>
        <v>【1.08】</v>
      </c>
      <c r="AT6" s="36">
        <f>IF(AT7="",NA(),AT7)</f>
        <v>141.55000000000001</v>
      </c>
      <c r="AU6" s="36">
        <f t="shared" ref="AU6:BC6" si="6">IF(AU7="",NA(),AU7)</f>
        <v>151.79</v>
      </c>
      <c r="AV6" s="36">
        <f t="shared" si="6"/>
        <v>162.18</v>
      </c>
      <c r="AW6" s="36">
        <f t="shared" si="6"/>
        <v>136.85</v>
      </c>
      <c r="AX6" s="36">
        <f t="shared" si="6"/>
        <v>211.5</v>
      </c>
      <c r="AY6" s="36">
        <f t="shared" si="6"/>
        <v>398.29</v>
      </c>
      <c r="AZ6" s="36">
        <f t="shared" si="6"/>
        <v>388.67</v>
      </c>
      <c r="BA6" s="36">
        <f t="shared" si="6"/>
        <v>355.27</v>
      </c>
      <c r="BB6" s="36">
        <f t="shared" si="6"/>
        <v>359.7</v>
      </c>
      <c r="BC6" s="36">
        <f t="shared" si="6"/>
        <v>362.93</v>
      </c>
      <c r="BD6" s="35" t="str">
        <f>IF(BD7="","",IF(BD7="-","【-】","【"&amp;SUBSTITUTE(TEXT(BD7,"#,##0.00"),"-","△")&amp;"】"))</f>
        <v>【264.97】</v>
      </c>
      <c r="BE6" s="36">
        <f>IF(BE7="",NA(),BE7)</f>
        <v>448.33</v>
      </c>
      <c r="BF6" s="36">
        <f t="shared" ref="BF6:BN6" si="7">IF(BF7="",NA(),BF7)</f>
        <v>473.35</v>
      </c>
      <c r="BG6" s="36">
        <f t="shared" si="7"/>
        <v>482.09</v>
      </c>
      <c r="BH6" s="36">
        <f t="shared" si="7"/>
        <v>531.42999999999995</v>
      </c>
      <c r="BI6" s="36">
        <f t="shared" si="7"/>
        <v>482.52</v>
      </c>
      <c r="BJ6" s="36">
        <f t="shared" si="7"/>
        <v>431</v>
      </c>
      <c r="BK6" s="36">
        <f t="shared" si="7"/>
        <v>422.5</v>
      </c>
      <c r="BL6" s="36">
        <f t="shared" si="7"/>
        <v>458.27</v>
      </c>
      <c r="BM6" s="36">
        <f t="shared" si="7"/>
        <v>447.01</v>
      </c>
      <c r="BN6" s="36">
        <f t="shared" si="7"/>
        <v>439.05</v>
      </c>
      <c r="BO6" s="35" t="str">
        <f>IF(BO7="","",IF(BO7="-","【-】","【"&amp;SUBSTITUTE(TEXT(BO7,"#,##0.00"),"-","△")&amp;"】"))</f>
        <v>【266.61】</v>
      </c>
      <c r="BP6" s="36">
        <f>IF(BP7="",NA(),BP7)</f>
        <v>98.12</v>
      </c>
      <c r="BQ6" s="36">
        <f t="shared" ref="BQ6:BY6" si="8">IF(BQ7="",NA(),BQ7)</f>
        <v>105.09</v>
      </c>
      <c r="BR6" s="36">
        <f t="shared" si="8"/>
        <v>105.5</v>
      </c>
      <c r="BS6" s="36">
        <f t="shared" si="8"/>
        <v>103.86</v>
      </c>
      <c r="BT6" s="36">
        <f t="shared" si="8"/>
        <v>97.75</v>
      </c>
      <c r="BU6" s="36">
        <f t="shared" si="8"/>
        <v>100.82</v>
      </c>
      <c r="BV6" s="36">
        <f t="shared" si="8"/>
        <v>101.64</v>
      </c>
      <c r="BW6" s="36">
        <f t="shared" si="8"/>
        <v>96.77</v>
      </c>
      <c r="BX6" s="36">
        <f t="shared" si="8"/>
        <v>95.81</v>
      </c>
      <c r="BY6" s="36">
        <f t="shared" si="8"/>
        <v>95.26</v>
      </c>
      <c r="BZ6" s="35" t="str">
        <f>IF(BZ7="","",IF(BZ7="-","【-】","【"&amp;SUBSTITUTE(TEXT(BZ7,"#,##0.00"),"-","△")&amp;"】"))</f>
        <v>【103.24】</v>
      </c>
      <c r="CA6" s="36">
        <f>IF(CA7="",NA(),CA7)</f>
        <v>250.92</v>
      </c>
      <c r="CB6" s="36">
        <f t="shared" ref="CB6:CJ6" si="9">IF(CB7="",NA(),CB7)</f>
        <v>234.78</v>
      </c>
      <c r="CC6" s="36">
        <f t="shared" si="9"/>
        <v>234.3</v>
      </c>
      <c r="CD6" s="36">
        <f t="shared" si="9"/>
        <v>238.34</v>
      </c>
      <c r="CE6" s="36">
        <f t="shared" si="9"/>
        <v>253.44</v>
      </c>
      <c r="CF6" s="36">
        <f t="shared" si="9"/>
        <v>179.55</v>
      </c>
      <c r="CG6" s="36">
        <f t="shared" si="9"/>
        <v>179.16</v>
      </c>
      <c r="CH6" s="36">
        <f t="shared" si="9"/>
        <v>187.18</v>
      </c>
      <c r="CI6" s="36">
        <f t="shared" si="9"/>
        <v>189.58</v>
      </c>
      <c r="CJ6" s="36">
        <f t="shared" si="9"/>
        <v>192.82</v>
      </c>
      <c r="CK6" s="35" t="str">
        <f>IF(CK7="","",IF(CK7="-","【-】","【"&amp;SUBSTITUTE(TEXT(CK7,"#,##0.00"),"-","△")&amp;"】"))</f>
        <v>【168.38】</v>
      </c>
      <c r="CL6" s="36">
        <f>IF(CL7="",NA(),CL7)</f>
        <v>56.01</v>
      </c>
      <c r="CM6" s="36">
        <f t="shared" ref="CM6:CU6" si="10">IF(CM7="",NA(),CM7)</f>
        <v>55.95</v>
      </c>
      <c r="CN6" s="36">
        <f t="shared" si="10"/>
        <v>57.31</v>
      </c>
      <c r="CO6" s="36">
        <f t="shared" si="10"/>
        <v>56.67</v>
      </c>
      <c r="CP6" s="36">
        <f t="shared" si="10"/>
        <v>71.11</v>
      </c>
      <c r="CQ6" s="36">
        <f t="shared" si="10"/>
        <v>53.52</v>
      </c>
      <c r="CR6" s="36">
        <f t="shared" si="10"/>
        <v>54.24</v>
      </c>
      <c r="CS6" s="36">
        <f t="shared" si="10"/>
        <v>55.88</v>
      </c>
      <c r="CT6" s="36">
        <f t="shared" si="10"/>
        <v>55.22</v>
      </c>
      <c r="CU6" s="36">
        <f t="shared" si="10"/>
        <v>54.05</v>
      </c>
      <c r="CV6" s="35" t="str">
        <f>IF(CV7="","",IF(CV7="-","【-】","【"&amp;SUBSTITUTE(TEXT(CV7,"#,##0.00"),"-","△")&amp;"】"))</f>
        <v>【60.00】</v>
      </c>
      <c r="CW6" s="36">
        <f>IF(CW7="",NA(),CW7)</f>
        <v>79.69</v>
      </c>
      <c r="CX6" s="36">
        <f t="shared" ref="CX6:DF6" si="11">IF(CX7="",NA(),CX7)</f>
        <v>82.25</v>
      </c>
      <c r="CY6" s="36">
        <f t="shared" si="11"/>
        <v>79.56</v>
      </c>
      <c r="CZ6" s="36">
        <f t="shared" si="11"/>
        <v>79.44</v>
      </c>
      <c r="DA6" s="36">
        <f t="shared" si="11"/>
        <v>78.739999999999995</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56.49</v>
      </c>
      <c r="DI6" s="36">
        <f t="shared" ref="DI6:DQ6" si="12">IF(DI7="",NA(),DI7)</f>
        <v>50.3</v>
      </c>
      <c r="DJ6" s="36">
        <f t="shared" si="12"/>
        <v>50.59</v>
      </c>
      <c r="DK6" s="36">
        <f t="shared" si="12"/>
        <v>47.71</v>
      </c>
      <c r="DL6" s="36">
        <f t="shared" si="12"/>
        <v>49.41</v>
      </c>
      <c r="DM6" s="36">
        <f t="shared" si="12"/>
        <v>47.7</v>
      </c>
      <c r="DN6" s="36">
        <f t="shared" si="12"/>
        <v>48.14</v>
      </c>
      <c r="DO6" s="36">
        <f t="shared" si="12"/>
        <v>46.61</v>
      </c>
      <c r="DP6" s="36">
        <f t="shared" si="12"/>
        <v>47.97</v>
      </c>
      <c r="DQ6" s="36">
        <f t="shared" si="12"/>
        <v>49.12</v>
      </c>
      <c r="DR6" s="35" t="str">
        <f>IF(DR7="","",IF(DR7="-","【-】","【"&amp;SUBSTITUTE(TEXT(DR7,"#,##0.00"),"-","△")&amp;"】"))</f>
        <v>【49.59】</v>
      </c>
      <c r="DS6" s="36">
        <f>IF(DS7="",NA(),DS7)</f>
        <v>8.5299999999999994</v>
      </c>
      <c r="DT6" s="36">
        <f t="shared" ref="DT6:EB6" si="13">IF(DT7="",NA(),DT7)</f>
        <v>5.13</v>
      </c>
      <c r="DU6" s="36">
        <f t="shared" si="13"/>
        <v>4.6500000000000004</v>
      </c>
      <c r="DV6" s="36">
        <f t="shared" si="13"/>
        <v>5.8</v>
      </c>
      <c r="DW6" s="36">
        <f t="shared" si="13"/>
        <v>24.47</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0.51</v>
      </c>
      <c r="EE6" s="35">
        <f t="shared" ref="EE6:EM6" si="14">IF(EE7="",NA(),EE7)</f>
        <v>0</v>
      </c>
      <c r="EF6" s="36">
        <f t="shared" si="14"/>
        <v>0.11</v>
      </c>
      <c r="EG6" s="36">
        <f t="shared" si="14"/>
        <v>0.04</v>
      </c>
      <c r="EH6" s="36">
        <f t="shared" si="14"/>
        <v>0.67</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462136</v>
      </c>
      <c r="D7" s="38">
        <v>46</v>
      </c>
      <c r="E7" s="38">
        <v>1</v>
      </c>
      <c r="F7" s="38">
        <v>0</v>
      </c>
      <c r="G7" s="38">
        <v>1</v>
      </c>
      <c r="H7" s="38" t="s">
        <v>93</v>
      </c>
      <c r="I7" s="38" t="s">
        <v>94</v>
      </c>
      <c r="J7" s="38" t="s">
        <v>95</v>
      </c>
      <c r="K7" s="38" t="s">
        <v>96</v>
      </c>
      <c r="L7" s="38" t="s">
        <v>97</v>
      </c>
      <c r="M7" s="38" t="s">
        <v>98</v>
      </c>
      <c r="N7" s="39" t="s">
        <v>99</v>
      </c>
      <c r="O7" s="39">
        <v>55.7</v>
      </c>
      <c r="P7" s="39">
        <v>99.55</v>
      </c>
      <c r="Q7" s="39">
        <v>4620</v>
      </c>
      <c r="R7" s="39">
        <v>15176</v>
      </c>
      <c r="S7" s="39">
        <v>205.66</v>
      </c>
      <c r="T7" s="39">
        <v>73.790000000000006</v>
      </c>
      <c r="U7" s="39">
        <v>14803</v>
      </c>
      <c r="V7" s="39">
        <v>100.52</v>
      </c>
      <c r="W7" s="39">
        <v>147.26</v>
      </c>
      <c r="X7" s="39">
        <v>101.48</v>
      </c>
      <c r="Y7" s="39">
        <v>109.02</v>
      </c>
      <c r="Z7" s="39">
        <v>109.41</v>
      </c>
      <c r="AA7" s="39">
        <v>107.7</v>
      </c>
      <c r="AB7" s="39">
        <v>101.57</v>
      </c>
      <c r="AC7" s="39">
        <v>111.06</v>
      </c>
      <c r="AD7" s="39">
        <v>111.34</v>
      </c>
      <c r="AE7" s="39">
        <v>110.02</v>
      </c>
      <c r="AF7" s="39">
        <v>108.76</v>
      </c>
      <c r="AG7" s="39">
        <v>108.46</v>
      </c>
      <c r="AH7" s="39">
        <v>112.01</v>
      </c>
      <c r="AI7" s="39">
        <v>98.67</v>
      </c>
      <c r="AJ7" s="39">
        <v>75.45</v>
      </c>
      <c r="AK7" s="39">
        <v>66.38</v>
      </c>
      <c r="AL7" s="39">
        <v>59.18</v>
      </c>
      <c r="AM7" s="39">
        <v>56.32</v>
      </c>
      <c r="AN7" s="39">
        <v>9.35</v>
      </c>
      <c r="AO7" s="39">
        <v>10.130000000000001</v>
      </c>
      <c r="AP7" s="39">
        <v>7.31</v>
      </c>
      <c r="AQ7" s="39">
        <v>7.48</v>
      </c>
      <c r="AR7" s="39">
        <v>11.94</v>
      </c>
      <c r="AS7" s="39">
        <v>1.08</v>
      </c>
      <c r="AT7" s="39">
        <v>141.55000000000001</v>
      </c>
      <c r="AU7" s="39">
        <v>151.79</v>
      </c>
      <c r="AV7" s="39">
        <v>162.18</v>
      </c>
      <c r="AW7" s="39">
        <v>136.85</v>
      </c>
      <c r="AX7" s="39">
        <v>211.5</v>
      </c>
      <c r="AY7" s="39">
        <v>398.29</v>
      </c>
      <c r="AZ7" s="39">
        <v>388.67</v>
      </c>
      <c r="BA7" s="39">
        <v>355.27</v>
      </c>
      <c r="BB7" s="39">
        <v>359.7</v>
      </c>
      <c r="BC7" s="39">
        <v>362.93</v>
      </c>
      <c r="BD7" s="39">
        <v>264.97000000000003</v>
      </c>
      <c r="BE7" s="39">
        <v>448.33</v>
      </c>
      <c r="BF7" s="39">
        <v>473.35</v>
      </c>
      <c r="BG7" s="39">
        <v>482.09</v>
      </c>
      <c r="BH7" s="39">
        <v>531.42999999999995</v>
      </c>
      <c r="BI7" s="39">
        <v>482.52</v>
      </c>
      <c r="BJ7" s="39">
        <v>431</v>
      </c>
      <c r="BK7" s="39">
        <v>422.5</v>
      </c>
      <c r="BL7" s="39">
        <v>458.27</v>
      </c>
      <c r="BM7" s="39">
        <v>447.01</v>
      </c>
      <c r="BN7" s="39">
        <v>439.05</v>
      </c>
      <c r="BO7" s="39">
        <v>266.61</v>
      </c>
      <c r="BP7" s="39">
        <v>98.12</v>
      </c>
      <c r="BQ7" s="39">
        <v>105.09</v>
      </c>
      <c r="BR7" s="39">
        <v>105.5</v>
      </c>
      <c r="BS7" s="39">
        <v>103.86</v>
      </c>
      <c r="BT7" s="39">
        <v>97.75</v>
      </c>
      <c r="BU7" s="39">
        <v>100.82</v>
      </c>
      <c r="BV7" s="39">
        <v>101.64</v>
      </c>
      <c r="BW7" s="39">
        <v>96.77</v>
      </c>
      <c r="BX7" s="39">
        <v>95.81</v>
      </c>
      <c r="BY7" s="39">
        <v>95.26</v>
      </c>
      <c r="BZ7" s="39">
        <v>103.24</v>
      </c>
      <c r="CA7" s="39">
        <v>250.92</v>
      </c>
      <c r="CB7" s="39">
        <v>234.78</v>
      </c>
      <c r="CC7" s="39">
        <v>234.3</v>
      </c>
      <c r="CD7" s="39">
        <v>238.34</v>
      </c>
      <c r="CE7" s="39">
        <v>253.44</v>
      </c>
      <c r="CF7" s="39">
        <v>179.55</v>
      </c>
      <c r="CG7" s="39">
        <v>179.16</v>
      </c>
      <c r="CH7" s="39">
        <v>187.18</v>
      </c>
      <c r="CI7" s="39">
        <v>189.58</v>
      </c>
      <c r="CJ7" s="39">
        <v>192.82</v>
      </c>
      <c r="CK7" s="39">
        <v>168.38</v>
      </c>
      <c r="CL7" s="39">
        <v>56.01</v>
      </c>
      <c r="CM7" s="39">
        <v>55.95</v>
      </c>
      <c r="CN7" s="39">
        <v>57.31</v>
      </c>
      <c r="CO7" s="39">
        <v>56.67</v>
      </c>
      <c r="CP7" s="39">
        <v>71.11</v>
      </c>
      <c r="CQ7" s="39">
        <v>53.52</v>
      </c>
      <c r="CR7" s="39">
        <v>54.24</v>
      </c>
      <c r="CS7" s="39">
        <v>55.88</v>
      </c>
      <c r="CT7" s="39">
        <v>55.22</v>
      </c>
      <c r="CU7" s="39">
        <v>54.05</v>
      </c>
      <c r="CV7" s="39">
        <v>60</v>
      </c>
      <c r="CW7" s="39">
        <v>79.69</v>
      </c>
      <c r="CX7" s="39">
        <v>82.25</v>
      </c>
      <c r="CY7" s="39">
        <v>79.56</v>
      </c>
      <c r="CZ7" s="39">
        <v>79.44</v>
      </c>
      <c r="DA7" s="39">
        <v>78.739999999999995</v>
      </c>
      <c r="DB7" s="39">
        <v>81.459999999999994</v>
      </c>
      <c r="DC7" s="39">
        <v>81.680000000000007</v>
      </c>
      <c r="DD7" s="39">
        <v>80.989999999999995</v>
      </c>
      <c r="DE7" s="39">
        <v>80.930000000000007</v>
      </c>
      <c r="DF7" s="39">
        <v>80.510000000000005</v>
      </c>
      <c r="DG7" s="39">
        <v>89.8</v>
      </c>
      <c r="DH7" s="39">
        <v>56.49</v>
      </c>
      <c r="DI7" s="39">
        <v>50.3</v>
      </c>
      <c r="DJ7" s="39">
        <v>50.59</v>
      </c>
      <c r="DK7" s="39">
        <v>47.71</v>
      </c>
      <c r="DL7" s="39">
        <v>49.41</v>
      </c>
      <c r="DM7" s="39">
        <v>47.7</v>
      </c>
      <c r="DN7" s="39">
        <v>48.14</v>
      </c>
      <c r="DO7" s="39">
        <v>46.61</v>
      </c>
      <c r="DP7" s="39">
        <v>47.97</v>
      </c>
      <c r="DQ7" s="39">
        <v>49.12</v>
      </c>
      <c r="DR7" s="39">
        <v>49.59</v>
      </c>
      <c r="DS7" s="39">
        <v>8.5299999999999994</v>
      </c>
      <c r="DT7" s="39">
        <v>5.13</v>
      </c>
      <c r="DU7" s="39">
        <v>4.6500000000000004</v>
      </c>
      <c r="DV7" s="39">
        <v>5.8</v>
      </c>
      <c r="DW7" s="39">
        <v>24.47</v>
      </c>
      <c r="DX7" s="39">
        <v>7.26</v>
      </c>
      <c r="DY7" s="39">
        <v>11.13</v>
      </c>
      <c r="DZ7" s="39">
        <v>10.84</v>
      </c>
      <c r="EA7" s="39">
        <v>15.33</v>
      </c>
      <c r="EB7" s="39">
        <v>16.760000000000002</v>
      </c>
      <c r="EC7" s="39">
        <v>19.440000000000001</v>
      </c>
      <c r="ED7" s="39">
        <v>0.51</v>
      </c>
      <c r="EE7" s="39">
        <v>0</v>
      </c>
      <c r="EF7" s="39">
        <v>0.11</v>
      </c>
      <c r="EG7" s="39">
        <v>0.04</v>
      </c>
      <c r="EH7" s="39">
        <v>0.67</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2021-02-05T05:13:07Z</cp:lastPrinted>
  <dcterms:created xsi:type="dcterms:W3CDTF">2020-12-04T02:16:48Z</dcterms:created>
  <dcterms:modified xsi:type="dcterms:W3CDTF">2021-02-18T00:07:16Z</dcterms:modified>
</cp:coreProperties>
</file>