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8_垂水市【済】\"/>
    </mc:Choice>
  </mc:AlternateContent>
  <workbookProtection workbookAlgorithmName="SHA-512" workbookHashValue="erObTmwH11zgvYYHlumTNSfiEa11x14KJvkMBTu1piVwQlV4kcqofAeK/GAvtxA/Bjiu1I+G/OPXzEH8Rwg0dg==" workbookSaltValue="zQ47PXf7T7X+C8Cl7ZxmKQ==" workbookSpinCount="100000" lockStructure="1"/>
  <bookViews>
    <workbookView xWindow="0" yWindow="0" windowWidth="25035" windowHeight="11205"/>
  </bookViews>
  <sheets>
    <sheet name="法非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<sst xmlns="http://schemas.openxmlformats.org/spreadsheetml/2006/main" count="233" uniqueCount="116">
  <si>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</si>
  <si>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</si>
  <si>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</si>
  <si>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</si>
  <si>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</si>
  <si>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</si>
  <si>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</si>
  <si>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</si>
  <si>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</si>
  <si>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</si>
  <si>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</si>
  <si>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</si>
  <si>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</si>
  <si>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</si>
  <si>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</si>
  <si>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</si>
  <si>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</si>
  <si>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</si>
  <si>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</si>
  <si>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</si>
  <si>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</si>
  <si>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</si>
  <si>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</si>
  <si>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</si>
  <si>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</si>
  <si>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</si>
  <si>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</si>
  <si>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</si>
  <si>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</si>
  <si>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</si>
  <si>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</si>
  <si>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</si>
  <si>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</si>
  <si>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</si>
  <si>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</si>
  <si>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</si>
  <si>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</si>
  <si>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</si>
  <si>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</si>
  <si>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</si>
  <si>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</si>
  <si>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</si>
  <si>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</si>
  <si>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</si>
  <si>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</si>
  <si>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</si>
  <si>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</si>
  <si>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</si>
  <si>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</si>
  <si>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</si>
  <si>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</si>
  <si>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</si>
  <si>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</si>
  <si>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</si>
  <si>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</si>
  <si>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</si>
  <si>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</si>
  <si>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</si>
  <si>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</si>
  <si>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</si>
  <si>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</si>
  <si>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</si>
  <si>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</si>
  <si>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</si>
  <si>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</si>
  <si>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</si>
  <si>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</si>
  <si>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</si>
  <si>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</si>
  <si>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</si>
  <si>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</si>
  <si>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</si>
  <si>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</si>
  <si>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</si>
  <si>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</si>
  <si>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</si>
  <si>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</si>
  <si>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</si>
  <si>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</si>
  <si>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</si>
  <si>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</si>
  <si>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</si>
  <si>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</si>
  <si>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</si>
  <si>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</si>
  <si>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</si>
  <si>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</si>
  <si>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</si>
  <si>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</si>
  <si>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</si>
  <si>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</si>
  <si>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</si>
  <si>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</si>
  <si>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</si>
  <si>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</si>
  <si>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</si>
  <si>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</si>
  <si>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</si>
  <si>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</si>
  <si>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</si>
  <si>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</si>
  <si>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</si>
  <si>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</si>
  <si>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</si>
  <si>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</si>
  <si>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</si>
  <si>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</si>
  <si>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</si>
  <si>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</si>
  <si>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</si>
  <si>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</si>
  <si>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</si>
  <si>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</si>
  <si>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給水区域内の人口減少に伴い給水収益が減少していく一方で、水道管路や各種施設の老朽化も進行し、今後、改修費用の増加も懸念されます。
　簡易水道事業については、国の方針に基づき、令和５年度において上水道事業に経営統合する予定であることから、統合までの間において早期に改修が必要な施設の把握と改修に努めると共に、統合後においても安心安全な給水提供体制継続のために、適正な規模での施設改修と経営健全化の取り組みを行ってまいります。</t>
    <rPh sb="5" eb="6">
      <t>ナイ</t>
    </rPh>
    <rPh sb="12" eb="13">
      <t>トモナ</t>
    </rPh>
    <rPh sb="34" eb="36">
      <t>カクシュ</t>
    </rPh>
    <rPh sb="43" eb="45">
      <t>シンコウ</t>
    </rPh>
    <rPh sb="47" eb="49">
      <t>コンゴ</t>
    </rPh>
    <rPh sb="50" eb="52">
      <t>カイシュウ</t>
    </rPh>
    <rPh sb="58" eb="60">
      <t>ケネン</t>
    </rPh>
    <rPh sb="67" eb="69">
      <t>カンイ</t>
    </rPh>
    <rPh sb="69" eb="71">
      <t>スイドウ</t>
    </rPh>
    <rPh sb="71" eb="73">
      <t>ジギョウ</t>
    </rPh>
    <rPh sb="79" eb="80">
      <t>クニ</t>
    </rPh>
    <rPh sb="81" eb="83">
      <t>ホウシン</t>
    </rPh>
    <rPh sb="84" eb="85">
      <t>モト</t>
    </rPh>
    <rPh sb="88" eb="90">
      <t>レイワ</t>
    </rPh>
    <rPh sb="91" eb="93">
      <t>ネンド</t>
    </rPh>
    <rPh sb="97" eb="100">
      <t>ジョウスイドウ</t>
    </rPh>
    <rPh sb="100" eb="102">
      <t>ジギョウ</t>
    </rPh>
    <rPh sb="103" eb="105">
      <t>ケイエイ</t>
    </rPh>
    <rPh sb="105" eb="107">
      <t>トウゴウ</t>
    </rPh>
    <rPh sb="109" eb="111">
      <t>ヨテイ</t>
    </rPh>
    <rPh sb="119" eb="121">
      <t>トウゴウ</t>
    </rPh>
    <rPh sb="124" eb="125">
      <t>カン</t>
    </rPh>
    <rPh sb="129" eb="131">
      <t>ソウキ</t>
    </rPh>
    <rPh sb="132" eb="134">
      <t>カイシュウ</t>
    </rPh>
    <rPh sb="135" eb="137">
      <t>ヒツヨウ</t>
    </rPh>
    <rPh sb="138" eb="140">
      <t>シセツ</t>
    </rPh>
    <rPh sb="141" eb="143">
      <t>ハアク</t>
    </rPh>
    <rPh sb="144" eb="146">
      <t>カイシュウ</t>
    </rPh>
    <rPh sb="147" eb="148">
      <t>ツト</t>
    </rPh>
    <rPh sb="151" eb="152">
      <t>トモ</t>
    </rPh>
    <rPh sb="154" eb="157">
      <t>トウゴウゴ</t>
    </rPh>
    <rPh sb="167" eb="169">
      <t>キュウスイ</t>
    </rPh>
    <rPh sb="169" eb="171">
      <t>テイキョウ</t>
    </rPh>
    <rPh sb="171" eb="173">
      <t>タイセイ</t>
    </rPh>
    <rPh sb="173" eb="175">
      <t>ケイゾク</t>
    </rPh>
    <rPh sb="180" eb="182">
      <t>テキセイ</t>
    </rPh>
    <rPh sb="183" eb="185">
      <t>キボ</t>
    </rPh>
    <rPh sb="187" eb="189">
      <t>シセツ</t>
    </rPh>
    <rPh sb="189" eb="191">
      <t>カイシュウ</t>
    </rPh>
    <rPh sb="192" eb="194">
      <t>ケイエイ</t>
    </rPh>
    <rPh sb="194" eb="197">
      <t>ケンゼンカ</t>
    </rPh>
    <rPh sb="198" eb="199">
      <t>ト</t>
    </rPh>
    <rPh sb="200" eb="201">
      <t>ク</t>
    </rPh>
    <rPh sb="203" eb="204">
      <t>オコナ</t>
    </rPh>
    <phoneticPr fontId="4"/>
  </si>
  <si>
    <t>　本市簡易水道施設は平成１８年度より供用開始しております。
　水道管路については法定耐用年数を超えておらず、これまで更新事業は行っておりませんが、近年、有収率が低下傾向にあることから、漏水調査の実施について検討します。
　各種設備の老朽化も進行していることから、改修事業と併せて、給水人口の減少も念頭に、適切な規模での施設見直しも検討してまいります。</t>
    <rPh sb="31" eb="33">
      <t>スイドウ</t>
    </rPh>
    <rPh sb="58" eb="60">
      <t>コウシン</t>
    </rPh>
    <rPh sb="60" eb="62">
      <t>ジギョウ</t>
    </rPh>
    <rPh sb="63" eb="64">
      <t>オコナ</t>
    </rPh>
    <rPh sb="73" eb="75">
      <t>キンネン</t>
    </rPh>
    <rPh sb="76" eb="79">
      <t>ユウシュウリツ</t>
    </rPh>
    <rPh sb="80" eb="82">
      <t>テイカ</t>
    </rPh>
    <rPh sb="82" eb="84">
      <t>ケイコウ</t>
    </rPh>
    <rPh sb="92" eb="94">
      <t>ロウスイ</t>
    </rPh>
    <rPh sb="94" eb="96">
      <t>チョウサ</t>
    </rPh>
    <rPh sb="97" eb="99">
      <t>ジッシ</t>
    </rPh>
    <rPh sb="103" eb="105">
      <t>ケントウ</t>
    </rPh>
    <rPh sb="111" eb="113">
      <t>カクシュ</t>
    </rPh>
    <rPh sb="113" eb="115">
      <t>セツビ</t>
    </rPh>
    <rPh sb="116" eb="119">
      <t>ロウキュウカ</t>
    </rPh>
    <rPh sb="120" eb="122">
      <t>シンコウ</t>
    </rPh>
    <rPh sb="131" eb="133">
      <t>カイシュウ</t>
    </rPh>
    <rPh sb="133" eb="135">
      <t>ジギョウ</t>
    </rPh>
    <rPh sb="136" eb="137">
      <t>アワ</t>
    </rPh>
    <rPh sb="140" eb="142">
      <t>キュウスイ</t>
    </rPh>
    <rPh sb="142" eb="144">
      <t>ジンコウ</t>
    </rPh>
    <rPh sb="145" eb="147">
      <t>ゲンショウ</t>
    </rPh>
    <rPh sb="148" eb="150">
      <t>ネントウ</t>
    </rPh>
    <rPh sb="152" eb="154">
      <t>テキセツ</t>
    </rPh>
    <rPh sb="155" eb="157">
      <t>キボ</t>
    </rPh>
    <rPh sb="159" eb="161">
      <t>シセツ</t>
    </rPh>
    <rPh sb="161" eb="163">
      <t>ミナオ</t>
    </rPh>
    <rPh sb="165" eb="167">
      <t>ケントウ</t>
    </rPh>
    <phoneticPr fontId="4"/>
  </si>
  <si>
    <r>
      <rPr>
        <u/>
        <sz val="11"/>
        <color theme="1"/>
        <rFont val="ＭＳ ゴシック"/>
        <family val="3"/>
        <charset val="128"/>
      </rPr>
      <t>①収益的収支比率</t>
    </r>
    <r>
      <rPr>
        <sz val="11"/>
        <color theme="1"/>
        <rFont val="ＭＳ ゴシック"/>
        <family val="3"/>
        <charset val="128"/>
      </rPr>
      <t xml:space="preserve">
　　繰入金の増加に伴い総収益の割合が上昇した
　ことで比率が改善しております。類似団体より
　平均値は上回っていますが、引き続き経費削減
　等による経営改善に努めます。
</t>
    </r>
    <r>
      <rPr>
        <u/>
        <sz val="11"/>
        <color theme="1"/>
        <rFont val="ＭＳ ゴシック"/>
        <family val="3"/>
        <charset val="128"/>
      </rPr>
      <t>④企業債残高対給水収益比率</t>
    </r>
    <r>
      <rPr>
        <sz val="11"/>
        <color theme="1"/>
        <rFont val="ＭＳ ゴシック"/>
        <family val="3"/>
        <charset val="128"/>
      </rPr>
      <t xml:space="preserve">
　　起債償還に伴い比率が若干改善したものの、
　類似団体の平均値を上回っていることから、
　新規の借り入れ抑制と共に、給水収益の確保に
　努めます。
</t>
    </r>
    <r>
      <rPr>
        <u/>
        <sz val="11"/>
        <color theme="1"/>
        <rFont val="ＭＳ ゴシック"/>
        <family val="3"/>
        <charset val="128"/>
      </rPr>
      <t>⑤料金回収率</t>
    </r>
    <r>
      <rPr>
        <sz val="11"/>
        <color theme="1"/>
        <rFont val="ＭＳ ゴシック"/>
        <family val="3"/>
        <charset val="128"/>
      </rPr>
      <t xml:space="preserve">
　　給水人口の減少に伴い給水収益の増加が見込
　めないことから、適切な料金収入の確保と有収
　率の向上を図り、比率の改善に努めます。
</t>
    </r>
    <r>
      <rPr>
        <u/>
        <sz val="11"/>
        <color theme="1"/>
        <rFont val="ＭＳ ゴシック"/>
        <family val="3"/>
        <charset val="128"/>
      </rPr>
      <t>⑥給水原価</t>
    </r>
    <r>
      <rPr>
        <sz val="11"/>
        <color theme="1"/>
        <rFont val="ＭＳ ゴシック"/>
        <family val="3"/>
        <charset val="128"/>
      </rPr>
      <t xml:space="preserve">
　　類似団体平均値より原価が高く、給水収益の
　増加が見込めない中で、経費削減と設備改修の
　バランスを取りつつ原価の増額を抑える必要が
　あります。
</t>
    </r>
    <r>
      <rPr>
        <u/>
        <sz val="11"/>
        <color theme="1"/>
        <rFont val="ＭＳ ゴシック"/>
        <family val="3"/>
        <charset val="128"/>
      </rPr>
      <t>⑦施設利用率</t>
    </r>
    <r>
      <rPr>
        <sz val="11"/>
        <color theme="1"/>
        <rFont val="ＭＳ ゴシック"/>
        <family val="3"/>
        <charset val="128"/>
      </rPr>
      <t xml:space="preserve">
　　利用率が減少傾向にあり、必要な施設の改修
　と併せて、適切な施設規模及び稼働体制を検討
　する必要があります。
</t>
    </r>
    <r>
      <rPr>
        <u/>
        <sz val="11"/>
        <color theme="1"/>
        <rFont val="ＭＳ ゴシック"/>
        <family val="3"/>
        <charset val="128"/>
      </rPr>
      <t>⑧有収率</t>
    </r>
    <r>
      <rPr>
        <sz val="11"/>
        <color theme="1"/>
        <rFont val="ＭＳ ゴシック"/>
        <family val="3"/>
        <charset val="128"/>
      </rPr>
      <t xml:space="preserve">
　　若干改善がみられたものの、管路や施設の老
　朽化に伴い稼働率が悪化傾向にあることから、
　管路の漏水調査の実施、施設の稼働状況の適正
　化に努める必要があります。</t>
    </r>
    <rPh sb="11" eb="13">
      <t>クリイレ</t>
    </rPh>
    <rPh sb="13" eb="14">
      <t>キン</t>
    </rPh>
    <rPh sb="15" eb="17">
      <t>ゾウカ</t>
    </rPh>
    <rPh sb="18" eb="19">
      <t>トモナ</t>
    </rPh>
    <rPh sb="27" eb="29">
      <t>ジョウショウ</t>
    </rPh>
    <rPh sb="36" eb="38">
      <t>ヒリツ</t>
    </rPh>
    <rPh sb="39" eb="41">
      <t>カイゼン</t>
    </rPh>
    <rPh sb="69" eb="70">
      <t>ヒ</t>
    </rPh>
    <rPh sb="71" eb="72">
      <t>ツヅ</t>
    </rPh>
    <rPh sb="73" eb="75">
      <t>ケイヒ</t>
    </rPh>
    <rPh sb="79" eb="80">
      <t>ナド</t>
    </rPh>
    <rPh sb="83" eb="85">
      <t>ケイエイ</t>
    </rPh>
    <rPh sb="85" eb="87">
      <t>カイゼン</t>
    </rPh>
    <rPh sb="88" eb="89">
      <t>ツト</t>
    </rPh>
    <rPh sb="110" eb="112">
      <t>キサイ</t>
    </rPh>
    <rPh sb="112" eb="114">
      <t>ショウカン</t>
    </rPh>
    <rPh sb="115" eb="116">
      <t>トモナ</t>
    </rPh>
    <rPh sb="117" eb="119">
      <t>ヒリツ</t>
    </rPh>
    <rPh sb="120" eb="122">
      <t>ジャッカン</t>
    </rPh>
    <rPh sb="122" eb="124">
      <t>カイゼン</t>
    </rPh>
    <rPh sb="154" eb="156">
      <t>シンキ</t>
    </rPh>
    <rPh sb="157" eb="158">
      <t>カ</t>
    </rPh>
    <rPh sb="159" eb="160">
      <t>イ</t>
    </rPh>
    <rPh sb="161" eb="163">
      <t>ヨクセイ</t>
    </rPh>
    <rPh sb="164" eb="165">
      <t>トモ</t>
    </rPh>
    <rPh sb="172" eb="174">
      <t>カクホ</t>
    </rPh>
    <rPh sb="177" eb="178">
      <t>ツト</t>
    </rPh>
    <rPh sb="200" eb="201">
      <t>トモナ</t>
    </rPh>
    <rPh sb="202" eb="204">
      <t>キュウスイ</t>
    </rPh>
    <rPh sb="204" eb="206">
      <t>シュウエキ</t>
    </rPh>
    <rPh sb="207" eb="209">
      <t>ゾウカ</t>
    </rPh>
    <rPh sb="210" eb="212">
      <t>ミコ</t>
    </rPh>
    <rPh sb="222" eb="224">
      <t>テキセツ</t>
    </rPh>
    <rPh sb="225" eb="227">
      <t>リョウキン</t>
    </rPh>
    <rPh sb="227" eb="229">
      <t>シュウニュウ</t>
    </rPh>
    <rPh sb="230" eb="232">
      <t>カクホ</t>
    </rPh>
    <rPh sb="233" eb="235">
      <t>ユウシュウ</t>
    </rPh>
    <rPh sb="237" eb="238">
      <t>リツ</t>
    </rPh>
    <rPh sb="242" eb="243">
      <t>ハカ</t>
    </rPh>
    <rPh sb="245" eb="247">
      <t>ヒリツ</t>
    </rPh>
    <rPh sb="248" eb="250">
      <t>カイゼン</t>
    </rPh>
    <rPh sb="251" eb="252">
      <t>ツト</t>
    </rPh>
    <rPh sb="269" eb="272">
      <t>ヘイキンチ</t>
    </rPh>
    <rPh sb="274" eb="276">
      <t>ゲンカ</t>
    </rPh>
    <rPh sb="277" eb="278">
      <t>タカ</t>
    </rPh>
    <rPh sb="282" eb="284">
      <t>シュウエキ</t>
    </rPh>
    <rPh sb="287" eb="289">
      <t>ゾウカ</t>
    </rPh>
    <rPh sb="290" eb="292">
      <t>ミコ</t>
    </rPh>
    <rPh sb="295" eb="296">
      <t>ナカ</t>
    </rPh>
    <rPh sb="298" eb="300">
      <t>ケイヒ</t>
    </rPh>
    <rPh sb="300" eb="302">
      <t>サクゲン</t>
    </rPh>
    <rPh sb="303" eb="305">
      <t>セツビ</t>
    </rPh>
    <rPh sb="305" eb="307">
      <t>カイシュウ</t>
    </rPh>
    <rPh sb="315" eb="316">
      <t>ト</t>
    </rPh>
    <rPh sb="319" eb="321">
      <t>ゲンカ</t>
    </rPh>
    <rPh sb="322" eb="324">
      <t>ゾウガク</t>
    </rPh>
    <rPh sb="325" eb="326">
      <t>オサ</t>
    </rPh>
    <rPh sb="328" eb="330">
      <t>ヒツヨウ</t>
    </rPh>
    <rPh sb="348" eb="351">
      <t>リヨウリツ</t>
    </rPh>
    <rPh sb="352" eb="354">
      <t>ゲンショウ</t>
    </rPh>
    <rPh sb="354" eb="356">
      <t>ケイコウ</t>
    </rPh>
    <rPh sb="360" eb="362">
      <t>ヒツヨウ</t>
    </rPh>
    <rPh sb="363" eb="365">
      <t>シセツ</t>
    </rPh>
    <rPh sb="366" eb="368">
      <t>カイシュウ</t>
    </rPh>
    <rPh sb="371" eb="372">
      <t>アワ</t>
    </rPh>
    <rPh sb="375" eb="377">
      <t>テキセツ</t>
    </rPh>
    <rPh sb="378" eb="380">
      <t>シセツ</t>
    </rPh>
    <rPh sb="380" eb="382">
      <t>キボ</t>
    </rPh>
    <rPh sb="382" eb="383">
      <t>オヨ</t>
    </rPh>
    <rPh sb="384" eb="386">
      <t>カドウ</t>
    </rPh>
    <rPh sb="386" eb="388">
      <t>タイセイ</t>
    </rPh>
    <rPh sb="389" eb="391">
      <t>ケントウ</t>
    </rPh>
    <rPh sb="395" eb="397">
      <t>ヒツヨウ</t>
    </rPh>
    <rPh sb="411" eb="413">
      <t>ジャッカン</t>
    </rPh>
    <rPh sb="413" eb="415">
      <t>カイゼン</t>
    </rPh>
    <rPh sb="464" eb="46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</si>
</sst>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C8-4293-8B11-86C35BA20195}"/>
            </c:ext>
          </c:extLst>
        </c:ser>
        <c:dLbls>
          <c:showLegendKey val="0"/>
          <c:showVal val="0"/>
          <c:showCatName val="0"/>
          <c:showSerName val="0"/>
          <c:showPercent val="0"/>
          <c:showBubbleSize val="0"/>
        </c:dLbls>
        <c:gapWidth val="150"/>
        <c:axId val="780533864"/>
        <c:axId val="7805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77C8-4293-8B11-86C35BA20195}"/>
            </c:ext>
          </c:extLst>
        </c:ser>
        <c:dLbls>
          <c:showLegendKey val="0"/>
          <c:showVal val="0"/>
          <c:showCatName val="0"/>
          <c:showSerName val="0"/>
          <c:showPercent val="0"/>
          <c:showBubbleSize val="0"/>
        </c:dLbls>
        <c:marker val="1"/>
        <c:smooth val="0"/>
        <c:axId val="780533864"/>
        <c:axId val="780544448"/>
      </c:lineChart>
      <c:dateAx>
        <c:axId val="780533864"/>
        <c:scaling>
          <c:orientation val="minMax"/>
        </c:scaling>
        <c:delete val="1"/>
        <c:axPos val="b"/>
        <c:numFmt formatCode="&quot;H&quot;yy" sourceLinked="1"/>
        <c:majorTickMark val="none"/>
        <c:minorTickMark val="none"/>
        <c:tickLblPos val="none"/>
        <c:crossAx val="780544448"/>
        <c:crosses val="autoZero"/>
        <c:auto val="1"/>
        <c:lblOffset val="100"/>
        <c:baseTimeUnit val="years"/>
      </c:dateAx>
      <c:valAx>
        <c:axId val="780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52.89</c:v>
                </c:pt>
                <c:pt idx="1">
                  <c:v>50.98</c:v>
                </c:pt>
                <c:pt idx="2">
                  <c:v>49.03</c:v>
                </c:pt>
                <c:pt idx="3">
                  <c:v>49</c:v>
                </c:pt>
                <c:pt idx="4">
                  <c:v>48.16</c:v>
                </c:pt>
              </c:numCache>
            </c:numRef>
          </c:val>
          <c:extLst>
            <c:ext xmlns:c16="http://schemas.microsoft.com/office/drawing/2014/chart" uri="{C3380CC4-5D6E-409C-BE32-E72D297353CC}">
              <c16:uniqueId val="{00000000-4097-4C6C-8703-F09B8E996EE3}"/>
            </c:ext>
          </c:extLst>
        </c:ser>
        <c:dLbls>
          <c:showLegendKey val="0"/>
          <c:showVal val="0"/>
          <c:showCatName val="0"/>
          <c:showSerName val="0"/>
          <c:showPercent val="0"/>
          <c:showBubbleSize val="0"/>
        </c:dLbls>
        <c:gapWidth val="150"/>
        <c:axId val="782933544"/>
        <c:axId val="78293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097-4C6C-8703-F09B8E996EE3}"/>
            </c:ext>
          </c:extLst>
        </c:ser>
        <c:dLbls>
          <c:showLegendKey val="0"/>
          <c:showVal val="0"/>
          <c:showCatName val="0"/>
          <c:showSerName val="0"/>
          <c:showPercent val="0"/>
          <c:showBubbleSize val="0"/>
        </c:dLbls>
        <c:marker val="1"/>
        <c:smooth val="0"/>
        <c:axId val="782933544"/>
        <c:axId val="782934328"/>
      </c:lineChart>
      <c:dateAx>
        <c:axId val="782933544"/>
        <c:scaling>
          <c:orientation val="minMax"/>
        </c:scaling>
        <c:delete val="1"/>
        <c:axPos val="b"/>
        <c:numFmt formatCode="&quot;H&quot;yy" sourceLinked="1"/>
        <c:majorTickMark val="none"/>
        <c:minorTickMark val="none"/>
        <c:tickLblPos val="none"/>
        <c:crossAx val="782934328"/>
        <c:crosses val="autoZero"/>
        <c:auto val="1"/>
        <c:lblOffset val="100"/>
        <c:baseTimeUnit val="years"/>
      </c:dateAx>
      <c:valAx>
        <c:axId val="78293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3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85.2</c:v>
                </c:pt>
                <c:pt idx="1">
                  <c:v>84.71</c:v>
                </c:pt>
                <c:pt idx="2">
                  <c:v>83.24</c:v>
                </c:pt>
                <c:pt idx="3">
                  <c:v>78.12</c:v>
                </c:pt>
                <c:pt idx="4">
                  <c:v>78.14</c:v>
                </c:pt>
              </c:numCache>
            </c:numRef>
          </c:val>
          <c:extLst>
            <c:ext xmlns:c16="http://schemas.microsoft.com/office/drawing/2014/chart" uri="{C3380CC4-5D6E-409C-BE32-E72D297353CC}">
              <c16:uniqueId val="{00000000-1802-42A3-BA1A-ED20411D7917}"/>
            </c:ext>
          </c:extLst>
        </c:ser>
        <c:dLbls>
          <c:showLegendKey val="0"/>
          <c:showVal val="0"/>
          <c:showCatName val="0"/>
          <c:showSerName val="0"/>
          <c:showPercent val="0"/>
          <c:showBubbleSize val="0"/>
        </c:dLbls>
        <c:gapWidth val="150"/>
        <c:axId val="782935112"/>
        <c:axId val="78293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802-42A3-BA1A-ED20411D7917}"/>
            </c:ext>
          </c:extLst>
        </c:ser>
        <c:dLbls>
          <c:showLegendKey val="0"/>
          <c:showVal val="0"/>
          <c:showCatName val="0"/>
          <c:showSerName val="0"/>
          <c:showPercent val="0"/>
          <c:showBubbleSize val="0"/>
        </c:dLbls>
        <c:marker val="1"/>
        <c:smooth val="0"/>
        <c:axId val="782935112"/>
        <c:axId val="782938640"/>
      </c:lineChart>
      <c:dateAx>
        <c:axId val="782935112"/>
        <c:scaling>
          <c:orientation val="minMax"/>
        </c:scaling>
        <c:delete val="1"/>
        <c:axPos val="b"/>
        <c:numFmt formatCode="&quot;H&quot;yy" sourceLinked="1"/>
        <c:majorTickMark val="none"/>
        <c:minorTickMark val="none"/>
        <c:tickLblPos val="none"/>
        <c:crossAx val="782938640"/>
        <c:crosses val="autoZero"/>
        <c:auto val="1"/>
        <c:lblOffset val="100"/>
        <c:baseTimeUnit val="years"/>
      </c:dateAx>
      <c:valAx>
        <c:axId val="7829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81.650000000000006</c:v>
                </c:pt>
                <c:pt idx="1">
                  <c:v>80.03</c:v>
                </c:pt>
                <c:pt idx="2">
                  <c:v>80.73</c:v>
                </c:pt>
                <c:pt idx="3">
                  <c:v>74.88</c:v>
                </c:pt>
                <c:pt idx="4">
                  <c:v>78.959999999999994</c:v>
                </c:pt>
              </c:numCache>
            </c:numRef>
          </c:val>
          <c:extLst>
            <c:ext xmlns:c16="http://schemas.microsoft.com/office/drawing/2014/chart" uri="{C3380CC4-5D6E-409C-BE32-E72D297353CC}">
              <c16:uniqueId val="{00000000-DA6E-42D5-BCA4-4DD3587154A4}"/>
            </c:ext>
          </c:extLst>
        </c:ser>
        <c:dLbls>
          <c:showLegendKey val="0"/>
          <c:showVal val="0"/>
          <c:showCatName val="0"/>
          <c:showSerName val="0"/>
          <c:showPercent val="0"/>
          <c:showBubbleSize val="0"/>
        </c:dLbls>
        <c:gapWidth val="150"/>
        <c:axId val="780540528"/>
        <c:axId val="78053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DA6E-42D5-BCA4-4DD3587154A4}"/>
            </c:ext>
          </c:extLst>
        </c:ser>
        <c:dLbls>
          <c:showLegendKey val="0"/>
          <c:showVal val="0"/>
          <c:showCatName val="0"/>
          <c:showSerName val="0"/>
          <c:showPercent val="0"/>
          <c:showBubbleSize val="0"/>
        </c:dLbls>
        <c:marker val="1"/>
        <c:smooth val="0"/>
        <c:axId val="780540528"/>
        <c:axId val="780535432"/>
      </c:lineChart>
      <c:dateAx>
        <c:axId val="780540528"/>
        <c:scaling>
          <c:orientation val="minMax"/>
        </c:scaling>
        <c:delete val="1"/>
        <c:axPos val="b"/>
        <c:numFmt formatCode="&quot;H&quot;yy" sourceLinked="1"/>
        <c:majorTickMark val="none"/>
        <c:minorTickMark val="none"/>
        <c:tickLblPos val="none"/>
        <c:crossAx val="780535432"/>
        <c:crosses val="autoZero"/>
        <c:auto val="1"/>
        <c:lblOffset val="100"/>
        <c:baseTimeUnit val="years"/>
      </c:dateAx>
      <c:valAx>
        <c:axId val="78053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8-4DE2-AD5D-47DA858B8954}"/>
            </c:ext>
          </c:extLst>
        </c:ser>
        <c:dLbls>
          <c:showLegendKey val="0"/>
          <c:showVal val="0"/>
          <c:showCatName val="0"/>
          <c:showSerName val="0"/>
          <c:showPercent val="0"/>
          <c:showBubbleSize val="0"/>
        </c:dLbls>
        <c:gapWidth val="150"/>
        <c:axId val="780543664"/>
        <c:axId val="78053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8-4DE2-AD5D-47DA858B8954}"/>
            </c:ext>
          </c:extLst>
        </c:ser>
        <c:dLbls>
          <c:showLegendKey val="0"/>
          <c:showVal val="0"/>
          <c:showCatName val="0"/>
          <c:showSerName val="0"/>
          <c:showPercent val="0"/>
          <c:showBubbleSize val="0"/>
        </c:dLbls>
        <c:marker val="1"/>
        <c:smooth val="0"/>
        <c:axId val="780543664"/>
        <c:axId val="780537784"/>
      </c:lineChart>
      <c:dateAx>
        <c:axId val="780543664"/>
        <c:scaling>
          <c:orientation val="minMax"/>
        </c:scaling>
        <c:delete val="1"/>
        <c:axPos val="b"/>
        <c:numFmt formatCode="&quot;H&quot;yy" sourceLinked="1"/>
        <c:majorTickMark val="none"/>
        <c:minorTickMark val="none"/>
        <c:tickLblPos val="none"/>
        <c:crossAx val="780537784"/>
        <c:crosses val="autoZero"/>
        <c:auto val="1"/>
        <c:lblOffset val="100"/>
        <c:baseTimeUnit val="years"/>
      </c:dateAx>
      <c:valAx>
        <c:axId val="7805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6-4F7C-BE06-577E332719B3}"/>
            </c:ext>
          </c:extLst>
        </c:ser>
        <c:dLbls>
          <c:showLegendKey val="0"/>
          <c:showVal val="0"/>
          <c:showCatName val="0"/>
          <c:showSerName val="0"/>
          <c:showPercent val="0"/>
          <c:showBubbleSize val="0"/>
        </c:dLbls>
        <c:gapWidth val="150"/>
        <c:axId val="780547192"/>
        <c:axId val="78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6-4F7C-BE06-577E332719B3}"/>
            </c:ext>
          </c:extLst>
        </c:ser>
        <c:dLbls>
          <c:showLegendKey val="0"/>
          <c:showVal val="0"/>
          <c:showCatName val="0"/>
          <c:showSerName val="0"/>
          <c:showPercent val="0"/>
          <c:showBubbleSize val="0"/>
        </c:dLbls>
        <c:marker val="1"/>
        <c:smooth val="0"/>
        <c:axId val="780547192"/>
        <c:axId val="780547584"/>
      </c:lineChart>
      <c:dateAx>
        <c:axId val="780547192"/>
        <c:scaling>
          <c:orientation val="minMax"/>
        </c:scaling>
        <c:delete val="1"/>
        <c:axPos val="b"/>
        <c:numFmt formatCode="&quot;H&quot;yy" sourceLinked="1"/>
        <c:majorTickMark val="none"/>
        <c:minorTickMark val="none"/>
        <c:tickLblPos val="none"/>
        <c:crossAx val="780547584"/>
        <c:crosses val="autoZero"/>
        <c:auto val="1"/>
        <c:lblOffset val="100"/>
        <c:baseTimeUnit val="years"/>
      </c:dateAx>
      <c:valAx>
        <c:axId val="78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4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1-41A6-979E-8CD6FF647B6E}"/>
            </c:ext>
          </c:extLst>
        </c:ser>
        <c:dLbls>
          <c:showLegendKey val="0"/>
          <c:showVal val="0"/>
          <c:showCatName val="0"/>
          <c:showSerName val="0"/>
          <c:showPercent val="0"/>
          <c:showBubbleSize val="0"/>
        </c:dLbls>
        <c:gapWidth val="150"/>
        <c:axId val="780548760"/>
        <c:axId val="78054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1-41A6-979E-8CD6FF647B6E}"/>
            </c:ext>
          </c:extLst>
        </c:ser>
        <c:dLbls>
          <c:showLegendKey val="0"/>
          <c:showVal val="0"/>
          <c:showCatName val="0"/>
          <c:showSerName val="0"/>
          <c:showPercent val="0"/>
          <c:showBubbleSize val="0"/>
        </c:dLbls>
        <c:marker val="1"/>
        <c:smooth val="0"/>
        <c:axId val="780548760"/>
        <c:axId val="780546800"/>
      </c:lineChart>
      <c:dateAx>
        <c:axId val="780548760"/>
        <c:scaling>
          <c:orientation val="minMax"/>
        </c:scaling>
        <c:delete val="1"/>
        <c:axPos val="b"/>
        <c:numFmt formatCode="&quot;H&quot;yy" sourceLinked="1"/>
        <c:majorTickMark val="none"/>
        <c:minorTickMark val="none"/>
        <c:tickLblPos val="none"/>
        <c:crossAx val="780546800"/>
        <c:crosses val="autoZero"/>
        <c:auto val="1"/>
        <c:lblOffset val="100"/>
        <c:baseTimeUnit val="years"/>
      </c:dateAx>
      <c:valAx>
        <c:axId val="78054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4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1-4E89-A302-6108E351107E}"/>
            </c:ext>
          </c:extLst>
        </c:ser>
        <c:dLbls>
          <c:showLegendKey val="0"/>
          <c:showVal val="0"/>
          <c:showCatName val="0"/>
          <c:showSerName val="0"/>
          <c:showPercent val="0"/>
          <c:showBubbleSize val="0"/>
        </c:dLbls>
        <c:gapWidth val="150"/>
        <c:axId val="780549544"/>
        <c:axId val="55607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1-4E89-A302-6108E351107E}"/>
            </c:ext>
          </c:extLst>
        </c:ser>
        <c:dLbls>
          <c:showLegendKey val="0"/>
          <c:showVal val="0"/>
          <c:showCatName val="0"/>
          <c:showSerName val="0"/>
          <c:showPercent val="0"/>
          <c:showBubbleSize val="0"/>
        </c:dLbls>
        <c:marker val="1"/>
        <c:smooth val="0"/>
        <c:axId val="780549544"/>
        <c:axId val="556079768"/>
      </c:lineChart>
      <c:dateAx>
        <c:axId val="780549544"/>
        <c:scaling>
          <c:orientation val="minMax"/>
        </c:scaling>
        <c:delete val="1"/>
        <c:axPos val="b"/>
        <c:numFmt formatCode="&quot;H&quot;yy" sourceLinked="1"/>
        <c:majorTickMark val="none"/>
        <c:minorTickMark val="none"/>
        <c:tickLblPos val="none"/>
        <c:crossAx val="556079768"/>
        <c:crosses val="autoZero"/>
        <c:auto val="1"/>
        <c:lblOffset val="100"/>
        <c:baseTimeUnit val="years"/>
      </c:dateAx>
      <c:valAx>
        <c:axId val="55607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1432.33</c:v>
                </c:pt>
                <c:pt idx="1">
                  <c:v>1398.91</c:v>
                </c:pt>
                <c:pt idx="2">
                  <c:v>1392.97</c:v>
                </c:pt>
                <c:pt idx="3">
                  <c:v>1376.5</c:v>
                </c:pt>
                <c:pt idx="4">
                  <c:v>1313.74</c:v>
                </c:pt>
              </c:numCache>
            </c:numRef>
          </c:val>
          <c:extLst>
            <c:ext xmlns:c16="http://schemas.microsoft.com/office/drawing/2014/chart" uri="{C3380CC4-5D6E-409C-BE32-E72D297353CC}">
              <c16:uniqueId val="{00000000-D35E-427C-8563-2C075BAEF3A5}"/>
            </c:ext>
          </c:extLst>
        </c:ser>
        <c:dLbls>
          <c:showLegendKey val="0"/>
          <c:showVal val="0"/>
          <c:showCatName val="0"/>
          <c:showSerName val="0"/>
          <c:showPercent val="0"/>
          <c:showBubbleSize val="0"/>
        </c:dLbls>
        <c:gapWidth val="150"/>
        <c:axId val="556080160"/>
        <c:axId val="5560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35E-427C-8563-2C075BAEF3A5}"/>
            </c:ext>
          </c:extLst>
        </c:ser>
        <c:dLbls>
          <c:showLegendKey val="0"/>
          <c:showVal val="0"/>
          <c:showCatName val="0"/>
          <c:showSerName val="0"/>
          <c:showPercent val="0"/>
          <c:showBubbleSize val="0"/>
        </c:dLbls>
        <c:marker val="1"/>
        <c:smooth val="0"/>
        <c:axId val="556080160"/>
        <c:axId val="556078200"/>
      </c:lineChart>
      <c:dateAx>
        <c:axId val="556080160"/>
        <c:scaling>
          <c:orientation val="minMax"/>
        </c:scaling>
        <c:delete val="1"/>
        <c:axPos val="b"/>
        <c:numFmt formatCode="&quot;H&quot;yy" sourceLinked="1"/>
        <c:majorTickMark val="none"/>
        <c:minorTickMark val="none"/>
        <c:tickLblPos val="none"/>
        <c:crossAx val="556078200"/>
        <c:crosses val="autoZero"/>
        <c:auto val="1"/>
        <c:lblOffset val="100"/>
        <c:baseTimeUnit val="years"/>
      </c:dateAx>
      <c:valAx>
        <c:axId val="55607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30.28</c:v>
                </c:pt>
                <c:pt idx="1">
                  <c:v>35.6</c:v>
                </c:pt>
                <c:pt idx="2">
                  <c:v>29.12</c:v>
                </c:pt>
                <c:pt idx="3">
                  <c:v>33.58</c:v>
                </c:pt>
                <c:pt idx="4">
                  <c:v>32.619999999999997</c:v>
                </c:pt>
              </c:numCache>
            </c:numRef>
          </c:val>
          <c:extLst>
            <c:ext xmlns:c16="http://schemas.microsoft.com/office/drawing/2014/chart" uri="{C3380CC4-5D6E-409C-BE32-E72D297353CC}">
              <c16:uniqueId val="{00000000-26BD-4CC8-9C91-62D33F41329B}"/>
            </c:ext>
          </c:extLst>
        </c:ser>
        <c:dLbls>
          <c:showLegendKey val="0"/>
          <c:showVal val="0"/>
          <c:showCatName val="0"/>
          <c:showSerName val="0"/>
          <c:showPercent val="0"/>
          <c:showBubbleSize val="0"/>
        </c:dLbls>
        <c:gapWidth val="150"/>
        <c:axId val="556076240"/>
        <c:axId val="55607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6BD-4CC8-9C91-62D33F41329B}"/>
            </c:ext>
          </c:extLst>
        </c:ser>
        <c:dLbls>
          <c:showLegendKey val="0"/>
          <c:showVal val="0"/>
          <c:showCatName val="0"/>
          <c:showSerName val="0"/>
          <c:showPercent val="0"/>
          <c:showBubbleSize val="0"/>
        </c:dLbls>
        <c:marker val="1"/>
        <c:smooth val="0"/>
        <c:axId val="556076240"/>
        <c:axId val="556076632"/>
      </c:lineChart>
      <c:dateAx>
        <c:axId val="556076240"/>
        <c:scaling>
          <c:orientation val="minMax"/>
        </c:scaling>
        <c:delete val="1"/>
        <c:axPos val="b"/>
        <c:numFmt formatCode="&quot;H&quot;yy" sourceLinked="1"/>
        <c:majorTickMark val="none"/>
        <c:minorTickMark val="none"/>
        <c:tickLblPos val="none"/>
        <c:crossAx val="556076632"/>
        <c:crosses val="autoZero"/>
        <c:auto val="1"/>
        <c:lblOffset val="100"/>
        <c:baseTimeUnit val="years"/>
      </c:dateAx>
      <c:valAx>
        <c:axId val="55607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7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543.16999999999996</c:v>
                </c:pt>
                <c:pt idx="1">
                  <c:v>468.4</c:v>
                </c:pt>
                <c:pt idx="2">
                  <c:v>573.57000000000005</c:v>
                </c:pt>
                <c:pt idx="3">
                  <c:v>503.44</c:v>
                </c:pt>
                <c:pt idx="4">
                  <c:v>513.94000000000005</c:v>
                </c:pt>
              </c:numCache>
            </c:numRef>
          </c:val>
          <c:extLst>
            <c:ext xmlns:c16="http://schemas.microsoft.com/office/drawing/2014/chart" uri="{C3380CC4-5D6E-409C-BE32-E72D297353CC}">
              <c16:uniqueId val="{00000000-33F2-4763-8A47-E04BB50DAF6D}"/>
            </c:ext>
          </c:extLst>
        </c:ser>
        <c:dLbls>
          <c:showLegendKey val="0"/>
          <c:showVal val="0"/>
          <c:showCatName val="0"/>
          <c:showSerName val="0"/>
          <c:showPercent val="0"/>
          <c:showBubbleSize val="0"/>
        </c:dLbls>
        <c:gapWidth val="150"/>
        <c:axId val="495854016"/>
        <c:axId val="4208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33F2-4763-8A47-E04BB50DAF6D}"/>
            </c:ext>
          </c:extLst>
        </c:ser>
        <c:dLbls>
          <c:showLegendKey val="0"/>
          <c:showVal val="0"/>
          <c:showCatName val="0"/>
          <c:showSerName val="0"/>
          <c:showPercent val="0"/>
          <c:showBubbleSize val="0"/>
        </c:dLbls>
        <c:marker val="1"/>
        <c:smooth val="0"/>
        <c:axId val="495854016"/>
        <c:axId val="420806648"/>
      </c:lineChart>
      <c:dateAx>
        <c:axId val="495854016"/>
        <c:scaling>
          <c:orientation val="minMax"/>
        </c:scaling>
        <c:delete val="1"/>
        <c:axPos val="b"/>
        <c:numFmt formatCode="&quot;H&quot;yy" sourceLinked="1"/>
        <c:majorTickMark val="none"/>
        <c:minorTickMark val="none"/>
        <c:tickLblPos val="none"/>
        <c:crossAx val="420806648"/>
        <c:crosses val="autoZero"/>
        <c:auto val="1"/>
        <c:lblOffset val="100"/>
        <c:baseTimeUnit val="years"/>
      </c:dateAx>
      <c:valAx>
        <c:axId val="4208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垂水市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14586</v>
      </c>
      <c r="AM8" s="67"/>
      <c r="AN8" s="67"/>
      <c r="AO8" s="67"/>
      <c r="AP8" s="67"/>
      <c r="AQ8" s="67"/>
      <c r="AR8" s="67"/>
      <c r="AS8" s="67"/>
      <c r="AT8" s="66">
        <f>データ!$S$6</f>
        <v>162.12</v>
      </c>
      <c r="AU8" s="66"/>
      <c r="AV8" s="66"/>
      <c r="AW8" s="66"/>
      <c r="AX8" s="66"/>
      <c r="AY8" s="66"/>
      <c r="AZ8" s="66"/>
      <c r="BA8" s="66"/>
      <c r="BB8" s="66">
        <f>データ!$T$6</f>
        <v>89.97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4.2699999999999996</v>
      </c>
      <c r="Q10" s="66"/>
      <c r="R10" s="66"/>
      <c r="S10" s="66"/>
      <c r="T10" s="66"/>
      <c r="U10" s="66"/>
      <c r="V10" s="66"/>
      <c r="W10" s="67">
        <f>データ!$Q$6</f>
        <v>2827</v>
      </c>
      <c r="X10" s="67"/>
      <c r="Y10" s="67"/>
      <c r="Z10" s="67"/>
      <c r="AA10" s="67"/>
      <c r="AB10" s="67"/>
      <c r="AC10" s="67"/>
      <c r="AD10" s="2"/>
      <c r="AE10" s="2"/>
      <c r="AF10" s="2"/>
      <c r="AG10" s="2"/>
      <c r="AH10" s="2"/>
      <c r="AI10" s="2"/>
      <c r="AJ10" s="2"/>
      <c r="AK10" s="2"/>
      <c r="AL10" s="67">
        <f>データ!$U$6</f>
        <v>617</v>
      </c>
      <c r="AM10" s="67"/>
      <c r="AN10" s="67"/>
      <c r="AO10" s="67"/>
      <c r="AP10" s="67"/>
      <c r="AQ10" s="67"/>
      <c r="AR10" s="67"/>
      <c r="AS10" s="67"/>
      <c r="AT10" s="66">
        <f>データ!$V$6</f>
        <v>0.45</v>
      </c>
      <c r="AU10" s="66"/>
      <c r="AV10" s="66"/>
      <c r="AW10" s="66"/>
      <c r="AX10" s="66"/>
      <c r="AY10" s="66"/>
      <c r="AZ10" s="66"/>
      <c r="BA10" s="66"/>
      <c r="BB10" s="66">
        <f>データ!$W$6</f>
        <v>1371.11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wRTmLxPL+iDbQ0wFnoA3itTE/lO8OaVN0yro8fdlXD/SajDT0pNc6+1Sey6/dUhTKl5LE3zqBYju0mIvUBlesw==" saltValue="cANCf9AVcI0PsUaqHnQy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462144</v>
      </c>
      <c r="D6" s="34">
        <f t="shared" si="3"/>
        <v>47</v>
      </c>
      <c r="E6" s="34">
        <f t="shared" si="3"/>
        <v>1</v>
      </c>
      <c r="F6" s="34">
        <f t="shared" si="3"/>
        <v>0</v>
      </c>
      <c r="G6" s="34">
        <f t="shared" si="3"/>
        <v>0</v>
      </c>
      <c r="H6" s="34" t="str">
        <f t="shared" si="3"/>
        <v>鹿児島県　垂水市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4.2699999999999996</v>
      </c>
      <c r="Q6" s="35">
        <f t="shared" si="3"/>
        <v>2827</v>
      </c>
      <c r="R6" s="35">
        <f t="shared" si="3"/>
        <v>14586</v>
      </c>
      <c r="S6" s="35">
        <f t="shared" si="3"/>
        <v>162.12</v>
      </c>
      <c r="T6" s="35">
        <f t="shared" si="3"/>
        <v>89.97</v>
      </c>
      <c r="U6" s="35">
        <f t="shared" si="3"/>
        <v>617</v>
      </c>
      <c r="V6" s="35">
        <f t="shared" si="3"/>
        <v>0.45</v>
      </c>
      <c r="W6" s="35">
        <f t="shared" si="3"/>
        <v>1371.11</v>
      </c>
      <c r="X6" s="36">
        <f>IF(X7="",NA(),X7)</f>
        <v>81.650000000000006</v>
      </c>
      <c r="Y6" s="36">
        <f t="shared" ref="Y6:AG6" si="4">IF(Y7="",NA(),Y7)</f>
        <v>80.03</v>
      </c>
      <c r="Z6" s="36">
        <f t="shared" si="4"/>
        <v>80.73</v>
      </c>
      <c r="AA6" s="36">
        <f t="shared" si="4"/>
        <v>74.88</v>
      </c>
      <c r="AB6" s="36">
        <f t="shared" si="4"/>
        <v>78.959999999999994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1432.33</v>
      </c>
      <c r="BF6" s="36">
        <f t="shared" ref="BF6:BN6" si="7">IF(BF7="",NA(),BF7)</f>
        <v>1398.91</v>
      </c>
      <c r="BG6" s="36">
        <f t="shared" si="7"/>
        <v>1392.97</v>
      </c>
      <c r="BH6" s="36">
        <f t="shared" si="7"/>
        <v>1376.5</v>
      </c>
      <c r="BI6" s="36">
        <f t="shared" si="7"/>
        <v>1313.74</v>
      </c>
      <c r="BJ6" s="36">
        <f t="shared" si="7"/>
        <v>1510.14</v>
      </c>
      <c r="BK6" s="36">
        <f t="shared" si="7"/>
        <v>1595.62</v>
      </c>
      <c r="BL6" s="36">
        <f t="shared" si="7"/>
        <v>1302.33</v>
      </c>
      <c r="BM6" s="36">
        <f t="shared" si="7"/>
        <v>1274.21</v>
      </c>
      <c r="BN6" s="36">
        <f t="shared" si="7"/>
        <v>1183.92</v>
      </c>
      <c r="BO6" s="35" t="str">
        <f>IF(BO7="","",IF(BO7="-","【-】","【"&amp;SUBSTITUTE(TEXT(BO7,"#,##0.00"),"-","△")&amp;"】"))</f>
        <v>【1,084.05】</v>
      </c>
      <c r="BP6" s="36">
        <f>IF(BP7="",NA(),BP7)</f>
        <v>30.28</v>
      </c>
      <c r="BQ6" s="36">
        <f t="shared" ref="BQ6:BY6" si="8">IF(BQ7="",NA(),BQ7)</f>
        <v>35.6</v>
      </c>
      <c r="BR6" s="36">
        <f t="shared" si="8"/>
        <v>29.12</v>
      </c>
      <c r="BS6" s="36">
        <f t="shared" si="8"/>
        <v>33.58</v>
      </c>
      <c r="BT6" s="36">
        <f t="shared" si="8"/>
        <v>32.619999999999997</v>
      </c>
      <c r="BU6" s="36">
        <f t="shared" si="8"/>
        <v>22.67</v>
      </c>
      <c r="BV6" s="36">
        <f t="shared" si="8"/>
        <v>37.92</v>
      </c>
      <c r="BW6" s="36">
        <f t="shared" si="8"/>
        <v>40.89</v>
      </c>
      <c r="BX6" s="36">
        <f t="shared" si="8"/>
        <v>41.25</v>
      </c>
      <c r="BY6" s="36">
        <f t="shared" si="8"/>
        <v>42.5</v>
      </c>
      <c r="BZ6" s="35" t="str">
        <f>IF(BZ7="","",IF(BZ7="-","【-】","【"&amp;SUBSTITUTE(TEXT(BZ7,"#,##0.00"),"-","△")&amp;"】"))</f>
        <v>【53.46】</v>
      </c>
      <c r="CA6" s="36">
        <f>IF(CA7="",NA(),CA7)</f>
        <v>543.16999999999996</v>
      </c>
      <c r="CB6" s="36">
        <f t="shared" ref="CB6:CJ6" si="9">IF(CB7="",NA(),CB7)</f>
        <v>468.4</v>
      </c>
      <c r="CC6" s="36">
        <f t="shared" si="9"/>
        <v>573.57000000000005</v>
      </c>
      <c r="CD6" s="36">
        <f t="shared" si="9"/>
        <v>503.44</v>
      </c>
      <c r="CE6" s="36">
        <f t="shared" si="9"/>
        <v>513.94000000000005</v>
      </c>
      <c r="CF6" s="36">
        <f t="shared" si="9"/>
        <v>789.62</v>
      </c>
      <c r="CG6" s="36">
        <f t="shared" si="9"/>
        <v>423.18</v>
      </c>
      <c r="CH6" s="36">
        <f t="shared" si="9"/>
        <v>383.2</v>
      </c>
      <c r="CI6" s="36">
        <f t="shared" si="9"/>
        <v>383.25</v>
      </c>
      <c r="CJ6" s="36">
        <f t="shared" si="9"/>
        <v>377.72</v>
      </c>
      <c r="CK6" s="35" t="str">
        <f>IF(CK7="","",IF(CK7="-","【-】","【"&amp;SUBSTITUTE(TEXT(CK7,"#,##0.00"),"-","△")&amp;"】"))</f>
        <v>【300.47】</v>
      </c>
      <c r="CL6" s="36">
        <f>IF(CL7="",NA(),CL7)</f>
        <v>52.89</v>
      </c>
      <c r="CM6" s="36">
        <f t="shared" ref="CM6:CU6" si="10">IF(CM7="",NA(),CM7)</f>
        <v>50.98</v>
      </c>
      <c r="CN6" s="36">
        <f t="shared" si="10"/>
        <v>49.03</v>
      </c>
      <c r="CO6" s="36">
        <f t="shared" si="10"/>
        <v>49</v>
      </c>
      <c r="CP6" s="36">
        <f t="shared" si="10"/>
        <v>48.16</v>
      </c>
      <c r="CQ6" s="36">
        <f t="shared" si="10"/>
        <v>48.7</v>
      </c>
      <c r="CR6" s="36">
        <f t="shared" si="10"/>
        <v>46.9</v>
      </c>
      <c r="CS6" s="36">
        <f t="shared" si="10"/>
        <v>47.95</v>
      </c>
      <c r="CT6" s="36">
        <f t="shared" si="10"/>
        <v>48.26</v>
      </c>
      <c r="CU6" s="36">
        <f t="shared" si="10"/>
        <v>48.01</v>
      </c>
      <c r="CV6" s="35" t="str">
        <f>IF(CV7="","",IF(CV7="-","【-】","【"&amp;SUBSTITUTE(TEXT(CV7,"#,##0.00"),"-","△")&amp;"】"))</f>
        <v>【54.90】</v>
      </c>
      <c r="CW6" s="36">
        <f>IF(CW7="",NA(),CW7)</f>
        <v>85.2</v>
      </c>
      <c r="CX6" s="36">
        <f t="shared" ref="CX6:DF6" si="11">IF(CX7="",NA(),CX7)</f>
        <v>84.71</v>
      </c>
      <c r="CY6" s="36">
        <f t="shared" si="11"/>
        <v>83.24</v>
      </c>
      <c r="CZ6" s="36">
        <f t="shared" si="11"/>
        <v>78.12</v>
      </c>
      <c r="DA6" s="36">
        <f t="shared" si="11"/>
        <v>78.14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462144</v>
      </c>
      <c r="D7" s="38">
        <v>47</v>
      </c>
      <c r="E7" s="38">
        <v>1</v>
      </c>
      <c r="F7" s="38">
        <v>0</v>
      </c>
      <c r="G7" s="38">
        <v>0</v>
      </c>
      <c r="H7" s="38" t="s">
        <v>95</v>
      </c>
      <c r="I7" s="38" t="s">
        <v>96</v>
      </c>
      <c r="J7" s="38" t="s">
        <v>97</v>
      </c>
      <c r="K7" s="38" t="s">
        <v>98</v>
      </c>
      <c r="L7" s="38" t="s">
        <v>99</v>
      </c>
      <c r="M7" s="38" t="s">
        <v>100</v>
      </c>
      <c r="N7" s="39" t="s">
        <v>101</v>
      </c>
      <c r="O7" s="39" t="s">
        <v>102</v>
      </c>
      <c r="P7" s="39">
        <v>4.2699999999999996</v>
      </c>
      <c r="Q7" s="39">
        <v>2827</v>
      </c>
      <c r="R7" s="39">
        <v>14586</v>
      </c>
      <c r="S7" s="39">
        <v>162.12</v>
      </c>
      <c r="T7" s="39">
        <v>89.97</v>
      </c>
      <c r="U7" s="39">
        <v>617</v>
      </c>
      <c r="V7" s="39">
        <v>0.45</v>
      </c>
      <c r="W7" s="39">
        <v>1371.11</v>
      </c>
      <c r="X7" s="39">
        <v>81.650000000000006</v>
      </c>
      <c r="Y7" s="39">
        <v>80.03</v>
      </c>
      <c r="Z7" s="39">
        <v>80.73</v>
      </c>
      <c r="AA7" s="39">
        <v>74.88</v>
      </c>
      <c r="AB7" s="39">
        <v>78.959999999999994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1432.33</v>
      </c>
      <c r="BF7" s="39">
        <v>1398.91</v>
      </c>
      <c r="BG7" s="39">
        <v>1392.97</v>
      </c>
      <c r="BH7" s="39">
        <v>1376.5</v>
      </c>
      <c r="BI7" s="39">
        <v>1313.74</v>
      </c>
      <c r="BJ7" s="39">
        <v>1510.14</v>
      </c>
      <c r="BK7" s="39">
        <v>1595.62</v>
      </c>
      <c r="BL7" s="39">
        <v>1302.33</v>
      </c>
      <c r="BM7" s="39">
        <v>1274.21</v>
      </c>
      <c r="BN7" s="39">
        <v>1183.92</v>
      </c>
      <c r="BO7" s="39">
        <v>1084.05</v>
      </c>
      <c r="BP7" s="39">
        <v>30.28</v>
      </c>
      <c r="BQ7" s="39">
        <v>35.6</v>
      </c>
      <c r="BR7" s="39">
        <v>29.12</v>
      </c>
      <c r="BS7" s="39">
        <v>33.58</v>
      </c>
      <c r="BT7" s="39">
        <v>32.619999999999997</v>
      </c>
      <c r="BU7" s="39">
        <v>22.67</v>
      </c>
      <c r="BV7" s="39">
        <v>37.92</v>
      </c>
      <c r="BW7" s="39">
        <v>40.89</v>
      </c>
      <c r="BX7" s="39">
        <v>41.25</v>
      </c>
      <c r="BY7" s="39">
        <v>42.5</v>
      </c>
      <c r="BZ7" s="39">
        <v>53.46</v>
      </c>
      <c r="CA7" s="39">
        <v>543.16999999999996</v>
      </c>
      <c r="CB7" s="39">
        <v>468.4</v>
      </c>
      <c r="CC7" s="39">
        <v>573.57000000000005</v>
      </c>
      <c r="CD7" s="39">
        <v>503.44</v>
      </c>
      <c r="CE7" s="39">
        <v>513.94000000000005</v>
      </c>
      <c r="CF7" s="39">
        <v>789.62</v>
      </c>
      <c r="CG7" s="39">
        <v>423.18</v>
      </c>
      <c r="CH7" s="39">
        <v>383.2</v>
      </c>
      <c r="CI7" s="39">
        <v>383.25</v>
      </c>
      <c r="CJ7" s="39">
        <v>377.72</v>
      </c>
      <c r="CK7" s="39">
        <v>300.47000000000003</v>
      </c>
      <c r="CL7" s="39">
        <v>52.89</v>
      </c>
      <c r="CM7" s="39">
        <v>50.98</v>
      </c>
      <c r="CN7" s="39">
        <v>49.03</v>
      </c>
      <c r="CO7" s="39">
        <v>49</v>
      </c>
      <c r="CP7" s="39">
        <v>48.16</v>
      </c>
      <c r="CQ7" s="39">
        <v>48.7</v>
      </c>
      <c r="CR7" s="39">
        <v>46.9</v>
      </c>
      <c r="CS7" s="39">
        <v>47.95</v>
      </c>
      <c r="CT7" s="39">
        <v>48.26</v>
      </c>
      <c r="CU7" s="39">
        <v>48.01</v>
      </c>
      <c r="CV7" s="39">
        <v>54.9</v>
      </c>
      <c r="CW7" s="39">
        <v>85.2</v>
      </c>
      <c r="CX7" s="39">
        <v>84.71</v>
      </c>
      <c r="CY7" s="39">
        <v>83.24</v>
      </c>
      <c r="CZ7" s="39">
        <v>78.12</v>
      </c>
      <c r="DA7" s="39">
        <v>78.14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2021-02-05T05:46:07Z</cp:lastPrinted>
  <dcterms:created xsi:type="dcterms:W3CDTF">2020-12-04T02:23:11Z</dcterms:created>
  <dcterms:modified xsi:type="dcterms:W3CDTF">2021-02-18T00:07:28Z</dcterms:modified>
  <cp:category/>
</cp:coreProperties>
</file>