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9_薩摩川内市【済】\"/>
    </mc:Choice>
  </mc:AlternateContent>
  <workbookProtection workbookAlgorithmName="SHA-512" workbookHashValue="qF1Yjs8gbhHsdMWboom6Yv+51ZgTAO9DA/TeabrQaqO6bUehGDIUyy7M2yFyumwfQ0Yb0EPHP4CiZQHspDmnWw==" workbookSaltValue="kpiMqpSdylHqbAvhQvMzsA==" workbookSpinCount="100000" lockStructure="1"/>
  <bookViews>
    <workbookView xWindow="-60" yWindow="-60" windowWidth="20610" windowHeight="1104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BB8" i="4"/>
  <c r="AD8" i="4"/>
  <c r="W8" i="4"/>
  <c r="P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<sst xmlns="http://schemas.openxmlformats.org/spreadsheetml/2006/main" count="233" uniqueCount="116">
  <si>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</si>
  <si>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</si>
  <si>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</si>
  <si>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</si>
  <si>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</si>
  <si>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</si>
  <si>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</si>
  <si>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</si>
  <si>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</si>
  <si>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</si>
  <si>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</si>
  <si>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</si>
  <si>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</si>
  <si>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</si>
  <si>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</si>
  <si>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</si>
  <si>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</si>
  <si>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</si>
  <si>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</si>
  <si>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</si>
  <si>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</si>
  <si>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</si>
  <si>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</si>
  <si>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</si>
  <si>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</si>
  <si>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</si>
  <si>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</si>
  <si>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</si>
  <si>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</si>
  <si>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</si>
  <si>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</si>
  <si>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</si>
  <si>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</si>
  <si>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</si>
  <si>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</si>
  <si>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</si>
  <si>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</si>
  <si>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</si>
  <si>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</si>
  <si>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</si>
  <si>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</si>
  <si>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</si>
  <si>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</si>
  <si>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</si>
  <si>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</si>
  <si>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</si>
  <si>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</si>
  <si>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</si>
  <si>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</si>
  <si>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</si>
  <si>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</si>
  <si>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</si>
  <si>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</si>
  <si>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</si>
  <si>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</si>
  <si>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</si>
  <si>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</si>
  <si>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</si>
  <si>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</si>
  <si>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</si>
  <si>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</si>
  <si>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</si>
  <si>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</si>
  <si>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</si>
  <si>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</si>
  <si>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</si>
  <si>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</si>
  <si>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</si>
  <si>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</si>
  <si>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</si>
  <si>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</si>
  <si>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</si>
  <si>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</si>
  <si>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</si>
  <si>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</si>
  <si>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</si>
  <si>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</si>
  <si>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</si>
  <si>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</si>
  <si>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</si>
  <si>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</si>
  <si>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</si>
  <si>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</si>
  <si>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</si>
  <si>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</si>
  <si>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</si>
  <si>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</si>
  <si>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</si>
  <si>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</si>
  <si>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</si>
  <si>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</si>
  <si>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</si>
  <si>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</si>
  <si>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</si>
  <si>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</si>
  <si>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</si>
  <si>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</si>
  <si>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</si>
  <si>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</si>
  <si>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</si>
  <si>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</si>
  <si>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</si>
  <si>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</si>
  <si>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</si>
  <si>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</si>
  <si>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</si>
  <si>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</si>
  <si>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</si>
  <si>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</si>
  <si>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</si>
  <si>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</si>
  <si>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</si>
  <si>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</si>
  <si>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③管路更新率については、平成２８年度はほぼ類似団体平均であったが、令和元年度は類似団体平均を大きく上回った。特に老朽化の著しい離島地域においては、国県事業等を活用しながら、計画的に更新投資を実施していく必要がある。</t>
    <rPh sb="34" eb="36">
      <t>レイワ</t>
    </rPh>
    <rPh sb="36" eb="37">
      <t>ガン</t>
    </rPh>
    <phoneticPr fontId="4"/>
  </si>
  <si>
    <t>　①収益的収支比率は、前年度から若干増加したが、類似団体平均を大きく下回っている。④企業債残高対給水収益比率は、平成２８年度本土地域の上水道事業（法適用末端給水事業）への統合により事業規模は縮小したものの統合前の地方債残高の約半分が本事業に残っているため、今後も厳しい状況が見込まれる。⑤料金回収率については、前年度から若干増加したものの、類似団体平均を下回っている。離島地域だけの事業となって一般会計繰入金の割合は高くなっている。また、⑧有収率は類似団体平均を上回っているものの、⑦施設利用率については、人口の少ない地域に点在する施設を抱えていることから５０％前後で推移している。平成２８年度以降、事業規模は縮小し、維持管理費及び地方債償還に費用がかかることから⑥給水原価については、前年度より減少したものの、令和元年度も類似団体平均を大きく上回る結果となった。</t>
    <rPh sb="18" eb="20">
      <t>ゾウカ</t>
    </rPh>
    <rPh sb="356" eb="358">
      <t>レイワ</t>
    </rPh>
    <rPh sb="358" eb="359">
      <t>ガン</t>
    </rPh>
    <phoneticPr fontId="4"/>
  </si>
  <si>
    <t>　平成２８年度以降は、人口減少により料金収入が見込めず、また管や施設等の老朽化の著しい離島地域のみの事業となった。上水道事業（法適用末端給水事業）に合わせて、平成２８年度に料金改定を行ったものの一般会計からの繰入金によるところが大きくなる見込みである。今後は、令和２年４月に地方公営企業法を適用し、一層の投資の効率化、維持管理費の削減等経営改善の検討を行い、当市財政運営プログラムに基づく基準外繰出の縮減に努める。</t>
    <rPh sb="149" eb="151">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</si>
</sst>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1.1599999999999999</c:v>
                </c:pt>
                <c:pt idx="1">
                  <c:v>0.55000000000000004</c:v>
                </c:pt>
                <c:pt idx="2">
                  <c:v>1.23</c:v>
                </c:pt>
                <c:pt idx="3">
                  <c:v>1.58</c:v>
                </c:pt>
                <c:pt idx="4">
                  <c:v>1.65</c:v>
                </c:pt>
              </c:numCache>
            </c:numRef>
          </c:val>
          <c:extLst>
            <c:ext xmlns:c16="http://schemas.microsoft.com/office/drawing/2014/chart" uri="{C3380CC4-5D6E-409C-BE32-E72D297353CC}">
              <c16:uniqueId val="{00000000-08ED-49E3-B763-F62C14E5AA2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0.53</c:v>
                </c:pt>
                <c:pt idx="2">
                  <c:v>0.72</c:v>
                </c:pt>
                <c:pt idx="3">
                  <c:v>0.53</c:v>
                </c:pt>
                <c:pt idx="4">
                  <c:v>0.71</c:v>
                </c:pt>
              </c:numCache>
            </c:numRef>
          </c:val>
          <c:smooth val="0"/>
          <c:extLst>
            <c:ext xmlns:c16="http://schemas.microsoft.com/office/drawing/2014/chart" uri="{C3380CC4-5D6E-409C-BE32-E72D297353CC}">
              <c16:uniqueId val="{00000001-08ED-49E3-B763-F62C14E5AA2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45.66</c:v>
                </c:pt>
                <c:pt idx="1">
                  <c:v>52.11</c:v>
                </c:pt>
                <c:pt idx="2">
                  <c:v>51</c:v>
                </c:pt>
                <c:pt idx="3">
                  <c:v>47.89</c:v>
                </c:pt>
                <c:pt idx="4">
                  <c:v>48.29</c:v>
                </c:pt>
              </c:numCache>
            </c:numRef>
          </c:val>
          <c:extLst>
            <c:ext xmlns:c16="http://schemas.microsoft.com/office/drawing/2014/chart" uri="{C3380CC4-5D6E-409C-BE32-E72D297353CC}">
              <c16:uniqueId val="{00000000-142A-44CA-8DFC-710491BFE58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55.9</c:v>
                </c:pt>
                <c:pt idx="2">
                  <c:v>57.3</c:v>
                </c:pt>
                <c:pt idx="3">
                  <c:v>56.76</c:v>
                </c:pt>
                <c:pt idx="4">
                  <c:v>56.04</c:v>
                </c:pt>
              </c:numCache>
            </c:numRef>
          </c:val>
          <c:smooth val="0"/>
          <c:extLst>
            <c:ext xmlns:c16="http://schemas.microsoft.com/office/drawing/2014/chart" uri="{C3380CC4-5D6E-409C-BE32-E72D297353CC}">
              <c16:uniqueId val="{00000001-142A-44CA-8DFC-710491BFE58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82.89</c:v>
                </c:pt>
                <c:pt idx="1">
                  <c:v>84.26</c:v>
                </c:pt>
                <c:pt idx="2">
                  <c:v>84.21</c:v>
                </c:pt>
                <c:pt idx="3">
                  <c:v>86.24</c:v>
                </c:pt>
                <c:pt idx="4">
                  <c:v>82.8</c:v>
                </c:pt>
              </c:numCache>
            </c:numRef>
          </c:val>
          <c:extLst>
            <c:ext xmlns:c16="http://schemas.microsoft.com/office/drawing/2014/chart" uri="{C3380CC4-5D6E-409C-BE32-E72D297353CC}">
              <c16:uniqueId val="{00000000-3150-4CA2-897A-19FA3AF82F3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73.28</c:v>
                </c:pt>
                <c:pt idx="2">
                  <c:v>72.42</c:v>
                </c:pt>
                <c:pt idx="3">
                  <c:v>73.069999999999993</c:v>
                </c:pt>
                <c:pt idx="4">
                  <c:v>72.78</c:v>
                </c:pt>
              </c:numCache>
            </c:numRef>
          </c:val>
          <c:smooth val="0"/>
          <c:extLst>
            <c:ext xmlns:c16="http://schemas.microsoft.com/office/drawing/2014/chart" uri="{C3380CC4-5D6E-409C-BE32-E72D297353CC}">
              <c16:uniqueId val="{00000001-3150-4CA2-897A-19FA3AF82F3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75.44</c:v>
                </c:pt>
                <c:pt idx="1">
                  <c:v>63.91</c:v>
                </c:pt>
                <c:pt idx="2">
                  <c:v>69.180000000000007</c:v>
                </c:pt>
                <c:pt idx="3">
                  <c:v>61.74</c:v>
                </c:pt>
                <c:pt idx="4">
                  <c:v>63.15</c:v>
                </c:pt>
              </c:numCache>
            </c:numRef>
          </c:val>
          <c:extLst>
            <c:ext xmlns:c16="http://schemas.microsoft.com/office/drawing/2014/chart" uri="{C3380CC4-5D6E-409C-BE32-E72D297353CC}">
              <c16:uniqueId val="{00000000-57C6-435B-A78B-FC012C36F53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7C6-435B-A78B-FC012C36F53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6-46E9-9470-02E3E6C21F4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6-46E9-9470-02E3E6C21F4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A7-401F-940E-B240230A4ED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A7-401F-940E-B240230A4ED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D-45B6-9E77-545261FBF7B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D-45B6-9E77-545261FBF7B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16-4F98-BB42-4C8158580D1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6-4F98-BB42-4C8158580D1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606.86</c:v>
                </c:pt>
                <c:pt idx="1">
                  <c:v>879.42</c:v>
                </c:pt>
                <c:pt idx="2">
                  <c:v>810.54</c:v>
                </c:pt>
                <c:pt idx="3">
                  <c:v>770.54</c:v>
                </c:pt>
                <c:pt idx="4">
                  <c:v>768.82</c:v>
                </c:pt>
              </c:numCache>
            </c:numRef>
          </c:val>
          <c:extLst>
            <c:ext xmlns:c16="http://schemas.microsoft.com/office/drawing/2014/chart" uri="{C3380CC4-5D6E-409C-BE32-E72D297353CC}">
              <c16:uniqueId val="{00000000-2512-4FD5-904B-DF7AF870334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1144.79</c:v>
                </c:pt>
                <c:pt idx="2">
                  <c:v>1061.58</c:v>
                </c:pt>
                <c:pt idx="3">
                  <c:v>1007.7</c:v>
                </c:pt>
                <c:pt idx="4">
                  <c:v>1018.52</c:v>
                </c:pt>
              </c:numCache>
            </c:numRef>
          </c:val>
          <c:smooth val="0"/>
          <c:extLst>
            <c:ext xmlns:c16="http://schemas.microsoft.com/office/drawing/2014/chart" uri="{C3380CC4-5D6E-409C-BE32-E72D297353CC}">
              <c16:uniqueId val="{00000001-2512-4FD5-904B-DF7AF870334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70.16</c:v>
                </c:pt>
                <c:pt idx="1">
                  <c:v>46.55</c:v>
                </c:pt>
                <c:pt idx="2">
                  <c:v>45.84</c:v>
                </c:pt>
                <c:pt idx="3">
                  <c:v>53.05</c:v>
                </c:pt>
                <c:pt idx="4">
                  <c:v>54.34</c:v>
                </c:pt>
              </c:numCache>
            </c:numRef>
          </c:val>
          <c:extLst>
            <c:ext xmlns:c16="http://schemas.microsoft.com/office/drawing/2014/chart" uri="{C3380CC4-5D6E-409C-BE32-E72D297353CC}">
              <c16:uniqueId val="{00000000-A360-48EA-92EB-18C67CFFB6B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56.04</c:v>
                </c:pt>
                <c:pt idx="2">
                  <c:v>58.52</c:v>
                </c:pt>
                <c:pt idx="3">
                  <c:v>59.22</c:v>
                </c:pt>
                <c:pt idx="4">
                  <c:v>58.79</c:v>
                </c:pt>
              </c:numCache>
            </c:numRef>
          </c:val>
          <c:smooth val="0"/>
          <c:extLst>
            <c:ext xmlns:c16="http://schemas.microsoft.com/office/drawing/2014/chart" uri="{C3380CC4-5D6E-409C-BE32-E72D297353CC}">
              <c16:uniqueId val="{00000001-A360-48EA-92EB-18C67CFFB6B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241.86</c:v>
                </c:pt>
                <c:pt idx="1">
                  <c:v>398.41</c:v>
                </c:pt>
                <c:pt idx="2">
                  <c:v>420.55</c:v>
                </c:pt>
                <c:pt idx="3">
                  <c:v>382.65</c:v>
                </c:pt>
                <c:pt idx="4">
                  <c:v>372.02</c:v>
                </c:pt>
              </c:numCache>
            </c:numRef>
          </c:val>
          <c:extLst>
            <c:ext xmlns:c16="http://schemas.microsoft.com/office/drawing/2014/chart" uri="{C3380CC4-5D6E-409C-BE32-E72D297353CC}">
              <c16:uniqueId val="{00000000-33F4-4196-BCEA-BE28E62E5ED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33F4-4196-BCEA-BE28E62E5ED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薩摩川内市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94513</v>
      </c>
      <c r="AM8" s="73"/>
      <c r="AN8" s="73"/>
      <c r="AO8" s="73"/>
      <c r="AP8" s="73"/>
      <c r="AQ8" s="73"/>
      <c r="AR8" s="73"/>
      <c r="AS8" s="73"/>
      <c r="AT8" s="72">
        <f>データ!$S$6</f>
        <v>682.92</v>
      </c>
      <c r="AU8" s="72"/>
      <c r="AV8" s="72"/>
      <c r="AW8" s="72"/>
      <c r="AX8" s="72"/>
      <c r="AY8" s="72"/>
      <c r="AZ8" s="72"/>
      <c r="BA8" s="72"/>
      <c r="BB8" s="72">
        <f>データ!$T$6</f>
        <v>138.4</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4.45</v>
      </c>
      <c r="Q10" s="72"/>
      <c r="R10" s="72"/>
      <c r="S10" s="72"/>
      <c r="T10" s="72"/>
      <c r="U10" s="72"/>
      <c r="V10" s="72"/>
      <c r="W10" s="73">
        <f>データ!$Q$6</f>
        <v>2910</v>
      </c>
      <c r="X10" s="73"/>
      <c r="Y10" s="73"/>
      <c r="Z10" s="73"/>
      <c r="AA10" s="73"/>
      <c r="AB10" s="73"/>
      <c r="AC10" s="73"/>
      <c r="AD10" s="2"/>
      <c r="AE10" s="2"/>
      <c r="AF10" s="2"/>
      <c r="AG10" s="2"/>
      <c r="AH10" s="2"/>
      <c r="AI10" s="2"/>
      <c r="AJ10" s="2"/>
      <c r="AK10" s="2"/>
      <c r="AL10" s="73">
        <f>データ!$U$6</f>
        <v>4184</v>
      </c>
      <c r="AM10" s="73"/>
      <c r="AN10" s="73"/>
      <c r="AO10" s="73"/>
      <c r="AP10" s="73"/>
      <c r="AQ10" s="73"/>
      <c r="AR10" s="73"/>
      <c r="AS10" s="73"/>
      <c r="AT10" s="72">
        <f>データ!$V$6</f>
        <v>8.59</v>
      </c>
      <c r="AU10" s="72"/>
      <c r="AV10" s="72"/>
      <c r="AW10" s="72"/>
      <c r="AX10" s="72"/>
      <c r="AY10" s="72"/>
      <c r="AZ10" s="72"/>
      <c r="BA10" s="72"/>
      <c r="BB10" s="72">
        <f>データ!$W$6</f>
        <v>487.08</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D+MkZbgtR76QExZZWUNrN7YrqLtosX2RU+sFSFKEtLFMkDkGaeVvwU3OQlWXoxoA8kFYha5sbJMlBD8dK4uqDQ==" saltValue="V2tIV3f9cIlrwpAeyIR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53</v>
      </c>
      <c r="B4" s="31"/>
      <c r="C4" s="31"/>
      <c r="D4" s="31"/>
      <c r="E4" s="31"/>
      <c r="F4" s="31"/>
      <c r="G4" s="31"/>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462152</v>
      </c>
      <c r="D6" s="34">
        <f t="shared" si="3"/>
        <v>47</v>
      </c>
      <c r="E6" s="34">
        <f t="shared" si="3"/>
        <v>1</v>
      </c>
      <c r="F6" s="34">
        <f t="shared" si="3"/>
        <v>0</v>
      </c>
      <c r="G6" s="34">
        <f t="shared" si="3"/>
        <v>0</v>
      </c>
      <c r="H6" s="34" t="str">
        <f t="shared" si="3"/>
        <v>鹿児島県　薩摩川内市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4.45</v>
      </c>
      <c r="Q6" s="35">
        <f t="shared" si="3"/>
        <v>2910</v>
      </c>
      <c r="R6" s="35">
        <f t="shared" si="3"/>
        <v>94513</v>
      </c>
      <c r="S6" s="35">
        <f t="shared" si="3"/>
        <v>682.92</v>
      </c>
      <c r="T6" s="35">
        <f t="shared" si="3"/>
        <v>138.4</v>
      </c>
      <c r="U6" s="35">
        <f t="shared" si="3"/>
        <v>4184</v>
      </c>
      <c r="V6" s="35">
        <f t="shared" si="3"/>
        <v>8.59</v>
      </c>
      <c r="W6" s="35">
        <f t="shared" si="3"/>
        <v>487.08</v>
      </c>
      <c r="X6" s="36">
        <f>IF(X7="",NA(),X7)</f>
        <v>75.44</v>
      </c>
      <c r="Y6" s="36">
        <f t="shared" ref="Y6:AG6" si="4">IF(Y7="",NA(),Y7)</f>
        <v>63.91</v>
      </c>
      <c r="Z6" s="36">
        <f t="shared" si="4"/>
        <v>69.180000000000007</v>
      </c>
      <c r="AA6" s="36">
        <f t="shared" si="4"/>
        <v>61.74</v>
      </c>
      <c r="AB6" s="36">
        <f t="shared" si="4"/>
        <v>63.15</v>
      </c>
      <c r="AC6" s="36">
        <f t="shared" si="4"/>
        <v>76.02</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606.86</v>
      </c>
      <c r="BF6" s="36">
        <f t="shared" ref="BF6:BN6" si="7">IF(BF7="",NA(),BF7)</f>
        <v>879.42</v>
      </c>
      <c r="BG6" s="36">
        <f t="shared" si="7"/>
        <v>810.54</v>
      </c>
      <c r="BH6" s="36">
        <f t="shared" si="7"/>
        <v>770.54</v>
      </c>
      <c r="BI6" s="36">
        <f t="shared" si="7"/>
        <v>768.82</v>
      </c>
      <c r="BJ6" s="36">
        <f t="shared" si="7"/>
        <v>1246.73</v>
      </c>
      <c r="BK6" s="36">
        <f t="shared" si="7"/>
        <v>1144.79</v>
      </c>
      <c r="BL6" s="36">
        <f t="shared" si="7"/>
        <v>1061.58</v>
      </c>
      <c r="BM6" s="36">
        <f t="shared" si="7"/>
        <v>1007.7</v>
      </c>
      <c r="BN6" s="36">
        <f t="shared" si="7"/>
        <v>1018.52</v>
      </c>
      <c r="BO6" s="35" t="str">
        <f>IF(BO7="","",IF(BO7="-","【-】","【"&amp;SUBSTITUTE(TEXT(BO7,"#,##0.00"),"-","△")&amp;"】"))</f>
        <v>【1,084.05】</v>
      </c>
      <c r="BP6" s="36">
        <f>IF(BP7="",NA(),BP7)</f>
        <v>70.16</v>
      </c>
      <c r="BQ6" s="36">
        <f t="shared" ref="BQ6:BY6" si="8">IF(BQ7="",NA(),BQ7)</f>
        <v>46.55</v>
      </c>
      <c r="BR6" s="36">
        <f t="shared" si="8"/>
        <v>45.84</v>
      </c>
      <c r="BS6" s="36">
        <f t="shared" si="8"/>
        <v>53.05</v>
      </c>
      <c r="BT6" s="36">
        <f t="shared" si="8"/>
        <v>54.34</v>
      </c>
      <c r="BU6" s="36">
        <f t="shared" si="8"/>
        <v>54.33</v>
      </c>
      <c r="BV6" s="36">
        <f t="shared" si="8"/>
        <v>56.04</v>
      </c>
      <c r="BW6" s="36">
        <f t="shared" si="8"/>
        <v>58.52</v>
      </c>
      <c r="BX6" s="36">
        <f t="shared" si="8"/>
        <v>59.22</v>
      </c>
      <c r="BY6" s="36">
        <f t="shared" si="8"/>
        <v>58.79</v>
      </c>
      <c r="BZ6" s="35" t="str">
        <f>IF(BZ7="","",IF(BZ7="-","【-】","【"&amp;SUBSTITUTE(TEXT(BZ7,"#,##0.00"),"-","△")&amp;"】"))</f>
        <v>【53.46】</v>
      </c>
      <c r="CA6" s="36">
        <f>IF(CA7="",NA(),CA7)</f>
        <v>241.86</v>
      </c>
      <c r="CB6" s="36">
        <f t="shared" ref="CB6:CJ6" si="9">IF(CB7="",NA(),CB7)</f>
        <v>398.41</v>
      </c>
      <c r="CC6" s="36">
        <f t="shared" si="9"/>
        <v>420.55</v>
      </c>
      <c r="CD6" s="36">
        <f t="shared" si="9"/>
        <v>382.65</v>
      </c>
      <c r="CE6" s="36">
        <f t="shared" si="9"/>
        <v>372.02</v>
      </c>
      <c r="CF6" s="36">
        <f t="shared" si="9"/>
        <v>341.05</v>
      </c>
      <c r="CG6" s="36">
        <f t="shared" si="9"/>
        <v>304.35000000000002</v>
      </c>
      <c r="CH6" s="36">
        <f t="shared" si="9"/>
        <v>296.3</v>
      </c>
      <c r="CI6" s="36">
        <f t="shared" si="9"/>
        <v>292.89999999999998</v>
      </c>
      <c r="CJ6" s="36">
        <f t="shared" si="9"/>
        <v>298.25</v>
      </c>
      <c r="CK6" s="35" t="str">
        <f>IF(CK7="","",IF(CK7="-","【-】","【"&amp;SUBSTITUTE(TEXT(CK7,"#,##0.00"),"-","△")&amp;"】"))</f>
        <v>【300.47】</v>
      </c>
      <c r="CL6" s="36">
        <f>IF(CL7="",NA(),CL7)</f>
        <v>45.66</v>
      </c>
      <c r="CM6" s="36">
        <f t="shared" ref="CM6:CU6" si="10">IF(CM7="",NA(),CM7)</f>
        <v>52.11</v>
      </c>
      <c r="CN6" s="36">
        <f t="shared" si="10"/>
        <v>51</v>
      </c>
      <c r="CO6" s="36">
        <f t="shared" si="10"/>
        <v>47.89</v>
      </c>
      <c r="CP6" s="36">
        <f t="shared" si="10"/>
        <v>48.29</v>
      </c>
      <c r="CQ6" s="36">
        <f t="shared" si="10"/>
        <v>59.87</v>
      </c>
      <c r="CR6" s="36">
        <f t="shared" si="10"/>
        <v>55.9</v>
      </c>
      <c r="CS6" s="36">
        <f t="shared" si="10"/>
        <v>57.3</v>
      </c>
      <c r="CT6" s="36">
        <f t="shared" si="10"/>
        <v>56.76</v>
      </c>
      <c r="CU6" s="36">
        <f t="shared" si="10"/>
        <v>56.04</v>
      </c>
      <c r="CV6" s="35" t="str">
        <f>IF(CV7="","",IF(CV7="-","【-】","【"&amp;SUBSTITUTE(TEXT(CV7,"#,##0.00"),"-","△")&amp;"】"))</f>
        <v>【54.90】</v>
      </c>
      <c r="CW6" s="36">
        <f>IF(CW7="",NA(),CW7)</f>
        <v>82.89</v>
      </c>
      <c r="CX6" s="36">
        <f t="shared" ref="CX6:DF6" si="11">IF(CX7="",NA(),CX7)</f>
        <v>84.26</v>
      </c>
      <c r="CY6" s="36">
        <f t="shared" si="11"/>
        <v>84.21</v>
      </c>
      <c r="CZ6" s="36">
        <f t="shared" si="11"/>
        <v>86.24</v>
      </c>
      <c r="DA6" s="36">
        <f t="shared" si="11"/>
        <v>82.8</v>
      </c>
      <c r="DB6" s="36">
        <f t="shared" si="11"/>
        <v>75.48</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1.1599999999999999</v>
      </c>
      <c r="EE6" s="36">
        <f t="shared" ref="EE6:EM6" si="14">IF(EE7="",NA(),EE7)</f>
        <v>0.55000000000000004</v>
      </c>
      <c r="EF6" s="36">
        <f t="shared" si="14"/>
        <v>1.23</v>
      </c>
      <c r="EG6" s="36">
        <f t="shared" si="14"/>
        <v>1.58</v>
      </c>
      <c r="EH6" s="36">
        <f t="shared" si="14"/>
        <v>1.65</v>
      </c>
      <c r="EI6" s="36">
        <f t="shared" si="14"/>
        <v>0.54</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462152</v>
      </c>
      <c r="D7" s="38">
        <v>47</v>
      </c>
      <c r="E7" s="38">
        <v>1</v>
      </c>
      <c r="F7" s="38">
        <v>0</v>
      </c>
      <c r="G7" s="38">
        <v>0</v>
      </c>
      <c r="H7" s="38" t="s">
        <v>94</v>
      </c>
      <c r="I7" s="38" t="s">
        <v>95</v>
      </c>
      <c r="J7" s="38" t="s">
        <v>96</v>
      </c>
      <c r="K7" s="38" t="s">
        <v>97</v>
      </c>
      <c r="L7" s="38" t="s">
        <v>98</v>
      </c>
      <c r="M7" s="38" t="s">
        <v>99</v>
      </c>
      <c r="N7" s="39" t="s">
        <v>100</v>
      </c>
      <c r="O7" s="39" t="s">
        <v>101</v>
      </c>
      <c r="P7" s="39">
        <v>4.45</v>
      </c>
      <c r="Q7" s="39">
        <v>2910</v>
      </c>
      <c r="R7" s="39">
        <v>94513</v>
      </c>
      <c r="S7" s="39">
        <v>682.92</v>
      </c>
      <c r="T7" s="39">
        <v>138.4</v>
      </c>
      <c r="U7" s="39">
        <v>4184</v>
      </c>
      <c r="V7" s="39">
        <v>8.59</v>
      </c>
      <c r="W7" s="39">
        <v>487.08</v>
      </c>
      <c r="X7" s="39">
        <v>75.44</v>
      </c>
      <c r="Y7" s="39">
        <v>63.91</v>
      </c>
      <c r="Z7" s="39">
        <v>69.180000000000007</v>
      </c>
      <c r="AA7" s="39">
        <v>61.74</v>
      </c>
      <c r="AB7" s="39">
        <v>63.15</v>
      </c>
      <c r="AC7" s="39">
        <v>76.02</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606.86</v>
      </c>
      <c r="BF7" s="39">
        <v>879.42</v>
      </c>
      <c r="BG7" s="39">
        <v>810.54</v>
      </c>
      <c r="BH7" s="39">
        <v>770.54</v>
      </c>
      <c r="BI7" s="39">
        <v>768.82</v>
      </c>
      <c r="BJ7" s="39">
        <v>1246.73</v>
      </c>
      <c r="BK7" s="39">
        <v>1144.79</v>
      </c>
      <c r="BL7" s="39">
        <v>1061.58</v>
      </c>
      <c r="BM7" s="39">
        <v>1007.7</v>
      </c>
      <c r="BN7" s="39">
        <v>1018.52</v>
      </c>
      <c r="BO7" s="39">
        <v>1084.05</v>
      </c>
      <c r="BP7" s="39">
        <v>70.16</v>
      </c>
      <c r="BQ7" s="39">
        <v>46.55</v>
      </c>
      <c r="BR7" s="39">
        <v>45.84</v>
      </c>
      <c r="BS7" s="39">
        <v>53.05</v>
      </c>
      <c r="BT7" s="39">
        <v>54.34</v>
      </c>
      <c r="BU7" s="39">
        <v>54.33</v>
      </c>
      <c r="BV7" s="39">
        <v>56.04</v>
      </c>
      <c r="BW7" s="39">
        <v>58.52</v>
      </c>
      <c r="BX7" s="39">
        <v>59.22</v>
      </c>
      <c r="BY7" s="39">
        <v>58.79</v>
      </c>
      <c r="BZ7" s="39">
        <v>53.46</v>
      </c>
      <c r="CA7" s="39">
        <v>241.86</v>
      </c>
      <c r="CB7" s="39">
        <v>398.41</v>
      </c>
      <c r="CC7" s="39">
        <v>420.55</v>
      </c>
      <c r="CD7" s="39">
        <v>382.65</v>
      </c>
      <c r="CE7" s="39">
        <v>372.02</v>
      </c>
      <c r="CF7" s="39">
        <v>341.05</v>
      </c>
      <c r="CG7" s="39">
        <v>304.35000000000002</v>
      </c>
      <c r="CH7" s="39">
        <v>296.3</v>
      </c>
      <c r="CI7" s="39">
        <v>292.89999999999998</v>
      </c>
      <c r="CJ7" s="39">
        <v>298.25</v>
      </c>
      <c r="CK7" s="39">
        <v>300.47000000000003</v>
      </c>
      <c r="CL7" s="39">
        <v>45.66</v>
      </c>
      <c r="CM7" s="39">
        <v>52.11</v>
      </c>
      <c r="CN7" s="39">
        <v>51</v>
      </c>
      <c r="CO7" s="39">
        <v>47.89</v>
      </c>
      <c r="CP7" s="39">
        <v>48.29</v>
      </c>
      <c r="CQ7" s="39">
        <v>59.87</v>
      </c>
      <c r="CR7" s="39">
        <v>55.9</v>
      </c>
      <c r="CS7" s="39">
        <v>57.3</v>
      </c>
      <c r="CT7" s="39">
        <v>56.76</v>
      </c>
      <c r="CU7" s="39">
        <v>56.04</v>
      </c>
      <c r="CV7" s="39">
        <v>54.9</v>
      </c>
      <c r="CW7" s="39">
        <v>82.89</v>
      </c>
      <c r="CX7" s="39">
        <v>84.26</v>
      </c>
      <c r="CY7" s="39">
        <v>84.21</v>
      </c>
      <c r="CZ7" s="39">
        <v>86.24</v>
      </c>
      <c r="DA7" s="39">
        <v>82.8</v>
      </c>
      <c r="DB7" s="39">
        <v>75.48</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1.1599999999999999</v>
      </c>
      <c r="EE7" s="39">
        <v>0.55000000000000004</v>
      </c>
      <c r="EF7" s="39">
        <v>1.23</v>
      </c>
      <c r="EG7" s="39">
        <v>1.58</v>
      </c>
      <c r="EH7" s="39">
        <v>1.65</v>
      </c>
      <c r="EI7" s="39">
        <v>0.54</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110</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2021-02-05T06:06:20Z</cp:lastPrinted>
  <dcterms:created xsi:type="dcterms:W3CDTF">2020-12-04T02:23:12Z</dcterms:created>
  <dcterms:modified xsi:type="dcterms:W3CDTF">2021-02-18T00:08:05Z</dcterms:modified>
  <cp:category/>
</cp:coreProperties>
</file>