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共有（川井田）\61 公営企業決算統計\R02\02決算統計関連調査\030112 公営企業に係る経営比較分析表（平成元年度決算）の分析等について\★完成版★\10_日置市【済】\"/>
    </mc:Choice>
  </mc:AlternateContent>
  <workbookProtection workbookAlgorithmName="SHA-512" workbookHashValue="yOeuhKml4KdIkvT4OBsPZ1XtZYl0TvqT6zFKFrM1mt+SaJsVUkX7BWicUc8rEudOKoyNZCjB7VXMwEokPRqIGQ==" workbookSaltValue="ZdMP/aHssowRnhZCSmclq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T6" i="5"/>
  <c r="S6" i="5"/>
  <c r="R6" i="5"/>
  <c r="AL8" i="4" s="1"/>
  <c r="Q6" i="5"/>
  <c r="P6" i="5"/>
  <c r="P10" i="4" s="1"/>
  <c r="O6" i="5"/>
  <c r="N6" i="5"/>
  <c r="B10" i="4" s="1"/>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F85" i="4"/>
  <c r="BB10" i="4"/>
  <c r="AL10" i="4"/>
  <c r="W10" i="4"/>
  <c r="I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<sst xmlns="http://schemas.openxmlformats.org/spreadsheetml/2006/main" count="228" uniqueCount="114">
  <si>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</si>
  <si>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</si>
  <si>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</si>
  <si>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</si>
  <si>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</si>
  <si>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</si>
  <si>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</si>
  <si>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</si>
  <si>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</si>
  <si>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</si>
  <si>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</si>
  <si>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</si>
  <si>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</si>
  <si>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</si>
  <si>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</si>
  <si>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</si>
  <si>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</si>
  <si>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</si>
  <si>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</si>
  <si>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</si>
  <si>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</si>
  <si>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</si>
  <si>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</si>
  <si>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</si>
  <si>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</si>
  <si>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</si>
  <si>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</si>
  <si>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</si>
  <si>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</si>
  <si>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</si>
  <si>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</si>
  <si>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</si>
  <si>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</si>
  <si>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</si>
  <si>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</si>
  <si>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</si>
  <si>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</si>
  <si>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</si>
  <si>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</si>
  <si>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</si>
  <si>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</si>
  <si>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</si>
  <si>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</si>
  <si>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</si>
  <si>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</si>
  <si>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</si>
  <si>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</si>
  <si>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</si>
  <si>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</si>
  <si>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</si>
  <si>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</si>
  <si>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</si>
  <si>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</si>
  <si>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</si>
  <si>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</si>
  <si>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</si>
  <si>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</si>
  <si>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</si>
  <si>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</si>
  <si>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</si>
  <si>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</si>
  <si>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</si>
  <si>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</si>
  <si>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</si>
  <si>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</si>
  <si>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</si>
  <si>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</si>
  <si>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</si>
  <si>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</si>
  <si>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</si>
  <si>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</si>
  <si>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</si>
  <si>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</si>
  <si>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</si>
  <si>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</si>
  <si>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</si>
  <si>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</si>
  <si>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</si>
  <si>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</si>
  <si>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</si>
  <si>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</si>
  <si>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</si>
  <si>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</si>
  <si>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</si>
  <si>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</si>
  <si>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</si>
  <si>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</si>
  <si>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</si>
  <si>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</si>
  <si>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</si>
  <si>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</si>
  <si>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</si>
  <si>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</si>
  <si>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日置市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</si>
  <si>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</si>
  <si>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</si>
  <si>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</si>
  <si>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</si>
  <si>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</si>
  <si>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</si>
  <si>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</si>
  <si>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</si>
  <si>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</si>
  <si>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</si>
  <si>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</si>
  <si>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</si>
  <si>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</si>
  <si>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</si>
  <si>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</si>
  <si>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</si>
  <si>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</si>
  <si>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　　　　　　　　　　　　　　　　　　　　　　　　　　　　　　　　　　　　　　　　　　　　　　　　　　　　　　　　　　　　　　　　　　　　　　　　　　　　　　　　　　　　　　　　　　　　　　　　　　　　　　　　　　　　　　　　①の有形固定資産減価償却率については、類似団体や全国平均より少し高い数値となっている。わずかではあるが右肩上がりとなっており、資産の老朽化が進んでいると考える。
 ②の管路経年化率については、類似団体や全国平均より少し高くなっており、法定耐用年数を経過した管路が多くなってきたことを示している。今後も増加すると考えられるため、老朽管の計画的な更新の必要がある。
 ③の管路更新率については、類似団体と同等の数値となっており、計画的に管路更新を実施している。
</t>
    <rPh sb="142" eb="143">
      <t>スコ</t>
    </rPh>
    <rPh sb="144" eb="145">
      <t>タカ</t>
    </rPh>
    <rPh sb="219" eb="220">
      <t>スコ</t>
    </rPh>
    <phoneticPr fontId="4"/>
  </si>
  <si>
    <t>日置市水道事業の経営状況について、類似団体平均との比較では①～⑦の全てにおいて良い数値となっており、健全な状態であると考えている。
 しかしながら⑧の有収率については、効率性があまり良くないため、原因となる不表現漏水やメーター不感等について計画的に調査し修繕している状況である。今後も調査を継続し効率性を高めていきたい。
 現時点での経営状況は良好であるが、大量の老朽管更新や老朽化施設の修繕等にむけて、令和元年度にアセットマネジメントを実施し、新水道ビジョン等の長期経営計画を策定した。その結果、老朽管の増加、施設の更新等多額の費用が必要とされる。料金改定の検討が必要である。</t>
    <rPh sb="246" eb="248">
      <t>ケッカ</t>
    </rPh>
    <rPh sb="249" eb="251">
      <t>ロウキュウ</t>
    </rPh>
    <rPh sb="251" eb="252">
      <t>カン</t>
    </rPh>
    <rPh sb="253" eb="255">
      <t>ゾウカ</t>
    </rPh>
    <rPh sb="256" eb="258">
      <t>シセツ</t>
    </rPh>
    <rPh sb="259" eb="261">
      <t>コウシン</t>
    </rPh>
    <rPh sb="261" eb="262">
      <t>ナド</t>
    </rPh>
    <rPh sb="262" eb="264">
      <t>タガク</t>
    </rPh>
    <rPh sb="265" eb="267">
      <t>ヒヨウ</t>
    </rPh>
    <rPh sb="268" eb="270">
      <t>ヒツヨウ</t>
    </rPh>
    <rPh sb="275" eb="277">
      <t>リョウキン</t>
    </rPh>
    <rPh sb="277" eb="279">
      <t>カイテイ</t>
    </rPh>
    <rPh sb="280" eb="282">
      <t>ケントウ</t>
    </rPh>
    <rPh sb="283" eb="285">
      <t>ヒツヨウ</t>
    </rPh>
    <phoneticPr fontId="4"/>
  </si>
  <si>
    <t>①の経常収支比率は昨年からマイナス3.54ポイントとなったが、元年度も委託費等の支出が増加したためであり、単年度収支は黒字となっている。
 ②の累積欠損金比率については該当は無い。営業収益や維持管理費等は前年並みで推移しており、今後も経費節減等に努力する必要がある。
 ③の流動比率は短期的な債務に対する支払い能力についての指標であるが、類似団体や全国平均よりもかなり高い数値となっている。流動資産のひとつである現金預金も横ばい状態であり、流動負債が減少傾向となっているため、健全な状態であると考える。
 ④の企業債残高対給水収益比率は毎年減少傾向となっている。毎年度同等の投資規模となっていることから、企業債残高の規模は良好と考える。                                 ⑤の料金回収率も100％以上となっているが、昨年からマイナス3.67ポイントになり、費用抑制の必要性があると考える。
 ⑥の給水原価については、類似団体や全国平均よりもかなり低く抑えられている状況である。
 ⑦の施設利用率については、類似団体や全国平均よりも高い数値となっており、施設が効率的に利用され、適正規模であると考える。
 ⑧の有収率については、類似団体や全国平均よりも低い数値となっている。有収率が低い要因は、主に漏水等にあると考えており、毎年度計画的に不表現漏水箇所の調査を実施し修繕をしている。今後も漏水調査や修繕等を計画的に行い、効率性を高めていきたいと考える。</t>
    <rPh sb="31" eb="34">
      <t>ガンネンド</t>
    </rPh>
    <rPh sb="393" eb="395">
      <t>ヒヨウ</t>
    </rPh>
    <rPh sb="395" eb="397">
      <t>ヨクセイ</t>
    </rPh>
    <rPh sb="398" eb="399">
      <t>ヒツ</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</si>
</sst>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8">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5" fillId="0" borderId="9"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10" xfId="0" applyFont="1" applyBorder="1" applyAlignment="1" applyProtection="1">
      <alignment horizontal="left" vertical="top" wrapText="1"/>
      <protection locked="0"/>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0.45</c:v>
                </c:pt>
                <c:pt idx="1">
                  <c:v>0.56999999999999995</c:v>
                </c:pt>
                <c:pt idx="2">
                  <c:v>0.62</c:v>
                </c:pt>
                <c:pt idx="3" formatCode="#,##0.00;&quot;△&quot;#,##0.00">
                  <c:v>0</c:v>
                </c:pt>
                <c:pt idx="4">
                  <c:v>0.46</c:v>
                </c:pt>
              </c:numCache>
            </c:numRef>
          </c:val>
          <c:extLst>
            <c:ext xmlns:c16="http://schemas.microsoft.com/office/drawing/2014/chart" uri="{C3380CC4-5D6E-409C-BE32-E72D297353CC}">
              <c16:uniqueId val="{00000000-F910-49FC-8BE2-7A53053C0B97}"/>
            </c:ext>
          </c:extLst>
        </c:ser>
        <c:dLbls>
          <c:showLegendKey val="0"/>
          <c:showVal val="0"/>
          <c:showCatName val="0"/>
          <c:showSerName val="0"/>
          <c:showPercent val="0"/>
          <c:showBubbleSize val="0"/>
        </c:dLbls>
        <c:gapWidth val="150"/>
        <c:axId val="147799040"/>
        <c:axId val="147805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F910-49FC-8BE2-7A53053C0B97}"/>
            </c:ext>
          </c:extLst>
        </c:ser>
        <c:dLbls>
          <c:showLegendKey val="0"/>
          <c:showVal val="0"/>
          <c:showCatName val="0"/>
          <c:showSerName val="0"/>
          <c:showPercent val="0"/>
          <c:showBubbleSize val="0"/>
        </c:dLbls>
        <c:marker val="1"/>
        <c:smooth val="0"/>
        <c:axId val="147799040"/>
        <c:axId val="147805312"/>
      </c:lineChart>
      <c:dateAx>
        <c:axId val="147799040"/>
        <c:scaling>
          <c:orientation val="minMax"/>
        </c:scaling>
        <c:delete val="1"/>
        <c:axPos val="b"/>
        <c:numFmt formatCode="&quot;H&quot;yy" sourceLinked="1"/>
        <c:majorTickMark val="none"/>
        <c:minorTickMark val="none"/>
        <c:tickLblPos val="none"/>
        <c:crossAx val="147805312"/>
        <c:crosses val="autoZero"/>
        <c:auto val="1"/>
        <c:lblOffset val="100"/>
        <c:baseTimeUnit val="years"/>
      </c:dateAx>
      <c:valAx>
        <c:axId val="14780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9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113.78</c:v>
                </c:pt>
                <c:pt idx="1">
                  <c:v>111.92</c:v>
                </c:pt>
                <c:pt idx="2">
                  <c:v>111.02</c:v>
                </c:pt>
                <c:pt idx="3">
                  <c:v>109.77</c:v>
                </c:pt>
                <c:pt idx="4">
                  <c:v>106.23</c:v>
                </c:pt>
              </c:numCache>
            </c:numRef>
          </c:val>
          <c:extLst>
            <c:ext xmlns:c16="http://schemas.microsoft.com/office/drawing/2014/chart" uri="{C3380CC4-5D6E-409C-BE32-E72D297353CC}">
              <c16:uniqueId val="{00000000-B108-4C3F-B4BC-0C9251F800B5}"/>
            </c:ext>
          </c:extLst>
        </c:ser>
        <c:dLbls>
          <c:showLegendKey val="0"/>
          <c:showVal val="0"/>
          <c:showCatName val="0"/>
          <c:showSerName val="0"/>
          <c:showPercent val="0"/>
          <c:showBubbleSize val="0"/>
        </c:dLbls>
        <c:gapWidth val="150"/>
        <c:axId val="147836288"/>
        <c:axId val="147838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B108-4C3F-B4BC-0C9251F800B5}"/>
            </c:ext>
          </c:extLst>
        </c:ser>
        <c:dLbls>
          <c:showLegendKey val="0"/>
          <c:showVal val="0"/>
          <c:showCatName val="0"/>
          <c:showSerName val="0"/>
          <c:showPercent val="0"/>
          <c:showBubbleSize val="0"/>
        </c:dLbls>
        <c:marker val="1"/>
        <c:smooth val="0"/>
        <c:axId val="147836288"/>
        <c:axId val="147838464"/>
      </c:lineChart>
      <c:dateAx>
        <c:axId val="147836288"/>
        <c:scaling>
          <c:orientation val="minMax"/>
        </c:scaling>
        <c:delete val="1"/>
        <c:axPos val="b"/>
        <c:numFmt formatCode="&quot;H&quot;yy" sourceLinked="1"/>
        <c:majorTickMark val="none"/>
        <c:minorTickMark val="none"/>
        <c:tickLblPos val="none"/>
        <c:crossAx val="147838464"/>
        <c:crosses val="autoZero"/>
        <c:auto val="1"/>
        <c:lblOffset val="100"/>
        <c:baseTimeUnit val="years"/>
      </c:dateAx>
      <c:valAx>
        <c:axId val="147838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836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44.34</c:v>
                </c:pt>
                <c:pt idx="1">
                  <c:v>45.95</c:v>
                </c:pt>
                <c:pt idx="2">
                  <c:v>47.22</c:v>
                </c:pt>
                <c:pt idx="3">
                  <c:v>48.25</c:v>
                </c:pt>
                <c:pt idx="4">
                  <c:v>49.73</c:v>
                </c:pt>
              </c:numCache>
            </c:numRef>
          </c:val>
          <c:extLst>
            <c:ext xmlns:c16="http://schemas.microsoft.com/office/drawing/2014/chart" uri="{C3380CC4-5D6E-409C-BE32-E72D297353CC}">
              <c16:uniqueId val="{00000000-F735-45E2-BFD9-52CC782FF7A4}"/>
            </c:ext>
          </c:extLst>
        </c:ser>
        <c:dLbls>
          <c:showLegendKey val="0"/>
          <c:showVal val="0"/>
          <c:showCatName val="0"/>
          <c:showSerName val="0"/>
          <c:showPercent val="0"/>
          <c:showBubbleSize val="0"/>
        </c:dLbls>
        <c:gapWidth val="150"/>
        <c:axId val="147705856"/>
        <c:axId val="147707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F735-45E2-BFD9-52CC782FF7A4}"/>
            </c:ext>
          </c:extLst>
        </c:ser>
        <c:dLbls>
          <c:showLegendKey val="0"/>
          <c:showVal val="0"/>
          <c:showCatName val="0"/>
          <c:showSerName val="0"/>
          <c:showPercent val="0"/>
          <c:showBubbleSize val="0"/>
        </c:dLbls>
        <c:marker val="1"/>
        <c:smooth val="0"/>
        <c:axId val="147705856"/>
        <c:axId val="147707776"/>
      </c:lineChart>
      <c:dateAx>
        <c:axId val="147705856"/>
        <c:scaling>
          <c:orientation val="minMax"/>
        </c:scaling>
        <c:delete val="1"/>
        <c:axPos val="b"/>
        <c:numFmt formatCode="&quot;H&quot;yy" sourceLinked="1"/>
        <c:majorTickMark val="none"/>
        <c:minorTickMark val="none"/>
        <c:tickLblPos val="none"/>
        <c:crossAx val="147707776"/>
        <c:crosses val="autoZero"/>
        <c:auto val="1"/>
        <c:lblOffset val="100"/>
        <c:baseTimeUnit val="years"/>
      </c:dateAx>
      <c:valAx>
        <c:axId val="147707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705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21.01</c:v>
                </c:pt>
                <c:pt idx="1">
                  <c:v>20.43</c:v>
                </c:pt>
                <c:pt idx="2">
                  <c:v>20.36</c:v>
                </c:pt>
                <c:pt idx="3">
                  <c:v>20.69</c:v>
                </c:pt>
                <c:pt idx="4">
                  <c:v>20.49</c:v>
                </c:pt>
              </c:numCache>
            </c:numRef>
          </c:val>
          <c:extLst>
            <c:ext xmlns:c16="http://schemas.microsoft.com/office/drawing/2014/chart" uri="{C3380CC4-5D6E-409C-BE32-E72D297353CC}">
              <c16:uniqueId val="{00000000-3672-451F-AF09-0F432F33884D}"/>
            </c:ext>
          </c:extLst>
        </c:ser>
        <c:dLbls>
          <c:showLegendKey val="0"/>
          <c:showVal val="0"/>
          <c:showCatName val="0"/>
          <c:showSerName val="0"/>
          <c:showPercent val="0"/>
          <c:showBubbleSize val="0"/>
        </c:dLbls>
        <c:gapWidth val="150"/>
        <c:axId val="147865984"/>
        <c:axId val="14786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3672-451F-AF09-0F432F33884D}"/>
            </c:ext>
          </c:extLst>
        </c:ser>
        <c:dLbls>
          <c:showLegendKey val="0"/>
          <c:showVal val="0"/>
          <c:showCatName val="0"/>
          <c:showSerName val="0"/>
          <c:showPercent val="0"/>
          <c:showBubbleSize val="0"/>
        </c:dLbls>
        <c:marker val="1"/>
        <c:smooth val="0"/>
        <c:axId val="147865984"/>
        <c:axId val="147867904"/>
      </c:lineChart>
      <c:dateAx>
        <c:axId val="147865984"/>
        <c:scaling>
          <c:orientation val="minMax"/>
        </c:scaling>
        <c:delete val="1"/>
        <c:axPos val="b"/>
        <c:numFmt formatCode="&quot;H&quot;yy" sourceLinked="1"/>
        <c:majorTickMark val="none"/>
        <c:minorTickMark val="none"/>
        <c:tickLblPos val="none"/>
        <c:crossAx val="147867904"/>
        <c:crosses val="autoZero"/>
        <c:auto val="1"/>
        <c:lblOffset val="100"/>
        <c:baseTimeUnit val="years"/>
      </c:dateAx>
      <c:valAx>
        <c:axId val="147867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865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F55-460C-92D1-CECBF9236FB0}"/>
            </c:ext>
          </c:extLst>
        </c:ser>
        <c:dLbls>
          <c:showLegendKey val="0"/>
          <c:showVal val="0"/>
          <c:showCatName val="0"/>
          <c:showSerName val="0"/>
          <c:showPercent val="0"/>
          <c:showBubbleSize val="0"/>
        </c:dLbls>
        <c:gapWidth val="150"/>
        <c:axId val="147913344"/>
        <c:axId val="147919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7F55-460C-92D1-CECBF9236FB0}"/>
            </c:ext>
          </c:extLst>
        </c:ser>
        <c:dLbls>
          <c:showLegendKey val="0"/>
          <c:showVal val="0"/>
          <c:showCatName val="0"/>
          <c:showSerName val="0"/>
          <c:showPercent val="0"/>
          <c:showBubbleSize val="0"/>
        </c:dLbls>
        <c:marker val="1"/>
        <c:smooth val="0"/>
        <c:axId val="147913344"/>
        <c:axId val="147919616"/>
      </c:lineChart>
      <c:dateAx>
        <c:axId val="147913344"/>
        <c:scaling>
          <c:orientation val="minMax"/>
        </c:scaling>
        <c:delete val="1"/>
        <c:axPos val="b"/>
        <c:numFmt formatCode="&quot;H&quot;yy" sourceLinked="1"/>
        <c:majorTickMark val="none"/>
        <c:minorTickMark val="none"/>
        <c:tickLblPos val="none"/>
        <c:crossAx val="147919616"/>
        <c:crosses val="autoZero"/>
        <c:auto val="1"/>
        <c:lblOffset val="100"/>
        <c:baseTimeUnit val="years"/>
      </c:dateAx>
      <c:valAx>
        <c:axId val="14791961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13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810.18</c:v>
                </c:pt>
                <c:pt idx="1">
                  <c:v>982.61</c:v>
                </c:pt>
                <c:pt idx="2">
                  <c:v>1009.68</c:v>
                </c:pt>
                <c:pt idx="3">
                  <c:v>1044.27</c:v>
                </c:pt>
                <c:pt idx="4">
                  <c:v>1099.57</c:v>
                </c:pt>
              </c:numCache>
            </c:numRef>
          </c:val>
          <c:extLst>
            <c:ext xmlns:c16="http://schemas.microsoft.com/office/drawing/2014/chart" uri="{C3380CC4-5D6E-409C-BE32-E72D297353CC}">
              <c16:uniqueId val="{00000000-EE02-4208-B7F6-71C61CAE36D4}"/>
            </c:ext>
          </c:extLst>
        </c:ser>
        <c:dLbls>
          <c:showLegendKey val="0"/>
          <c:showVal val="0"/>
          <c:showCatName val="0"/>
          <c:showSerName val="0"/>
          <c:showPercent val="0"/>
          <c:showBubbleSize val="0"/>
        </c:dLbls>
        <c:gapWidth val="150"/>
        <c:axId val="147959168"/>
        <c:axId val="147961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EE02-4208-B7F6-71C61CAE36D4}"/>
            </c:ext>
          </c:extLst>
        </c:ser>
        <c:dLbls>
          <c:showLegendKey val="0"/>
          <c:showVal val="0"/>
          <c:showCatName val="0"/>
          <c:showSerName val="0"/>
          <c:showPercent val="0"/>
          <c:showBubbleSize val="0"/>
        </c:dLbls>
        <c:marker val="1"/>
        <c:smooth val="0"/>
        <c:axId val="147959168"/>
        <c:axId val="147961344"/>
      </c:lineChart>
      <c:dateAx>
        <c:axId val="147959168"/>
        <c:scaling>
          <c:orientation val="minMax"/>
        </c:scaling>
        <c:delete val="1"/>
        <c:axPos val="b"/>
        <c:numFmt formatCode="&quot;H&quot;yy" sourceLinked="1"/>
        <c:majorTickMark val="none"/>
        <c:minorTickMark val="none"/>
        <c:tickLblPos val="none"/>
        <c:crossAx val="147961344"/>
        <c:crosses val="autoZero"/>
        <c:auto val="1"/>
        <c:lblOffset val="100"/>
        <c:baseTimeUnit val="years"/>
      </c:dateAx>
      <c:valAx>
        <c:axId val="14796134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7959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219.31</c:v>
                </c:pt>
                <c:pt idx="1">
                  <c:v>206.09</c:v>
                </c:pt>
                <c:pt idx="2">
                  <c:v>191.28</c:v>
                </c:pt>
                <c:pt idx="3">
                  <c:v>177.09</c:v>
                </c:pt>
                <c:pt idx="4">
                  <c:v>160.11000000000001</c:v>
                </c:pt>
              </c:numCache>
            </c:numRef>
          </c:val>
          <c:extLst>
            <c:ext xmlns:c16="http://schemas.microsoft.com/office/drawing/2014/chart" uri="{C3380CC4-5D6E-409C-BE32-E72D297353CC}">
              <c16:uniqueId val="{00000000-DAE7-4A2B-BEE4-CF11F55A1014}"/>
            </c:ext>
          </c:extLst>
        </c:ser>
        <c:dLbls>
          <c:showLegendKey val="0"/>
          <c:showVal val="0"/>
          <c:showCatName val="0"/>
          <c:showSerName val="0"/>
          <c:showPercent val="0"/>
          <c:showBubbleSize val="0"/>
        </c:dLbls>
        <c:gapWidth val="150"/>
        <c:axId val="148332544"/>
        <c:axId val="1483344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DAE7-4A2B-BEE4-CF11F55A1014}"/>
            </c:ext>
          </c:extLst>
        </c:ser>
        <c:dLbls>
          <c:showLegendKey val="0"/>
          <c:showVal val="0"/>
          <c:showCatName val="0"/>
          <c:showSerName val="0"/>
          <c:showPercent val="0"/>
          <c:showBubbleSize val="0"/>
        </c:dLbls>
        <c:marker val="1"/>
        <c:smooth val="0"/>
        <c:axId val="148332544"/>
        <c:axId val="148334464"/>
      </c:lineChart>
      <c:dateAx>
        <c:axId val="148332544"/>
        <c:scaling>
          <c:orientation val="minMax"/>
        </c:scaling>
        <c:delete val="1"/>
        <c:axPos val="b"/>
        <c:numFmt formatCode="&quot;H&quot;yy" sourceLinked="1"/>
        <c:majorTickMark val="none"/>
        <c:minorTickMark val="none"/>
        <c:tickLblPos val="none"/>
        <c:crossAx val="148334464"/>
        <c:crosses val="autoZero"/>
        <c:auto val="1"/>
        <c:lblOffset val="100"/>
        <c:baseTimeUnit val="years"/>
      </c:dateAx>
      <c:valAx>
        <c:axId val="1483344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4833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110.91</c:v>
                </c:pt>
                <c:pt idx="1">
                  <c:v>108.99</c:v>
                </c:pt>
                <c:pt idx="2">
                  <c:v>108.77</c:v>
                </c:pt>
                <c:pt idx="3">
                  <c:v>107.62</c:v>
                </c:pt>
                <c:pt idx="4">
                  <c:v>103.95</c:v>
                </c:pt>
              </c:numCache>
            </c:numRef>
          </c:val>
          <c:extLst>
            <c:ext xmlns:c16="http://schemas.microsoft.com/office/drawing/2014/chart" uri="{C3380CC4-5D6E-409C-BE32-E72D297353CC}">
              <c16:uniqueId val="{00000000-AE40-4FC4-A48F-588730ACA8A0}"/>
            </c:ext>
          </c:extLst>
        </c:ser>
        <c:dLbls>
          <c:showLegendKey val="0"/>
          <c:showVal val="0"/>
          <c:showCatName val="0"/>
          <c:showSerName val="0"/>
          <c:showPercent val="0"/>
          <c:showBubbleSize val="0"/>
        </c:dLbls>
        <c:gapWidth val="150"/>
        <c:axId val="147980672"/>
        <c:axId val="147982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AE40-4FC4-A48F-588730ACA8A0}"/>
            </c:ext>
          </c:extLst>
        </c:ser>
        <c:dLbls>
          <c:showLegendKey val="0"/>
          <c:showVal val="0"/>
          <c:showCatName val="0"/>
          <c:showSerName val="0"/>
          <c:showPercent val="0"/>
          <c:showBubbleSize val="0"/>
        </c:dLbls>
        <c:marker val="1"/>
        <c:smooth val="0"/>
        <c:axId val="147980672"/>
        <c:axId val="147982592"/>
      </c:lineChart>
      <c:dateAx>
        <c:axId val="147980672"/>
        <c:scaling>
          <c:orientation val="minMax"/>
        </c:scaling>
        <c:delete val="1"/>
        <c:axPos val="b"/>
        <c:numFmt formatCode="&quot;H&quot;yy" sourceLinked="1"/>
        <c:majorTickMark val="none"/>
        <c:minorTickMark val="none"/>
        <c:tickLblPos val="none"/>
        <c:crossAx val="147982592"/>
        <c:crosses val="autoZero"/>
        <c:auto val="1"/>
        <c:lblOffset val="100"/>
        <c:baseTimeUnit val="years"/>
      </c:dateAx>
      <c:valAx>
        <c:axId val="147982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798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127.46</c:v>
                </c:pt>
                <c:pt idx="1">
                  <c:v>126.72</c:v>
                </c:pt>
                <c:pt idx="2">
                  <c:v>127.42</c:v>
                </c:pt>
                <c:pt idx="3">
                  <c:v>128.13</c:v>
                </c:pt>
                <c:pt idx="4">
                  <c:v>133.87</c:v>
                </c:pt>
              </c:numCache>
            </c:numRef>
          </c:val>
          <c:extLst>
            <c:ext xmlns:c16="http://schemas.microsoft.com/office/drawing/2014/chart" uri="{C3380CC4-5D6E-409C-BE32-E72D297353CC}">
              <c16:uniqueId val="{00000000-3963-4C4C-85B0-6C4E16F016D7}"/>
            </c:ext>
          </c:extLst>
        </c:ser>
        <c:dLbls>
          <c:showLegendKey val="0"/>
          <c:showVal val="0"/>
          <c:showCatName val="0"/>
          <c:showSerName val="0"/>
          <c:showPercent val="0"/>
          <c:showBubbleSize val="0"/>
        </c:dLbls>
        <c:gapWidth val="150"/>
        <c:axId val="148003840"/>
        <c:axId val="148026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3963-4C4C-85B0-6C4E16F016D7}"/>
            </c:ext>
          </c:extLst>
        </c:ser>
        <c:dLbls>
          <c:showLegendKey val="0"/>
          <c:showVal val="0"/>
          <c:showCatName val="0"/>
          <c:showSerName val="0"/>
          <c:showPercent val="0"/>
          <c:showBubbleSize val="0"/>
        </c:dLbls>
        <c:marker val="1"/>
        <c:smooth val="0"/>
        <c:axId val="148003840"/>
        <c:axId val="148026496"/>
      </c:lineChart>
      <c:dateAx>
        <c:axId val="148003840"/>
        <c:scaling>
          <c:orientation val="minMax"/>
        </c:scaling>
        <c:delete val="1"/>
        <c:axPos val="b"/>
        <c:numFmt formatCode="&quot;H&quot;yy" sourceLinked="1"/>
        <c:majorTickMark val="none"/>
        <c:minorTickMark val="none"/>
        <c:tickLblPos val="none"/>
        <c:crossAx val="148026496"/>
        <c:crosses val="autoZero"/>
        <c:auto val="1"/>
        <c:lblOffset val="100"/>
        <c:baseTimeUnit val="years"/>
      </c:dateAx>
      <c:valAx>
        <c:axId val="148026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03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66.64</c:v>
                </c:pt>
                <c:pt idx="1">
                  <c:v>65.89</c:v>
                </c:pt>
                <c:pt idx="2">
                  <c:v>65.73</c:v>
                </c:pt>
                <c:pt idx="3">
                  <c:v>65.39</c:v>
                </c:pt>
                <c:pt idx="4">
                  <c:v>66.44</c:v>
                </c:pt>
              </c:numCache>
            </c:numRef>
          </c:val>
          <c:extLst>
            <c:ext xmlns:c16="http://schemas.microsoft.com/office/drawing/2014/chart" uri="{C3380CC4-5D6E-409C-BE32-E72D297353CC}">
              <c16:uniqueId val="{00000000-8240-4105-BE01-D8366AAD574C}"/>
            </c:ext>
          </c:extLst>
        </c:ser>
        <c:dLbls>
          <c:showLegendKey val="0"/>
          <c:showVal val="0"/>
          <c:showCatName val="0"/>
          <c:showSerName val="0"/>
          <c:showPercent val="0"/>
          <c:showBubbleSize val="0"/>
        </c:dLbls>
        <c:gapWidth val="150"/>
        <c:axId val="148057088"/>
        <c:axId val="148059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8240-4105-BE01-D8366AAD574C}"/>
            </c:ext>
          </c:extLst>
        </c:ser>
        <c:dLbls>
          <c:showLegendKey val="0"/>
          <c:showVal val="0"/>
          <c:showCatName val="0"/>
          <c:showSerName val="0"/>
          <c:showPercent val="0"/>
          <c:showBubbleSize val="0"/>
        </c:dLbls>
        <c:marker val="1"/>
        <c:smooth val="0"/>
        <c:axId val="148057088"/>
        <c:axId val="148059264"/>
      </c:lineChart>
      <c:dateAx>
        <c:axId val="148057088"/>
        <c:scaling>
          <c:orientation val="minMax"/>
        </c:scaling>
        <c:delete val="1"/>
        <c:axPos val="b"/>
        <c:numFmt formatCode="&quot;H&quot;yy" sourceLinked="1"/>
        <c:majorTickMark val="none"/>
        <c:minorTickMark val="none"/>
        <c:tickLblPos val="none"/>
        <c:crossAx val="148059264"/>
        <c:crosses val="autoZero"/>
        <c:auto val="1"/>
        <c:lblOffset val="100"/>
        <c:baseTimeUnit val="years"/>
      </c:dateAx>
      <c:valAx>
        <c:axId val="1480592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57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79.739999999999995</c:v>
                </c:pt>
                <c:pt idx="1">
                  <c:v>82.21</c:v>
                </c:pt>
                <c:pt idx="2">
                  <c:v>81.88</c:v>
                </c:pt>
                <c:pt idx="3">
                  <c:v>81.78</c:v>
                </c:pt>
                <c:pt idx="4">
                  <c:v>79.819999999999993</c:v>
                </c:pt>
              </c:numCache>
            </c:numRef>
          </c:val>
          <c:extLst>
            <c:ext xmlns:c16="http://schemas.microsoft.com/office/drawing/2014/chart" uri="{C3380CC4-5D6E-409C-BE32-E72D297353CC}">
              <c16:uniqueId val="{00000000-5597-48C7-A1E4-DE48F7CB2FDC}"/>
            </c:ext>
          </c:extLst>
        </c:ser>
        <c:dLbls>
          <c:showLegendKey val="0"/>
          <c:showVal val="0"/>
          <c:showCatName val="0"/>
          <c:showSerName val="0"/>
          <c:showPercent val="0"/>
          <c:showBubbleSize val="0"/>
        </c:dLbls>
        <c:gapWidth val="150"/>
        <c:axId val="148090240"/>
        <c:axId val="148104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5597-48C7-A1E4-DE48F7CB2FDC}"/>
            </c:ext>
          </c:extLst>
        </c:ser>
        <c:dLbls>
          <c:showLegendKey val="0"/>
          <c:showVal val="0"/>
          <c:showCatName val="0"/>
          <c:showSerName val="0"/>
          <c:showPercent val="0"/>
          <c:showBubbleSize val="0"/>
        </c:dLbls>
        <c:marker val="1"/>
        <c:smooth val="0"/>
        <c:axId val="148090240"/>
        <c:axId val="148104704"/>
      </c:lineChart>
      <c:dateAx>
        <c:axId val="148090240"/>
        <c:scaling>
          <c:orientation val="minMax"/>
        </c:scaling>
        <c:delete val="1"/>
        <c:axPos val="b"/>
        <c:numFmt formatCode="&quot;H&quot;yy" sourceLinked="1"/>
        <c:majorTickMark val="none"/>
        <c:minorTickMark val="none"/>
        <c:tickLblPos val="none"/>
        <c:crossAx val="148104704"/>
        <c:crosses val="autoZero"/>
        <c:auto val="1"/>
        <c:lblOffset val="100"/>
        <c:baseTimeUnit val="years"/>
      </c:dateAx>
      <c:valAx>
        <c:axId val="14810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4809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7" t="s">
        <v>0</v>
      </c>
      <c r="C2" s="87"/>
      <c r="D2" s="87"/>
      <c r="E2" s="87"/>
      <c r="F2" s="87"/>
      <c r="G2" s="87"/>
      <c r="H2" s="87"/>
      <c r="I2" s="87"/>
      <c r="J2" s="87"/>
      <c r="K2" s="87"/>
      <c r="L2" s="87"/>
      <c r="M2" s="87"/>
      <c r="N2" s="87"/>
      <c r="O2" s="87"/>
      <c r="P2" s="87"/>
      <c r="Q2" s="87"/>
      <c r="R2" s="87"/>
      <c r="S2" s="87"/>
      <c r="T2" s="87"/>
      <c r="U2" s="87"/>
      <c r="V2" s="87"/>
      <c r="W2" s="87"/>
      <c r="X2" s="87"/>
      <c r="Y2" s="87"/>
      <c r="Z2" s="87"/>
      <c r="AA2" s="87"/>
      <c r="AB2" s="87"/>
      <c r="AC2" s="87"/>
      <c r="AD2" s="87"/>
      <c r="AE2" s="87"/>
      <c r="AF2" s="87"/>
      <c r="AG2" s="87"/>
      <c r="AH2" s="87"/>
      <c r="AI2" s="87"/>
      <c r="AJ2" s="87"/>
      <c r="AK2" s="87"/>
      <c r="AL2" s="87"/>
      <c r="AM2" s="87"/>
      <c r="AN2" s="87"/>
      <c r="AO2" s="87"/>
      <c r="AP2" s="87"/>
      <c r="AQ2" s="87"/>
      <c r="AR2" s="87"/>
      <c r="AS2" s="87"/>
      <c r="AT2" s="87"/>
      <c r="AU2" s="87"/>
      <c r="AV2" s="87"/>
      <c r="AW2" s="87"/>
      <c r="AX2" s="87"/>
      <c r="AY2" s="87"/>
      <c r="AZ2" s="87"/>
      <c r="BA2" s="87"/>
      <c r="BB2" s="87"/>
      <c r="BC2" s="87"/>
      <c r="BD2" s="87"/>
      <c r="BE2" s="87"/>
      <c r="BF2" s="87"/>
      <c r="BG2" s="87"/>
      <c r="BH2" s="87"/>
      <c r="BI2" s="87"/>
      <c r="BJ2" s="87"/>
      <c r="BK2" s="87"/>
      <c r="BL2" s="87"/>
      <c r="BM2" s="87"/>
      <c r="BN2" s="87"/>
      <c r="BO2" s="87"/>
      <c r="BP2" s="87"/>
      <c r="BQ2" s="87"/>
      <c r="BR2" s="87"/>
      <c r="BS2" s="87"/>
      <c r="BT2" s="87"/>
      <c r="BU2" s="87"/>
      <c r="BV2" s="87"/>
      <c r="BW2" s="87"/>
      <c r="BX2" s="87"/>
      <c r="BY2" s="87"/>
      <c r="BZ2" s="87"/>
    </row>
    <row r="3" spans="1:78" ht="9.75" customHeight="1" x14ac:dyDescent="0.15">
      <c r="A3" s="2"/>
      <c r="B3" s="87"/>
      <c r="C3" s="87"/>
      <c r="D3" s="87"/>
      <c r="E3" s="87"/>
      <c r="F3" s="87"/>
      <c r="G3" s="87"/>
      <c r="H3" s="87"/>
      <c r="I3" s="87"/>
      <c r="J3" s="87"/>
      <c r="K3" s="87"/>
      <c r="L3" s="87"/>
      <c r="M3" s="87"/>
      <c r="N3" s="87"/>
      <c r="O3" s="87"/>
      <c r="P3" s="87"/>
      <c r="Q3" s="87"/>
      <c r="R3" s="87"/>
      <c r="S3" s="87"/>
      <c r="T3" s="87"/>
      <c r="U3" s="87"/>
      <c r="V3" s="87"/>
      <c r="W3" s="87"/>
      <c r="X3" s="87"/>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row>
    <row r="4" spans="1:78" ht="9.75" customHeight="1" x14ac:dyDescent="0.15">
      <c r="A4" s="2"/>
      <c r="B4" s="87"/>
      <c r="C4" s="87"/>
      <c r="D4" s="87"/>
      <c r="E4" s="87"/>
      <c r="F4" s="87"/>
      <c r="G4" s="87"/>
      <c r="H4" s="87"/>
      <c r="I4" s="87"/>
      <c r="J4" s="87"/>
      <c r="K4" s="87"/>
      <c r="L4" s="87"/>
      <c r="M4" s="87"/>
      <c r="N4" s="87"/>
      <c r="O4" s="87"/>
      <c r="P4" s="87"/>
      <c r="Q4" s="87"/>
      <c r="R4" s="87"/>
      <c r="S4" s="87"/>
      <c r="T4" s="87"/>
      <c r="U4" s="87"/>
      <c r="V4" s="87"/>
      <c r="W4" s="87"/>
      <c r="X4" s="87"/>
      <c r="Y4" s="87"/>
      <c r="Z4" s="87"/>
      <c r="AA4" s="87"/>
      <c r="AB4" s="87"/>
      <c r="AC4" s="87"/>
      <c r="AD4" s="87"/>
      <c r="AE4" s="87"/>
      <c r="AF4" s="87"/>
      <c r="AG4" s="87"/>
      <c r="AH4" s="87"/>
      <c r="AI4" s="87"/>
      <c r="AJ4" s="87"/>
      <c r="AK4" s="87"/>
      <c r="AL4" s="87"/>
      <c r="AM4" s="87"/>
      <c r="AN4" s="87"/>
      <c r="AO4" s="87"/>
      <c r="AP4" s="87"/>
      <c r="AQ4" s="87"/>
      <c r="AR4" s="87"/>
      <c r="AS4" s="87"/>
      <c r="AT4" s="87"/>
      <c r="AU4" s="87"/>
      <c r="AV4" s="87"/>
      <c r="AW4" s="87"/>
      <c r="AX4" s="87"/>
      <c r="AY4" s="87"/>
      <c r="AZ4" s="87"/>
      <c r="BA4" s="87"/>
      <c r="BB4" s="87"/>
      <c r="BC4" s="87"/>
      <c r="BD4" s="87"/>
      <c r="BE4" s="87"/>
      <c r="BF4" s="87"/>
      <c r="BG4" s="87"/>
      <c r="BH4" s="87"/>
      <c r="BI4" s="87"/>
      <c r="BJ4" s="87"/>
      <c r="BK4" s="87"/>
      <c r="BL4" s="87"/>
      <c r="BM4" s="87"/>
      <c r="BN4" s="87"/>
      <c r="BO4" s="87"/>
      <c r="BP4" s="87"/>
      <c r="BQ4" s="87"/>
      <c r="BR4" s="87"/>
      <c r="BS4" s="87"/>
      <c r="BT4" s="87"/>
      <c r="BU4" s="87"/>
      <c r="BV4" s="87"/>
      <c r="BW4" s="87"/>
      <c r="BX4" s="87"/>
      <c r="BY4" s="87"/>
      <c r="BZ4" s="87"/>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8" t="str">
        <f>データ!H6</f>
        <v>鹿児島県　日置市</v>
      </c>
      <c r="C6" s="88"/>
      <c r="D6" s="88"/>
      <c r="E6" s="88"/>
      <c r="F6" s="88"/>
      <c r="G6" s="88"/>
      <c r="H6" s="88"/>
      <c r="I6" s="88"/>
      <c r="J6" s="88"/>
      <c r="K6" s="88"/>
      <c r="L6" s="88"/>
      <c r="M6" s="88"/>
      <c r="N6" s="88"/>
      <c r="O6" s="88"/>
      <c r="P6" s="88"/>
      <c r="Q6" s="88"/>
      <c r="R6" s="88"/>
      <c r="S6" s="88"/>
      <c r="T6" s="88"/>
      <c r="U6" s="88"/>
      <c r="V6" s="88"/>
      <c r="W6" s="88"/>
      <c r="X6" s="88"/>
      <c r="Y6" s="88"/>
      <c r="Z6" s="88"/>
      <c r="AA6" s="88"/>
      <c r="AB6" s="88"/>
      <c r="AC6" s="88"/>
      <c r="AD6" s="89"/>
      <c r="AE6" s="89"/>
      <c r="AF6" s="89"/>
      <c r="AG6" s="89"/>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9" t="s">
        <v>1</v>
      </c>
      <c r="C7" s="80"/>
      <c r="D7" s="80"/>
      <c r="E7" s="80"/>
      <c r="F7" s="80"/>
      <c r="G7" s="80"/>
      <c r="H7" s="80"/>
      <c r="I7" s="79" t="s">
        <v>2</v>
      </c>
      <c r="J7" s="80"/>
      <c r="K7" s="80"/>
      <c r="L7" s="80"/>
      <c r="M7" s="80"/>
      <c r="N7" s="80"/>
      <c r="O7" s="81"/>
      <c r="P7" s="82" t="s">
        <v>3</v>
      </c>
      <c r="Q7" s="82"/>
      <c r="R7" s="82"/>
      <c r="S7" s="82"/>
      <c r="T7" s="82"/>
      <c r="U7" s="82"/>
      <c r="V7" s="82"/>
      <c r="W7" s="82" t="s">
        <v>4</v>
      </c>
      <c r="X7" s="82"/>
      <c r="Y7" s="82"/>
      <c r="Z7" s="82"/>
      <c r="AA7" s="82"/>
      <c r="AB7" s="82"/>
      <c r="AC7" s="82"/>
      <c r="AD7" s="82" t="s">
        <v>5</v>
      </c>
      <c r="AE7" s="82"/>
      <c r="AF7" s="82"/>
      <c r="AG7" s="82"/>
      <c r="AH7" s="82"/>
      <c r="AI7" s="82"/>
      <c r="AJ7" s="82"/>
      <c r="AK7" s="4"/>
      <c r="AL7" s="82" t="s">
        <v>6</v>
      </c>
      <c r="AM7" s="82"/>
      <c r="AN7" s="82"/>
      <c r="AO7" s="82"/>
      <c r="AP7" s="82"/>
      <c r="AQ7" s="82"/>
      <c r="AR7" s="82"/>
      <c r="AS7" s="82"/>
      <c r="AT7" s="79" t="s">
        <v>7</v>
      </c>
      <c r="AU7" s="80"/>
      <c r="AV7" s="80"/>
      <c r="AW7" s="80"/>
      <c r="AX7" s="80"/>
      <c r="AY7" s="80"/>
      <c r="AZ7" s="80"/>
      <c r="BA7" s="80"/>
      <c r="BB7" s="82" t="s">
        <v>8</v>
      </c>
      <c r="BC7" s="82"/>
      <c r="BD7" s="82"/>
      <c r="BE7" s="82"/>
      <c r="BF7" s="82"/>
      <c r="BG7" s="82"/>
      <c r="BH7" s="82"/>
      <c r="BI7" s="82"/>
      <c r="BJ7" s="3"/>
      <c r="BK7" s="3"/>
      <c r="BL7" s="5" t="s">
        <v>9</v>
      </c>
      <c r="BM7" s="6"/>
      <c r="BN7" s="6"/>
      <c r="BO7" s="6"/>
      <c r="BP7" s="6"/>
      <c r="BQ7" s="6"/>
      <c r="BR7" s="6"/>
      <c r="BS7" s="6"/>
      <c r="BT7" s="6"/>
      <c r="BU7" s="6"/>
      <c r="BV7" s="6"/>
      <c r="BW7" s="6"/>
      <c r="BX7" s="6"/>
      <c r="BY7" s="7"/>
    </row>
    <row r="8" spans="1:78" ht="18.75" customHeight="1" x14ac:dyDescent="0.15">
      <c r="A8" s="2"/>
      <c r="B8" s="83" t="str">
        <f>データ!$I$6</f>
        <v>法適用</v>
      </c>
      <c r="C8" s="84"/>
      <c r="D8" s="84"/>
      <c r="E8" s="84"/>
      <c r="F8" s="84"/>
      <c r="G8" s="84"/>
      <c r="H8" s="84"/>
      <c r="I8" s="83" t="str">
        <f>データ!$J$6</f>
        <v>水道事業</v>
      </c>
      <c r="J8" s="84"/>
      <c r="K8" s="84"/>
      <c r="L8" s="84"/>
      <c r="M8" s="84"/>
      <c r="N8" s="84"/>
      <c r="O8" s="85"/>
      <c r="P8" s="86" t="str">
        <f>データ!$K$6</f>
        <v>末端給水事業</v>
      </c>
      <c r="Q8" s="86"/>
      <c r="R8" s="86"/>
      <c r="S8" s="86"/>
      <c r="T8" s="86"/>
      <c r="U8" s="86"/>
      <c r="V8" s="86"/>
      <c r="W8" s="86" t="str">
        <f>データ!$L$6</f>
        <v>A5</v>
      </c>
      <c r="X8" s="86"/>
      <c r="Y8" s="86"/>
      <c r="Z8" s="86"/>
      <c r="AA8" s="86"/>
      <c r="AB8" s="86"/>
      <c r="AC8" s="86"/>
      <c r="AD8" s="86" t="str">
        <f>データ!$M$6</f>
        <v>非設置</v>
      </c>
      <c r="AE8" s="86"/>
      <c r="AF8" s="86"/>
      <c r="AG8" s="86"/>
      <c r="AH8" s="86"/>
      <c r="AI8" s="86"/>
      <c r="AJ8" s="86"/>
      <c r="AK8" s="4"/>
      <c r="AL8" s="74">
        <f>データ!$R$6</f>
        <v>48238</v>
      </c>
      <c r="AM8" s="74"/>
      <c r="AN8" s="74"/>
      <c r="AO8" s="74"/>
      <c r="AP8" s="74"/>
      <c r="AQ8" s="74"/>
      <c r="AR8" s="74"/>
      <c r="AS8" s="74"/>
      <c r="AT8" s="70">
        <f>データ!$S$6</f>
        <v>253.01</v>
      </c>
      <c r="AU8" s="71"/>
      <c r="AV8" s="71"/>
      <c r="AW8" s="71"/>
      <c r="AX8" s="71"/>
      <c r="AY8" s="71"/>
      <c r="AZ8" s="71"/>
      <c r="BA8" s="71"/>
      <c r="BB8" s="73">
        <f>データ!$T$6</f>
        <v>190.66</v>
      </c>
      <c r="BC8" s="73"/>
      <c r="BD8" s="73"/>
      <c r="BE8" s="73"/>
      <c r="BF8" s="73"/>
      <c r="BG8" s="73"/>
      <c r="BH8" s="73"/>
      <c r="BI8" s="73"/>
      <c r="BJ8" s="3"/>
      <c r="BK8" s="3"/>
      <c r="BL8" s="77" t="s">
        <v>10</v>
      </c>
      <c r="BM8" s="78"/>
      <c r="BN8" s="8" t="s">
        <v>11</v>
      </c>
      <c r="BO8" s="9"/>
      <c r="BP8" s="9"/>
      <c r="BQ8" s="9"/>
      <c r="BR8" s="9"/>
      <c r="BS8" s="9"/>
      <c r="BT8" s="9"/>
      <c r="BU8" s="9"/>
      <c r="BV8" s="9"/>
      <c r="BW8" s="9"/>
      <c r="BX8" s="9"/>
      <c r="BY8" s="10"/>
    </row>
    <row r="9" spans="1:78" ht="18.75" customHeight="1" x14ac:dyDescent="0.15">
      <c r="A9" s="2"/>
      <c r="B9" s="79" t="s">
        <v>12</v>
      </c>
      <c r="C9" s="80"/>
      <c r="D9" s="80"/>
      <c r="E9" s="80"/>
      <c r="F9" s="80"/>
      <c r="G9" s="80"/>
      <c r="H9" s="80"/>
      <c r="I9" s="79" t="s">
        <v>13</v>
      </c>
      <c r="J9" s="80"/>
      <c r="K9" s="80"/>
      <c r="L9" s="80"/>
      <c r="M9" s="80"/>
      <c r="N9" s="80"/>
      <c r="O9" s="81"/>
      <c r="P9" s="82" t="s">
        <v>14</v>
      </c>
      <c r="Q9" s="82"/>
      <c r="R9" s="82"/>
      <c r="S9" s="82"/>
      <c r="T9" s="82"/>
      <c r="U9" s="82"/>
      <c r="V9" s="82"/>
      <c r="W9" s="82" t="s">
        <v>15</v>
      </c>
      <c r="X9" s="82"/>
      <c r="Y9" s="82"/>
      <c r="Z9" s="82"/>
      <c r="AA9" s="82"/>
      <c r="AB9" s="82"/>
      <c r="AC9" s="82"/>
      <c r="AD9" s="2"/>
      <c r="AE9" s="2"/>
      <c r="AF9" s="2"/>
      <c r="AG9" s="2"/>
      <c r="AH9" s="4"/>
      <c r="AI9" s="4"/>
      <c r="AJ9" s="4"/>
      <c r="AK9" s="4"/>
      <c r="AL9" s="82" t="s">
        <v>16</v>
      </c>
      <c r="AM9" s="82"/>
      <c r="AN9" s="82"/>
      <c r="AO9" s="82"/>
      <c r="AP9" s="82"/>
      <c r="AQ9" s="82"/>
      <c r="AR9" s="82"/>
      <c r="AS9" s="82"/>
      <c r="AT9" s="79" t="s">
        <v>17</v>
      </c>
      <c r="AU9" s="80"/>
      <c r="AV9" s="80"/>
      <c r="AW9" s="80"/>
      <c r="AX9" s="80"/>
      <c r="AY9" s="80"/>
      <c r="AZ9" s="80"/>
      <c r="BA9" s="80"/>
      <c r="BB9" s="82" t="s">
        <v>18</v>
      </c>
      <c r="BC9" s="82"/>
      <c r="BD9" s="82"/>
      <c r="BE9" s="82"/>
      <c r="BF9" s="82"/>
      <c r="BG9" s="82"/>
      <c r="BH9" s="82"/>
      <c r="BI9" s="82"/>
      <c r="BJ9" s="3"/>
      <c r="BK9" s="3"/>
      <c r="BL9" s="68" t="s">
        <v>19</v>
      </c>
      <c r="BM9" s="69"/>
      <c r="BN9" s="11" t="s">
        <v>20</v>
      </c>
      <c r="BO9" s="12"/>
      <c r="BP9" s="12"/>
      <c r="BQ9" s="12"/>
      <c r="BR9" s="12"/>
      <c r="BS9" s="12"/>
      <c r="BT9" s="12"/>
      <c r="BU9" s="12"/>
      <c r="BV9" s="12"/>
      <c r="BW9" s="12"/>
      <c r="BX9" s="12"/>
      <c r="BY9" s="13"/>
    </row>
    <row r="10" spans="1:78" ht="18.75" customHeight="1" x14ac:dyDescent="0.15">
      <c r="A10" s="2"/>
      <c r="B10" s="70" t="str">
        <f>データ!$N$6</f>
        <v>-</v>
      </c>
      <c r="C10" s="71"/>
      <c r="D10" s="71"/>
      <c r="E10" s="71"/>
      <c r="F10" s="71"/>
      <c r="G10" s="71"/>
      <c r="H10" s="71"/>
      <c r="I10" s="70">
        <f>データ!$O$6</f>
        <v>88.09</v>
      </c>
      <c r="J10" s="71"/>
      <c r="K10" s="71"/>
      <c r="L10" s="71"/>
      <c r="M10" s="71"/>
      <c r="N10" s="71"/>
      <c r="O10" s="72"/>
      <c r="P10" s="73">
        <f>データ!$P$6</f>
        <v>95.44</v>
      </c>
      <c r="Q10" s="73"/>
      <c r="R10" s="73"/>
      <c r="S10" s="73"/>
      <c r="T10" s="73"/>
      <c r="U10" s="73"/>
      <c r="V10" s="73"/>
      <c r="W10" s="74">
        <f>データ!$Q$6</f>
        <v>2530</v>
      </c>
      <c r="X10" s="74"/>
      <c r="Y10" s="74"/>
      <c r="Z10" s="74"/>
      <c r="AA10" s="74"/>
      <c r="AB10" s="74"/>
      <c r="AC10" s="74"/>
      <c r="AD10" s="2"/>
      <c r="AE10" s="2"/>
      <c r="AF10" s="2"/>
      <c r="AG10" s="2"/>
      <c r="AH10" s="4"/>
      <c r="AI10" s="4"/>
      <c r="AJ10" s="4"/>
      <c r="AK10" s="4"/>
      <c r="AL10" s="74">
        <f>データ!$U$6</f>
        <v>45570</v>
      </c>
      <c r="AM10" s="74"/>
      <c r="AN10" s="74"/>
      <c r="AO10" s="74"/>
      <c r="AP10" s="74"/>
      <c r="AQ10" s="74"/>
      <c r="AR10" s="74"/>
      <c r="AS10" s="74"/>
      <c r="AT10" s="70">
        <f>データ!$V$6</f>
        <v>117.01</v>
      </c>
      <c r="AU10" s="71"/>
      <c r="AV10" s="71"/>
      <c r="AW10" s="71"/>
      <c r="AX10" s="71"/>
      <c r="AY10" s="71"/>
      <c r="AZ10" s="71"/>
      <c r="BA10" s="71"/>
      <c r="BB10" s="73">
        <f>データ!$W$6</f>
        <v>389.45</v>
      </c>
      <c r="BC10" s="73"/>
      <c r="BD10" s="73"/>
      <c r="BE10" s="73"/>
      <c r="BF10" s="73"/>
      <c r="BG10" s="73"/>
      <c r="BH10" s="73"/>
      <c r="BI10" s="73"/>
      <c r="BJ10" s="2"/>
      <c r="BK10" s="2"/>
      <c r="BL10" s="75" t="s">
        <v>21</v>
      </c>
      <c r="BM10" s="7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65" t="s">
        <v>113</v>
      </c>
      <c r="BM16" s="66"/>
      <c r="BN16" s="66"/>
      <c r="BO16" s="66"/>
      <c r="BP16" s="66"/>
      <c r="BQ16" s="66"/>
      <c r="BR16" s="66"/>
      <c r="BS16" s="66"/>
      <c r="BT16" s="66"/>
      <c r="BU16" s="66"/>
      <c r="BV16" s="66"/>
      <c r="BW16" s="66"/>
      <c r="BX16" s="66"/>
      <c r="BY16" s="66"/>
      <c r="BZ16" s="67"/>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65"/>
      <c r="BM17" s="66"/>
      <c r="BN17" s="66"/>
      <c r="BO17" s="66"/>
      <c r="BP17" s="66"/>
      <c r="BQ17" s="66"/>
      <c r="BR17" s="66"/>
      <c r="BS17" s="66"/>
      <c r="BT17" s="66"/>
      <c r="BU17" s="66"/>
      <c r="BV17" s="66"/>
      <c r="BW17" s="66"/>
      <c r="BX17" s="66"/>
      <c r="BY17" s="66"/>
      <c r="BZ17" s="67"/>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65"/>
      <c r="BM18" s="66"/>
      <c r="BN18" s="66"/>
      <c r="BO18" s="66"/>
      <c r="BP18" s="66"/>
      <c r="BQ18" s="66"/>
      <c r="BR18" s="66"/>
      <c r="BS18" s="66"/>
      <c r="BT18" s="66"/>
      <c r="BU18" s="66"/>
      <c r="BV18" s="66"/>
      <c r="BW18" s="66"/>
      <c r="BX18" s="66"/>
      <c r="BY18" s="66"/>
      <c r="BZ18" s="67"/>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65"/>
      <c r="BM19" s="66"/>
      <c r="BN19" s="66"/>
      <c r="BO19" s="66"/>
      <c r="BP19" s="66"/>
      <c r="BQ19" s="66"/>
      <c r="BR19" s="66"/>
      <c r="BS19" s="66"/>
      <c r="BT19" s="66"/>
      <c r="BU19" s="66"/>
      <c r="BV19" s="66"/>
      <c r="BW19" s="66"/>
      <c r="BX19" s="66"/>
      <c r="BY19" s="66"/>
      <c r="BZ19" s="67"/>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65"/>
      <c r="BM20" s="66"/>
      <c r="BN20" s="66"/>
      <c r="BO20" s="66"/>
      <c r="BP20" s="66"/>
      <c r="BQ20" s="66"/>
      <c r="BR20" s="66"/>
      <c r="BS20" s="66"/>
      <c r="BT20" s="66"/>
      <c r="BU20" s="66"/>
      <c r="BV20" s="66"/>
      <c r="BW20" s="66"/>
      <c r="BX20" s="66"/>
      <c r="BY20" s="66"/>
      <c r="BZ20" s="67"/>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65"/>
      <c r="BM21" s="66"/>
      <c r="BN21" s="66"/>
      <c r="BO21" s="66"/>
      <c r="BP21" s="66"/>
      <c r="BQ21" s="66"/>
      <c r="BR21" s="66"/>
      <c r="BS21" s="66"/>
      <c r="BT21" s="66"/>
      <c r="BU21" s="66"/>
      <c r="BV21" s="66"/>
      <c r="BW21" s="66"/>
      <c r="BX21" s="66"/>
      <c r="BY21" s="66"/>
      <c r="BZ21" s="67"/>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65"/>
      <c r="BM22" s="66"/>
      <c r="BN22" s="66"/>
      <c r="BO22" s="66"/>
      <c r="BP22" s="66"/>
      <c r="BQ22" s="66"/>
      <c r="BR22" s="66"/>
      <c r="BS22" s="66"/>
      <c r="BT22" s="66"/>
      <c r="BU22" s="66"/>
      <c r="BV22" s="66"/>
      <c r="BW22" s="66"/>
      <c r="BX22" s="66"/>
      <c r="BY22" s="66"/>
      <c r="BZ22" s="67"/>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65"/>
      <c r="BM23" s="66"/>
      <c r="BN23" s="66"/>
      <c r="BO23" s="66"/>
      <c r="BP23" s="66"/>
      <c r="BQ23" s="66"/>
      <c r="BR23" s="66"/>
      <c r="BS23" s="66"/>
      <c r="BT23" s="66"/>
      <c r="BU23" s="66"/>
      <c r="BV23" s="66"/>
      <c r="BW23" s="66"/>
      <c r="BX23" s="66"/>
      <c r="BY23" s="66"/>
      <c r="BZ23" s="67"/>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65"/>
      <c r="BM24" s="66"/>
      <c r="BN24" s="66"/>
      <c r="BO24" s="66"/>
      <c r="BP24" s="66"/>
      <c r="BQ24" s="66"/>
      <c r="BR24" s="66"/>
      <c r="BS24" s="66"/>
      <c r="BT24" s="66"/>
      <c r="BU24" s="66"/>
      <c r="BV24" s="66"/>
      <c r="BW24" s="66"/>
      <c r="BX24" s="66"/>
      <c r="BY24" s="66"/>
      <c r="BZ24" s="67"/>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65"/>
      <c r="BM25" s="66"/>
      <c r="BN25" s="66"/>
      <c r="BO25" s="66"/>
      <c r="BP25" s="66"/>
      <c r="BQ25" s="66"/>
      <c r="BR25" s="66"/>
      <c r="BS25" s="66"/>
      <c r="BT25" s="66"/>
      <c r="BU25" s="66"/>
      <c r="BV25" s="66"/>
      <c r="BW25" s="66"/>
      <c r="BX25" s="66"/>
      <c r="BY25" s="66"/>
      <c r="BZ25" s="67"/>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65"/>
      <c r="BM26" s="66"/>
      <c r="BN26" s="66"/>
      <c r="BO26" s="66"/>
      <c r="BP26" s="66"/>
      <c r="BQ26" s="66"/>
      <c r="BR26" s="66"/>
      <c r="BS26" s="66"/>
      <c r="BT26" s="66"/>
      <c r="BU26" s="66"/>
      <c r="BV26" s="66"/>
      <c r="BW26" s="66"/>
      <c r="BX26" s="66"/>
      <c r="BY26" s="66"/>
      <c r="BZ26" s="67"/>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65"/>
      <c r="BM27" s="66"/>
      <c r="BN27" s="66"/>
      <c r="BO27" s="66"/>
      <c r="BP27" s="66"/>
      <c r="BQ27" s="66"/>
      <c r="BR27" s="66"/>
      <c r="BS27" s="66"/>
      <c r="BT27" s="66"/>
      <c r="BU27" s="66"/>
      <c r="BV27" s="66"/>
      <c r="BW27" s="66"/>
      <c r="BX27" s="66"/>
      <c r="BY27" s="66"/>
      <c r="BZ27" s="67"/>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65"/>
      <c r="BM28" s="66"/>
      <c r="BN28" s="66"/>
      <c r="BO28" s="66"/>
      <c r="BP28" s="66"/>
      <c r="BQ28" s="66"/>
      <c r="BR28" s="66"/>
      <c r="BS28" s="66"/>
      <c r="BT28" s="66"/>
      <c r="BU28" s="66"/>
      <c r="BV28" s="66"/>
      <c r="BW28" s="66"/>
      <c r="BX28" s="66"/>
      <c r="BY28" s="66"/>
      <c r="BZ28" s="67"/>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65"/>
      <c r="BM29" s="66"/>
      <c r="BN29" s="66"/>
      <c r="BO29" s="66"/>
      <c r="BP29" s="66"/>
      <c r="BQ29" s="66"/>
      <c r="BR29" s="66"/>
      <c r="BS29" s="66"/>
      <c r="BT29" s="66"/>
      <c r="BU29" s="66"/>
      <c r="BV29" s="66"/>
      <c r="BW29" s="66"/>
      <c r="BX29" s="66"/>
      <c r="BY29" s="66"/>
      <c r="BZ29" s="67"/>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65"/>
      <c r="BM30" s="66"/>
      <c r="BN30" s="66"/>
      <c r="BO30" s="66"/>
      <c r="BP30" s="66"/>
      <c r="BQ30" s="66"/>
      <c r="BR30" s="66"/>
      <c r="BS30" s="66"/>
      <c r="BT30" s="66"/>
      <c r="BU30" s="66"/>
      <c r="BV30" s="66"/>
      <c r="BW30" s="66"/>
      <c r="BX30" s="66"/>
      <c r="BY30" s="66"/>
      <c r="BZ30" s="67"/>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65"/>
      <c r="BM31" s="66"/>
      <c r="BN31" s="66"/>
      <c r="BO31" s="66"/>
      <c r="BP31" s="66"/>
      <c r="BQ31" s="66"/>
      <c r="BR31" s="66"/>
      <c r="BS31" s="66"/>
      <c r="BT31" s="66"/>
      <c r="BU31" s="66"/>
      <c r="BV31" s="66"/>
      <c r="BW31" s="66"/>
      <c r="BX31" s="66"/>
      <c r="BY31" s="66"/>
      <c r="BZ31" s="67"/>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65"/>
      <c r="BM32" s="66"/>
      <c r="BN32" s="66"/>
      <c r="BO32" s="66"/>
      <c r="BP32" s="66"/>
      <c r="BQ32" s="66"/>
      <c r="BR32" s="66"/>
      <c r="BS32" s="66"/>
      <c r="BT32" s="66"/>
      <c r="BU32" s="66"/>
      <c r="BV32" s="66"/>
      <c r="BW32" s="66"/>
      <c r="BX32" s="66"/>
      <c r="BY32" s="66"/>
      <c r="BZ32" s="67"/>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65"/>
      <c r="BM33" s="66"/>
      <c r="BN33" s="66"/>
      <c r="BO33" s="66"/>
      <c r="BP33" s="66"/>
      <c r="BQ33" s="66"/>
      <c r="BR33" s="66"/>
      <c r="BS33" s="66"/>
      <c r="BT33" s="66"/>
      <c r="BU33" s="66"/>
      <c r="BV33" s="66"/>
      <c r="BW33" s="66"/>
      <c r="BX33" s="66"/>
      <c r="BY33" s="66"/>
      <c r="BZ33" s="67"/>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5"/>
      <c r="BM34" s="66"/>
      <c r="BN34" s="66"/>
      <c r="BO34" s="66"/>
      <c r="BP34" s="66"/>
      <c r="BQ34" s="66"/>
      <c r="BR34" s="66"/>
      <c r="BS34" s="66"/>
      <c r="BT34" s="66"/>
      <c r="BU34" s="66"/>
      <c r="BV34" s="66"/>
      <c r="BW34" s="66"/>
      <c r="BX34" s="66"/>
      <c r="BY34" s="66"/>
      <c r="BZ34" s="67"/>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5"/>
      <c r="BM35" s="66"/>
      <c r="BN35" s="66"/>
      <c r="BO35" s="66"/>
      <c r="BP35" s="66"/>
      <c r="BQ35" s="66"/>
      <c r="BR35" s="66"/>
      <c r="BS35" s="66"/>
      <c r="BT35" s="66"/>
      <c r="BU35" s="66"/>
      <c r="BV35" s="66"/>
      <c r="BW35" s="66"/>
      <c r="BX35" s="66"/>
      <c r="BY35" s="66"/>
      <c r="BZ35" s="67"/>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65"/>
      <c r="BM36" s="66"/>
      <c r="BN36" s="66"/>
      <c r="BO36" s="66"/>
      <c r="BP36" s="66"/>
      <c r="BQ36" s="66"/>
      <c r="BR36" s="66"/>
      <c r="BS36" s="66"/>
      <c r="BT36" s="66"/>
      <c r="BU36" s="66"/>
      <c r="BV36" s="66"/>
      <c r="BW36" s="66"/>
      <c r="BX36" s="66"/>
      <c r="BY36" s="66"/>
      <c r="BZ36" s="67"/>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65"/>
      <c r="BM37" s="66"/>
      <c r="BN37" s="66"/>
      <c r="BO37" s="66"/>
      <c r="BP37" s="66"/>
      <c r="BQ37" s="66"/>
      <c r="BR37" s="66"/>
      <c r="BS37" s="66"/>
      <c r="BT37" s="66"/>
      <c r="BU37" s="66"/>
      <c r="BV37" s="66"/>
      <c r="BW37" s="66"/>
      <c r="BX37" s="66"/>
      <c r="BY37" s="66"/>
      <c r="BZ37" s="67"/>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65"/>
      <c r="BM38" s="66"/>
      <c r="BN38" s="66"/>
      <c r="BO38" s="66"/>
      <c r="BP38" s="66"/>
      <c r="BQ38" s="66"/>
      <c r="BR38" s="66"/>
      <c r="BS38" s="66"/>
      <c r="BT38" s="66"/>
      <c r="BU38" s="66"/>
      <c r="BV38" s="66"/>
      <c r="BW38" s="66"/>
      <c r="BX38" s="66"/>
      <c r="BY38" s="66"/>
      <c r="BZ38" s="67"/>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65"/>
      <c r="BM39" s="66"/>
      <c r="BN39" s="66"/>
      <c r="BO39" s="66"/>
      <c r="BP39" s="66"/>
      <c r="BQ39" s="66"/>
      <c r="BR39" s="66"/>
      <c r="BS39" s="66"/>
      <c r="BT39" s="66"/>
      <c r="BU39" s="66"/>
      <c r="BV39" s="66"/>
      <c r="BW39" s="66"/>
      <c r="BX39" s="66"/>
      <c r="BY39" s="66"/>
      <c r="BZ39" s="67"/>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65"/>
      <c r="BM40" s="66"/>
      <c r="BN40" s="66"/>
      <c r="BO40" s="66"/>
      <c r="BP40" s="66"/>
      <c r="BQ40" s="66"/>
      <c r="BR40" s="66"/>
      <c r="BS40" s="66"/>
      <c r="BT40" s="66"/>
      <c r="BU40" s="66"/>
      <c r="BV40" s="66"/>
      <c r="BW40" s="66"/>
      <c r="BX40" s="66"/>
      <c r="BY40" s="66"/>
      <c r="BZ40" s="67"/>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65"/>
      <c r="BM41" s="66"/>
      <c r="BN41" s="66"/>
      <c r="BO41" s="66"/>
      <c r="BP41" s="66"/>
      <c r="BQ41" s="66"/>
      <c r="BR41" s="66"/>
      <c r="BS41" s="66"/>
      <c r="BT41" s="66"/>
      <c r="BU41" s="66"/>
      <c r="BV41" s="66"/>
      <c r="BW41" s="66"/>
      <c r="BX41" s="66"/>
      <c r="BY41" s="66"/>
      <c r="BZ41" s="67"/>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65"/>
      <c r="BM42" s="66"/>
      <c r="BN42" s="66"/>
      <c r="BO42" s="66"/>
      <c r="BP42" s="66"/>
      <c r="BQ42" s="66"/>
      <c r="BR42" s="66"/>
      <c r="BS42" s="66"/>
      <c r="BT42" s="66"/>
      <c r="BU42" s="66"/>
      <c r="BV42" s="66"/>
      <c r="BW42" s="66"/>
      <c r="BX42" s="66"/>
      <c r="BY42" s="66"/>
      <c r="BZ42" s="67"/>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65"/>
      <c r="BM43" s="66"/>
      <c r="BN43" s="66"/>
      <c r="BO43" s="66"/>
      <c r="BP43" s="66"/>
      <c r="BQ43" s="66"/>
      <c r="BR43" s="66"/>
      <c r="BS43" s="66"/>
      <c r="BT43" s="66"/>
      <c r="BU43" s="66"/>
      <c r="BV43" s="66"/>
      <c r="BW43" s="66"/>
      <c r="BX43" s="66"/>
      <c r="BY43" s="66"/>
      <c r="BZ43" s="67"/>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65"/>
      <c r="BM44" s="66"/>
      <c r="BN44" s="66"/>
      <c r="BO44" s="66"/>
      <c r="BP44" s="66"/>
      <c r="BQ44" s="66"/>
      <c r="BR44" s="66"/>
      <c r="BS44" s="66"/>
      <c r="BT44" s="66"/>
      <c r="BU44" s="66"/>
      <c r="BV44" s="66"/>
      <c r="BW44" s="66"/>
      <c r="BX44" s="66"/>
      <c r="BY44" s="66"/>
      <c r="BZ44" s="67"/>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480kfFF5638NgjTIO18BwqzSqavWyRM3Q4P6h8eVGXj8x1aOf3J9/H/HvCXWet6YxaU4eNq7mFfgEx87lkssqg==" saltValue="oJ/farQV8whVlHEJhrUyB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1" t="s">
        <v>50</v>
      </c>
      <c r="I3" s="92"/>
      <c r="J3" s="92"/>
      <c r="K3" s="92"/>
      <c r="L3" s="92"/>
      <c r="M3" s="92"/>
      <c r="N3" s="92"/>
      <c r="O3" s="92"/>
      <c r="P3" s="92"/>
      <c r="Q3" s="92"/>
      <c r="R3" s="92"/>
      <c r="S3" s="92"/>
      <c r="T3" s="92"/>
      <c r="U3" s="92"/>
      <c r="V3" s="92"/>
      <c r="W3" s="93"/>
      <c r="X3" s="97" t="s">
        <v>51</v>
      </c>
      <c r="Y3" s="90"/>
      <c r="Z3" s="90"/>
      <c r="AA3" s="90"/>
      <c r="AB3" s="90"/>
      <c r="AC3" s="90"/>
      <c r="AD3" s="90"/>
      <c r="AE3" s="90"/>
      <c r="AF3" s="90"/>
      <c r="AG3" s="90"/>
      <c r="AH3" s="90"/>
      <c r="AI3" s="90"/>
      <c r="AJ3" s="90"/>
      <c r="AK3" s="90"/>
      <c r="AL3" s="90"/>
      <c r="AM3" s="90"/>
      <c r="AN3" s="90"/>
      <c r="AO3" s="90"/>
      <c r="AP3" s="90"/>
      <c r="AQ3" s="90"/>
      <c r="AR3" s="90"/>
      <c r="AS3" s="90"/>
      <c r="AT3" s="90"/>
      <c r="AU3" s="90"/>
      <c r="AV3" s="90"/>
      <c r="AW3" s="90"/>
      <c r="AX3" s="90"/>
      <c r="AY3" s="90"/>
      <c r="AZ3" s="90"/>
      <c r="BA3" s="90"/>
      <c r="BB3" s="90"/>
      <c r="BC3" s="90"/>
      <c r="BD3" s="90"/>
      <c r="BE3" s="90"/>
      <c r="BF3" s="90"/>
      <c r="BG3" s="90"/>
      <c r="BH3" s="90"/>
      <c r="BI3" s="90"/>
      <c r="BJ3" s="90"/>
      <c r="BK3" s="90"/>
      <c r="BL3" s="90"/>
      <c r="BM3" s="90"/>
      <c r="BN3" s="90"/>
      <c r="BO3" s="90"/>
      <c r="BP3" s="90"/>
      <c r="BQ3" s="90"/>
      <c r="BR3" s="90"/>
      <c r="BS3" s="90"/>
      <c r="BT3" s="90"/>
      <c r="BU3" s="90"/>
      <c r="BV3" s="90"/>
      <c r="BW3" s="90"/>
      <c r="BX3" s="90"/>
      <c r="BY3" s="90"/>
      <c r="BZ3" s="90"/>
      <c r="CA3" s="90"/>
      <c r="CB3" s="90"/>
      <c r="CC3" s="90"/>
      <c r="CD3" s="90"/>
      <c r="CE3" s="90"/>
      <c r="CF3" s="90"/>
      <c r="CG3" s="90"/>
      <c r="CH3" s="90"/>
      <c r="CI3" s="90"/>
      <c r="CJ3" s="90"/>
      <c r="CK3" s="90"/>
      <c r="CL3" s="90"/>
      <c r="CM3" s="90"/>
      <c r="CN3" s="90"/>
      <c r="CO3" s="90"/>
      <c r="CP3" s="90"/>
      <c r="CQ3" s="90"/>
      <c r="CR3" s="90"/>
      <c r="CS3" s="90"/>
      <c r="CT3" s="90"/>
      <c r="CU3" s="90"/>
      <c r="CV3" s="90"/>
      <c r="CW3" s="90"/>
      <c r="CX3" s="90"/>
      <c r="CY3" s="90"/>
      <c r="CZ3" s="90"/>
      <c r="DA3" s="90"/>
      <c r="DB3" s="90"/>
      <c r="DC3" s="90"/>
      <c r="DD3" s="90"/>
      <c r="DE3" s="90"/>
      <c r="DF3" s="90"/>
      <c r="DG3" s="90"/>
      <c r="DH3" s="90" t="s">
        <v>52</v>
      </c>
      <c r="DI3" s="90"/>
      <c r="DJ3" s="90"/>
      <c r="DK3" s="90"/>
      <c r="DL3" s="90"/>
      <c r="DM3" s="90"/>
      <c r="DN3" s="90"/>
      <c r="DO3" s="90"/>
      <c r="DP3" s="90"/>
      <c r="DQ3" s="90"/>
      <c r="DR3" s="90"/>
      <c r="DS3" s="90"/>
      <c r="DT3" s="90"/>
      <c r="DU3" s="90"/>
      <c r="DV3" s="90"/>
      <c r="DW3" s="90"/>
      <c r="DX3" s="90"/>
      <c r="DY3" s="90"/>
      <c r="DZ3" s="90"/>
      <c r="EA3" s="90"/>
      <c r="EB3" s="90"/>
      <c r="EC3" s="90"/>
      <c r="ED3" s="90"/>
      <c r="EE3" s="90"/>
      <c r="EF3" s="90"/>
      <c r="EG3" s="90"/>
      <c r="EH3" s="90"/>
      <c r="EI3" s="90"/>
      <c r="EJ3" s="90"/>
      <c r="EK3" s="90"/>
      <c r="EL3" s="90"/>
      <c r="EM3" s="90"/>
      <c r="EN3" s="90"/>
    </row>
    <row r="4" spans="1:144" x14ac:dyDescent="0.15">
      <c r="A4" s="29" t="s">
        <v>53</v>
      </c>
      <c r="B4" s="31"/>
      <c r="C4" s="31"/>
      <c r="D4" s="31"/>
      <c r="E4" s="31"/>
      <c r="F4" s="31"/>
      <c r="G4" s="31"/>
      <c r="H4" s="94"/>
      <c r="I4" s="95"/>
      <c r="J4" s="95"/>
      <c r="K4" s="95"/>
      <c r="L4" s="95"/>
      <c r="M4" s="95"/>
      <c r="N4" s="95"/>
      <c r="O4" s="95"/>
      <c r="P4" s="95"/>
      <c r="Q4" s="95"/>
      <c r="R4" s="95"/>
      <c r="S4" s="95"/>
      <c r="T4" s="95"/>
      <c r="U4" s="95"/>
      <c r="V4" s="95"/>
      <c r="W4" s="96"/>
      <c r="X4" s="90" t="s">
        <v>54</v>
      </c>
      <c r="Y4" s="90"/>
      <c r="Z4" s="90"/>
      <c r="AA4" s="90"/>
      <c r="AB4" s="90"/>
      <c r="AC4" s="90"/>
      <c r="AD4" s="90"/>
      <c r="AE4" s="90"/>
      <c r="AF4" s="90"/>
      <c r="AG4" s="90"/>
      <c r="AH4" s="90"/>
      <c r="AI4" s="90" t="s">
        <v>55</v>
      </c>
      <c r="AJ4" s="90"/>
      <c r="AK4" s="90"/>
      <c r="AL4" s="90"/>
      <c r="AM4" s="90"/>
      <c r="AN4" s="90"/>
      <c r="AO4" s="90"/>
      <c r="AP4" s="90"/>
      <c r="AQ4" s="90"/>
      <c r="AR4" s="90"/>
      <c r="AS4" s="90"/>
      <c r="AT4" s="90" t="s">
        <v>56</v>
      </c>
      <c r="AU4" s="90"/>
      <c r="AV4" s="90"/>
      <c r="AW4" s="90"/>
      <c r="AX4" s="90"/>
      <c r="AY4" s="90"/>
      <c r="AZ4" s="90"/>
      <c r="BA4" s="90"/>
      <c r="BB4" s="90"/>
      <c r="BC4" s="90"/>
      <c r="BD4" s="90"/>
      <c r="BE4" s="90" t="s">
        <v>57</v>
      </c>
      <c r="BF4" s="90"/>
      <c r="BG4" s="90"/>
      <c r="BH4" s="90"/>
      <c r="BI4" s="90"/>
      <c r="BJ4" s="90"/>
      <c r="BK4" s="90"/>
      <c r="BL4" s="90"/>
      <c r="BM4" s="90"/>
      <c r="BN4" s="90"/>
      <c r="BO4" s="90"/>
      <c r="BP4" s="90" t="s">
        <v>58</v>
      </c>
      <c r="BQ4" s="90"/>
      <c r="BR4" s="90"/>
      <c r="BS4" s="90"/>
      <c r="BT4" s="90"/>
      <c r="BU4" s="90"/>
      <c r="BV4" s="90"/>
      <c r="BW4" s="90"/>
      <c r="BX4" s="90"/>
      <c r="BY4" s="90"/>
      <c r="BZ4" s="90"/>
      <c r="CA4" s="90" t="s">
        <v>59</v>
      </c>
      <c r="CB4" s="90"/>
      <c r="CC4" s="90"/>
      <c r="CD4" s="90"/>
      <c r="CE4" s="90"/>
      <c r="CF4" s="90"/>
      <c r="CG4" s="90"/>
      <c r="CH4" s="90"/>
      <c r="CI4" s="90"/>
      <c r="CJ4" s="90"/>
      <c r="CK4" s="90"/>
      <c r="CL4" s="90" t="s">
        <v>60</v>
      </c>
      <c r="CM4" s="90"/>
      <c r="CN4" s="90"/>
      <c r="CO4" s="90"/>
      <c r="CP4" s="90"/>
      <c r="CQ4" s="90"/>
      <c r="CR4" s="90"/>
      <c r="CS4" s="90"/>
      <c r="CT4" s="90"/>
      <c r="CU4" s="90"/>
      <c r="CV4" s="90"/>
      <c r="CW4" s="90" t="s">
        <v>61</v>
      </c>
      <c r="CX4" s="90"/>
      <c r="CY4" s="90"/>
      <c r="CZ4" s="90"/>
      <c r="DA4" s="90"/>
      <c r="DB4" s="90"/>
      <c r="DC4" s="90"/>
      <c r="DD4" s="90"/>
      <c r="DE4" s="90"/>
      <c r="DF4" s="90"/>
      <c r="DG4" s="90"/>
      <c r="DH4" s="90" t="s">
        <v>62</v>
      </c>
      <c r="DI4" s="90"/>
      <c r="DJ4" s="90"/>
      <c r="DK4" s="90"/>
      <c r="DL4" s="90"/>
      <c r="DM4" s="90"/>
      <c r="DN4" s="90"/>
      <c r="DO4" s="90"/>
      <c r="DP4" s="90"/>
      <c r="DQ4" s="90"/>
      <c r="DR4" s="90"/>
      <c r="DS4" s="90" t="s">
        <v>63</v>
      </c>
      <c r="DT4" s="90"/>
      <c r="DU4" s="90"/>
      <c r="DV4" s="90"/>
      <c r="DW4" s="90"/>
      <c r="DX4" s="90"/>
      <c r="DY4" s="90"/>
      <c r="DZ4" s="90"/>
      <c r="EA4" s="90"/>
      <c r="EB4" s="90"/>
      <c r="EC4" s="90"/>
      <c r="ED4" s="90" t="s">
        <v>64</v>
      </c>
      <c r="EE4" s="90"/>
      <c r="EF4" s="90"/>
      <c r="EG4" s="90"/>
      <c r="EH4" s="90"/>
      <c r="EI4" s="90"/>
      <c r="EJ4" s="90"/>
      <c r="EK4" s="90"/>
      <c r="EL4" s="90"/>
      <c r="EM4" s="90"/>
      <c r="EN4" s="90"/>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462161</v>
      </c>
      <c r="D6" s="34">
        <f t="shared" si="3"/>
        <v>46</v>
      </c>
      <c r="E6" s="34">
        <f t="shared" si="3"/>
        <v>1</v>
      </c>
      <c r="F6" s="34">
        <f t="shared" si="3"/>
        <v>0</v>
      </c>
      <c r="G6" s="34">
        <f t="shared" si="3"/>
        <v>1</v>
      </c>
      <c r="H6" s="34" t="str">
        <f t="shared" si="3"/>
        <v>鹿児島県　日置市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88.09</v>
      </c>
      <c r="P6" s="35">
        <f t="shared" si="3"/>
        <v>95.44</v>
      </c>
      <c r="Q6" s="35">
        <f t="shared" si="3"/>
        <v>2530</v>
      </c>
      <c r="R6" s="35">
        <f t="shared" si="3"/>
        <v>48238</v>
      </c>
      <c r="S6" s="35">
        <f t="shared" si="3"/>
        <v>253.01</v>
      </c>
      <c r="T6" s="35">
        <f t="shared" si="3"/>
        <v>190.66</v>
      </c>
      <c r="U6" s="35">
        <f t="shared" si="3"/>
        <v>45570</v>
      </c>
      <c r="V6" s="35">
        <f t="shared" si="3"/>
        <v>117.01</v>
      </c>
      <c r="W6" s="35">
        <f t="shared" si="3"/>
        <v>389.45</v>
      </c>
      <c r="X6" s="36">
        <f>IF(X7="",NA(),X7)</f>
        <v>113.78</v>
      </c>
      <c r="Y6" s="36">
        <f t="shared" ref="Y6:AG6" si="4">IF(Y7="",NA(),Y7)</f>
        <v>111.92</v>
      </c>
      <c r="Z6" s="36">
        <f t="shared" si="4"/>
        <v>111.02</v>
      </c>
      <c r="AA6" s="36">
        <f t="shared" si="4"/>
        <v>109.77</v>
      </c>
      <c r="AB6" s="36">
        <f t="shared" si="4"/>
        <v>106.23</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810.18</v>
      </c>
      <c r="AU6" s="36">
        <f t="shared" ref="AU6:BC6" si="6">IF(AU7="",NA(),AU7)</f>
        <v>982.61</v>
      </c>
      <c r="AV6" s="36">
        <f t="shared" si="6"/>
        <v>1009.68</v>
      </c>
      <c r="AW6" s="36">
        <f t="shared" si="6"/>
        <v>1044.27</v>
      </c>
      <c r="AX6" s="36">
        <f t="shared" si="6"/>
        <v>1099.57</v>
      </c>
      <c r="AY6" s="36">
        <f t="shared" si="6"/>
        <v>371.31</v>
      </c>
      <c r="AZ6" s="36">
        <f t="shared" si="6"/>
        <v>377.63</v>
      </c>
      <c r="BA6" s="36">
        <f t="shared" si="6"/>
        <v>357.34</v>
      </c>
      <c r="BB6" s="36">
        <f t="shared" si="6"/>
        <v>366.03</v>
      </c>
      <c r="BC6" s="36">
        <f t="shared" si="6"/>
        <v>365.18</v>
      </c>
      <c r="BD6" s="35" t="str">
        <f>IF(BD7="","",IF(BD7="-","【-】","【"&amp;SUBSTITUTE(TEXT(BD7,"#,##0.00"),"-","△")&amp;"】"))</f>
        <v>【264.97】</v>
      </c>
      <c r="BE6" s="36">
        <f>IF(BE7="",NA(),BE7)</f>
        <v>219.31</v>
      </c>
      <c r="BF6" s="36">
        <f t="shared" ref="BF6:BN6" si="7">IF(BF7="",NA(),BF7)</f>
        <v>206.09</v>
      </c>
      <c r="BG6" s="36">
        <f t="shared" si="7"/>
        <v>191.28</v>
      </c>
      <c r="BH6" s="36">
        <f t="shared" si="7"/>
        <v>177.09</v>
      </c>
      <c r="BI6" s="36">
        <f t="shared" si="7"/>
        <v>160.11000000000001</v>
      </c>
      <c r="BJ6" s="36">
        <f t="shared" si="7"/>
        <v>373.09</v>
      </c>
      <c r="BK6" s="36">
        <f t="shared" si="7"/>
        <v>364.71</v>
      </c>
      <c r="BL6" s="36">
        <f t="shared" si="7"/>
        <v>373.69</v>
      </c>
      <c r="BM6" s="36">
        <f t="shared" si="7"/>
        <v>370.12</v>
      </c>
      <c r="BN6" s="36">
        <f t="shared" si="7"/>
        <v>371.65</v>
      </c>
      <c r="BO6" s="35" t="str">
        <f>IF(BO7="","",IF(BO7="-","【-】","【"&amp;SUBSTITUTE(TEXT(BO7,"#,##0.00"),"-","△")&amp;"】"))</f>
        <v>【266.61】</v>
      </c>
      <c r="BP6" s="36">
        <f>IF(BP7="",NA(),BP7)</f>
        <v>110.91</v>
      </c>
      <c r="BQ6" s="36">
        <f t="shared" ref="BQ6:BY6" si="8">IF(BQ7="",NA(),BQ7)</f>
        <v>108.99</v>
      </c>
      <c r="BR6" s="36">
        <f t="shared" si="8"/>
        <v>108.77</v>
      </c>
      <c r="BS6" s="36">
        <f t="shared" si="8"/>
        <v>107.62</v>
      </c>
      <c r="BT6" s="36">
        <f t="shared" si="8"/>
        <v>103.95</v>
      </c>
      <c r="BU6" s="36">
        <f t="shared" si="8"/>
        <v>99.99</v>
      </c>
      <c r="BV6" s="36">
        <f t="shared" si="8"/>
        <v>100.65</v>
      </c>
      <c r="BW6" s="36">
        <f t="shared" si="8"/>
        <v>99.87</v>
      </c>
      <c r="BX6" s="36">
        <f t="shared" si="8"/>
        <v>100.42</v>
      </c>
      <c r="BY6" s="36">
        <f t="shared" si="8"/>
        <v>98.77</v>
      </c>
      <c r="BZ6" s="35" t="str">
        <f>IF(BZ7="","",IF(BZ7="-","【-】","【"&amp;SUBSTITUTE(TEXT(BZ7,"#,##0.00"),"-","△")&amp;"】"))</f>
        <v>【103.24】</v>
      </c>
      <c r="CA6" s="36">
        <f>IF(CA7="",NA(),CA7)</f>
        <v>127.46</v>
      </c>
      <c r="CB6" s="36">
        <f t="shared" ref="CB6:CJ6" si="9">IF(CB7="",NA(),CB7)</f>
        <v>126.72</v>
      </c>
      <c r="CC6" s="36">
        <f t="shared" si="9"/>
        <v>127.42</v>
      </c>
      <c r="CD6" s="36">
        <f t="shared" si="9"/>
        <v>128.13</v>
      </c>
      <c r="CE6" s="36">
        <f t="shared" si="9"/>
        <v>133.87</v>
      </c>
      <c r="CF6" s="36">
        <f t="shared" si="9"/>
        <v>171.15</v>
      </c>
      <c r="CG6" s="36">
        <f t="shared" si="9"/>
        <v>170.19</v>
      </c>
      <c r="CH6" s="36">
        <f t="shared" si="9"/>
        <v>171.81</v>
      </c>
      <c r="CI6" s="36">
        <f t="shared" si="9"/>
        <v>171.67</v>
      </c>
      <c r="CJ6" s="36">
        <f t="shared" si="9"/>
        <v>173.67</v>
      </c>
      <c r="CK6" s="35" t="str">
        <f>IF(CK7="","",IF(CK7="-","【-】","【"&amp;SUBSTITUTE(TEXT(CK7,"#,##0.00"),"-","△")&amp;"】"))</f>
        <v>【168.38】</v>
      </c>
      <c r="CL6" s="36">
        <f>IF(CL7="",NA(),CL7)</f>
        <v>66.64</v>
      </c>
      <c r="CM6" s="36">
        <f t="shared" ref="CM6:CU6" si="10">IF(CM7="",NA(),CM7)</f>
        <v>65.89</v>
      </c>
      <c r="CN6" s="36">
        <f t="shared" si="10"/>
        <v>65.73</v>
      </c>
      <c r="CO6" s="36">
        <f t="shared" si="10"/>
        <v>65.39</v>
      </c>
      <c r="CP6" s="36">
        <f t="shared" si="10"/>
        <v>66.44</v>
      </c>
      <c r="CQ6" s="36">
        <f t="shared" si="10"/>
        <v>58.53</v>
      </c>
      <c r="CR6" s="36">
        <f t="shared" si="10"/>
        <v>59.01</v>
      </c>
      <c r="CS6" s="36">
        <f t="shared" si="10"/>
        <v>60.03</v>
      </c>
      <c r="CT6" s="36">
        <f t="shared" si="10"/>
        <v>59.74</v>
      </c>
      <c r="CU6" s="36">
        <f t="shared" si="10"/>
        <v>59.67</v>
      </c>
      <c r="CV6" s="35" t="str">
        <f>IF(CV7="","",IF(CV7="-","【-】","【"&amp;SUBSTITUTE(TEXT(CV7,"#,##0.00"),"-","△")&amp;"】"))</f>
        <v>【60.00】</v>
      </c>
      <c r="CW6" s="36">
        <f>IF(CW7="",NA(),CW7)</f>
        <v>79.739999999999995</v>
      </c>
      <c r="CX6" s="36">
        <f t="shared" ref="CX6:DF6" si="11">IF(CX7="",NA(),CX7)</f>
        <v>82.21</v>
      </c>
      <c r="CY6" s="36">
        <f t="shared" si="11"/>
        <v>81.88</v>
      </c>
      <c r="CZ6" s="36">
        <f t="shared" si="11"/>
        <v>81.78</v>
      </c>
      <c r="DA6" s="36">
        <f t="shared" si="11"/>
        <v>79.819999999999993</v>
      </c>
      <c r="DB6" s="36">
        <f t="shared" si="11"/>
        <v>85.26</v>
      </c>
      <c r="DC6" s="36">
        <f t="shared" si="11"/>
        <v>85.37</v>
      </c>
      <c r="DD6" s="36">
        <f t="shared" si="11"/>
        <v>84.81</v>
      </c>
      <c r="DE6" s="36">
        <f t="shared" si="11"/>
        <v>84.8</v>
      </c>
      <c r="DF6" s="36">
        <f t="shared" si="11"/>
        <v>84.6</v>
      </c>
      <c r="DG6" s="35" t="str">
        <f>IF(DG7="","",IF(DG7="-","【-】","【"&amp;SUBSTITUTE(TEXT(DG7,"#,##0.00"),"-","△")&amp;"】"))</f>
        <v>【89.80】</v>
      </c>
      <c r="DH6" s="36">
        <f>IF(DH7="",NA(),DH7)</f>
        <v>44.34</v>
      </c>
      <c r="DI6" s="36">
        <f t="shared" ref="DI6:DQ6" si="12">IF(DI7="",NA(),DI7)</f>
        <v>45.95</v>
      </c>
      <c r="DJ6" s="36">
        <f t="shared" si="12"/>
        <v>47.22</v>
      </c>
      <c r="DK6" s="36">
        <f t="shared" si="12"/>
        <v>48.25</v>
      </c>
      <c r="DL6" s="36">
        <f t="shared" si="12"/>
        <v>49.73</v>
      </c>
      <c r="DM6" s="36">
        <f t="shared" si="12"/>
        <v>45.75</v>
      </c>
      <c r="DN6" s="36">
        <f t="shared" si="12"/>
        <v>46.9</v>
      </c>
      <c r="DO6" s="36">
        <f t="shared" si="12"/>
        <v>47.28</v>
      </c>
      <c r="DP6" s="36">
        <f t="shared" si="12"/>
        <v>47.66</v>
      </c>
      <c r="DQ6" s="36">
        <f t="shared" si="12"/>
        <v>48.17</v>
      </c>
      <c r="DR6" s="35" t="str">
        <f>IF(DR7="","",IF(DR7="-","【-】","【"&amp;SUBSTITUTE(TEXT(DR7,"#,##0.00"),"-","△")&amp;"】"))</f>
        <v>【49.59】</v>
      </c>
      <c r="DS6" s="36">
        <f>IF(DS7="",NA(),DS7)</f>
        <v>21.01</v>
      </c>
      <c r="DT6" s="36">
        <f t="shared" ref="DT6:EB6" si="13">IF(DT7="",NA(),DT7)</f>
        <v>20.43</v>
      </c>
      <c r="DU6" s="36">
        <f t="shared" si="13"/>
        <v>20.36</v>
      </c>
      <c r="DV6" s="36">
        <f t="shared" si="13"/>
        <v>20.69</v>
      </c>
      <c r="DW6" s="36">
        <f t="shared" si="13"/>
        <v>20.49</v>
      </c>
      <c r="DX6" s="36">
        <f t="shared" si="13"/>
        <v>10.54</v>
      </c>
      <c r="DY6" s="36">
        <f t="shared" si="13"/>
        <v>12.03</v>
      </c>
      <c r="DZ6" s="36">
        <f t="shared" si="13"/>
        <v>12.19</v>
      </c>
      <c r="EA6" s="36">
        <f t="shared" si="13"/>
        <v>15.1</v>
      </c>
      <c r="EB6" s="36">
        <f t="shared" si="13"/>
        <v>17.12</v>
      </c>
      <c r="EC6" s="35" t="str">
        <f>IF(EC7="","",IF(EC7="-","【-】","【"&amp;SUBSTITUTE(TEXT(EC7,"#,##0.00"),"-","△")&amp;"】"))</f>
        <v>【19.44】</v>
      </c>
      <c r="ED6" s="36">
        <f>IF(ED7="",NA(),ED7)</f>
        <v>0.45</v>
      </c>
      <c r="EE6" s="36">
        <f t="shared" ref="EE6:EM6" si="14">IF(EE7="",NA(),EE7)</f>
        <v>0.56999999999999995</v>
      </c>
      <c r="EF6" s="36">
        <f t="shared" si="14"/>
        <v>0.62</v>
      </c>
      <c r="EG6" s="35">
        <f t="shared" si="14"/>
        <v>0</v>
      </c>
      <c r="EH6" s="36">
        <f t="shared" si="14"/>
        <v>0.46</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462161</v>
      </c>
      <c r="D7" s="38">
        <v>46</v>
      </c>
      <c r="E7" s="38">
        <v>1</v>
      </c>
      <c r="F7" s="38">
        <v>0</v>
      </c>
      <c r="G7" s="38">
        <v>1</v>
      </c>
      <c r="H7" s="38" t="s">
        <v>93</v>
      </c>
      <c r="I7" s="38" t="s">
        <v>94</v>
      </c>
      <c r="J7" s="38" t="s">
        <v>95</v>
      </c>
      <c r="K7" s="38" t="s">
        <v>96</v>
      </c>
      <c r="L7" s="38" t="s">
        <v>97</v>
      </c>
      <c r="M7" s="38" t="s">
        <v>98</v>
      </c>
      <c r="N7" s="39" t="s">
        <v>99</v>
      </c>
      <c r="O7" s="39">
        <v>88.09</v>
      </c>
      <c r="P7" s="39">
        <v>95.44</v>
      </c>
      <c r="Q7" s="39">
        <v>2530</v>
      </c>
      <c r="R7" s="39">
        <v>48238</v>
      </c>
      <c r="S7" s="39">
        <v>253.01</v>
      </c>
      <c r="T7" s="39">
        <v>190.66</v>
      </c>
      <c r="U7" s="39">
        <v>45570</v>
      </c>
      <c r="V7" s="39">
        <v>117.01</v>
      </c>
      <c r="W7" s="39">
        <v>389.45</v>
      </c>
      <c r="X7" s="39">
        <v>113.78</v>
      </c>
      <c r="Y7" s="39">
        <v>111.92</v>
      </c>
      <c r="Z7" s="39">
        <v>111.02</v>
      </c>
      <c r="AA7" s="39">
        <v>109.77</v>
      </c>
      <c r="AB7" s="39">
        <v>106.23</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810.18</v>
      </c>
      <c r="AU7" s="39">
        <v>982.61</v>
      </c>
      <c r="AV7" s="39">
        <v>1009.68</v>
      </c>
      <c r="AW7" s="39">
        <v>1044.27</v>
      </c>
      <c r="AX7" s="39">
        <v>1099.57</v>
      </c>
      <c r="AY7" s="39">
        <v>371.31</v>
      </c>
      <c r="AZ7" s="39">
        <v>377.63</v>
      </c>
      <c r="BA7" s="39">
        <v>357.34</v>
      </c>
      <c r="BB7" s="39">
        <v>366.03</v>
      </c>
      <c r="BC7" s="39">
        <v>365.18</v>
      </c>
      <c r="BD7" s="39">
        <v>264.97000000000003</v>
      </c>
      <c r="BE7" s="39">
        <v>219.31</v>
      </c>
      <c r="BF7" s="39">
        <v>206.09</v>
      </c>
      <c r="BG7" s="39">
        <v>191.28</v>
      </c>
      <c r="BH7" s="39">
        <v>177.09</v>
      </c>
      <c r="BI7" s="39">
        <v>160.11000000000001</v>
      </c>
      <c r="BJ7" s="39">
        <v>373.09</v>
      </c>
      <c r="BK7" s="39">
        <v>364.71</v>
      </c>
      <c r="BL7" s="39">
        <v>373.69</v>
      </c>
      <c r="BM7" s="39">
        <v>370.12</v>
      </c>
      <c r="BN7" s="39">
        <v>371.65</v>
      </c>
      <c r="BO7" s="39">
        <v>266.61</v>
      </c>
      <c r="BP7" s="39">
        <v>110.91</v>
      </c>
      <c r="BQ7" s="39">
        <v>108.99</v>
      </c>
      <c r="BR7" s="39">
        <v>108.77</v>
      </c>
      <c r="BS7" s="39">
        <v>107.62</v>
      </c>
      <c r="BT7" s="39">
        <v>103.95</v>
      </c>
      <c r="BU7" s="39">
        <v>99.99</v>
      </c>
      <c r="BV7" s="39">
        <v>100.65</v>
      </c>
      <c r="BW7" s="39">
        <v>99.87</v>
      </c>
      <c r="BX7" s="39">
        <v>100.42</v>
      </c>
      <c r="BY7" s="39">
        <v>98.77</v>
      </c>
      <c r="BZ7" s="39">
        <v>103.24</v>
      </c>
      <c r="CA7" s="39">
        <v>127.46</v>
      </c>
      <c r="CB7" s="39">
        <v>126.72</v>
      </c>
      <c r="CC7" s="39">
        <v>127.42</v>
      </c>
      <c r="CD7" s="39">
        <v>128.13</v>
      </c>
      <c r="CE7" s="39">
        <v>133.87</v>
      </c>
      <c r="CF7" s="39">
        <v>171.15</v>
      </c>
      <c r="CG7" s="39">
        <v>170.19</v>
      </c>
      <c r="CH7" s="39">
        <v>171.81</v>
      </c>
      <c r="CI7" s="39">
        <v>171.67</v>
      </c>
      <c r="CJ7" s="39">
        <v>173.67</v>
      </c>
      <c r="CK7" s="39">
        <v>168.38</v>
      </c>
      <c r="CL7" s="39">
        <v>66.64</v>
      </c>
      <c r="CM7" s="39">
        <v>65.89</v>
      </c>
      <c r="CN7" s="39">
        <v>65.73</v>
      </c>
      <c r="CO7" s="39">
        <v>65.39</v>
      </c>
      <c r="CP7" s="39">
        <v>66.44</v>
      </c>
      <c r="CQ7" s="39">
        <v>58.53</v>
      </c>
      <c r="CR7" s="39">
        <v>59.01</v>
      </c>
      <c r="CS7" s="39">
        <v>60.03</v>
      </c>
      <c r="CT7" s="39">
        <v>59.74</v>
      </c>
      <c r="CU7" s="39">
        <v>59.67</v>
      </c>
      <c r="CV7" s="39">
        <v>60</v>
      </c>
      <c r="CW7" s="39">
        <v>79.739999999999995</v>
      </c>
      <c r="CX7" s="39">
        <v>82.21</v>
      </c>
      <c r="CY7" s="39">
        <v>81.88</v>
      </c>
      <c r="CZ7" s="39">
        <v>81.78</v>
      </c>
      <c r="DA7" s="39">
        <v>79.819999999999993</v>
      </c>
      <c r="DB7" s="39">
        <v>85.26</v>
      </c>
      <c r="DC7" s="39">
        <v>85.37</v>
      </c>
      <c r="DD7" s="39">
        <v>84.81</v>
      </c>
      <c r="DE7" s="39">
        <v>84.8</v>
      </c>
      <c r="DF7" s="39">
        <v>84.6</v>
      </c>
      <c r="DG7" s="39">
        <v>89.8</v>
      </c>
      <c r="DH7" s="39">
        <v>44.34</v>
      </c>
      <c r="DI7" s="39">
        <v>45.95</v>
      </c>
      <c r="DJ7" s="39">
        <v>47.22</v>
      </c>
      <c r="DK7" s="39">
        <v>48.25</v>
      </c>
      <c r="DL7" s="39">
        <v>49.73</v>
      </c>
      <c r="DM7" s="39">
        <v>45.75</v>
      </c>
      <c r="DN7" s="39">
        <v>46.9</v>
      </c>
      <c r="DO7" s="39">
        <v>47.28</v>
      </c>
      <c r="DP7" s="39">
        <v>47.66</v>
      </c>
      <c r="DQ7" s="39">
        <v>48.17</v>
      </c>
      <c r="DR7" s="39">
        <v>49.59</v>
      </c>
      <c r="DS7" s="39">
        <v>21.01</v>
      </c>
      <c r="DT7" s="39">
        <v>20.43</v>
      </c>
      <c r="DU7" s="39">
        <v>20.36</v>
      </c>
      <c r="DV7" s="39">
        <v>20.69</v>
      </c>
      <c r="DW7" s="39">
        <v>20.49</v>
      </c>
      <c r="DX7" s="39">
        <v>10.54</v>
      </c>
      <c r="DY7" s="39">
        <v>12.03</v>
      </c>
      <c r="DZ7" s="39">
        <v>12.19</v>
      </c>
      <c r="EA7" s="39">
        <v>15.1</v>
      </c>
      <c r="EB7" s="39">
        <v>17.12</v>
      </c>
      <c r="EC7" s="39">
        <v>19.440000000000001</v>
      </c>
      <c r="ED7" s="39">
        <v>0.45</v>
      </c>
      <c r="EE7" s="39">
        <v>0.56999999999999995</v>
      </c>
      <c r="EF7" s="39">
        <v>0.62</v>
      </c>
      <c r="EG7" s="39">
        <v>0</v>
      </c>
      <c r="EH7" s="39">
        <v>0.46</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2021-02-05T06:40:53Z</cp:lastPrinted>
  <dcterms:created xsi:type="dcterms:W3CDTF">2020-12-04T02:16:51Z</dcterms:created>
  <dcterms:modified xsi:type="dcterms:W3CDTF">2021-02-18T00:10:38Z</dcterms:modified>
  <cp:category/>
</cp:coreProperties>
</file>