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0_日置市【済】\"/>
    </mc:Choice>
  </mc:AlternateContent>
  <workbookProtection workbookAlgorithmName="SHA-512" workbookHashValue="fot5WGOcBJwsupc5l30tfuLIFBZAz2JHCPu8VEkuHpSrbTF+ddI0ZlzB1RmA0sbleJTBEn+ZV//D6X6ziIauKg==" workbookSaltValue="ixFN/OJKL8B2VfwwSSQJ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<sst xmlns="http://schemas.openxmlformats.org/spreadsheetml/2006/main" count="236" uniqueCount="120">
  <si>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</si>
  <si>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</si>
  <si>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</si>
  <si>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</si>
  <si>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</si>
  <si>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</si>
  <si>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</si>
  <si>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</si>
  <si>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</si>
  <si>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</si>
  <si>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</si>
  <si>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</si>
  <si>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</si>
  <si>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</si>
  <si>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</si>
  <si>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</si>
  <si>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</si>
  <si>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</si>
  <si>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</si>
  <si>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</si>
  <si>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</si>
  <si>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</si>
  <si>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</si>
  <si>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</si>
  <si>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</si>
  <si>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</si>
  <si>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</si>
  <si>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</si>
  <si>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</si>
  <si>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</si>
  <si>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</si>
  <si>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</si>
  <si>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</si>
  <si>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</si>
  <si>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</si>
  <si>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</si>
  <si>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</si>
  <si>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</si>
  <si>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</si>
  <si>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</si>
  <si>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</si>
  <si>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</si>
  <si>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</si>
  <si>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</si>
  <si>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</si>
  <si>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</si>
  <si>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</si>
  <si>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</si>
  <si>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</si>
  <si>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</si>
  <si>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</si>
  <si>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</si>
  <si>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</si>
  <si>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</si>
  <si>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</si>
  <si>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</si>
  <si>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</si>
  <si>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</si>
  <si>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</si>
  <si>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</si>
  <si>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</si>
  <si>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</si>
  <si>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</si>
  <si>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</si>
  <si>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</si>
  <si>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</si>
  <si>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</si>
  <si>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</si>
  <si>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</si>
  <si>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</si>
  <si>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</si>
  <si>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</si>
  <si>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</si>
  <si>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</si>
  <si>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</si>
  <si>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</si>
  <si>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</si>
  <si>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</si>
  <si>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</si>
  <si>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</si>
  <si>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</si>
  <si>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</si>
  <si>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</si>
  <si>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</si>
  <si>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</si>
  <si>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</si>
  <si>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</si>
  <si>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</si>
  <si>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</si>
  <si>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</si>
  <si>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</si>
  <si>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</si>
  <si>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</si>
  <si>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</si>
  <si>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</si>
  <si>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</si>
  <si>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</si>
  <si>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</si>
  <si>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</si>
  <si>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</si>
  <si>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</si>
  <si>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</si>
  <si>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</si>
  <si>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</si>
  <si>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</si>
  <si>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</si>
  <si>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</si>
  <si>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</si>
  <si>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</si>
  <si>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</si>
  <si>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</si>
  <si>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</si>
  <si>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</si>
  <si>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</si>
  <si>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</si>
  <si>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</si>
  <si>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</si>
  <si>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③管渠改善率については、処理場施設が供用開始後約30年経過し、老朽化が進行しつつある。今後は、ストックマネジメント計画を策定し、改築更新に取り組んでいく必要がある。
　管渠については、平成26年度に長寿命化計画を策定し、平成27年度から５年計画で更新に取り組んでいる。また、下水道管の法定耐用年数を経過する管渠の更新投資に対応するため、施設の長寿命化と経営改善を図る必要がある。</t>
    <rPh sb="1" eb="3">
      <t>カンキョ</t>
    </rPh>
    <rPh sb="3" eb="5">
      <t>カイゼン</t>
    </rPh>
    <rPh sb="5" eb="6">
      <t>リツ</t>
    </rPh>
    <rPh sb="12" eb="15">
      <t>ショリジョウ</t>
    </rPh>
    <rPh sb="15" eb="17">
      <t>シセツ</t>
    </rPh>
    <rPh sb="18" eb="20">
      <t>キョウヨウ</t>
    </rPh>
    <rPh sb="20" eb="22">
      <t>カイシ</t>
    </rPh>
    <rPh sb="22" eb="23">
      <t>ゴ</t>
    </rPh>
    <rPh sb="23" eb="24">
      <t>ヤク</t>
    </rPh>
    <rPh sb="26" eb="27">
      <t>ネン</t>
    </rPh>
    <rPh sb="27" eb="29">
      <t>ケイカ</t>
    </rPh>
    <rPh sb="31" eb="34">
      <t>ロウキュウカ</t>
    </rPh>
    <rPh sb="35" eb="37">
      <t>シンコウ</t>
    </rPh>
    <rPh sb="43" eb="45">
      <t>コンゴ</t>
    </rPh>
    <rPh sb="57" eb="59">
      <t>ケイカク</t>
    </rPh>
    <rPh sb="60" eb="62">
      <t>サクテイ</t>
    </rPh>
    <rPh sb="64" eb="66">
      <t>カイチク</t>
    </rPh>
    <rPh sb="66" eb="68">
      <t>コウシン</t>
    </rPh>
    <rPh sb="69" eb="70">
      <t>ト</t>
    </rPh>
    <rPh sb="71" eb="72">
      <t>ク</t>
    </rPh>
    <rPh sb="76" eb="78">
      <t>ヒツヨウ</t>
    </rPh>
    <rPh sb="84" eb="86">
      <t>カンキョ</t>
    </rPh>
    <rPh sb="92" eb="94">
      <t>ヘイセイ</t>
    </rPh>
    <rPh sb="96" eb="98">
      <t>ネンド</t>
    </rPh>
    <rPh sb="99" eb="103">
      <t>チョウジュミョウカ</t>
    </rPh>
    <rPh sb="103" eb="105">
      <t>ケイカク</t>
    </rPh>
    <rPh sb="106" eb="108">
      <t>サクテイ</t>
    </rPh>
    <rPh sb="110" eb="112">
      <t>ヘイセイ</t>
    </rPh>
    <rPh sb="114" eb="116">
      <t>ネンド</t>
    </rPh>
    <rPh sb="119" eb="120">
      <t>ネン</t>
    </rPh>
    <rPh sb="120" eb="122">
      <t>ケイカク</t>
    </rPh>
    <rPh sb="123" eb="125">
      <t>コウシン</t>
    </rPh>
    <rPh sb="126" eb="127">
      <t>ト</t>
    </rPh>
    <rPh sb="128" eb="129">
      <t>ク</t>
    </rPh>
    <rPh sb="137" eb="140">
      <t>ゲスイドウ</t>
    </rPh>
    <rPh sb="140" eb="141">
      <t>カン</t>
    </rPh>
    <rPh sb="142" eb="144">
      <t>ホウテイ</t>
    </rPh>
    <rPh sb="144" eb="146">
      <t>タイヨウ</t>
    </rPh>
    <rPh sb="146" eb="148">
      <t>ネンスウ</t>
    </rPh>
    <rPh sb="149" eb="151">
      <t>ケイカ</t>
    </rPh>
    <rPh sb="153" eb="155">
      <t>カンキョ</t>
    </rPh>
    <rPh sb="156" eb="158">
      <t>コウシン</t>
    </rPh>
    <rPh sb="158" eb="160">
      <t>トウシ</t>
    </rPh>
    <rPh sb="161" eb="163">
      <t>タイオウ</t>
    </rPh>
    <rPh sb="168" eb="170">
      <t>シセツ</t>
    </rPh>
    <rPh sb="171" eb="175">
      <t>チョウジュミョウカ</t>
    </rPh>
    <rPh sb="176" eb="178">
      <t>ケイエイ</t>
    </rPh>
    <rPh sb="178" eb="180">
      <t>カイゼン</t>
    </rPh>
    <rPh sb="181" eb="182">
      <t>ハカ</t>
    </rPh>
    <rPh sb="183" eb="185">
      <t>ヒツヨウ</t>
    </rPh>
    <phoneticPr fontId="4"/>
  </si>
  <si>
    <t>　下水道区域内の人口及び有収水量も前年度と比較してもほぼ同じ状況である。全国的な問題でもある人口減少など課題もあるが、持続可能な事業遂行のためには、引き続き水洗化率向上のための普及啓発活動に努め「経営の効率化」の向上を目指すことが重要である。
　また、施設等の老朽化による改築投資にも対応するため、地方債償還の負担増大を考慮に入れながら、事業費のコスト削減を図り、持続可能で計画的な事業運営をしていく必要がある。
　今後、人口減少による料金収入の減少や経費・更新費用等に対応するために適正な使用料を検討していく必要がある。</t>
    <rPh sb="1" eb="4">
      <t>ゲスイドウ</t>
    </rPh>
    <rPh sb="4" eb="7">
      <t>クイキナイ</t>
    </rPh>
    <rPh sb="8" eb="10">
      <t>ジンコウ</t>
    </rPh>
    <rPh sb="10" eb="11">
      <t>オヨ</t>
    </rPh>
    <rPh sb="12" eb="13">
      <t>ユウ</t>
    </rPh>
    <rPh sb="13" eb="14">
      <t>シュウ</t>
    </rPh>
    <rPh sb="14" eb="16">
      <t>スイリョウ</t>
    </rPh>
    <rPh sb="17" eb="20">
      <t>ゼンネンド</t>
    </rPh>
    <rPh sb="21" eb="23">
      <t>ヒカク</t>
    </rPh>
    <rPh sb="28" eb="29">
      <t>オナ</t>
    </rPh>
    <rPh sb="30" eb="32">
      <t>ジョウキョウ</t>
    </rPh>
    <rPh sb="36" eb="39">
      <t>ゼンコクテキ</t>
    </rPh>
    <rPh sb="40" eb="42">
      <t>モンダイ</t>
    </rPh>
    <rPh sb="46" eb="48">
      <t>ジンコウ</t>
    </rPh>
    <rPh sb="48" eb="50">
      <t>ゲンショウ</t>
    </rPh>
    <rPh sb="52" eb="54">
      <t>カダイ</t>
    </rPh>
    <rPh sb="59" eb="61">
      <t>ジゾク</t>
    </rPh>
    <rPh sb="61" eb="63">
      <t>カノウ</t>
    </rPh>
    <rPh sb="64" eb="66">
      <t>ジギョウ</t>
    </rPh>
    <rPh sb="66" eb="68">
      <t>スイコウ</t>
    </rPh>
    <rPh sb="74" eb="75">
      <t>ヒ</t>
    </rPh>
    <rPh sb="76" eb="77">
      <t>ツヅ</t>
    </rPh>
    <rPh sb="78" eb="81">
      <t>スイセンカ</t>
    </rPh>
    <rPh sb="81" eb="82">
      <t>リツ</t>
    </rPh>
    <rPh sb="82" eb="84">
      <t>コウジョウ</t>
    </rPh>
    <rPh sb="88" eb="90">
      <t>フキュウ</t>
    </rPh>
    <rPh sb="90" eb="92">
      <t>ケイハツ</t>
    </rPh>
    <rPh sb="92" eb="94">
      <t>カツドウ</t>
    </rPh>
    <rPh sb="95" eb="96">
      <t>ツト</t>
    </rPh>
    <rPh sb="98" eb="100">
      <t>ケイエイ</t>
    </rPh>
    <rPh sb="101" eb="104">
      <t>コウリツカ</t>
    </rPh>
    <rPh sb="106" eb="108">
      <t>コウジョウ</t>
    </rPh>
    <rPh sb="109" eb="111">
      <t>メザ</t>
    </rPh>
    <rPh sb="115" eb="117">
      <t>ジュウヨウ</t>
    </rPh>
    <rPh sb="126" eb="128">
      <t>シセツ</t>
    </rPh>
    <rPh sb="128" eb="129">
      <t>トウ</t>
    </rPh>
    <rPh sb="130" eb="133">
      <t>ロウキュウカ</t>
    </rPh>
    <rPh sb="136" eb="138">
      <t>カイチク</t>
    </rPh>
    <rPh sb="138" eb="140">
      <t>トウシ</t>
    </rPh>
    <rPh sb="142" eb="144">
      <t>タイオウ</t>
    </rPh>
    <rPh sb="149" eb="151">
      <t>チホウ</t>
    </rPh>
    <rPh sb="151" eb="152">
      <t>サイ</t>
    </rPh>
    <rPh sb="152" eb="154">
      <t>ショウカン</t>
    </rPh>
    <rPh sb="155" eb="157">
      <t>フタン</t>
    </rPh>
    <rPh sb="157" eb="159">
      <t>ゾウダイ</t>
    </rPh>
    <rPh sb="160" eb="162">
      <t>コウリョ</t>
    </rPh>
    <rPh sb="163" eb="164">
      <t>イ</t>
    </rPh>
    <rPh sb="169" eb="172">
      <t>ジギョウヒ</t>
    </rPh>
    <rPh sb="176" eb="178">
      <t>サクゲン</t>
    </rPh>
    <rPh sb="179" eb="180">
      <t>ハカ</t>
    </rPh>
    <rPh sb="182" eb="184">
      <t>ジゾク</t>
    </rPh>
    <rPh sb="184" eb="186">
      <t>カノウ</t>
    </rPh>
    <rPh sb="187" eb="190">
      <t>ケイカクテキ</t>
    </rPh>
    <rPh sb="191" eb="193">
      <t>ジギョウ</t>
    </rPh>
    <rPh sb="193" eb="195">
      <t>ウンエイ</t>
    </rPh>
    <rPh sb="200" eb="202">
      <t>ヒツヨウ</t>
    </rPh>
    <rPh sb="208" eb="210">
      <t>コンゴ</t>
    </rPh>
    <rPh sb="211" eb="213">
      <t>ジンコウ</t>
    </rPh>
    <rPh sb="213" eb="215">
      <t>ゲンショウ</t>
    </rPh>
    <rPh sb="218" eb="220">
      <t>リョウキン</t>
    </rPh>
    <rPh sb="220" eb="222">
      <t>シュウニュウ</t>
    </rPh>
    <rPh sb="223" eb="225">
      <t>ゲンショウ</t>
    </rPh>
    <rPh sb="226" eb="228">
      <t>ケイヒ</t>
    </rPh>
    <rPh sb="229" eb="231">
      <t>コウシン</t>
    </rPh>
    <rPh sb="231" eb="233">
      <t>ヒヨウ</t>
    </rPh>
    <rPh sb="233" eb="234">
      <t>トウ</t>
    </rPh>
    <rPh sb="235" eb="237">
      <t>タイオウ</t>
    </rPh>
    <rPh sb="242" eb="244">
      <t>テキセイ</t>
    </rPh>
    <rPh sb="245" eb="248">
      <t>シヨウリョウ</t>
    </rPh>
    <rPh sb="249" eb="251">
      <t>ケントウ</t>
    </rPh>
    <rPh sb="255" eb="257">
      <t>ヒツヨウ</t>
    </rPh>
    <phoneticPr fontId="4"/>
  </si>
  <si>
    <t>①収益的収支比率については、法適用に伴う打切り決算を行ったことにより、総収益が減となったためH30に比べ低下した。100％を割り込んでいるため、今後も費用の削減など経営改善を図っていく必要がある。総収益に占める割合は、料金収入が約71％、他会計繰入金が約29％であるため他会計繰入金の依存度が高い。
④企業債残高対事業規模比率については、計画的に建設改良工事を進めており、起債借入の軽減を図っていることから類似団体平均値や全国平均を下回っている。今後も施設等の更新を計画的に実施し、経営改善を図っていく必要がある。
⑤経費回収率については、法適用に伴う打切り決算を行ったことにより、下水道使用料が減となったためH30に比べ低下した。今後も施設の老朽化による更新投資等が予測されるので、適正な使用料の検討及び更なる経費削減に取り組む必要がある。
⑥汚水処理原価については、処理区域内の団地造成等があり、下水道の普及が進んでいく過程で有収水量が増加しているが、汚水処理費も年々増加傾向にある。引き続き経費削減に取り組む必要がある。
⑦施設利用率については、当初の計画内人口が伸びていないことにより、利用率が類似団体平均値や全国平均を下回っていると考えられる。
　今後は、適切な施設規模なのかの調査・研究が必要である。
⑧水洗化率については、類似団体平均値は上回っているが、全国平均を下回っている。引き続き健全な経営を行うため、水洗化率向上の普及啓発活動が必要である。</t>
    <rPh sb="1" eb="4">
      <t>シュウエキテキ</t>
    </rPh>
    <rPh sb="4" eb="6">
      <t>シュウシ</t>
    </rPh>
    <rPh sb="6" eb="8">
      <t>ヒリツ</t>
    </rPh>
    <rPh sb="14" eb="15">
      <t>ホウ</t>
    </rPh>
    <rPh sb="15" eb="17">
      <t>テキヨウ</t>
    </rPh>
    <rPh sb="18" eb="19">
      <t>トモナ</t>
    </rPh>
    <rPh sb="20" eb="22">
      <t>ウチキ</t>
    </rPh>
    <rPh sb="23" eb="25">
      <t>ケッサン</t>
    </rPh>
    <rPh sb="26" eb="27">
      <t>オコナ</t>
    </rPh>
    <rPh sb="35" eb="38">
      <t>ソウシュウエキ</t>
    </rPh>
    <rPh sb="52" eb="54">
      <t>テイカ</t>
    </rPh>
    <rPh sb="109" eb="111">
      <t>リョウキン</t>
    </rPh>
    <rPh sb="111" eb="113">
      <t>シュウニュウ</t>
    </rPh>
    <rPh sb="114" eb="115">
      <t>ヤク</t>
    </rPh>
    <rPh sb="119" eb="120">
      <t>タ</t>
    </rPh>
    <rPh sb="120" eb="122">
      <t>カイケイ</t>
    </rPh>
    <rPh sb="122" eb="124">
      <t>クリイレ</t>
    </rPh>
    <rPh sb="124" eb="125">
      <t>キン</t>
    </rPh>
    <rPh sb="126" eb="127">
      <t>ヤク</t>
    </rPh>
    <rPh sb="135" eb="136">
      <t>タ</t>
    </rPh>
    <rPh sb="136" eb="138">
      <t>カイケイ</t>
    </rPh>
    <rPh sb="138" eb="140">
      <t>クリイレ</t>
    </rPh>
    <rPh sb="140" eb="141">
      <t>キン</t>
    </rPh>
    <rPh sb="142" eb="145">
      <t>イゾンド</t>
    </rPh>
    <rPh sb="146" eb="147">
      <t>タカ</t>
    </rPh>
    <rPh sb="151" eb="153">
      <t>キギョウ</t>
    </rPh>
    <rPh sb="153" eb="154">
      <t>サイ</t>
    </rPh>
    <rPh sb="154" eb="156">
      <t>ザンダカ</t>
    </rPh>
    <rPh sb="156" eb="157">
      <t>タイ</t>
    </rPh>
    <rPh sb="157" eb="159">
      <t>ジギョウ</t>
    </rPh>
    <rPh sb="159" eb="161">
      <t>キボ</t>
    </rPh>
    <rPh sb="161" eb="163">
      <t>ヒリツ</t>
    </rPh>
    <rPh sb="169" eb="172">
      <t>ケイカクテキ</t>
    </rPh>
    <rPh sb="173" eb="175">
      <t>ケンセツ</t>
    </rPh>
    <rPh sb="175" eb="177">
      <t>カイリョウ</t>
    </rPh>
    <rPh sb="177" eb="179">
      <t>コウジ</t>
    </rPh>
    <rPh sb="180" eb="181">
      <t>スス</t>
    </rPh>
    <rPh sb="186" eb="188">
      <t>キサイ</t>
    </rPh>
    <rPh sb="188" eb="190">
      <t>カリイレ</t>
    </rPh>
    <rPh sb="191" eb="193">
      <t>ケイゲン</t>
    </rPh>
    <rPh sb="194" eb="195">
      <t>ハカ</t>
    </rPh>
    <rPh sb="203" eb="205">
      <t>ルイジ</t>
    </rPh>
    <rPh sb="205" eb="207">
      <t>ダンタイ</t>
    </rPh>
    <rPh sb="207" eb="209">
      <t>ヘイキン</t>
    </rPh>
    <rPh sb="209" eb="210">
      <t>チ</t>
    </rPh>
    <rPh sb="211" eb="213">
      <t>ゼンコク</t>
    </rPh>
    <rPh sb="259" eb="261">
      <t>ケイヒ</t>
    </rPh>
    <rPh sb="261" eb="263">
      <t>カイシュウ</t>
    </rPh>
    <rPh sb="263" eb="264">
      <t>リツ</t>
    </rPh>
    <rPh sb="291" eb="294">
      <t>ゲスイドウ</t>
    </rPh>
    <rPh sb="294" eb="297">
      <t>シヨウリョウ</t>
    </rPh>
    <rPh sb="298" eb="299">
      <t>ゲン</t>
    </rPh>
    <rPh sb="311" eb="313">
      <t>テイカ</t>
    </rPh>
    <rPh sb="316" eb="318">
      <t>コンゴ</t>
    </rPh>
    <rPh sb="319" eb="321">
      <t>シセツ</t>
    </rPh>
    <rPh sb="322" eb="325">
      <t>ロウキュウカ</t>
    </rPh>
    <rPh sb="328" eb="330">
      <t>コウシン</t>
    </rPh>
    <rPh sb="330" eb="332">
      <t>トウシ</t>
    </rPh>
    <rPh sb="332" eb="333">
      <t>トウ</t>
    </rPh>
    <rPh sb="334" eb="336">
      <t>ヨソク</t>
    </rPh>
    <rPh sb="342" eb="344">
      <t>テキセイ</t>
    </rPh>
    <rPh sb="345" eb="348">
      <t>シヨウリョウ</t>
    </rPh>
    <rPh sb="349" eb="351">
      <t>ケントウ</t>
    </rPh>
    <rPh sb="351" eb="352">
      <t>オヨ</t>
    </rPh>
    <rPh sb="353" eb="354">
      <t>サラ</t>
    </rPh>
    <rPh sb="356" eb="358">
      <t>ケイヒ</t>
    </rPh>
    <rPh sb="358" eb="360">
      <t>サクゲン</t>
    </rPh>
    <rPh sb="361" eb="362">
      <t>ト</t>
    </rPh>
    <rPh sb="363" eb="364">
      <t>ク</t>
    </rPh>
    <rPh sb="365" eb="367">
      <t>ヒツヨウ</t>
    </rPh>
    <rPh sb="373" eb="375">
      <t>オスイ</t>
    </rPh>
    <rPh sb="375" eb="377">
      <t>ショリ</t>
    </rPh>
    <rPh sb="377" eb="379">
      <t>ゲンカ</t>
    </rPh>
    <rPh sb="385" eb="387">
      <t>ショリ</t>
    </rPh>
    <rPh sb="387" eb="389">
      <t>クイキ</t>
    </rPh>
    <rPh sb="389" eb="390">
      <t>ナイ</t>
    </rPh>
    <rPh sb="391" eb="393">
      <t>ダンチ</t>
    </rPh>
    <rPh sb="393" eb="395">
      <t>ゾウセイ</t>
    </rPh>
    <rPh sb="395" eb="396">
      <t>トウ</t>
    </rPh>
    <rPh sb="400" eb="403">
      <t>ゲスイドウ</t>
    </rPh>
    <rPh sb="404" eb="406">
      <t>フキュウ</t>
    </rPh>
    <rPh sb="407" eb="408">
      <t>スス</t>
    </rPh>
    <rPh sb="412" eb="414">
      <t>カテイ</t>
    </rPh>
    <rPh sb="415" eb="416">
      <t>ユウ</t>
    </rPh>
    <rPh sb="416" eb="417">
      <t>シュウ</t>
    </rPh>
    <rPh sb="417" eb="419">
      <t>スイリョウ</t>
    </rPh>
    <rPh sb="420" eb="422">
      <t>ゾウカ</t>
    </rPh>
    <rPh sb="428" eb="430">
      <t>オスイ</t>
    </rPh>
    <rPh sb="430" eb="432">
      <t>ショリ</t>
    </rPh>
    <rPh sb="432" eb="433">
      <t>ヒ</t>
    </rPh>
    <rPh sb="434" eb="436">
      <t>ネンネン</t>
    </rPh>
    <rPh sb="436" eb="438">
      <t>ゾウカ</t>
    </rPh>
    <rPh sb="438" eb="440">
      <t>ケイコウ</t>
    </rPh>
    <rPh sb="444" eb="445">
      <t>ヒ</t>
    </rPh>
    <rPh sb="446" eb="447">
      <t>ツヅ</t>
    </rPh>
    <rPh sb="448" eb="450">
      <t>ケイヒ</t>
    </rPh>
    <rPh sb="450" eb="452">
      <t>サクゲン</t>
    </rPh>
    <rPh sb="453" eb="454">
      <t>ト</t>
    </rPh>
    <rPh sb="455" eb="456">
      <t>ク</t>
    </rPh>
    <rPh sb="457" eb="459">
      <t>ヒツヨウ</t>
    </rPh>
    <rPh sb="465" eb="467">
      <t>シセツ</t>
    </rPh>
    <rPh sb="467" eb="469">
      <t>リヨウ</t>
    </rPh>
    <rPh sb="469" eb="470">
      <t>リツ</t>
    </rPh>
    <rPh sb="476" eb="478">
      <t>トウショ</t>
    </rPh>
    <rPh sb="479" eb="481">
      <t>ケイカク</t>
    </rPh>
    <rPh sb="481" eb="482">
      <t>ナイ</t>
    </rPh>
    <rPh sb="482" eb="484">
      <t>ジンコウ</t>
    </rPh>
    <rPh sb="485" eb="486">
      <t>ノ</t>
    </rPh>
    <rPh sb="497" eb="500">
      <t>リヨウリツ</t>
    </rPh>
    <rPh sb="514" eb="516">
      <t>シタマワ</t>
    </rPh>
    <rPh sb="521" eb="522">
      <t>カンガ</t>
    </rPh>
    <rPh sb="529" eb="531">
      <t>コンゴ</t>
    </rPh>
    <rPh sb="533" eb="535">
      <t>テキセツ</t>
    </rPh>
    <rPh sb="536" eb="538">
      <t>シセツ</t>
    </rPh>
    <rPh sb="538" eb="540">
      <t>キボ</t>
    </rPh>
    <rPh sb="544" eb="546">
      <t>チョウサ</t>
    </rPh>
    <rPh sb="547" eb="549">
      <t>ケンキュウ</t>
    </rPh>
    <rPh sb="550" eb="552">
      <t>ヒツヨウ</t>
    </rPh>
    <rPh sb="558" eb="561">
      <t>スイセンカ</t>
    </rPh>
    <rPh sb="561" eb="562">
      <t>リツ</t>
    </rPh>
    <rPh sb="596" eb="597">
      <t>ヒ</t>
    </rPh>
    <rPh sb="598" eb="599">
      <t>ツヅ</t>
    </rPh>
    <rPh sb="600" eb="602">
      <t>ケンゼン</t>
    </rPh>
    <rPh sb="603" eb="605">
      <t>ケイエイ</t>
    </rPh>
    <rPh sb="606" eb="607">
      <t>オコナ</t>
    </rPh>
    <rPh sb="611" eb="614">
      <t>スイセンカ</t>
    </rPh>
    <rPh sb="614" eb="615">
      <t>リツ</t>
    </rPh>
    <rPh sb="615" eb="617">
      <t>コウジョウ</t>
    </rPh>
    <rPh sb="618" eb="620">
      <t>フキュウ</t>
    </rPh>
    <rPh sb="620" eb="622">
      <t>ケイハツ</t>
    </rPh>
    <rPh sb="622" eb="624">
      <t>カツドウ</t>
    </rPh>
    <rPh sb="625" eb="6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</si>
</sst>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0.05</c:v>
                </c:pt>
                <c:pt idx="4">
                  <c:v>0</c:v>
                </c:pt>
              </c:numCache>
            </c:numRef>
          </c:val>
          <c:extLst>
            <c:ext xmlns:c16="http://schemas.microsoft.com/office/drawing/2014/chart" uri="{C3380CC4-5D6E-409C-BE32-E72D297353CC}">
              <c16:uniqueId val="{00000000-A0D1-4F5B-9424-42E60B01EE9D}"/>
            </c:ext>
          </c:extLst>
        </c:ser>
        <c:dLbls>
          <c:showLegendKey val="0"/>
          <c:showVal val="0"/>
          <c:showCatName val="0"/>
          <c:showSerName val="0"/>
          <c:showPercent val="0"/>
          <c:showBubbleSize val="0"/>
        </c:dLbls>
        <c:gapWidth val="150"/>
        <c:axId val="354187520"/>
        <c:axId val="3541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A0D1-4F5B-9424-42E60B01EE9D}"/>
            </c:ext>
          </c:extLst>
        </c:ser>
        <c:dLbls>
          <c:showLegendKey val="0"/>
          <c:showVal val="0"/>
          <c:showCatName val="0"/>
          <c:showSerName val="0"/>
          <c:showPercent val="0"/>
          <c:showBubbleSize val="0"/>
        </c:dLbls>
        <c:marker val="1"/>
        <c:smooth val="0"/>
        <c:axId val="354187520"/>
        <c:axId val="354190848"/>
      </c:lineChart>
      <c:dateAx>
        <c:axId val="354187520"/>
        <c:scaling>
          <c:orientation val="minMax"/>
        </c:scaling>
        <c:delete val="1"/>
        <c:axPos val="b"/>
        <c:numFmt formatCode="&quot;H&quot;yy" sourceLinked="1"/>
        <c:majorTickMark val="none"/>
        <c:minorTickMark val="none"/>
        <c:tickLblPos val="none"/>
        <c:crossAx val="354190848"/>
        <c:crosses val="autoZero"/>
        <c:auto val="1"/>
        <c:lblOffset val="100"/>
        <c:baseTimeUnit val="years"/>
      </c:dateAx>
      <c:valAx>
        <c:axId val="3541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44.68</c:v>
                </c:pt>
                <c:pt idx="1">
                  <c:v>45.97</c:v>
                </c:pt>
                <c:pt idx="2">
                  <c:v>47.71</c:v>
                </c:pt>
                <c:pt idx="3">
                  <c:v>47.88</c:v>
                </c:pt>
                <c:pt idx="4">
                  <c:v>48.66</c:v>
                </c:pt>
              </c:numCache>
            </c:numRef>
          </c:val>
          <c:extLst>
            <c:ext xmlns:c16="http://schemas.microsoft.com/office/drawing/2014/chart" uri="{C3380CC4-5D6E-409C-BE32-E72D297353CC}">
              <c16:uniqueId val="{00000000-BB40-4588-A370-F806779EE20A}"/>
            </c:ext>
          </c:extLst>
        </c:ser>
        <c:dLbls>
          <c:showLegendKey val="0"/>
          <c:showVal val="0"/>
          <c:showCatName val="0"/>
          <c:showSerName val="0"/>
          <c:showPercent val="0"/>
          <c:showBubbleSize val="0"/>
        </c:dLbls>
        <c:gapWidth val="150"/>
        <c:axId val="219147648"/>
        <c:axId val="2192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BB40-4588-A370-F806779EE20A}"/>
            </c:ext>
          </c:extLst>
        </c:ser>
        <c:dLbls>
          <c:showLegendKey val="0"/>
          <c:showVal val="0"/>
          <c:showCatName val="0"/>
          <c:showSerName val="0"/>
          <c:showPercent val="0"/>
          <c:showBubbleSize val="0"/>
        </c:dLbls>
        <c:marker val="1"/>
        <c:smooth val="0"/>
        <c:axId val="219147648"/>
        <c:axId val="219235840"/>
      </c:lineChart>
      <c:dateAx>
        <c:axId val="219147648"/>
        <c:scaling>
          <c:orientation val="minMax"/>
        </c:scaling>
        <c:delete val="1"/>
        <c:axPos val="b"/>
        <c:numFmt formatCode="&quot;H&quot;yy" sourceLinked="1"/>
        <c:majorTickMark val="none"/>
        <c:minorTickMark val="none"/>
        <c:tickLblPos val="none"/>
        <c:crossAx val="219235840"/>
        <c:crosses val="autoZero"/>
        <c:auto val="1"/>
        <c:lblOffset val="100"/>
        <c:baseTimeUnit val="years"/>
      </c:dateAx>
      <c:valAx>
        <c:axId val="2192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87.28</c:v>
                </c:pt>
                <c:pt idx="1">
                  <c:v>93.21</c:v>
                </c:pt>
                <c:pt idx="2">
                  <c:v>93.73</c:v>
                </c:pt>
                <c:pt idx="3">
                  <c:v>93.57</c:v>
                </c:pt>
                <c:pt idx="4">
                  <c:v>93.94</c:v>
                </c:pt>
              </c:numCache>
            </c:numRef>
          </c:val>
          <c:extLst>
            <c:ext xmlns:c16="http://schemas.microsoft.com/office/drawing/2014/chart" uri="{C3380CC4-5D6E-409C-BE32-E72D297353CC}">
              <c16:uniqueId val="{00000000-E974-44F4-AA3E-FB4133C816C3}"/>
            </c:ext>
          </c:extLst>
        </c:ser>
        <c:dLbls>
          <c:showLegendKey val="0"/>
          <c:showVal val="0"/>
          <c:showCatName val="0"/>
          <c:showSerName val="0"/>
          <c:showPercent val="0"/>
          <c:showBubbleSize val="0"/>
        </c:dLbls>
        <c:gapWidth val="150"/>
        <c:axId val="231096320"/>
        <c:axId val="2310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E974-44F4-AA3E-FB4133C816C3}"/>
            </c:ext>
          </c:extLst>
        </c:ser>
        <c:dLbls>
          <c:showLegendKey val="0"/>
          <c:showVal val="0"/>
          <c:showCatName val="0"/>
          <c:showSerName val="0"/>
          <c:showPercent val="0"/>
          <c:showBubbleSize val="0"/>
        </c:dLbls>
        <c:marker val="1"/>
        <c:smooth val="0"/>
        <c:axId val="231096320"/>
        <c:axId val="231098240"/>
      </c:lineChart>
      <c:dateAx>
        <c:axId val="231096320"/>
        <c:scaling>
          <c:orientation val="minMax"/>
        </c:scaling>
        <c:delete val="1"/>
        <c:axPos val="b"/>
        <c:numFmt formatCode="&quot;H&quot;yy" sourceLinked="1"/>
        <c:majorTickMark val="none"/>
        <c:minorTickMark val="none"/>
        <c:tickLblPos val="none"/>
        <c:crossAx val="231098240"/>
        <c:crosses val="autoZero"/>
        <c:auto val="1"/>
        <c:lblOffset val="100"/>
        <c:baseTimeUnit val="years"/>
      </c:dateAx>
      <c:valAx>
        <c:axId val="2310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83.12</c:v>
                </c:pt>
                <c:pt idx="1">
                  <c:v>86.97</c:v>
                </c:pt>
                <c:pt idx="2">
                  <c:v>88.76</c:v>
                </c:pt>
                <c:pt idx="3">
                  <c:v>94.02</c:v>
                </c:pt>
                <c:pt idx="4">
                  <c:v>89.98</c:v>
                </c:pt>
              </c:numCache>
            </c:numRef>
          </c:val>
          <c:extLst>
            <c:ext xmlns:c16="http://schemas.microsoft.com/office/drawing/2014/chart" uri="{C3380CC4-5D6E-409C-BE32-E72D297353CC}">
              <c16:uniqueId val="{00000000-B09E-4020-823A-68B1BD73B66C}"/>
            </c:ext>
          </c:extLst>
        </c:ser>
        <c:dLbls>
          <c:showLegendKey val="0"/>
          <c:showVal val="0"/>
          <c:showCatName val="0"/>
          <c:showSerName val="0"/>
          <c:showPercent val="0"/>
          <c:showBubbleSize val="0"/>
        </c:dLbls>
        <c:gapWidth val="150"/>
        <c:axId val="362412288"/>
        <c:axId val="3637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E-4020-823A-68B1BD73B66C}"/>
            </c:ext>
          </c:extLst>
        </c:ser>
        <c:dLbls>
          <c:showLegendKey val="0"/>
          <c:showVal val="0"/>
          <c:showCatName val="0"/>
          <c:showSerName val="0"/>
          <c:showPercent val="0"/>
          <c:showBubbleSize val="0"/>
        </c:dLbls>
        <c:marker val="1"/>
        <c:smooth val="0"/>
        <c:axId val="362412288"/>
        <c:axId val="363799296"/>
      </c:lineChart>
      <c:dateAx>
        <c:axId val="362412288"/>
        <c:scaling>
          <c:orientation val="minMax"/>
        </c:scaling>
        <c:delete val="1"/>
        <c:axPos val="b"/>
        <c:numFmt formatCode="&quot;H&quot;yy" sourceLinked="1"/>
        <c:majorTickMark val="none"/>
        <c:minorTickMark val="none"/>
        <c:tickLblPos val="none"/>
        <c:crossAx val="363799296"/>
        <c:crosses val="autoZero"/>
        <c:auto val="1"/>
        <c:lblOffset val="100"/>
        <c:baseTimeUnit val="years"/>
      </c:dateAx>
      <c:valAx>
        <c:axId val="3637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D2-4323-B47E-8C67913A281A}"/>
            </c:ext>
          </c:extLst>
        </c:ser>
        <c:dLbls>
          <c:showLegendKey val="0"/>
          <c:showVal val="0"/>
          <c:showCatName val="0"/>
          <c:showSerName val="0"/>
          <c:showPercent val="0"/>
          <c:showBubbleSize val="0"/>
        </c:dLbls>
        <c:gapWidth val="150"/>
        <c:axId val="204567296"/>
        <c:axId val="2045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D2-4323-B47E-8C67913A281A}"/>
            </c:ext>
          </c:extLst>
        </c:ser>
        <c:dLbls>
          <c:showLegendKey val="0"/>
          <c:showVal val="0"/>
          <c:showCatName val="0"/>
          <c:showSerName val="0"/>
          <c:showPercent val="0"/>
          <c:showBubbleSize val="0"/>
        </c:dLbls>
        <c:marker val="1"/>
        <c:smooth val="0"/>
        <c:axId val="204567296"/>
        <c:axId val="204569216"/>
      </c:lineChart>
      <c:dateAx>
        <c:axId val="204567296"/>
        <c:scaling>
          <c:orientation val="minMax"/>
        </c:scaling>
        <c:delete val="1"/>
        <c:axPos val="b"/>
        <c:numFmt formatCode="&quot;H&quot;yy" sourceLinked="1"/>
        <c:majorTickMark val="none"/>
        <c:minorTickMark val="none"/>
        <c:tickLblPos val="none"/>
        <c:crossAx val="204569216"/>
        <c:crosses val="autoZero"/>
        <c:auto val="1"/>
        <c:lblOffset val="100"/>
        <c:baseTimeUnit val="years"/>
      </c:dateAx>
      <c:valAx>
        <c:axId val="2045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5-415C-AB75-B02D372E6A93}"/>
            </c:ext>
          </c:extLst>
        </c:ser>
        <c:dLbls>
          <c:showLegendKey val="0"/>
          <c:showVal val="0"/>
          <c:showCatName val="0"/>
          <c:showSerName val="0"/>
          <c:showPercent val="0"/>
          <c:showBubbleSize val="0"/>
        </c:dLbls>
        <c:gapWidth val="150"/>
        <c:axId val="204608640"/>
        <c:axId val="204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5-415C-AB75-B02D372E6A93}"/>
            </c:ext>
          </c:extLst>
        </c:ser>
        <c:dLbls>
          <c:showLegendKey val="0"/>
          <c:showVal val="0"/>
          <c:showCatName val="0"/>
          <c:showSerName val="0"/>
          <c:showPercent val="0"/>
          <c:showBubbleSize val="0"/>
        </c:dLbls>
        <c:marker val="1"/>
        <c:smooth val="0"/>
        <c:axId val="204608640"/>
        <c:axId val="204610560"/>
      </c:lineChart>
      <c:dateAx>
        <c:axId val="204608640"/>
        <c:scaling>
          <c:orientation val="minMax"/>
        </c:scaling>
        <c:delete val="1"/>
        <c:axPos val="b"/>
        <c:numFmt formatCode="&quot;H&quot;yy" sourceLinked="1"/>
        <c:majorTickMark val="none"/>
        <c:minorTickMark val="none"/>
        <c:tickLblPos val="none"/>
        <c:crossAx val="204610560"/>
        <c:crosses val="autoZero"/>
        <c:auto val="1"/>
        <c:lblOffset val="100"/>
        <c:baseTimeUnit val="years"/>
      </c:dateAx>
      <c:valAx>
        <c:axId val="204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6C-4E9D-B518-9E07C256A243}"/>
            </c:ext>
          </c:extLst>
        </c:ser>
        <c:dLbls>
          <c:showLegendKey val="0"/>
          <c:showVal val="0"/>
          <c:showCatName val="0"/>
          <c:showSerName val="0"/>
          <c:showPercent val="0"/>
          <c:showBubbleSize val="0"/>
        </c:dLbls>
        <c:gapWidth val="150"/>
        <c:axId val="204719616"/>
        <c:axId val="204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6C-4E9D-B518-9E07C256A243}"/>
            </c:ext>
          </c:extLst>
        </c:ser>
        <c:dLbls>
          <c:showLegendKey val="0"/>
          <c:showVal val="0"/>
          <c:showCatName val="0"/>
          <c:showSerName val="0"/>
          <c:showPercent val="0"/>
          <c:showBubbleSize val="0"/>
        </c:dLbls>
        <c:marker val="1"/>
        <c:smooth val="0"/>
        <c:axId val="204719616"/>
        <c:axId val="204721536"/>
      </c:lineChart>
      <c:dateAx>
        <c:axId val="204719616"/>
        <c:scaling>
          <c:orientation val="minMax"/>
        </c:scaling>
        <c:delete val="1"/>
        <c:axPos val="b"/>
        <c:numFmt formatCode="&quot;H&quot;yy" sourceLinked="1"/>
        <c:majorTickMark val="none"/>
        <c:minorTickMark val="none"/>
        <c:tickLblPos val="none"/>
        <c:crossAx val="204721536"/>
        <c:crosses val="autoZero"/>
        <c:auto val="1"/>
        <c:lblOffset val="100"/>
        <c:baseTimeUnit val="years"/>
      </c:dateAx>
      <c:valAx>
        <c:axId val="204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E-487F-9665-5475FBE92EA4}"/>
            </c:ext>
          </c:extLst>
        </c:ser>
        <c:dLbls>
          <c:showLegendKey val="0"/>
          <c:showVal val="0"/>
          <c:showCatName val="0"/>
          <c:showSerName val="0"/>
          <c:showPercent val="0"/>
          <c:showBubbleSize val="0"/>
        </c:dLbls>
        <c:gapWidth val="150"/>
        <c:axId val="218863488"/>
        <c:axId val="2190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E-487F-9665-5475FBE92EA4}"/>
            </c:ext>
          </c:extLst>
        </c:ser>
        <c:dLbls>
          <c:showLegendKey val="0"/>
          <c:showVal val="0"/>
          <c:showCatName val="0"/>
          <c:showSerName val="0"/>
          <c:showPercent val="0"/>
          <c:showBubbleSize val="0"/>
        </c:dLbls>
        <c:marker val="1"/>
        <c:smooth val="0"/>
        <c:axId val="218863488"/>
        <c:axId val="219082752"/>
      </c:lineChart>
      <c:dateAx>
        <c:axId val="218863488"/>
        <c:scaling>
          <c:orientation val="minMax"/>
        </c:scaling>
        <c:delete val="1"/>
        <c:axPos val="b"/>
        <c:numFmt formatCode="&quot;H&quot;yy" sourceLinked="1"/>
        <c:majorTickMark val="none"/>
        <c:minorTickMark val="none"/>
        <c:tickLblPos val="none"/>
        <c:crossAx val="219082752"/>
        <c:crosses val="autoZero"/>
        <c:auto val="1"/>
        <c:lblOffset val="100"/>
        <c:baseTimeUnit val="years"/>
      </c:dateAx>
      <c:valAx>
        <c:axId val="219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452.5</c:v>
                </c:pt>
                <c:pt idx="1">
                  <c:v>539.09</c:v>
                </c:pt>
                <c:pt idx="2">
                  <c:v>444.7</c:v>
                </c:pt>
                <c:pt idx="3">
                  <c:v>450.58</c:v>
                </c:pt>
                <c:pt idx="4">
                  <c:v>608.45000000000005</c:v>
                </c:pt>
              </c:numCache>
            </c:numRef>
          </c:val>
          <c:extLst>
            <c:ext xmlns:c16="http://schemas.microsoft.com/office/drawing/2014/chart" uri="{C3380CC4-5D6E-409C-BE32-E72D297353CC}">
              <c16:uniqueId val="{00000000-80FC-4624-A6B4-B96838620981}"/>
            </c:ext>
          </c:extLst>
        </c:ser>
        <c:dLbls>
          <c:showLegendKey val="0"/>
          <c:showVal val="0"/>
          <c:showCatName val="0"/>
          <c:showSerName val="0"/>
          <c:showPercent val="0"/>
          <c:showBubbleSize val="0"/>
        </c:dLbls>
        <c:gapWidth val="150"/>
        <c:axId val="219093248"/>
        <c:axId val="2190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80FC-4624-A6B4-B96838620981}"/>
            </c:ext>
          </c:extLst>
        </c:ser>
        <c:dLbls>
          <c:showLegendKey val="0"/>
          <c:showVal val="0"/>
          <c:showCatName val="0"/>
          <c:showSerName val="0"/>
          <c:showPercent val="0"/>
          <c:showBubbleSize val="0"/>
        </c:dLbls>
        <c:marker val="1"/>
        <c:smooth val="0"/>
        <c:axId val="219093248"/>
        <c:axId val="219099520"/>
      </c:lineChart>
      <c:dateAx>
        <c:axId val="219093248"/>
        <c:scaling>
          <c:orientation val="minMax"/>
        </c:scaling>
        <c:delete val="1"/>
        <c:axPos val="b"/>
        <c:numFmt formatCode="&quot;H&quot;yy" sourceLinked="1"/>
        <c:majorTickMark val="none"/>
        <c:minorTickMark val="none"/>
        <c:tickLblPos val="none"/>
        <c:crossAx val="219099520"/>
        <c:crosses val="autoZero"/>
        <c:auto val="1"/>
        <c:lblOffset val="100"/>
        <c:baseTimeUnit val="years"/>
      </c:dateAx>
      <c:valAx>
        <c:axId val="2190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107.74</c:v>
                </c:pt>
                <c:pt idx="1">
                  <c:v>96.82</c:v>
                </c:pt>
                <c:pt idx="2">
                  <c:v>104.98</c:v>
                </c:pt>
                <c:pt idx="3">
                  <c:v>103.38</c:v>
                </c:pt>
                <c:pt idx="4">
                  <c:v>89.66</c:v>
                </c:pt>
              </c:numCache>
            </c:numRef>
          </c:val>
          <c:extLst>
            <c:ext xmlns:c16="http://schemas.microsoft.com/office/drawing/2014/chart" uri="{C3380CC4-5D6E-409C-BE32-E72D297353CC}">
              <c16:uniqueId val="{00000000-FE80-4BF8-828F-AF92847F988C}"/>
            </c:ext>
          </c:extLst>
        </c:ser>
        <c:dLbls>
          <c:showLegendKey val="0"/>
          <c:showVal val="0"/>
          <c:showCatName val="0"/>
          <c:showSerName val="0"/>
          <c:showPercent val="0"/>
          <c:showBubbleSize val="0"/>
        </c:dLbls>
        <c:gapWidth val="150"/>
        <c:axId val="219114112"/>
        <c:axId val="2191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FE80-4BF8-828F-AF92847F988C}"/>
            </c:ext>
          </c:extLst>
        </c:ser>
        <c:dLbls>
          <c:showLegendKey val="0"/>
          <c:showVal val="0"/>
          <c:showCatName val="0"/>
          <c:showSerName val="0"/>
          <c:showPercent val="0"/>
          <c:showBubbleSize val="0"/>
        </c:dLbls>
        <c:marker val="1"/>
        <c:smooth val="0"/>
        <c:axId val="219114112"/>
        <c:axId val="219120384"/>
      </c:lineChart>
      <c:dateAx>
        <c:axId val="219114112"/>
        <c:scaling>
          <c:orientation val="minMax"/>
        </c:scaling>
        <c:delete val="1"/>
        <c:axPos val="b"/>
        <c:numFmt formatCode="&quot;H&quot;yy" sourceLinked="1"/>
        <c:majorTickMark val="none"/>
        <c:minorTickMark val="none"/>
        <c:tickLblPos val="none"/>
        <c:crossAx val="219120384"/>
        <c:crosses val="autoZero"/>
        <c:auto val="1"/>
        <c:lblOffset val="100"/>
        <c:baseTimeUnit val="years"/>
      </c:dateAx>
      <c:valAx>
        <c:axId val="2191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136.35</c:v>
                </c:pt>
                <c:pt idx="1">
                  <c:v>151.84</c:v>
                </c:pt>
                <c:pt idx="2">
                  <c:v>136.99</c:v>
                </c:pt>
                <c:pt idx="3">
                  <c:v>138.91</c:v>
                </c:pt>
                <c:pt idx="4">
                  <c:v>133.97</c:v>
                </c:pt>
              </c:numCache>
            </c:numRef>
          </c:val>
          <c:extLst>
            <c:ext xmlns:c16="http://schemas.microsoft.com/office/drawing/2014/chart" uri="{C3380CC4-5D6E-409C-BE32-E72D297353CC}">
              <c16:uniqueId val="{00000000-3FE7-4DF4-B68B-7E173BD3DC6F}"/>
            </c:ext>
          </c:extLst>
        </c:ser>
        <c:dLbls>
          <c:showLegendKey val="0"/>
          <c:showVal val="0"/>
          <c:showCatName val="0"/>
          <c:showSerName val="0"/>
          <c:showPercent val="0"/>
          <c:showBubbleSize val="0"/>
        </c:dLbls>
        <c:gapWidth val="150"/>
        <c:axId val="219130880"/>
        <c:axId val="2191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3FE7-4DF4-B68B-7E173BD3DC6F}"/>
            </c:ext>
          </c:extLst>
        </c:ser>
        <c:dLbls>
          <c:showLegendKey val="0"/>
          <c:showVal val="0"/>
          <c:showCatName val="0"/>
          <c:showSerName val="0"/>
          <c:showPercent val="0"/>
          <c:showBubbleSize val="0"/>
        </c:dLbls>
        <c:marker val="1"/>
        <c:smooth val="0"/>
        <c:axId val="219130880"/>
        <c:axId val="219133056"/>
      </c:lineChart>
      <c:dateAx>
        <c:axId val="219130880"/>
        <c:scaling>
          <c:orientation val="minMax"/>
        </c:scaling>
        <c:delete val="1"/>
        <c:axPos val="b"/>
        <c:numFmt formatCode="&quot;H&quot;yy" sourceLinked="1"/>
        <c:majorTickMark val="none"/>
        <c:minorTickMark val="none"/>
        <c:tickLblPos val="none"/>
        <c:crossAx val="219133056"/>
        <c:crosses val="autoZero"/>
        <c:auto val="1"/>
        <c:lblOffset val="100"/>
        <c:baseTimeUnit val="years"/>
      </c:dateAx>
      <c:valAx>
        <c:axId val="2191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日置市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48238</v>
      </c>
      <c r="AM8" s="75"/>
      <c r="AN8" s="75"/>
      <c r="AO8" s="75"/>
      <c r="AP8" s="75"/>
      <c r="AQ8" s="75"/>
      <c r="AR8" s="75"/>
      <c r="AS8" s="75"/>
      <c r="AT8" s="74">
        <f>データ!T6</f>
        <v>253.01</v>
      </c>
      <c r="AU8" s="74"/>
      <c r="AV8" s="74"/>
      <c r="AW8" s="74"/>
      <c r="AX8" s="74"/>
      <c r="AY8" s="74"/>
      <c r="AZ8" s="74"/>
      <c r="BA8" s="74"/>
      <c r="BB8" s="74">
        <f>データ!U6</f>
        <v>190.66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40.06</v>
      </c>
      <c r="Q10" s="74"/>
      <c r="R10" s="74"/>
      <c r="S10" s="74"/>
      <c r="T10" s="74"/>
      <c r="U10" s="74"/>
      <c r="V10" s="74"/>
      <c r="W10" s="74">
        <f>データ!Q6</f>
        <v>100.94</v>
      </c>
      <c r="X10" s="74"/>
      <c r="Y10" s="74"/>
      <c r="Z10" s="74"/>
      <c r="AA10" s="74"/>
      <c r="AB10" s="74"/>
      <c r="AC10" s="74"/>
      <c r="AD10" s="75">
        <f>データ!R6</f>
        <v>2750</v>
      </c>
      <c r="AE10" s="75"/>
      <c r="AF10" s="75"/>
      <c r="AG10" s="75"/>
      <c r="AH10" s="75"/>
      <c r="AI10" s="75"/>
      <c r="AJ10" s="75"/>
      <c r="AK10" s="2"/>
      <c r="AL10" s="75">
        <f>データ!V6</f>
        <v>19129</v>
      </c>
      <c r="AM10" s="75"/>
      <c r="AN10" s="75"/>
      <c r="AO10" s="75"/>
      <c r="AP10" s="75"/>
      <c r="AQ10" s="75"/>
      <c r="AR10" s="75"/>
      <c r="AS10" s="75"/>
      <c r="AT10" s="74">
        <f>データ!W6</f>
        <v>5.0199999999999996</v>
      </c>
      <c r="AU10" s="74"/>
      <c r="AV10" s="74"/>
      <c r="AW10" s="74"/>
      <c r="AX10" s="74"/>
      <c r="AY10" s="74"/>
      <c r="AZ10" s="74"/>
      <c r="BA10" s="74"/>
      <c r="BB10" s="74">
        <f>データ!X6</f>
        <v>3810.56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Cdn+uni11l0J07yxbfKjwT/LYHhZ1zqEQPpCTlmi4y+T36vMWESI8BXi+Ytq+F/kY9prnQqVFx2c6HoIQv9B4A==" saltValue="PlXQ9DjeDKBII/KxCX/e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462161</v>
      </c>
      <c r="D6" s="33">
        <f t="shared" si="3"/>
        <v>47</v>
      </c>
      <c r="E6" s="33">
        <f t="shared" si="3"/>
        <v>17</v>
      </c>
      <c r="F6" s="33">
        <f t="shared" si="3"/>
        <v>1</v>
      </c>
      <c r="G6" s="33">
        <f t="shared" si="3"/>
        <v>0</v>
      </c>
      <c r="H6" s="33" t="str">
        <f t="shared" si="3"/>
        <v>鹿児島県　日置市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40.06</v>
      </c>
      <c r="Q6" s="34">
        <f t="shared" si="3"/>
        <v>100.94</v>
      </c>
      <c r="R6" s="34">
        <f t="shared" si="3"/>
        <v>2750</v>
      </c>
      <c r="S6" s="34">
        <f t="shared" si="3"/>
        <v>48238</v>
      </c>
      <c r="T6" s="34">
        <f t="shared" si="3"/>
        <v>253.01</v>
      </c>
      <c r="U6" s="34">
        <f t="shared" si="3"/>
        <v>190.66</v>
      </c>
      <c r="V6" s="34">
        <f t="shared" si="3"/>
        <v>19129</v>
      </c>
      <c r="W6" s="34">
        <f t="shared" si="3"/>
        <v>5.0199999999999996</v>
      </c>
      <c r="X6" s="34">
        <f t="shared" si="3"/>
        <v>3810.56</v>
      </c>
      <c r="Y6" s="35">
        <f>IF(Y7="",NA(),Y7)</f>
        <v>83.12</v>
      </c>
      <c r="Z6" s="35">
        <f t="shared" ref="Z6:AH6" si="4">IF(Z7="",NA(),Z7)</f>
        <v>86.97</v>
      </c>
      <c r="AA6" s="35">
        <f t="shared" si="4"/>
        <v>88.76</v>
      </c>
      <c r="AB6" s="35">
        <f t="shared" si="4"/>
        <v>94.02</v>
      </c>
      <c r="AC6" s="35">
        <f t="shared" si="4"/>
        <v>89.98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452.5</v>
      </c>
      <c r="BG6" s="35">
        <f t="shared" ref="BG6:BO6" si="7">IF(BG7="",NA(),BG7)</f>
        <v>539.09</v>
      </c>
      <c r="BH6" s="35">
        <f t="shared" si="7"/>
        <v>444.7</v>
      </c>
      <c r="BI6" s="35">
        <f t="shared" si="7"/>
        <v>450.58</v>
      </c>
      <c r="BJ6" s="35">
        <f t="shared" si="7"/>
        <v>608.45000000000005</v>
      </c>
      <c r="BK6" s="35">
        <f t="shared" si="7"/>
        <v>1118.56</v>
      </c>
      <c r="BL6" s="35">
        <f t="shared" si="7"/>
        <v>1111.31</v>
      </c>
      <c r="BM6" s="35">
        <f t="shared" si="7"/>
        <v>799.11</v>
      </c>
      <c r="BN6" s="35">
        <f t="shared" si="7"/>
        <v>768.62</v>
      </c>
      <c r="BO6" s="35">
        <f t="shared" si="7"/>
        <v>789.44</v>
      </c>
      <c r="BP6" s="34" t="str">
        <f>IF(BP7="","",IF(BP7="-","【-】","【"&amp;SUBSTITUTE(TEXT(BP7,"#,##0.00"),"-","△")&amp;"】"))</f>
        <v>【682.51】</v>
      </c>
      <c r="BQ6" s="35">
        <f>IF(BQ7="",NA(),BQ7)</f>
        <v>107.74</v>
      </c>
      <c r="BR6" s="35">
        <f t="shared" ref="BR6:BZ6" si="8">IF(BR7="",NA(),BR7)</f>
        <v>96.82</v>
      </c>
      <c r="BS6" s="35">
        <f t="shared" si="8"/>
        <v>104.98</v>
      </c>
      <c r="BT6" s="35">
        <f t="shared" si="8"/>
        <v>103.38</v>
      </c>
      <c r="BU6" s="35">
        <f t="shared" si="8"/>
        <v>89.66</v>
      </c>
      <c r="BV6" s="35">
        <f t="shared" si="8"/>
        <v>72.33</v>
      </c>
      <c r="BW6" s="35">
        <f t="shared" si="8"/>
        <v>75.540000000000006</v>
      </c>
      <c r="BX6" s="35">
        <f t="shared" si="8"/>
        <v>87.69</v>
      </c>
      <c r="BY6" s="35">
        <f t="shared" si="8"/>
        <v>88.06</v>
      </c>
      <c r="BZ6" s="35">
        <f t="shared" si="8"/>
        <v>87.29</v>
      </c>
      <c r="CA6" s="34" t="str">
        <f>IF(CA7="","",IF(CA7="-","【-】","【"&amp;SUBSTITUTE(TEXT(CA7,"#,##0.00"),"-","△")&amp;"】"))</f>
        <v>【100.34】</v>
      </c>
      <c r="CB6" s="35">
        <f>IF(CB7="",NA(),CB7)</f>
        <v>136.35</v>
      </c>
      <c r="CC6" s="35">
        <f t="shared" ref="CC6:CK6" si="9">IF(CC7="",NA(),CC7)</f>
        <v>151.84</v>
      </c>
      <c r="CD6" s="35">
        <f t="shared" si="9"/>
        <v>136.99</v>
      </c>
      <c r="CE6" s="35">
        <f t="shared" si="9"/>
        <v>138.91</v>
      </c>
      <c r="CF6" s="35">
        <f t="shared" si="9"/>
        <v>133.97</v>
      </c>
      <c r="CG6" s="35">
        <f t="shared" si="9"/>
        <v>215.28</v>
      </c>
      <c r="CH6" s="35">
        <f t="shared" si="9"/>
        <v>207.96</v>
      </c>
      <c r="CI6" s="35">
        <f t="shared" si="9"/>
        <v>180.07</v>
      </c>
      <c r="CJ6" s="35">
        <f t="shared" si="9"/>
        <v>179.32</v>
      </c>
      <c r="CK6" s="35">
        <f t="shared" si="9"/>
        <v>176.67</v>
      </c>
      <c r="CL6" s="34" t="str">
        <f>IF(CL7="","",IF(CL7="-","【-】","【"&amp;SUBSTITUTE(TEXT(CL7,"#,##0.00"),"-","△")&amp;"】"))</f>
        <v>【136.15】</v>
      </c>
      <c r="CM6" s="35">
        <f>IF(CM7="",NA(),CM7)</f>
        <v>44.68</v>
      </c>
      <c r="CN6" s="35">
        <f t="shared" ref="CN6:CV6" si="10">IF(CN7="",NA(),CN7)</f>
        <v>45.97</v>
      </c>
      <c r="CO6" s="35">
        <f t="shared" si="10"/>
        <v>47.71</v>
      </c>
      <c r="CP6" s="35">
        <f t="shared" si="10"/>
        <v>47.88</v>
      </c>
      <c r="CQ6" s="35">
        <f t="shared" si="10"/>
        <v>48.66</v>
      </c>
      <c r="CR6" s="35">
        <f t="shared" si="10"/>
        <v>54.67</v>
      </c>
      <c r="CS6" s="35">
        <f t="shared" si="10"/>
        <v>53.51</v>
      </c>
      <c r="CT6" s="35">
        <f t="shared" si="10"/>
        <v>58.4</v>
      </c>
      <c r="CU6" s="35">
        <f t="shared" si="10"/>
        <v>58</v>
      </c>
      <c r="CV6" s="35">
        <f t="shared" si="10"/>
        <v>57.42</v>
      </c>
      <c r="CW6" s="34" t="str">
        <f>IF(CW7="","",IF(CW7="-","【-】","【"&amp;SUBSTITUTE(TEXT(CW7,"#,##0.00"),"-","△")&amp;"】"))</f>
        <v>【59.64】</v>
      </c>
      <c r="CX6" s="35">
        <f>IF(CX7="",NA(),CX7)</f>
        <v>87.28</v>
      </c>
      <c r="CY6" s="35">
        <f t="shared" ref="CY6:DG6" si="11">IF(CY7="",NA(),CY7)</f>
        <v>93.21</v>
      </c>
      <c r="CZ6" s="35">
        <f t="shared" si="11"/>
        <v>93.73</v>
      </c>
      <c r="DA6" s="35">
        <f t="shared" si="11"/>
        <v>93.57</v>
      </c>
      <c r="DB6" s="35">
        <f t="shared" si="11"/>
        <v>93.94</v>
      </c>
      <c r="DC6" s="35">
        <f t="shared" si="11"/>
        <v>83.8</v>
      </c>
      <c r="DD6" s="35">
        <f t="shared" si="11"/>
        <v>83.91</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0.05</v>
      </c>
      <c r="EI6" s="34">
        <f t="shared" si="14"/>
        <v>0</v>
      </c>
      <c r="EJ6" s="35">
        <f t="shared" si="14"/>
        <v>0.11</v>
      </c>
      <c r="EK6" s="35">
        <f t="shared" si="14"/>
        <v>0.15</v>
      </c>
      <c r="EL6" s="35">
        <f t="shared" si="14"/>
        <v>0.23</v>
      </c>
      <c r="EM6" s="35">
        <f t="shared" si="14"/>
        <v>0.21</v>
      </c>
      <c r="EN6" s="35">
        <f t="shared" si="14"/>
        <v>0.17</v>
      </c>
      <c r="EO6" s="34" t="str">
        <f>IF(EO7="","",IF(EO7="-","【-】","【"&amp;SUBSTITUTE(TEXT(EO7,"#,##0.00"),"-","△")&amp;"】"))</f>
        <v>【0.22】</v>
      </c>
    </row>
    <row r="7" spans="1:145" s="36" customFormat="1" x14ac:dyDescent="0.15">
      <c r="A7" s="28"/>
      <c r="B7" s="37">
        <v>2019</v>
      </c>
      <c r="C7" s="37">
        <v>462161</v>
      </c>
      <c r="D7" s="37">
        <v>47</v>
      </c>
      <c r="E7" s="37">
        <v>17</v>
      </c>
      <c r="F7" s="37">
        <v>1</v>
      </c>
      <c r="G7" s="37">
        <v>0</v>
      </c>
      <c r="H7" s="37" t="s">
        <v>98</v>
      </c>
      <c r="I7" s="37" t="s">
        <v>99</v>
      </c>
      <c r="J7" s="37" t="s">
        <v>100</v>
      </c>
      <c r="K7" s="37" t="s">
        <v>101</v>
      </c>
      <c r="L7" s="37" t="s">
        <v>102</v>
      </c>
      <c r="M7" s="37" t="s">
        <v>103</v>
      </c>
      <c r="N7" s="38" t="s">
        <v>104</v>
      </c>
      <c r="O7" s="38" t="s">
        <v>105</v>
      </c>
      <c r="P7" s="38">
        <v>40.06</v>
      </c>
      <c r="Q7" s="38">
        <v>100.94</v>
      </c>
      <c r="R7" s="38">
        <v>2750</v>
      </c>
      <c r="S7" s="38">
        <v>48238</v>
      </c>
      <c r="T7" s="38">
        <v>253.01</v>
      </c>
      <c r="U7" s="38">
        <v>190.66</v>
      </c>
      <c r="V7" s="38">
        <v>19129</v>
      </c>
      <c r="W7" s="38">
        <v>5.0199999999999996</v>
      </c>
      <c r="X7" s="38">
        <v>3810.56</v>
      </c>
      <c r="Y7" s="38">
        <v>83.12</v>
      </c>
      <c r="Z7" s="38">
        <v>86.97</v>
      </c>
      <c r="AA7" s="38">
        <v>88.76</v>
      </c>
      <c r="AB7" s="38">
        <v>94.02</v>
      </c>
      <c r="AC7" s="38">
        <v>89.98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452.5</v>
      </c>
      <c r="BG7" s="38">
        <v>539.09</v>
      </c>
      <c r="BH7" s="38">
        <v>444.7</v>
      </c>
      <c r="BI7" s="38">
        <v>450.58</v>
      </c>
      <c r="BJ7" s="38">
        <v>608.45000000000005</v>
      </c>
      <c r="BK7" s="38">
        <v>1118.56</v>
      </c>
      <c r="BL7" s="38">
        <v>1111.31</v>
      </c>
      <c r="BM7" s="38">
        <v>799.11</v>
      </c>
      <c r="BN7" s="38">
        <v>768.62</v>
      </c>
      <c r="BO7" s="38">
        <v>789.44</v>
      </c>
      <c r="BP7" s="38">
        <v>682.51</v>
      </c>
      <c r="BQ7" s="38">
        <v>107.74</v>
      </c>
      <c r="BR7" s="38">
        <v>96.82</v>
      </c>
      <c r="BS7" s="38">
        <v>104.98</v>
      </c>
      <c r="BT7" s="38">
        <v>103.38</v>
      </c>
      <c r="BU7" s="38">
        <v>89.66</v>
      </c>
      <c r="BV7" s="38">
        <v>72.33</v>
      </c>
      <c r="BW7" s="38">
        <v>75.540000000000006</v>
      </c>
      <c r="BX7" s="38">
        <v>87.69</v>
      </c>
      <c r="BY7" s="38">
        <v>88.06</v>
      </c>
      <c r="BZ7" s="38">
        <v>87.29</v>
      </c>
      <c r="CA7" s="38">
        <v>100.34</v>
      </c>
      <c r="CB7" s="38">
        <v>136.35</v>
      </c>
      <c r="CC7" s="38">
        <v>151.84</v>
      </c>
      <c r="CD7" s="38">
        <v>136.99</v>
      </c>
      <c r="CE7" s="38">
        <v>138.91</v>
      </c>
      <c r="CF7" s="38">
        <v>133.97</v>
      </c>
      <c r="CG7" s="38">
        <v>215.28</v>
      </c>
      <c r="CH7" s="38">
        <v>207.96</v>
      </c>
      <c r="CI7" s="38">
        <v>180.07</v>
      </c>
      <c r="CJ7" s="38">
        <v>179.32</v>
      </c>
      <c r="CK7" s="38">
        <v>176.67</v>
      </c>
      <c r="CL7" s="38">
        <v>136.15</v>
      </c>
      <c r="CM7" s="38">
        <v>44.68</v>
      </c>
      <c r="CN7" s="38">
        <v>45.97</v>
      </c>
      <c r="CO7" s="38">
        <v>47.71</v>
      </c>
      <c r="CP7" s="38">
        <v>47.88</v>
      </c>
      <c r="CQ7" s="38">
        <v>48.66</v>
      </c>
      <c r="CR7" s="38">
        <v>54.67</v>
      </c>
      <c r="CS7" s="38">
        <v>53.51</v>
      </c>
      <c r="CT7" s="38">
        <v>58.4</v>
      </c>
      <c r="CU7" s="38">
        <v>58</v>
      </c>
      <c r="CV7" s="38">
        <v>57.42</v>
      </c>
      <c r="CW7" s="38">
        <v>59.64</v>
      </c>
      <c r="CX7" s="38">
        <v>87.28</v>
      </c>
      <c r="CY7" s="38">
        <v>93.21</v>
      </c>
      <c r="CZ7" s="38">
        <v>93.73</v>
      </c>
      <c r="DA7" s="38">
        <v>93.57</v>
      </c>
      <c r="DB7" s="38">
        <v>93.94</v>
      </c>
      <c r="DC7" s="38">
        <v>83.8</v>
      </c>
      <c r="DD7" s="38">
        <v>83.91</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0.05</v>
      </c>
      <c r="EI7" s="38">
        <v>0</v>
      </c>
      <c r="EJ7" s="38">
        <v>0.11</v>
      </c>
      <c r="EK7" s="38">
        <v>0.15</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2021-02-05T06:58:19Z</cp:lastPrinted>
  <dcterms:created xsi:type="dcterms:W3CDTF">2020-12-04T02:50:12Z</dcterms:created>
  <dcterms:modified xsi:type="dcterms:W3CDTF">2021-02-18T00:10:30Z</dcterms:modified>
  <cp:category/>
</cp:coreProperties>
</file>