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11_曽於市【済】\"/>
    </mc:Choice>
  </mc:AlternateContent>
  <workbookProtection workbookAlgorithmName="SHA-512" workbookHashValue="YuXouDc/CTMuvc+bjXYEqclA2jls9F3CJbjAmcLahxFa8sleqk2S2cCU4C5qFH4GSUuyhNNHLp+YUkLGTcvsUw==" workbookSaltValue="J1kUFJg5U4TouA4ibsPkN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<sst xmlns="http://schemas.openxmlformats.org/spreadsheetml/2006/main" count="236" uniqueCount="119">
  <si>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</si>
  <si>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</si>
  <si>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</si>
  <si>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</si>
  <si>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</si>
  <si>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</si>
  <si>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</si>
  <si>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</si>
  <si>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</si>
  <si>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</si>
  <si>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</si>
  <si>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</si>
  <si>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</si>
  <si>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</si>
  <si>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</si>
  <si>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</si>
  <si>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</si>
  <si>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</si>
  <si>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</si>
  <si>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</si>
  <si>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</si>
  <si>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</si>
  <si>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</si>
  <si>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</si>
  <si>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</si>
  <si>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</si>
  <si>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</si>
  <si>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</si>
  <si>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</si>
  <si>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</si>
  <si>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</si>
  <si>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</si>
  <si>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</si>
  <si>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</si>
  <si>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</si>
  <si>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</si>
  <si>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</si>
  <si>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</si>
  <si>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</si>
  <si>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</si>
  <si>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</si>
  <si>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</si>
  <si>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</si>
  <si>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</si>
  <si>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</si>
  <si>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</si>
  <si>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</si>
  <si>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</si>
  <si>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</si>
  <si>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</si>
  <si>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</si>
  <si>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</si>
  <si>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</si>
  <si>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</si>
  <si>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</si>
  <si>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</si>
  <si>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</si>
  <si>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</si>
  <si>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</si>
  <si>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</si>
  <si>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</si>
  <si>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</si>
  <si>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</si>
  <si>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</si>
  <si>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</si>
  <si>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</si>
  <si>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</si>
  <si>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</si>
  <si>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</si>
  <si>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</si>
  <si>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</si>
  <si>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</si>
  <si>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</si>
  <si>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</si>
  <si>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</si>
  <si>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</si>
  <si>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</si>
  <si>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</si>
  <si>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</si>
  <si>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</si>
  <si>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</si>
  <si>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</si>
  <si>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</si>
  <si>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</si>
  <si>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</si>
  <si>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</si>
  <si>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</si>
  <si>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</si>
  <si>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</si>
  <si>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</si>
  <si>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</si>
  <si>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</si>
  <si>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</si>
  <si>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</si>
  <si>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</si>
  <si>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</si>
  <si>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</si>
  <si>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</si>
  <si>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曽於市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</si>
  <si>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</si>
  <si>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</si>
  <si>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</si>
  <si>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</si>
  <si>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</si>
  <si>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</si>
  <si>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</si>
  <si>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</si>
  <si>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</si>
  <si>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</si>
  <si>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</si>
  <si>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</si>
  <si>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</si>
  <si>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</si>
  <si>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</si>
  <si>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</si>
  <si>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</si>
  <si>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現状においては，特に問題はないと考えるが，今後，管渠老朽化が増加していくことが予想されるため改善投資を増やす必要性があると考える。</t>
    <phoneticPr fontId="4"/>
  </si>
  <si>
    <t>経費が使用料によって賄えていない現状がある。
しかも，今後施設の老朽化に伴う投資の増加を考えると，今後も接続率を向上させ料金水準の見直しも視野に入れた更なる経営の健全化に努めなければならない。</t>
    <rPh sb="49" eb="51">
      <t>コンゴ</t>
    </rPh>
    <phoneticPr fontId="4"/>
  </si>
  <si>
    <t>①収益的収支比率
近年は改善傾向にある。しかし，使用料収入以外の収入に依存している状況なので，経営改善を図っていく必要があると考える。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は上回っているが，全国平均は下回る状況であり，今年度は数値が低下している。数値低下の理由としては，企業会計移行に伴う使用料収入の年度末収入未済額の増加が反映していると考える。この収入未済額の増加は元年度のみであり，次年度からは解消されると見込まれるが，引き続き，汚水処理費の削減に向けた取り組みを進めるとともに，接続率を向上させ，更なる経営の健全化に努めていく。
⑥汚水処理原価
類似団体平均より低く，全国平均より高い状況であるが，前年度と同値である。今後も汚水処理費の削減に向けた取り組みを進めるとともに，接続率を向上させ，更なる経営の健全化に努めていく。
⑦施設利用率
前年度より若干低下しているものの，類似団体，全国平均を上回る状況であり，比較的適正な状態であると考える。今後も状況を確認しながら適正な状態を維持していきたい。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rPh sb="9" eb="11">
      <t>キンネン</t>
    </rPh>
    <rPh sb="12" eb="14">
      <t>カイゼン</t>
    </rPh>
    <rPh sb="14" eb="16">
      <t>ケイコウ</t>
    </rPh>
    <rPh sb="24" eb="27">
      <t>シヨウリョウ</t>
    </rPh>
    <rPh sb="27" eb="29">
      <t>シュウニュウ</t>
    </rPh>
    <rPh sb="29" eb="31">
      <t>イガイ</t>
    </rPh>
    <rPh sb="32" eb="34">
      <t>シュウニュウ</t>
    </rPh>
    <rPh sb="35" eb="37">
      <t>イゾン</t>
    </rPh>
    <rPh sb="41" eb="43">
      <t>ジョウキョウ</t>
    </rPh>
    <rPh sb="47" eb="49">
      <t>ケイエイ</t>
    </rPh>
    <rPh sb="49" eb="51">
      <t>カイゼン</t>
    </rPh>
    <rPh sb="52" eb="53">
      <t>ハカ</t>
    </rPh>
    <rPh sb="57" eb="59">
      <t>ヒツヨウ</t>
    </rPh>
    <rPh sb="63" eb="64">
      <t>カンガ</t>
    </rPh>
    <rPh sb="191" eb="194">
      <t>コンネンド</t>
    </rPh>
    <rPh sb="217" eb="219">
      <t>ヘイキン</t>
    </rPh>
    <rPh sb="233" eb="234">
      <t>シタ</t>
    </rPh>
    <rPh sb="242" eb="243">
      <t>コン</t>
    </rPh>
    <rPh sb="249" eb="251">
      <t>テイカ</t>
    </rPh>
    <rPh sb="258" eb="260">
      <t>テイカ</t>
    </rPh>
    <rPh sb="268" eb="270">
      <t>キギョウ</t>
    </rPh>
    <rPh sb="270" eb="272">
      <t>カイケイ</t>
    </rPh>
    <rPh sb="272" eb="274">
      <t>イコウ</t>
    </rPh>
    <rPh sb="275" eb="276">
      <t>トモナ</t>
    </rPh>
    <rPh sb="277" eb="280">
      <t>シヨウリョウ</t>
    </rPh>
    <rPh sb="280" eb="282">
      <t>シュウニュウ</t>
    </rPh>
    <rPh sb="283" eb="286">
      <t>ネンドマツ</t>
    </rPh>
    <rPh sb="286" eb="288">
      <t>シュウニュウ</t>
    </rPh>
    <rPh sb="288" eb="290">
      <t>ミサイ</t>
    </rPh>
    <rPh sb="290" eb="291">
      <t>ガク</t>
    </rPh>
    <rPh sb="292" eb="294">
      <t>ゾウカ</t>
    </rPh>
    <rPh sb="295" eb="297">
      <t>ハンエイ</t>
    </rPh>
    <rPh sb="302" eb="303">
      <t>カンガ</t>
    </rPh>
    <rPh sb="317" eb="319">
      <t>ガンネン</t>
    </rPh>
    <rPh sb="319" eb="320">
      <t>ド</t>
    </rPh>
    <rPh sb="326" eb="329">
      <t>ジネンド</t>
    </rPh>
    <rPh sb="332" eb="334">
      <t>カイショウ</t>
    </rPh>
    <rPh sb="338" eb="340">
      <t>ミコ</t>
    </rPh>
    <rPh sb="345" eb="346">
      <t>ヒ</t>
    </rPh>
    <rPh sb="347" eb="348">
      <t>ツヅ</t>
    </rPh>
    <rPh sb="417" eb="418">
      <t>ヒク</t>
    </rPh>
    <rPh sb="426" eb="427">
      <t>タカ</t>
    </rPh>
    <rPh sb="439" eb="441">
      <t>ドウチ</t>
    </rPh>
    <rPh sb="445" eb="447">
      <t>コンゴ</t>
    </rPh>
    <rPh sb="506" eb="509">
      <t>ゼンネンド</t>
    </rPh>
    <rPh sb="511" eb="513">
      <t>ジャッカン</t>
    </rPh>
    <rPh sb="513" eb="515">
      <t>テイカ</t>
    </rPh>
    <rPh sb="542" eb="545">
      <t>ヒカクテキ</t>
    </rPh>
    <rPh sb="545" eb="547">
      <t>テキセイ</t>
    </rPh>
    <rPh sb="548" eb="550">
      <t>ジョウタイ</t>
    </rPh>
    <rPh sb="554" eb="555">
      <t>カンガ</t>
    </rPh>
    <rPh sb="558" eb="560">
      <t>コンゴ</t>
    </rPh>
    <rPh sb="561" eb="563">
      <t>ジョウキョウ</t>
    </rPh>
    <rPh sb="564" eb="566">
      <t>カクニン</t>
    </rPh>
    <rPh sb="570" eb="572">
      <t>テキセイ</t>
    </rPh>
    <rPh sb="573" eb="575">
      <t>ジョウタイ</t>
    </rPh>
    <rPh sb="576" eb="578">
      <t>イジ</t>
    </rPh>
    <rPh sb="597" eb="599">
      <t>ゼンコク</t>
    </rPh>
    <rPh sb="603" eb="605">
      <t>シタマワ</t>
    </rPh>
    <rPh sb="610" eb="612">
      <t>ビゾウ</t>
    </rPh>
    <rPh sb="613" eb="615">
      <t>ジョウキョウ</t>
    </rPh>
    <rPh sb="619" eb="621">
      <t>セツゾク</t>
    </rPh>
    <rPh sb="622" eb="623">
      <t>ノ</t>
    </rPh>
    <rPh sb="625" eb="627">
      <t>ドンカ</t>
    </rPh>
    <rPh sb="632" eb="634">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</si>
</sst>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0.2</c:v>
                </c:pt>
                <c:pt idx="3">
                  <c:v>0</c:v>
                </c:pt>
                <c:pt idx="4">
                  <c:v>0</c:v>
                </c:pt>
              </c:numCache>
            </c:numRef>
          </c:val>
          <c:extLst>
            <c:ext xmlns:c16="http://schemas.microsoft.com/office/drawing/2014/chart" uri="{C3380CC4-5D6E-409C-BE32-E72D297353CC}">
              <c16:uniqueId val="{00000000-3C6B-44B0-B83F-D18CAFD489A7}"/>
            </c:ext>
          </c:extLst>
        </c:ser>
        <c:dLbls>
          <c:showLegendKey val="0"/>
          <c:showVal val="0"/>
          <c:showCatName val="0"/>
          <c:showSerName val="0"/>
          <c:showPercent val="0"/>
          <c:showBubbleSize val="0"/>
        </c:dLbls>
        <c:gapWidth val="150"/>
        <c:axId val="341881472"/>
        <c:axId val="34171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0.12</c:v>
                </c:pt>
                <c:pt idx="4">
                  <c:v>0.1</c:v>
                </c:pt>
              </c:numCache>
            </c:numRef>
          </c:val>
          <c:smooth val="0"/>
          <c:extLst>
            <c:ext xmlns:c16="http://schemas.microsoft.com/office/drawing/2014/chart" uri="{C3380CC4-5D6E-409C-BE32-E72D297353CC}">
              <c16:uniqueId val="{00000001-3C6B-44B0-B83F-D18CAFD489A7}"/>
            </c:ext>
          </c:extLst>
        </c:ser>
        <c:dLbls>
          <c:showLegendKey val="0"/>
          <c:showVal val="0"/>
          <c:showCatName val="0"/>
          <c:showSerName val="0"/>
          <c:showPercent val="0"/>
          <c:showBubbleSize val="0"/>
        </c:dLbls>
        <c:marker val="1"/>
        <c:smooth val="0"/>
        <c:axId val="341881472"/>
        <c:axId val="341714248"/>
      </c:lineChart>
      <c:dateAx>
        <c:axId val="341881472"/>
        <c:scaling>
          <c:orientation val="minMax"/>
        </c:scaling>
        <c:delete val="1"/>
        <c:axPos val="b"/>
        <c:numFmt formatCode="&quot;H&quot;yy" sourceLinked="1"/>
        <c:majorTickMark val="none"/>
        <c:minorTickMark val="none"/>
        <c:tickLblPos val="none"/>
        <c:crossAx val="341714248"/>
        <c:crosses val="autoZero"/>
        <c:auto val="1"/>
        <c:lblOffset val="100"/>
        <c:baseTimeUnit val="years"/>
      </c:dateAx>
      <c:valAx>
        <c:axId val="3417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62.36</c:v>
                </c:pt>
                <c:pt idx="1">
                  <c:v>63.43</c:v>
                </c:pt>
                <c:pt idx="2">
                  <c:v>63.43</c:v>
                </c:pt>
                <c:pt idx="3">
                  <c:v>72.14</c:v>
                </c:pt>
                <c:pt idx="4">
                  <c:v>64.5</c:v>
                </c:pt>
              </c:numCache>
            </c:numRef>
          </c:val>
          <c:extLst>
            <c:ext xmlns:c16="http://schemas.microsoft.com/office/drawing/2014/chart" uri="{C3380CC4-5D6E-409C-BE32-E72D297353CC}">
              <c16:uniqueId val="{00000000-BD54-455A-A34F-47EB55E24A87}"/>
            </c:ext>
          </c:extLst>
        </c:ser>
        <c:dLbls>
          <c:showLegendKey val="0"/>
          <c:showVal val="0"/>
          <c:showCatName val="0"/>
          <c:showSerName val="0"/>
          <c:showPercent val="0"/>
          <c:showBubbleSize val="0"/>
        </c:dLbls>
        <c:gapWidth val="150"/>
        <c:axId val="342716608"/>
        <c:axId val="34271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49.68</c:v>
                </c:pt>
                <c:pt idx="4">
                  <c:v>49.27</c:v>
                </c:pt>
              </c:numCache>
            </c:numRef>
          </c:val>
          <c:smooth val="0"/>
          <c:extLst>
            <c:ext xmlns:c16="http://schemas.microsoft.com/office/drawing/2014/chart" uri="{C3380CC4-5D6E-409C-BE32-E72D297353CC}">
              <c16:uniqueId val="{00000001-BD54-455A-A34F-47EB55E24A87}"/>
            </c:ext>
          </c:extLst>
        </c:ser>
        <c:dLbls>
          <c:showLegendKey val="0"/>
          <c:showVal val="0"/>
          <c:showCatName val="0"/>
          <c:showSerName val="0"/>
          <c:showPercent val="0"/>
          <c:showBubbleSize val="0"/>
        </c:dLbls>
        <c:marker val="1"/>
        <c:smooth val="0"/>
        <c:axId val="342716608"/>
        <c:axId val="342717000"/>
      </c:lineChart>
      <c:dateAx>
        <c:axId val="342716608"/>
        <c:scaling>
          <c:orientation val="minMax"/>
        </c:scaling>
        <c:delete val="1"/>
        <c:axPos val="b"/>
        <c:numFmt formatCode="&quot;H&quot;yy" sourceLinked="1"/>
        <c:majorTickMark val="none"/>
        <c:minorTickMark val="none"/>
        <c:tickLblPos val="none"/>
        <c:crossAx val="342717000"/>
        <c:crosses val="autoZero"/>
        <c:auto val="1"/>
        <c:lblOffset val="100"/>
        <c:baseTimeUnit val="years"/>
      </c:dateAx>
      <c:valAx>
        <c:axId val="34271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63.2</c:v>
                </c:pt>
                <c:pt idx="1">
                  <c:v>66.31</c:v>
                </c:pt>
                <c:pt idx="2">
                  <c:v>68.73</c:v>
                </c:pt>
                <c:pt idx="3">
                  <c:v>68.42</c:v>
                </c:pt>
                <c:pt idx="4">
                  <c:v>69.19</c:v>
                </c:pt>
              </c:numCache>
            </c:numRef>
          </c:val>
          <c:extLst>
            <c:ext xmlns:c16="http://schemas.microsoft.com/office/drawing/2014/chart" uri="{C3380CC4-5D6E-409C-BE32-E72D297353CC}">
              <c16:uniqueId val="{00000000-4162-4BF8-9E2D-77F95A11F821}"/>
            </c:ext>
          </c:extLst>
        </c:ser>
        <c:dLbls>
          <c:showLegendKey val="0"/>
          <c:showVal val="0"/>
          <c:showCatName val="0"/>
          <c:showSerName val="0"/>
          <c:showPercent val="0"/>
          <c:showBubbleSize val="0"/>
        </c:dLbls>
        <c:gapWidth val="150"/>
        <c:axId val="342895248"/>
        <c:axId val="34289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83.35</c:v>
                </c:pt>
                <c:pt idx="4">
                  <c:v>83.16</c:v>
                </c:pt>
              </c:numCache>
            </c:numRef>
          </c:val>
          <c:smooth val="0"/>
          <c:extLst>
            <c:ext xmlns:c16="http://schemas.microsoft.com/office/drawing/2014/chart" uri="{C3380CC4-5D6E-409C-BE32-E72D297353CC}">
              <c16:uniqueId val="{00000001-4162-4BF8-9E2D-77F95A11F821}"/>
            </c:ext>
          </c:extLst>
        </c:ser>
        <c:dLbls>
          <c:showLegendKey val="0"/>
          <c:showVal val="0"/>
          <c:showCatName val="0"/>
          <c:showSerName val="0"/>
          <c:showPercent val="0"/>
          <c:showBubbleSize val="0"/>
        </c:dLbls>
        <c:marker val="1"/>
        <c:smooth val="0"/>
        <c:axId val="342895248"/>
        <c:axId val="342895640"/>
      </c:lineChart>
      <c:dateAx>
        <c:axId val="342895248"/>
        <c:scaling>
          <c:orientation val="minMax"/>
        </c:scaling>
        <c:delete val="1"/>
        <c:axPos val="b"/>
        <c:numFmt formatCode="&quot;H&quot;yy" sourceLinked="1"/>
        <c:majorTickMark val="none"/>
        <c:minorTickMark val="none"/>
        <c:tickLblPos val="none"/>
        <c:crossAx val="342895640"/>
        <c:crosses val="autoZero"/>
        <c:auto val="1"/>
        <c:lblOffset val="100"/>
        <c:baseTimeUnit val="years"/>
      </c:dateAx>
      <c:valAx>
        <c:axId val="34289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89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93.58</c:v>
                </c:pt>
                <c:pt idx="1">
                  <c:v>82.21</c:v>
                </c:pt>
                <c:pt idx="2">
                  <c:v>101.36</c:v>
                </c:pt>
                <c:pt idx="3">
                  <c:v>93.71</c:v>
                </c:pt>
                <c:pt idx="4">
                  <c:v>84.27</c:v>
                </c:pt>
              </c:numCache>
            </c:numRef>
          </c:val>
          <c:extLst>
            <c:ext xmlns:c16="http://schemas.microsoft.com/office/drawing/2014/chart" uri="{C3380CC4-5D6E-409C-BE32-E72D297353CC}">
              <c16:uniqueId val="{00000000-927C-4275-827C-0FC2E973A814}"/>
            </c:ext>
          </c:extLst>
        </c:ser>
        <c:dLbls>
          <c:showLegendKey val="0"/>
          <c:showVal val="0"/>
          <c:showCatName val="0"/>
          <c:showSerName val="0"/>
          <c:showPercent val="0"/>
          <c:showBubbleSize val="0"/>
        </c:dLbls>
        <c:gapWidth val="150"/>
        <c:axId val="341771536"/>
        <c:axId val="34177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7C-4275-827C-0FC2E973A814}"/>
            </c:ext>
          </c:extLst>
        </c:ser>
        <c:dLbls>
          <c:showLegendKey val="0"/>
          <c:showVal val="0"/>
          <c:showCatName val="0"/>
          <c:showSerName val="0"/>
          <c:showPercent val="0"/>
          <c:showBubbleSize val="0"/>
        </c:dLbls>
        <c:marker val="1"/>
        <c:smooth val="0"/>
        <c:axId val="341771536"/>
        <c:axId val="341771920"/>
      </c:lineChart>
      <c:dateAx>
        <c:axId val="341771536"/>
        <c:scaling>
          <c:orientation val="minMax"/>
        </c:scaling>
        <c:delete val="1"/>
        <c:axPos val="b"/>
        <c:numFmt formatCode="&quot;H&quot;yy" sourceLinked="1"/>
        <c:majorTickMark val="none"/>
        <c:minorTickMark val="none"/>
        <c:tickLblPos val="none"/>
        <c:crossAx val="341771920"/>
        <c:crosses val="autoZero"/>
        <c:auto val="1"/>
        <c:lblOffset val="100"/>
        <c:baseTimeUnit val="years"/>
      </c:dateAx>
      <c:valAx>
        <c:axId val="34177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E-41A8-993F-29423ECE2946}"/>
            </c:ext>
          </c:extLst>
        </c:ser>
        <c:dLbls>
          <c:showLegendKey val="0"/>
          <c:showVal val="0"/>
          <c:showCatName val="0"/>
          <c:showSerName val="0"/>
          <c:showPercent val="0"/>
          <c:showBubbleSize val="0"/>
        </c:dLbls>
        <c:gapWidth val="150"/>
        <c:axId val="342433840"/>
        <c:axId val="34243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E-41A8-993F-29423ECE2946}"/>
            </c:ext>
          </c:extLst>
        </c:ser>
        <c:dLbls>
          <c:showLegendKey val="0"/>
          <c:showVal val="0"/>
          <c:showCatName val="0"/>
          <c:showSerName val="0"/>
          <c:showPercent val="0"/>
          <c:showBubbleSize val="0"/>
        </c:dLbls>
        <c:marker val="1"/>
        <c:smooth val="0"/>
        <c:axId val="342433840"/>
        <c:axId val="342434224"/>
      </c:lineChart>
      <c:dateAx>
        <c:axId val="342433840"/>
        <c:scaling>
          <c:orientation val="minMax"/>
        </c:scaling>
        <c:delete val="1"/>
        <c:axPos val="b"/>
        <c:numFmt formatCode="&quot;H&quot;yy" sourceLinked="1"/>
        <c:majorTickMark val="none"/>
        <c:minorTickMark val="none"/>
        <c:tickLblPos val="none"/>
        <c:crossAx val="342434224"/>
        <c:crosses val="autoZero"/>
        <c:auto val="1"/>
        <c:lblOffset val="100"/>
        <c:baseTimeUnit val="years"/>
      </c:dateAx>
      <c:valAx>
        <c:axId val="34243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3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64-46D3-8C13-0F9E8A68AF76}"/>
            </c:ext>
          </c:extLst>
        </c:ser>
        <c:dLbls>
          <c:showLegendKey val="0"/>
          <c:showVal val="0"/>
          <c:showCatName val="0"/>
          <c:showSerName val="0"/>
          <c:showPercent val="0"/>
          <c:showBubbleSize val="0"/>
        </c:dLbls>
        <c:gapWidth val="150"/>
        <c:axId val="342475256"/>
        <c:axId val="34247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64-46D3-8C13-0F9E8A68AF76}"/>
            </c:ext>
          </c:extLst>
        </c:ser>
        <c:dLbls>
          <c:showLegendKey val="0"/>
          <c:showVal val="0"/>
          <c:showCatName val="0"/>
          <c:showSerName val="0"/>
          <c:showPercent val="0"/>
          <c:showBubbleSize val="0"/>
        </c:dLbls>
        <c:marker val="1"/>
        <c:smooth val="0"/>
        <c:axId val="342475256"/>
        <c:axId val="342477688"/>
      </c:lineChart>
      <c:dateAx>
        <c:axId val="342475256"/>
        <c:scaling>
          <c:orientation val="minMax"/>
        </c:scaling>
        <c:delete val="1"/>
        <c:axPos val="b"/>
        <c:numFmt formatCode="&quot;H&quot;yy" sourceLinked="1"/>
        <c:majorTickMark val="none"/>
        <c:minorTickMark val="none"/>
        <c:tickLblPos val="none"/>
        <c:crossAx val="342477688"/>
        <c:crosses val="autoZero"/>
        <c:auto val="1"/>
        <c:lblOffset val="100"/>
        <c:baseTimeUnit val="years"/>
      </c:dateAx>
      <c:valAx>
        <c:axId val="34247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00-49F2-921C-00FD2DD25995}"/>
            </c:ext>
          </c:extLst>
        </c:ser>
        <c:dLbls>
          <c:showLegendKey val="0"/>
          <c:showVal val="0"/>
          <c:showCatName val="0"/>
          <c:showSerName val="0"/>
          <c:showPercent val="0"/>
          <c:showBubbleSize val="0"/>
        </c:dLbls>
        <c:gapWidth val="150"/>
        <c:axId val="342500328"/>
        <c:axId val="34248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00-49F2-921C-00FD2DD25995}"/>
            </c:ext>
          </c:extLst>
        </c:ser>
        <c:dLbls>
          <c:showLegendKey val="0"/>
          <c:showVal val="0"/>
          <c:showCatName val="0"/>
          <c:showSerName val="0"/>
          <c:showPercent val="0"/>
          <c:showBubbleSize val="0"/>
        </c:dLbls>
        <c:marker val="1"/>
        <c:smooth val="0"/>
        <c:axId val="342500328"/>
        <c:axId val="342489456"/>
      </c:lineChart>
      <c:dateAx>
        <c:axId val="342500328"/>
        <c:scaling>
          <c:orientation val="minMax"/>
        </c:scaling>
        <c:delete val="1"/>
        <c:axPos val="b"/>
        <c:numFmt formatCode="&quot;H&quot;yy" sourceLinked="1"/>
        <c:majorTickMark val="none"/>
        <c:minorTickMark val="none"/>
        <c:tickLblPos val="none"/>
        <c:crossAx val="342489456"/>
        <c:crosses val="autoZero"/>
        <c:auto val="1"/>
        <c:lblOffset val="100"/>
        <c:baseTimeUnit val="years"/>
      </c:dateAx>
      <c:valAx>
        <c:axId val="34248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0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5C-4855-B958-1953CC13DD79}"/>
            </c:ext>
          </c:extLst>
        </c:ser>
        <c:dLbls>
          <c:showLegendKey val="0"/>
          <c:showVal val="0"/>
          <c:showCatName val="0"/>
          <c:showSerName val="0"/>
          <c:showPercent val="0"/>
          <c:showBubbleSize val="0"/>
        </c:dLbls>
        <c:gapWidth val="150"/>
        <c:axId val="342491024"/>
        <c:axId val="34249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5C-4855-B958-1953CC13DD79}"/>
            </c:ext>
          </c:extLst>
        </c:ser>
        <c:dLbls>
          <c:showLegendKey val="0"/>
          <c:showVal val="0"/>
          <c:showCatName val="0"/>
          <c:showSerName val="0"/>
          <c:showPercent val="0"/>
          <c:showBubbleSize val="0"/>
        </c:dLbls>
        <c:marker val="1"/>
        <c:smooth val="0"/>
        <c:axId val="342491024"/>
        <c:axId val="342491416"/>
      </c:lineChart>
      <c:dateAx>
        <c:axId val="342491024"/>
        <c:scaling>
          <c:orientation val="minMax"/>
        </c:scaling>
        <c:delete val="1"/>
        <c:axPos val="b"/>
        <c:numFmt formatCode="&quot;H&quot;yy" sourceLinked="1"/>
        <c:majorTickMark val="none"/>
        <c:minorTickMark val="none"/>
        <c:tickLblPos val="none"/>
        <c:crossAx val="342491416"/>
        <c:crosses val="autoZero"/>
        <c:auto val="1"/>
        <c:lblOffset val="100"/>
        <c:baseTimeUnit val="years"/>
      </c:dateAx>
      <c:valAx>
        <c:axId val="34249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9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19-466A-ABBE-C246B3F0C9ED}"/>
            </c:ext>
          </c:extLst>
        </c:ser>
        <c:dLbls>
          <c:showLegendKey val="0"/>
          <c:showVal val="0"/>
          <c:showCatName val="0"/>
          <c:showSerName val="0"/>
          <c:showPercent val="0"/>
          <c:showBubbleSize val="0"/>
        </c:dLbls>
        <c:gapWidth val="150"/>
        <c:axId val="342489064"/>
        <c:axId val="34249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1048.23</c:v>
                </c:pt>
                <c:pt idx="4">
                  <c:v>1130.42</c:v>
                </c:pt>
              </c:numCache>
            </c:numRef>
          </c:val>
          <c:smooth val="0"/>
          <c:extLst>
            <c:ext xmlns:c16="http://schemas.microsoft.com/office/drawing/2014/chart" uri="{C3380CC4-5D6E-409C-BE32-E72D297353CC}">
              <c16:uniqueId val="{00000001-6019-466A-ABBE-C246B3F0C9ED}"/>
            </c:ext>
          </c:extLst>
        </c:ser>
        <c:dLbls>
          <c:showLegendKey val="0"/>
          <c:showVal val="0"/>
          <c:showCatName val="0"/>
          <c:showSerName val="0"/>
          <c:showPercent val="0"/>
          <c:showBubbleSize val="0"/>
        </c:dLbls>
        <c:marker val="1"/>
        <c:smooth val="0"/>
        <c:axId val="342489064"/>
        <c:axId val="342492592"/>
      </c:lineChart>
      <c:dateAx>
        <c:axId val="342489064"/>
        <c:scaling>
          <c:orientation val="minMax"/>
        </c:scaling>
        <c:delete val="1"/>
        <c:axPos val="b"/>
        <c:numFmt formatCode="&quot;H&quot;yy" sourceLinked="1"/>
        <c:majorTickMark val="none"/>
        <c:minorTickMark val="none"/>
        <c:tickLblPos val="none"/>
        <c:crossAx val="342492592"/>
        <c:crosses val="autoZero"/>
        <c:auto val="1"/>
        <c:lblOffset val="100"/>
        <c:baseTimeUnit val="years"/>
      </c:dateAx>
      <c:valAx>
        <c:axId val="34249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8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86.62</c:v>
                </c:pt>
                <c:pt idx="1">
                  <c:v>71.849999999999994</c:v>
                </c:pt>
                <c:pt idx="2">
                  <c:v>86.53</c:v>
                </c:pt>
                <c:pt idx="3">
                  <c:v>86.81</c:v>
                </c:pt>
                <c:pt idx="4">
                  <c:v>75.67</c:v>
                </c:pt>
              </c:numCache>
            </c:numRef>
          </c:val>
          <c:extLst>
            <c:ext xmlns:c16="http://schemas.microsoft.com/office/drawing/2014/chart" uri="{C3380CC4-5D6E-409C-BE32-E72D297353CC}">
              <c16:uniqueId val="{00000000-5FEB-4B6B-BCC9-D003D6D14E38}"/>
            </c:ext>
          </c:extLst>
        </c:ser>
        <c:dLbls>
          <c:showLegendKey val="0"/>
          <c:showVal val="0"/>
          <c:showCatName val="0"/>
          <c:showSerName val="0"/>
          <c:showPercent val="0"/>
          <c:showBubbleSize val="0"/>
        </c:dLbls>
        <c:gapWidth val="150"/>
        <c:axId val="342490632"/>
        <c:axId val="34052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78.92</c:v>
                </c:pt>
                <c:pt idx="4">
                  <c:v>74.17</c:v>
                </c:pt>
              </c:numCache>
            </c:numRef>
          </c:val>
          <c:smooth val="0"/>
          <c:extLst>
            <c:ext xmlns:c16="http://schemas.microsoft.com/office/drawing/2014/chart" uri="{C3380CC4-5D6E-409C-BE32-E72D297353CC}">
              <c16:uniqueId val="{00000001-5FEB-4B6B-BCC9-D003D6D14E38}"/>
            </c:ext>
          </c:extLst>
        </c:ser>
        <c:dLbls>
          <c:showLegendKey val="0"/>
          <c:showVal val="0"/>
          <c:showCatName val="0"/>
          <c:showSerName val="0"/>
          <c:showPercent val="0"/>
          <c:showBubbleSize val="0"/>
        </c:dLbls>
        <c:marker val="1"/>
        <c:smooth val="0"/>
        <c:axId val="342490632"/>
        <c:axId val="340521480"/>
      </c:lineChart>
      <c:dateAx>
        <c:axId val="342490632"/>
        <c:scaling>
          <c:orientation val="minMax"/>
        </c:scaling>
        <c:delete val="1"/>
        <c:axPos val="b"/>
        <c:numFmt formatCode="&quot;H&quot;yy" sourceLinked="1"/>
        <c:majorTickMark val="none"/>
        <c:minorTickMark val="none"/>
        <c:tickLblPos val="none"/>
        <c:crossAx val="340521480"/>
        <c:crosses val="autoZero"/>
        <c:auto val="1"/>
        <c:lblOffset val="100"/>
        <c:baseTimeUnit val="years"/>
      </c:dateAx>
      <c:valAx>
        <c:axId val="34052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9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c:v>
                </c:pt>
                <c:pt idx="1">
                  <c:v>180.46</c:v>
                </c:pt>
                <c:pt idx="2">
                  <c:v>150.51</c:v>
                </c:pt>
                <c:pt idx="3">
                  <c:v>150</c:v>
                </c:pt>
                <c:pt idx="4">
                  <c:v>150</c:v>
                </c:pt>
              </c:numCache>
            </c:numRef>
          </c:val>
          <c:extLst>
            <c:ext xmlns:c16="http://schemas.microsoft.com/office/drawing/2014/chart" uri="{C3380CC4-5D6E-409C-BE32-E72D297353CC}">
              <c16:uniqueId val="{00000000-80A8-4F20-9116-40AD4A9F5899}"/>
            </c:ext>
          </c:extLst>
        </c:ser>
        <c:dLbls>
          <c:showLegendKey val="0"/>
          <c:showVal val="0"/>
          <c:showCatName val="0"/>
          <c:showSerName val="0"/>
          <c:showPercent val="0"/>
          <c:showBubbleSize val="0"/>
        </c:dLbls>
        <c:gapWidth val="150"/>
        <c:axId val="342715040"/>
        <c:axId val="34271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220.31</c:v>
                </c:pt>
                <c:pt idx="4">
                  <c:v>230.95</c:v>
                </c:pt>
              </c:numCache>
            </c:numRef>
          </c:val>
          <c:smooth val="0"/>
          <c:extLst>
            <c:ext xmlns:c16="http://schemas.microsoft.com/office/drawing/2014/chart" uri="{C3380CC4-5D6E-409C-BE32-E72D297353CC}">
              <c16:uniqueId val="{00000001-80A8-4F20-9116-40AD4A9F5899}"/>
            </c:ext>
          </c:extLst>
        </c:ser>
        <c:dLbls>
          <c:showLegendKey val="0"/>
          <c:showVal val="0"/>
          <c:showCatName val="0"/>
          <c:showSerName val="0"/>
          <c:showPercent val="0"/>
          <c:showBubbleSize val="0"/>
        </c:dLbls>
        <c:marker val="1"/>
        <c:smooth val="0"/>
        <c:axId val="342715040"/>
        <c:axId val="342715432"/>
      </c:lineChart>
      <c:dateAx>
        <c:axId val="342715040"/>
        <c:scaling>
          <c:orientation val="minMax"/>
        </c:scaling>
        <c:delete val="1"/>
        <c:axPos val="b"/>
        <c:numFmt formatCode="&quot;H&quot;yy" sourceLinked="1"/>
        <c:majorTickMark val="none"/>
        <c:minorTickMark val="none"/>
        <c:tickLblPos val="none"/>
        <c:crossAx val="342715432"/>
        <c:crosses val="autoZero"/>
        <c:auto val="1"/>
        <c:lblOffset val="100"/>
        <c:baseTimeUnit val="years"/>
      </c:dateAx>
      <c:valAx>
        <c:axId val="34271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曽於市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Cd2</v>
      </c>
      <c r="X8" s="78"/>
      <c r="Y8" s="78"/>
      <c r="Z8" s="78"/>
      <c r="AA8" s="78"/>
      <c r="AB8" s="78"/>
      <c r="AC8" s="78"/>
      <c r="AD8" s="79" t="str">
        <f>データ!$M$6</f>
        <v>非設置</v>
      </c>
      <c r="AE8" s="79"/>
      <c r="AF8" s="79"/>
      <c r="AG8" s="79"/>
      <c r="AH8" s="79"/>
      <c r="AI8" s="79"/>
      <c r="AJ8" s="79"/>
      <c r="AK8" s="3"/>
      <c r="AL8" s="75">
        <f>データ!S6</f>
        <v>35515</v>
      </c>
      <c r="AM8" s="75"/>
      <c r="AN8" s="75"/>
      <c r="AO8" s="75"/>
      <c r="AP8" s="75"/>
      <c r="AQ8" s="75"/>
      <c r="AR8" s="75"/>
      <c r="AS8" s="75"/>
      <c r="AT8" s="74">
        <f>データ!T6</f>
        <v>390.14</v>
      </c>
      <c r="AU8" s="74"/>
      <c r="AV8" s="74"/>
      <c r="AW8" s="74"/>
      <c r="AX8" s="74"/>
      <c r="AY8" s="74"/>
      <c r="AZ8" s="74"/>
      <c r="BA8" s="74"/>
      <c r="BB8" s="74">
        <f>データ!U6</f>
        <v>91.03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12.63</v>
      </c>
      <c r="Q10" s="74"/>
      <c r="R10" s="74"/>
      <c r="S10" s="74"/>
      <c r="T10" s="74"/>
      <c r="U10" s="74"/>
      <c r="V10" s="74"/>
      <c r="W10" s="74">
        <f>データ!Q6</f>
        <v>92.17</v>
      </c>
      <c r="X10" s="74"/>
      <c r="Y10" s="74"/>
      <c r="Z10" s="74"/>
      <c r="AA10" s="74"/>
      <c r="AB10" s="74"/>
      <c r="AC10" s="74"/>
      <c r="AD10" s="75">
        <f>データ!R6</f>
        <v>2480</v>
      </c>
      <c r="AE10" s="75"/>
      <c r="AF10" s="75"/>
      <c r="AG10" s="75"/>
      <c r="AH10" s="75"/>
      <c r="AI10" s="75"/>
      <c r="AJ10" s="75"/>
      <c r="AK10" s="2"/>
      <c r="AL10" s="75">
        <f>データ!V6</f>
        <v>4440</v>
      </c>
      <c r="AM10" s="75"/>
      <c r="AN10" s="75"/>
      <c r="AO10" s="75"/>
      <c r="AP10" s="75"/>
      <c r="AQ10" s="75"/>
      <c r="AR10" s="75"/>
      <c r="AS10" s="75"/>
      <c r="AT10" s="74">
        <f>データ!W6</f>
        <v>2</v>
      </c>
      <c r="AU10" s="74"/>
      <c r="AV10" s="74"/>
      <c r="AW10" s="74"/>
      <c r="AX10" s="74"/>
      <c r="AY10" s="74"/>
      <c r="AZ10" s="74"/>
      <c r="BA10" s="74"/>
      <c r="BB10" s="74">
        <f>データ!X6</f>
        <v>2220</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AvXZynCfGWgqJNV8C4WipYPG+pyg2h14JT/KK546TIZL98aKkGL9H8xjQJeumuupgBW+Fu38JeEbZUQ/LgsTPQ==" saltValue="Cu35jdLKkJtCuFCNJeBB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462179</v>
      </c>
      <c r="D6" s="33">
        <f t="shared" si="3"/>
        <v>47</v>
      </c>
      <c r="E6" s="33">
        <f t="shared" si="3"/>
        <v>17</v>
      </c>
      <c r="F6" s="33">
        <f t="shared" si="3"/>
        <v>1</v>
      </c>
      <c r="G6" s="33">
        <f t="shared" si="3"/>
        <v>0</v>
      </c>
      <c r="H6" s="33" t="str">
        <f t="shared" si="3"/>
        <v>鹿児島県　曽於市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12.63</v>
      </c>
      <c r="Q6" s="34">
        <f t="shared" si="3"/>
        <v>92.17</v>
      </c>
      <c r="R6" s="34">
        <f t="shared" si="3"/>
        <v>2480</v>
      </c>
      <c r="S6" s="34">
        <f t="shared" si="3"/>
        <v>35515</v>
      </c>
      <c r="T6" s="34">
        <f t="shared" si="3"/>
        <v>390.14</v>
      </c>
      <c r="U6" s="34">
        <f t="shared" si="3"/>
        <v>91.03</v>
      </c>
      <c r="V6" s="34">
        <f t="shared" si="3"/>
        <v>4440</v>
      </c>
      <c r="W6" s="34">
        <f t="shared" si="3"/>
        <v>2</v>
      </c>
      <c r="X6" s="34">
        <f t="shared" si="3"/>
        <v>2220</v>
      </c>
      <c r="Y6" s="35">
        <f>IF(Y7="",NA(),Y7)</f>
        <v>93.58</v>
      </c>
      <c r="Z6" s="35">
        <f t="shared" ref="Z6:AH6" si="4">IF(Z7="",NA(),Z7)</f>
        <v>82.21</v>
      </c>
      <c r="AA6" s="35">
        <f t="shared" si="4"/>
        <v>101.36</v>
      </c>
      <c r="AB6" s="35">
        <f t="shared" si="4"/>
        <v>93.71</v>
      </c>
      <c r="AC6" s="35">
        <f t="shared" si="4"/>
        <v>84.27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1824.34</v>
      </c>
      <c r="BL6" s="35">
        <f t="shared" si="7"/>
        <v>1604.64</v>
      </c>
      <c r="BM6" s="35">
        <f t="shared" si="7"/>
        <v>1217.7</v>
      </c>
      <c r="BN6" s="35">
        <f t="shared" si="7"/>
        <v>1048.23</v>
      </c>
      <c r="BO6" s="35">
        <f t="shared" si="7"/>
        <v>1130.42</v>
      </c>
      <c r="BP6" s="34" t="str">
        <f>IF(BP7="","",IF(BP7="-","【-】","【"&amp;SUBSTITUTE(TEXT(BP7,"#,##0.00"),"-","△")&amp;"】"))</f>
        <v>【682.51】</v>
      </c>
      <c r="BQ6" s="35">
        <f>IF(BQ7="",NA(),BQ7)</f>
        <v>86.62</v>
      </c>
      <c r="BR6" s="35">
        <f t="shared" ref="BR6:BZ6" si="8">IF(BR7="",NA(),BR7)</f>
        <v>71.849999999999994</v>
      </c>
      <c r="BS6" s="35">
        <f t="shared" si="8"/>
        <v>86.53</v>
      </c>
      <c r="BT6" s="35">
        <f t="shared" si="8"/>
        <v>86.81</v>
      </c>
      <c r="BU6" s="35">
        <f t="shared" si="8"/>
        <v>75.67</v>
      </c>
      <c r="BV6" s="35">
        <f t="shared" si="8"/>
        <v>54.16</v>
      </c>
      <c r="BW6" s="35">
        <f t="shared" si="8"/>
        <v>60.01</v>
      </c>
      <c r="BX6" s="35">
        <f t="shared" si="8"/>
        <v>66.680000000000007</v>
      </c>
      <c r="BY6" s="35">
        <f t="shared" si="8"/>
        <v>78.92</v>
      </c>
      <c r="BZ6" s="35">
        <f t="shared" si="8"/>
        <v>74.17</v>
      </c>
      <c r="CA6" s="34" t="str">
        <f>IF(CA7="","",IF(CA7="-","【-】","【"&amp;SUBSTITUTE(TEXT(CA7,"#,##0.00"),"-","△")&amp;"】"))</f>
        <v>【100.34】</v>
      </c>
      <c r="CB6" s="35">
        <f>IF(CB7="",NA(),CB7)</f>
        <v>150</v>
      </c>
      <c r="CC6" s="35">
        <f t="shared" ref="CC6:CK6" si="9">IF(CC7="",NA(),CC7)</f>
        <v>180.46</v>
      </c>
      <c r="CD6" s="35">
        <f t="shared" si="9"/>
        <v>150.51</v>
      </c>
      <c r="CE6" s="35">
        <f t="shared" si="9"/>
        <v>150</v>
      </c>
      <c r="CF6" s="35">
        <f t="shared" si="9"/>
        <v>150</v>
      </c>
      <c r="CG6" s="35">
        <f t="shared" si="9"/>
        <v>307.56</v>
      </c>
      <c r="CH6" s="35">
        <f t="shared" si="9"/>
        <v>277.67</v>
      </c>
      <c r="CI6" s="35">
        <f t="shared" si="9"/>
        <v>260.11</v>
      </c>
      <c r="CJ6" s="35">
        <f t="shared" si="9"/>
        <v>220.31</v>
      </c>
      <c r="CK6" s="35">
        <f t="shared" si="9"/>
        <v>230.95</v>
      </c>
      <c r="CL6" s="34" t="str">
        <f>IF(CL7="","",IF(CL7="-","【-】","【"&amp;SUBSTITUTE(TEXT(CL7,"#,##0.00"),"-","△")&amp;"】"))</f>
        <v>【136.15】</v>
      </c>
      <c r="CM6" s="35">
        <f>IF(CM7="",NA(),CM7)</f>
        <v>62.36</v>
      </c>
      <c r="CN6" s="35">
        <f t="shared" ref="CN6:CV6" si="10">IF(CN7="",NA(),CN7)</f>
        <v>63.43</v>
      </c>
      <c r="CO6" s="35">
        <f t="shared" si="10"/>
        <v>63.43</v>
      </c>
      <c r="CP6" s="35">
        <f t="shared" si="10"/>
        <v>72.14</v>
      </c>
      <c r="CQ6" s="35">
        <f t="shared" si="10"/>
        <v>64.5</v>
      </c>
      <c r="CR6" s="35">
        <f t="shared" si="10"/>
        <v>39.869999999999997</v>
      </c>
      <c r="CS6" s="35">
        <f t="shared" si="10"/>
        <v>41.28</v>
      </c>
      <c r="CT6" s="35">
        <f t="shared" si="10"/>
        <v>41.45</v>
      </c>
      <c r="CU6" s="35">
        <f t="shared" si="10"/>
        <v>49.68</v>
      </c>
      <c r="CV6" s="35">
        <f t="shared" si="10"/>
        <v>49.27</v>
      </c>
      <c r="CW6" s="34" t="str">
        <f>IF(CW7="","",IF(CW7="-","【-】","【"&amp;SUBSTITUTE(TEXT(CW7,"#,##0.00"),"-","△")&amp;"】"))</f>
        <v>【59.64】</v>
      </c>
      <c r="CX6" s="35">
        <f>IF(CX7="",NA(),CX7)</f>
        <v>63.2</v>
      </c>
      <c r="CY6" s="35">
        <f t="shared" ref="CY6:DG6" si="11">IF(CY7="",NA(),CY7)</f>
        <v>66.31</v>
      </c>
      <c r="CZ6" s="35">
        <f t="shared" si="11"/>
        <v>68.73</v>
      </c>
      <c r="DA6" s="35">
        <f t="shared" si="11"/>
        <v>68.42</v>
      </c>
      <c r="DB6" s="35">
        <f t="shared" si="11"/>
        <v>69.19</v>
      </c>
      <c r="DC6" s="35">
        <f t="shared" si="11"/>
        <v>61.37</v>
      </c>
      <c r="DD6" s="35">
        <f t="shared" si="11"/>
        <v>61.3</v>
      </c>
      <c r="DE6" s="35">
        <f t="shared" si="11"/>
        <v>64.510000000000005</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0.2</v>
      </c>
      <c r="EH6" s="34">
        <f t="shared" si="14"/>
        <v>0</v>
      </c>
      <c r="EI6" s="34">
        <f t="shared" si="14"/>
        <v>0</v>
      </c>
      <c r="EJ6" s="35">
        <f t="shared" si="14"/>
        <v>0.2</v>
      </c>
      <c r="EK6" s="35">
        <f t="shared" si="14"/>
        <v>0.19</v>
      </c>
      <c r="EL6" s="35">
        <f t="shared" si="14"/>
        <v>7.0000000000000007E-2</v>
      </c>
      <c r="EM6" s="35">
        <f t="shared" si="14"/>
        <v>0.12</v>
      </c>
      <c r="EN6" s="35">
        <f t="shared" si="14"/>
        <v>0.1</v>
      </c>
      <c r="EO6" s="34" t="str">
        <f>IF(EO7="","",IF(EO7="-","【-】","【"&amp;SUBSTITUTE(TEXT(EO7,"#,##0.00"),"-","△")&amp;"】"))</f>
        <v>【0.22】</v>
      </c>
    </row>
    <row r="7" spans="1:145" s="36" customFormat="1" x14ac:dyDescent="0.15">
      <c r="A7" s="28"/>
      <c r="B7" s="37">
        <v>2019</v>
      </c>
      <c r="C7" s="37">
        <v>462179</v>
      </c>
      <c r="D7" s="37">
        <v>47</v>
      </c>
      <c r="E7" s="37">
        <v>17</v>
      </c>
      <c r="F7" s="37">
        <v>1</v>
      </c>
      <c r="G7" s="37">
        <v>0</v>
      </c>
      <c r="H7" s="37" t="s">
        <v>98</v>
      </c>
      <c r="I7" s="37" t="s">
        <v>99</v>
      </c>
      <c r="J7" s="37" t="s">
        <v>100</v>
      </c>
      <c r="K7" s="37" t="s">
        <v>101</v>
      </c>
      <c r="L7" s="37" t="s">
        <v>102</v>
      </c>
      <c r="M7" s="37" t="s">
        <v>103</v>
      </c>
      <c r="N7" s="38" t="s">
        <v>104</v>
      </c>
      <c r="O7" s="38" t="s">
        <v>105</v>
      </c>
      <c r="P7" s="38">
        <v>12.63</v>
      </c>
      <c r="Q7" s="38">
        <v>92.17</v>
      </c>
      <c r="R7" s="38">
        <v>2480</v>
      </c>
      <c r="S7" s="38">
        <v>35515</v>
      </c>
      <c r="T7" s="38">
        <v>390.14</v>
      </c>
      <c r="U7" s="38">
        <v>91.03</v>
      </c>
      <c r="V7" s="38">
        <v>4440</v>
      </c>
      <c r="W7" s="38">
        <v>2</v>
      </c>
      <c r="X7" s="38">
        <v>2220</v>
      </c>
      <c r="Y7" s="38">
        <v>93.58</v>
      </c>
      <c r="Z7" s="38">
        <v>82.21</v>
      </c>
      <c r="AA7" s="38">
        <v>101.36</v>
      </c>
      <c r="AB7" s="38">
        <v>93.71</v>
      </c>
      <c r="AC7" s="38">
        <v>84.27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1824.34</v>
      </c>
      <c r="BL7" s="38">
        <v>1604.64</v>
      </c>
      <c r="BM7" s="38">
        <v>1217.7</v>
      </c>
      <c r="BN7" s="38">
        <v>1048.23</v>
      </c>
      <c r="BO7" s="38">
        <v>1130.42</v>
      </c>
      <c r="BP7" s="38">
        <v>682.51</v>
      </c>
      <c r="BQ7" s="38">
        <v>86.62</v>
      </c>
      <c r="BR7" s="38">
        <v>71.849999999999994</v>
      </c>
      <c r="BS7" s="38">
        <v>86.53</v>
      </c>
      <c r="BT7" s="38">
        <v>86.81</v>
      </c>
      <c r="BU7" s="38">
        <v>75.67</v>
      </c>
      <c r="BV7" s="38">
        <v>54.16</v>
      </c>
      <c r="BW7" s="38">
        <v>60.01</v>
      </c>
      <c r="BX7" s="38">
        <v>66.680000000000007</v>
      </c>
      <c r="BY7" s="38">
        <v>78.92</v>
      </c>
      <c r="BZ7" s="38">
        <v>74.17</v>
      </c>
      <c r="CA7" s="38">
        <v>100.34</v>
      </c>
      <c r="CB7" s="38">
        <v>150</v>
      </c>
      <c r="CC7" s="38">
        <v>180.46</v>
      </c>
      <c r="CD7" s="38">
        <v>150.51</v>
      </c>
      <c r="CE7" s="38">
        <v>150</v>
      </c>
      <c r="CF7" s="38">
        <v>150</v>
      </c>
      <c r="CG7" s="38">
        <v>307.56</v>
      </c>
      <c r="CH7" s="38">
        <v>277.67</v>
      </c>
      <c r="CI7" s="38">
        <v>260.11</v>
      </c>
      <c r="CJ7" s="38">
        <v>220.31</v>
      </c>
      <c r="CK7" s="38">
        <v>230.95</v>
      </c>
      <c r="CL7" s="38">
        <v>136.15</v>
      </c>
      <c r="CM7" s="38">
        <v>62.36</v>
      </c>
      <c r="CN7" s="38">
        <v>63.43</v>
      </c>
      <c r="CO7" s="38">
        <v>63.43</v>
      </c>
      <c r="CP7" s="38">
        <v>72.14</v>
      </c>
      <c r="CQ7" s="38">
        <v>64.5</v>
      </c>
      <c r="CR7" s="38">
        <v>39.869999999999997</v>
      </c>
      <c r="CS7" s="38">
        <v>41.28</v>
      </c>
      <c r="CT7" s="38">
        <v>41.45</v>
      </c>
      <c r="CU7" s="38">
        <v>49.68</v>
      </c>
      <c r="CV7" s="38">
        <v>49.27</v>
      </c>
      <c r="CW7" s="38">
        <v>59.64</v>
      </c>
      <c r="CX7" s="38">
        <v>63.2</v>
      </c>
      <c r="CY7" s="38">
        <v>66.31</v>
      </c>
      <c r="CZ7" s="38">
        <v>68.73</v>
      </c>
      <c r="DA7" s="38">
        <v>68.42</v>
      </c>
      <c r="DB7" s="38">
        <v>69.19</v>
      </c>
      <c r="DC7" s="38">
        <v>61.37</v>
      </c>
      <c r="DD7" s="38">
        <v>61.3</v>
      </c>
      <c r="DE7" s="38">
        <v>64.510000000000005</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0.2</v>
      </c>
      <c r="EH7" s="38">
        <v>0</v>
      </c>
      <c r="EI7" s="38">
        <v>0</v>
      </c>
      <c r="EJ7" s="38">
        <v>0.2</v>
      </c>
      <c r="EK7" s="38">
        <v>0.19</v>
      </c>
      <c r="EL7" s="38">
        <v>7.0000000000000007E-2</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2021-01-19T06:47:37Z</cp:lastPrinted>
  <dcterms:created xsi:type="dcterms:W3CDTF">2020-12-04T02:50:13Z</dcterms:created>
  <dcterms:modified xsi:type="dcterms:W3CDTF">2021-02-18T03:41:26Z</dcterms:modified>
  <cp:category/>
</cp:coreProperties>
</file>