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11_曽於市【済】\"/>
    </mc:Choice>
  </mc:AlternateContent>
  <workbookProtection workbookAlgorithmName="SHA-512" workbookHashValue="vy18Bniulyzvd+Q0w75m0JjcmsMs5PZaC6WOrluI5kYr8PWLJvSXc4GP1kDTZ/yi6qanumi9JkZvoTOgRslDGg==" workbookSaltValue="IpexIZba08eXDHrpD8dDq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alcChain>
</file>

<file path=xl/sharedStrings.xml><?xml version="1.0" encoding="utf-8"?>
<sst xmlns="http://schemas.openxmlformats.org/spreadsheetml/2006/main" count="247" uniqueCount="121">
  <si>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</si>
  <si>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</si>
  <si>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</si>
  <si>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</si>
  <si>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</si>
  <si>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</si>
  <si>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</si>
  <si>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</si>
  <si>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</si>
  <si>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</si>
  <si>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</si>
  <si>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</si>
  <si>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</si>
  <si>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</si>
  <si>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</si>
  <si>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</si>
  <si>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</si>
  <si>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</si>
  <si>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</si>
  <si>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</si>
  <si>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</si>
  <si>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</si>
  <si>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</si>
  <si>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</si>
  <si>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</si>
  <si>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</si>
  <si>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</si>
  <si>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</si>
  <si>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</si>
  <si>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</si>
  <si>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</si>
  <si>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</si>
  <si>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</si>
  <si>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</si>
  <si>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</si>
  <si>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</si>
  <si>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</si>
  <si>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</si>
  <si>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</si>
  <si>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</si>
  <si>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</si>
  <si>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</si>
  <si>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</si>
  <si>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</si>
  <si>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</si>
  <si>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</si>
  <si>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</si>
  <si>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</si>
  <si>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</si>
  <si>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</si>
  <si>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</si>
  <si>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</si>
  <si>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</si>
  <si>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</si>
  <si>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</si>
  <si>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</si>
  <si>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</si>
  <si>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</si>
  <si>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</si>
  <si>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</si>
  <si>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</si>
  <si>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</si>
  <si>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</si>
  <si>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</si>
  <si>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</si>
  <si>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</si>
  <si>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</si>
  <si>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</si>
  <si>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</si>
  <si>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</si>
  <si>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</si>
  <si>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</si>
  <si>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</si>
  <si>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</si>
  <si>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</si>
  <si>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</si>
  <si>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</si>
  <si>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</si>
  <si>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</si>
  <si>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</si>
  <si>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</si>
  <si>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</si>
  <si>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</si>
  <si>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</si>
  <si>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</si>
  <si>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</si>
  <si>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</si>
  <si>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</si>
  <si>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</si>
  <si>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</si>
  <si>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</si>
  <si>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</si>
  <si>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</si>
  <si>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</si>
  <si>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</si>
  <si>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</si>
  <si>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</si>
  <si>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</si>
  <si>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曽於市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</si>
  <si>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</si>
  <si>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</si>
  <si>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</si>
  <si>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</si>
  <si>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</si>
  <si>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</si>
  <si>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</si>
  <si>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</si>
  <si>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</si>
  <si>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</si>
  <si>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</si>
  <si>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</si>
  <si>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</si>
  <si>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</si>
  <si>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</si>
  <si>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</si>
  <si>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</si>
  <si>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</si>
  <si>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</si>
  <si>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①収益的収支比率
料金収入については管理浄化槽が年々増加していくためその分増大しているが，清掃委託料や施設修繕費の増加により，収支比率は100％前後で推移している。今後の健全な経営を持続するためにも引き続き浄化槽使用料の収納率向上に努めていく。
⑤経費回収率
類似団体と比較すると高い状況を維持している。しかし，使用料収入で必要経費を全て賄えていない。今後も100％に近づけるために使用料の収納率向上と経費の見直し等に取り組んでいく。
⑥汚水処理原価
類似団体と比較するとほぼ同じ水準で推移しており，今後も維持管理を適切に行い経費の削減に努めていく。
⑦施設利用率
類似団体と比較すると平均を下回っているが，居住者等がいない場合には利用しないという施設の特殊性を考えると最適である。
⑧水洗化率
合併処理浄化槽設置は水洗化が条件であるため100％となっている。
</t>
    <rPh sb="45" eb="47">
      <t>セイソウ</t>
    </rPh>
    <rPh sb="47" eb="50">
      <t>イタクリョウ</t>
    </rPh>
    <rPh sb="51" eb="53">
      <t>シセツ</t>
    </rPh>
    <rPh sb="53" eb="56">
      <t>シュウゼンヒ</t>
    </rPh>
    <rPh sb="57" eb="59">
      <t>ゾウカ</t>
    </rPh>
    <rPh sb="75" eb="77">
      <t>スイイ</t>
    </rPh>
    <rPh sb="238" eb="239">
      <t>オナ</t>
    </rPh>
    <rPh sb="304" eb="307">
      <t>キョジュウシャ</t>
    </rPh>
    <rPh sb="307" eb="308">
      <t>トウ</t>
    </rPh>
    <rPh sb="312" eb="314">
      <t>バアイ</t>
    </rPh>
    <rPh sb="316" eb="318">
      <t>リヨウ</t>
    </rPh>
    <phoneticPr fontId="4"/>
  </si>
  <si>
    <t>③管渠改善率
初年度設置より十数年が経過し，老朽化に伴う修繕費が年々増加傾向にある。浄化槽本体については耐用年数も長いため特に問題ないが，ポンプやブロワ等付属機器の老朽化に伴う修繕については，維持管理費増の一因となっている。今後は維持管理費や浄化槽使用料の見直しを含めた検討の必要がある。</t>
    <phoneticPr fontId="15"/>
  </si>
  <si>
    <t>類似団体と比較しても，全体的に見てほぼ同水準ではあるが，年数の経過した浄化槽の維持管理費用が増大していくため，経営の健全化に向け浄化槽の適正な使用による維持管理費の増加防止や使用料の収納率向上に努めていく必要がある。単独浄化槽から合併浄化槽への転換を推進し，高齢化に伴い増加傾向にある休止浄化槽の利用についても検討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</si>
</sst>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7D-4228-A594-ADEB5A6E9A4F}"/>
            </c:ext>
          </c:extLst>
        </c:ser>
        <c:dLbls>
          <c:showLegendKey val="0"/>
          <c:showVal val="0"/>
          <c:showCatName val="0"/>
          <c:showSerName val="0"/>
          <c:showPercent val="0"/>
          <c:showBubbleSize val="0"/>
        </c:dLbls>
        <c:gapWidth val="150"/>
        <c:axId val="197430752"/>
        <c:axId val="19618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D7D-4228-A594-ADEB5A6E9A4F}"/>
            </c:ext>
          </c:extLst>
        </c:ser>
        <c:dLbls>
          <c:showLegendKey val="0"/>
          <c:showVal val="0"/>
          <c:showCatName val="0"/>
          <c:showSerName val="0"/>
          <c:showPercent val="0"/>
          <c:showBubbleSize val="0"/>
        </c:dLbls>
        <c:marker val="1"/>
        <c:smooth val="0"/>
        <c:axId val="197430752"/>
        <c:axId val="196188752"/>
      </c:lineChart>
      <c:dateAx>
        <c:axId val="197430752"/>
        <c:scaling>
          <c:orientation val="minMax"/>
        </c:scaling>
        <c:delete val="1"/>
        <c:axPos val="b"/>
        <c:numFmt formatCode="&quot;H&quot;yy" sourceLinked="1"/>
        <c:majorTickMark val="none"/>
        <c:minorTickMark val="none"/>
        <c:tickLblPos val="none"/>
        <c:crossAx val="196188752"/>
        <c:crosses val="autoZero"/>
        <c:auto val="1"/>
        <c:lblOffset val="100"/>
        <c:baseTimeUnit val="years"/>
      </c:dateAx>
      <c:valAx>
        <c:axId val="19618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43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41.73</c:v>
                </c:pt>
                <c:pt idx="1">
                  <c:v>41.46</c:v>
                </c:pt>
                <c:pt idx="2">
                  <c:v>42.32</c:v>
                </c:pt>
                <c:pt idx="3">
                  <c:v>42.11</c:v>
                </c:pt>
                <c:pt idx="4">
                  <c:v>41.95</c:v>
                </c:pt>
              </c:numCache>
            </c:numRef>
          </c:val>
          <c:extLst>
            <c:ext xmlns:c16="http://schemas.microsoft.com/office/drawing/2014/chart" uri="{C3380CC4-5D6E-409C-BE32-E72D297353CC}">
              <c16:uniqueId val="{00000000-FE51-4405-A663-BED549E27BFF}"/>
            </c:ext>
          </c:extLst>
        </c:ser>
        <c:dLbls>
          <c:showLegendKey val="0"/>
          <c:showVal val="0"/>
          <c:showCatName val="0"/>
          <c:showSerName val="0"/>
          <c:showPercent val="0"/>
          <c:showBubbleSize val="0"/>
        </c:dLbls>
        <c:gapWidth val="150"/>
        <c:axId val="197501344"/>
        <c:axId val="197501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61.79</c:v>
                </c:pt>
                <c:pt idx="3">
                  <c:v>59.94</c:v>
                </c:pt>
                <c:pt idx="4">
                  <c:v>59.64</c:v>
                </c:pt>
              </c:numCache>
            </c:numRef>
          </c:val>
          <c:smooth val="0"/>
          <c:extLst>
            <c:ext xmlns:c16="http://schemas.microsoft.com/office/drawing/2014/chart" uri="{C3380CC4-5D6E-409C-BE32-E72D297353CC}">
              <c16:uniqueId val="{00000001-FE51-4405-A663-BED549E27BFF}"/>
            </c:ext>
          </c:extLst>
        </c:ser>
        <c:dLbls>
          <c:showLegendKey val="0"/>
          <c:showVal val="0"/>
          <c:showCatName val="0"/>
          <c:showSerName val="0"/>
          <c:showPercent val="0"/>
          <c:showBubbleSize val="0"/>
        </c:dLbls>
        <c:marker val="1"/>
        <c:smooth val="0"/>
        <c:axId val="197501344"/>
        <c:axId val="197501736"/>
      </c:lineChart>
      <c:dateAx>
        <c:axId val="197501344"/>
        <c:scaling>
          <c:orientation val="minMax"/>
        </c:scaling>
        <c:delete val="1"/>
        <c:axPos val="b"/>
        <c:numFmt formatCode="&quot;H&quot;yy" sourceLinked="1"/>
        <c:majorTickMark val="none"/>
        <c:minorTickMark val="none"/>
        <c:tickLblPos val="none"/>
        <c:crossAx val="197501736"/>
        <c:crosses val="autoZero"/>
        <c:auto val="1"/>
        <c:lblOffset val="100"/>
        <c:baseTimeUnit val="years"/>
      </c:dateAx>
      <c:valAx>
        <c:axId val="197501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50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C97-49E6-B846-9ED40C2CD8D4}"/>
            </c:ext>
          </c:extLst>
        </c:ser>
        <c:dLbls>
          <c:showLegendKey val="0"/>
          <c:showVal val="0"/>
          <c:showCatName val="0"/>
          <c:showSerName val="0"/>
          <c:showPercent val="0"/>
          <c:showBubbleSize val="0"/>
        </c:dLbls>
        <c:gapWidth val="150"/>
        <c:axId val="198016976"/>
        <c:axId val="198017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92.44</c:v>
                </c:pt>
                <c:pt idx="3">
                  <c:v>89.66</c:v>
                </c:pt>
                <c:pt idx="4">
                  <c:v>90.63</c:v>
                </c:pt>
              </c:numCache>
            </c:numRef>
          </c:val>
          <c:smooth val="0"/>
          <c:extLst>
            <c:ext xmlns:c16="http://schemas.microsoft.com/office/drawing/2014/chart" uri="{C3380CC4-5D6E-409C-BE32-E72D297353CC}">
              <c16:uniqueId val="{00000001-DC97-49E6-B846-9ED40C2CD8D4}"/>
            </c:ext>
          </c:extLst>
        </c:ser>
        <c:dLbls>
          <c:showLegendKey val="0"/>
          <c:showVal val="0"/>
          <c:showCatName val="0"/>
          <c:showSerName val="0"/>
          <c:showPercent val="0"/>
          <c:showBubbleSize val="0"/>
        </c:dLbls>
        <c:marker val="1"/>
        <c:smooth val="0"/>
        <c:axId val="198016976"/>
        <c:axId val="198017368"/>
      </c:lineChart>
      <c:dateAx>
        <c:axId val="198016976"/>
        <c:scaling>
          <c:orientation val="minMax"/>
        </c:scaling>
        <c:delete val="1"/>
        <c:axPos val="b"/>
        <c:numFmt formatCode="&quot;H&quot;yy" sourceLinked="1"/>
        <c:majorTickMark val="none"/>
        <c:minorTickMark val="none"/>
        <c:tickLblPos val="none"/>
        <c:crossAx val="198017368"/>
        <c:crosses val="autoZero"/>
        <c:auto val="1"/>
        <c:lblOffset val="100"/>
        <c:baseTimeUnit val="years"/>
      </c:dateAx>
      <c:valAx>
        <c:axId val="19801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01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104.86</c:v>
                </c:pt>
                <c:pt idx="1">
                  <c:v>99.33</c:v>
                </c:pt>
                <c:pt idx="2">
                  <c:v>100.89</c:v>
                </c:pt>
                <c:pt idx="3">
                  <c:v>99.89</c:v>
                </c:pt>
                <c:pt idx="4">
                  <c:v>101.35</c:v>
                </c:pt>
              </c:numCache>
            </c:numRef>
          </c:val>
          <c:extLst>
            <c:ext xmlns:c16="http://schemas.microsoft.com/office/drawing/2014/chart" uri="{C3380CC4-5D6E-409C-BE32-E72D297353CC}">
              <c16:uniqueId val="{00000000-05C6-4006-A9F3-80AA9C1AC1EB}"/>
            </c:ext>
          </c:extLst>
        </c:ser>
        <c:dLbls>
          <c:showLegendKey val="0"/>
          <c:showVal val="0"/>
          <c:showCatName val="0"/>
          <c:showSerName val="0"/>
          <c:showPercent val="0"/>
          <c:showBubbleSize val="0"/>
        </c:dLbls>
        <c:gapWidth val="150"/>
        <c:axId val="197187592"/>
        <c:axId val="197187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C6-4006-A9F3-80AA9C1AC1EB}"/>
            </c:ext>
          </c:extLst>
        </c:ser>
        <c:dLbls>
          <c:showLegendKey val="0"/>
          <c:showVal val="0"/>
          <c:showCatName val="0"/>
          <c:showSerName val="0"/>
          <c:showPercent val="0"/>
          <c:showBubbleSize val="0"/>
        </c:dLbls>
        <c:marker val="1"/>
        <c:smooth val="0"/>
        <c:axId val="197187592"/>
        <c:axId val="197187976"/>
      </c:lineChart>
      <c:dateAx>
        <c:axId val="197187592"/>
        <c:scaling>
          <c:orientation val="minMax"/>
        </c:scaling>
        <c:delete val="1"/>
        <c:axPos val="b"/>
        <c:numFmt formatCode="&quot;H&quot;yy" sourceLinked="1"/>
        <c:majorTickMark val="none"/>
        <c:minorTickMark val="none"/>
        <c:tickLblPos val="none"/>
        <c:crossAx val="197187976"/>
        <c:crosses val="autoZero"/>
        <c:auto val="1"/>
        <c:lblOffset val="100"/>
        <c:baseTimeUnit val="years"/>
      </c:dateAx>
      <c:valAx>
        <c:axId val="197187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187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C6-4F28-8792-4D373A8B3FEC}"/>
            </c:ext>
          </c:extLst>
        </c:ser>
        <c:dLbls>
          <c:showLegendKey val="0"/>
          <c:showVal val="0"/>
          <c:showCatName val="0"/>
          <c:showSerName val="0"/>
          <c:showPercent val="0"/>
          <c:showBubbleSize val="0"/>
        </c:dLbls>
        <c:gapWidth val="150"/>
        <c:axId val="197247328"/>
        <c:axId val="19724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C6-4F28-8792-4D373A8B3FEC}"/>
            </c:ext>
          </c:extLst>
        </c:ser>
        <c:dLbls>
          <c:showLegendKey val="0"/>
          <c:showVal val="0"/>
          <c:showCatName val="0"/>
          <c:showSerName val="0"/>
          <c:showPercent val="0"/>
          <c:showBubbleSize val="0"/>
        </c:dLbls>
        <c:marker val="1"/>
        <c:smooth val="0"/>
        <c:axId val="197247328"/>
        <c:axId val="197247712"/>
      </c:lineChart>
      <c:dateAx>
        <c:axId val="197247328"/>
        <c:scaling>
          <c:orientation val="minMax"/>
        </c:scaling>
        <c:delete val="1"/>
        <c:axPos val="b"/>
        <c:numFmt formatCode="&quot;H&quot;yy" sourceLinked="1"/>
        <c:majorTickMark val="none"/>
        <c:minorTickMark val="none"/>
        <c:tickLblPos val="none"/>
        <c:crossAx val="197247712"/>
        <c:crosses val="autoZero"/>
        <c:auto val="1"/>
        <c:lblOffset val="100"/>
        <c:baseTimeUnit val="years"/>
      </c:dateAx>
      <c:valAx>
        <c:axId val="19724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24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D0-4351-A483-50B9C9CF4403}"/>
            </c:ext>
          </c:extLst>
        </c:ser>
        <c:dLbls>
          <c:showLegendKey val="0"/>
          <c:showVal val="0"/>
          <c:showCatName val="0"/>
          <c:showSerName val="0"/>
          <c:showPercent val="0"/>
          <c:showBubbleSize val="0"/>
        </c:dLbls>
        <c:gapWidth val="150"/>
        <c:axId val="197305504"/>
        <c:axId val="19730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D0-4351-A483-50B9C9CF4403}"/>
            </c:ext>
          </c:extLst>
        </c:ser>
        <c:dLbls>
          <c:showLegendKey val="0"/>
          <c:showVal val="0"/>
          <c:showCatName val="0"/>
          <c:showSerName val="0"/>
          <c:showPercent val="0"/>
          <c:showBubbleSize val="0"/>
        </c:dLbls>
        <c:marker val="1"/>
        <c:smooth val="0"/>
        <c:axId val="197305504"/>
        <c:axId val="197307936"/>
      </c:lineChart>
      <c:dateAx>
        <c:axId val="197305504"/>
        <c:scaling>
          <c:orientation val="minMax"/>
        </c:scaling>
        <c:delete val="1"/>
        <c:axPos val="b"/>
        <c:numFmt formatCode="&quot;H&quot;yy" sourceLinked="1"/>
        <c:majorTickMark val="none"/>
        <c:minorTickMark val="none"/>
        <c:tickLblPos val="none"/>
        <c:crossAx val="197307936"/>
        <c:crosses val="autoZero"/>
        <c:auto val="1"/>
        <c:lblOffset val="100"/>
        <c:baseTimeUnit val="years"/>
      </c:dateAx>
      <c:valAx>
        <c:axId val="19730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30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AC-467D-ACD0-AE4E0EE6D75B}"/>
            </c:ext>
          </c:extLst>
        </c:ser>
        <c:dLbls>
          <c:showLegendKey val="0"/>
          <c:showVal val="0"/>
          <c:showCatName val="0"/>
          <c:showSerName val="0"/>
          <c:showPercent val="0"/>
          <c:showBubbleSize val="0"/>
        </c:dLbls>
        <c:gapWidth val="150"/>
        <c:axId val="197313808"/>
        <c:axId val="197314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AC-467D-ACD0-AE4E0EE6D75B}"/>
            </c:ext>
          </c:extLst>
        </c:ser>
        <c:dLbls>
          <c:showLegendKey val="0"/>
          <c:showVal val="0"/>
          <c:showCatName val="0"/>
          <c:showSerName val="0"/>
          <c:showPercent val="0"/>
          <c:showBubbleSize val="0"/>
        </c:dLbls>
        <c:marker val="1"/>
        <c:smooth val="0"/>
        <c:axId val="197313808"/>
        <c:axId val="197314200"/>
      </c:lineChart>
      <c:dateAx>
        <c:axId val="197313808"/>
        <c:scaling>
          <c:orientation val="minMax"/>
        </c:scaling>
        <c:delete val="1"/>
        <c:axPos val="b"/>
        <c:numFmt formatCode="&quot;H&quot;yy" sourceLinked="1"/>
        <c:majorTickMark val="none"/>
        <c:minorTickMark val="none"/>
        <c:tickLblPos val="none"/>
        <c:crossAx val="197314200"/>
        <c:crosses val="autoZero"/>
        <c:auto val="1"/>
        <c:lblOffset val="100"/>
        <c:baseTimeUnit val="years"/>
      </c:dateAx>
      <c:valAx>
        <c:axId val="197314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31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F6-40D2-B102-25968D5832E7}"/>
            </c:ext>
          </c:extLst>
        </c:ser>
        <c:dLbls>
          <c:showLegendKey val="0"/>
          <c:showVal val="0"/>
          <c:showCatName val="0"/>
          <c:showSerName val="0"/>
          <c:showPercent val="0"/>
          <c:showBubbleSize val="0"/>
        </c:dLbls>
        <c:gapWidth val="150"/>
        <c:axId val="197315376"/>
        <c:axId val="197315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F6-40D2-B102-25968D5832E7}"/>
            </c:ext>
          </c:extLst>
        </c:ser>
        <c:dLbls>
          <c:showLegendKey val="0"/>
          <c:showVal val="0"/>
          <c:showCatName val="0"/>
          <c:showSerName val="0"/>
          <c:showPercent val="0"/>
          <c:showBubbleSize val="0"/>
        </c:dLbls>
        <c:marker val="1"/>
        <c:smooth val="0"/>
        <c:axId val="197315376"/>
        <c:axId val="197315768"/>
      </c:lineChart>
      <c:dateAx>
        <c:axId val="197315376"/>
        <c:scaling>
          <c:orientation val="minMax"/>
        </c:scaling>
        <c:delete val="1"/>
        <c:axPos val="b"/>
        <c:numFmt formatCode="&quot;H&quot;yy" sourceLinked="1"/>
        <c:majorTickMark val="none"/>
        <c:minorTickMark val="none"/>
        <c:tickLblPos val="none"/>
        <c:crossAx val="197315768"/>
        <c:crosses val="autoZero"/>
        <c:auto val="1"/>
        <c:lblOffset val="100"/>
        <c:baseTimeUnit val="years"/>
      </c:dateAx>
      <c:valAx>
        <c:axId val="197315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31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B4-4A4D-BCC4-4C1AACB2FB78}"/>
            </c:ext>
          </c:extLst>
        </c:ser>
        <c:dLbls>
          <c:showLegendKey val="0"/>
          <c:showVal val="0"/>
          <c:showCatName val="0"/>
          <c:showSerName val="0"/>
          <c:showPercent val="0"/>
          <c:showBubbleSize val="0"/>
        </c:dLbls>
        <c:gapWidth val="150"/>
        <c:axId val="197498600"/>
        <c:axId val="19749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244.85</c:v>
                </c:pt>
                <c:pt idx="3">
                  <c:v>296.89</c:v>
                </c:pt>
                <c:pt idx="4">
                  <c:v>270.57</c:v>
                </c:pt>
              </c:numCache>
            </c:numRef>
          </c:val>
          <c:smooth val="0"/>
          <c:extLst>
            <c:ext xmlns:c16="http://schemas.microsoft.com/office/drawing/2014/chart" uri="{C3380CC4-5D6E-409C-BE32-E72D297353CC}">
              <c16:uniqueId val="{00000001-45B4-4A4D-BCC4-4C1AACB2FB78}"/>
            </c:ext>
          </c:extLst>
        </c:ser>
        <c:dLbls>
          <c:showLegendKey val="0"/>
          <c:showVal val="0"/>
          <c:showCatName val="0"/>
          <c:showSerName val="0"/>
          <c:showPercent val="0"/>
          <c:showBubbleSize val="0"/>
        </c:dLbls>
        <c:marker val="1"/>
        <c:smooth val="0"/>
        <c:axId val="197498600"/>
        <c:axId val="197498992"/>
      </c:lineChart>
      <c:dateAx>
        <c:axId val="197498600"/>
        <c:scaling>
          <c:orientation val="minMax"/>
        </c:scaling>
        <c:delete val="1"/>
        <c:axPos val="b"/>
        <c:numFmt formatCode="&quot;H&quot;yy" sourceLinked="1"/>
        <c:majorTickMark val="none"/>
        <c:minorTickMark val="none"/>
        <c:tickLblPos val="none"/>
        <c:crossAx val="197498992"/>
        <c:crosses val="autoZero"/>
        <c:auto val="1"/>
        <c:lblOffset val="100"/>
        <c:baseTimeUnit val="years"/>
      </c:dateAx>
      <c:valAx>
        <c:axId val="19749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498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98.97</c:v>
                </c:pt>
                <c:pt idx="1">
                  <c:v>88.58</c:v>
                </c:pt>
                <c:pt idx="2">
                  <c:v>89.69</c:v>
                </c:pt>
                <c:pt idx="3">
                  <c:v>87.53</c:v>
                </c:pt>
                <c:pt idx="4">
                  <c:v>86.81</c:v>
                </c:pt>
              </c:numCache>
            </c:numRef>
          </c:val>
          <c:extLst>
            <c:ext xmlns:c16="http://schemas.microsoft.com/office/drawing/2014/chart" uri="{C3380CC4-5D6E-409C-BE32-E72D297353CC}">
              <c16:uniqueId val="{00000000-81A7-4E58-A936-15CFCCE55CB7}"/>
            </c:ext>
          </c:extLst>
        </c:ser>
        <c:dLbls>
          <c:showLegendKey val="0"/>
          <c:showVal val="0"/>
          <c:showCatName val="0"/>
          <c:showSerName val="0"/>
          <c:showPercent val="0"/>
          <c:showBubbleSize val="0"/>
        </c:dLbls>
        <c:gapWidth val="150"/>
        <c:axId val="194864624"/>
        <c:axId val="194864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64.78</c:v>
                </c:pt>
                <c:pt idx="3">
                  <c:v>63.06</c:v>
                </c:pt>
                <c:pt idx="4">
                  <c:v>62.5</c:v>
                </c:pt>
              </c:numCache>
            </c:numRef>
          </c:val>
          <c:smooth val="0"/>
          <c:extLst>
            <c:ext xmlns:c16="http://schemas.microsoft.com/office/drawing/2014/chart" uri="{C3380CC4-5D6E-409C-BE32-E72D297353CC}">
              <c16:uniqueId val="{00000001-81A7-4E58-A936-15CFCCE55CB7}"/>
            </c:ext>
          </c:extLst>
        </c:ser>
        <c:dLbls>
          <c:showLegendKey val="0"/>
          <c:showVal val="0"/>
          <c:showCatName val="0"/>
          <c:showSerName val="0"/>
          <c:showPercent val="0"/>
          <c:showBubbleSize val="0"/>
        </c:dLbls>
        <c:marker val="1"/>
        <c:smooth val="0"/>
        <c:axId val="194864624"/>
        <c:axId val="194864232"/>
      </c:lineChart>
      <c:dateAx>
        <c:axId val="194864624"/>
        <c:scaling>
          <c:orientation val="minMax"/>
        </c:scaling>
        <c:delete val="1"/>
        <c:axPos val="b"/>
        <c:numFmt formatCode="&quot;H&quot;yy" sourceLinked="1"/>
        <c:majorTickMark val="none"/>
        <c:minorTickMark val="none"/>
        <c:tickLblPos val="none"/>
        <c:crossAx val="194864232"/>
        <c:crosses val="autoZero"/>
        <c:auto val="1"/>
        <c:lblOffset val="100"/>
        <c:baseTimeUnit val="years"/>
      </c:dateAx>
      <c:valAx>
        <c:axId val="194864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86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238.75</c:v>
                </c:pt>
                <c:pt idx="1">
                  <c:v>266.51</c:v>
                </c:pt>
                <c:pt idx="2">
                  <c:v>263.23</c:v>
                </c:pt>
                <c:pt idx="3">
                  <c:v>262.25</c:v>
                </c:pt>
                <c:pt idx="4">
                  <c:v>263.86</c:v>
                </c:pt>
              </c:numCache>
            </c:numRef>
          </c:val>
          <c:extLst>
            <c:ext xmlns:c16="http://schemas.microsoft.com/office/drawing/2014/chart" uri="{C3380CC4-5D6E-409C-BE32-E72D297353CC}">
              <c16:uniqueId val="{00000000-6870-4A3B-887F-5BC06EB4225B}"/>
            </c:ext>
          </c:extLst>
        </c:ser>
        <c:dLbls>
          <c:showLegendKey val="0"/>
          <c:showVal val="0"/>
          <c:showCatName val="0"/>
          <c:showSerName val="0"/>
          <c:showPercent val="0"/>
          <c:showBubbleSize val="0"/>
        </c:dLbls>
        <c:gapWidth val="150"/>
        <c:axId val="197313416"/>
        <c:axId val="197500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250.21</c:v>
                </c:pt>
                <c:pt idx="3">
                  <c:v>264.77</c:v>
                </c:pt>
                <c:pt idx="4">
                  <c:v>269.33</c:v>
                </c:pt>
              </c:numCache>
            </c:numRef>
          </c:val>
          <c:smooth val="0"/>
          <c:extLst>
            <c:ext xmlns:c16="http://schemas.microsoft.com/office/drawing/2014/chart" uri="{C3380CC4-5D6E-409C-BE32-E72D297353CC}">
              <c16:uniqueId val="{00000001-6870-4A3B-887F-5BC06EB4225B}"/>
            </c:ext>
          </c:extLst>
        </c:ser>
        <c:dLbls>
          <c:showLegendKey val="0"/>
          <c:showVal val="0"/>
          <c:showCatName val="0"/>
          <c:showSerName val="0"/>
          <c:showPercent val="0"/>
          <c:showBubbleSize val="0"/>
        </c:dLbls>
        <c:marker val="1"/>
        <c:smooth val="0"/>
        <c:axId val="197313416"/>
        <c:axId val="197500168"/>
      </c:lineChart>
      <c:dateAx>
        <c:axId val="197313416"/>
        <c:scaling>
          <c:orientation val="minMax"/>
        </c:scaling>
        <c:delete val="1"/>
        <c:axPos val="b"/>
        <c:numFmt formatCode="&quot;H&quot;yy" sourceLinked="1"/>
        <c:majorTickMark val="none"/>
        <c:minorTickMark val="none"/>
        <c:tickLblPos val="none"/>
        <c:crossAx val="197500168"/>
        <c:crosses val="autoZero"/>
        <c:auto val="1"/>
        <c:lblOffset val="100"/>
        <c:baseTimeUnit val="years"/>
      </c:dateAx>
      <c:valAx>
        <c:axId val="197500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31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鹿児島県　曽於市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特定地域生活排水処理</v>
      </c>
      <c r="Q8" s="78"/>
      <c r="R8" s="78"/>
      <c r="S8" s="78"/>
      <c r="T8" s="78"/>
      <c r="U8" s="78"/>
      <c r="V8" s="78"/>
      <c r="W8" s="78" t="str">
        <f>データ!L6</f>
        <v>K2</v>
      </c>
      <c r="X8" s="78"/>
      <c r="Y8" s="78"/>
      <c r="Z8" s="78"/>
      <c r="AA8" s="78"/>
      <c r="AB8" s="78"/>
      <c r="AC8" s="78"/>
      <c r="AD8" s="79" t="str">
        <f>データ!$M$6</f>
        <v>非設置</v>
      </c>
      <c r="AE8" s="79"/>
      <c r="AF8" s="79"/>
      <c r="AG8" s="79"/>
      <c r="AH8" s="79"/>
      <c r="AI8" s="79"/>
      <c r="AJ8" s="79"/>
      <c r="AK8" s="3"/>
      <c r="AL8" s="75">
        <f>データ!S6</f>
        <v>35515</v>
      </c>
      <c r="AM8" s="75"/>
      <c r="AN8" s="75"/>
      <c r="AO8" s="75"/>
      <c r="AP8" s="75"/>
      <c r="AQ8" s="75"/>
      <c r="AR8" s="75"/>
      <c r="AS8" s="75"/>
      <c r="AT8" s="74">
        <f>データ!T6</f>
        <v>390.14</v>
      </c>
      <c r="AU8" s="74"/>
      <c r="AV8" s="74"/>
      <c r="AW8" s="74"/>
      <c r="AX8" s="74"/>
      <c r="AY8" s="74"/>
      <c r="AZ8" s="74"/>
      <c r="BA8" s="74"/>
      <c r="BB8" s="74">
        <f>データ!U6</f>
        <v>91.03</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7.67</v>
      </c>
      <c r="Q10" s="74"/>
      <c r="R10" s="74"/>
      <c r="S10" s="74"/>
      <c r="T10" s="74"/>
      <c r="U10" s="74"/>
      <c r="V10" s="74"/>
      <c r="W10" s="74">
        <f>データ!Q6</f>
        <v>100</v>
      </c>
      <c r="X10" s="74"/>
      <c r="Y10" s="74"/>
      <c r="Z10" s="74"/>
      <c r="AA10" s="74"/>
      <c r="AB10" s="74"/>
      <c r="AC10" s="74"/>
      <c r="AD10" s="75">
        <f>データ!R6</f>
        <v>3630</v>
      </c>
      <c r="AE10" s="75"/>
      <c r="AF10" s="75"/>
      <c r="AG10" s="75"/>
      <c r="AH10" s="75"/>
      <c r="AI10" s="75"/>
      <c r="AJ10" s="75"/>
      <c r="AK10" s="2"/>
      <c r="AL10" s="75">
        <f>データ!V6</f>
        <v>2698</v>
      </c>
      <c r="AM10" s="75"/>
      <c r="AN10" s="75"/>
      <c r="AO10" s="75"/>
      <c r="AP10" s="75"/>
      <c r="AQ10" s="75"/>
      <c r="AR10" s="75"/>
      <c r="AS10" s="75"/>
      <c r="AT10" s="74">
        <f>データ!W6</f>
        <v>115.72</v>
      </c>
      <c r="AU10" s="74"/>
      <c r="AV10" s="74"/>
      <c r="AW10" s="74"/>
      <c r="AX10" s="74"/>
      <c r="AY10" s="74"/>
      <c r="AZ10" s="74"/>
      <c r="BA10" s="74"/>
      <c r="BB10" s="74">
        <f>データ!X6</f>
        <v>23.31</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118</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120</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44</v>
      </c>
      <c r="O86" s="26" t="str">
        <f>データ!EO6</f>
        <v>【-】</v>
      </c>
    </row>
  </sheetData>
  <sheetProtection algorithmName="SHA-512" hashValue="V7axVj2wTW3aMoQMtcaowo2GFJO1KaVwvxhtFMfst5bmDDY2QGSR6ObkWMZIXWWJL1Cs6L+E4u186E63Sz0Gog==" saltValue="dhtsmWatlRN0H6LK2izqR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462179</v>
      </c>
      <c r="D6" s="33">
        <f t="shared" si="3"/>
        <v>47</v>
      </c>
      <c r="E6" s="33">
        <f t="shared" si="3"/>
        <v>18</v>
      </c>
      <c r="F6" s="33">
        <f t="shared" si="3"/>
        <v>0</v>
      </c>
      <c r="G6" s="33">
        <f t="shared" si="3"/>
        <v>0</v>
      </c>
      <c r="H6" s="33" t="str">
        <f t="shared" si="3"/>
        <v>鹿児島県　曽於市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7.67</v>
      </c>
      <c r="Q6" s="34">
        <f t="shared" si="3"/>
        <v>100</v>
      </c>
      <c r="R6" s="34">
        <f t="shared" si="3"/>
        <v>3630</v>
      </c>
      <c r="S6" s="34">
        <f t="shared" si="3"/>
        <v>35515</v>
      </c>
      <c r="T6" s="34">
        <f t="shared" si="3"/>
        <v>390.14</v>
      </c>
      <c r="U6" s="34">
        <f t="shared" si="3"/>
        <v>91.03</v>
      </c>
      <c r="V6" s="34">
        <f t="shared" si="3"/>
        <v>2698</v>
      </c>
      <c r="W6" s="34">
        <f t="shared" si="3"/>
        <v>115.72</v>
      </c>
      <c r="X6" s="34">
        <f t="shared" si="3"/>
        <v>23.31</v>
      </c>
      <c r="Y6" s="35">
        <f>IF(Y7="",NA(),Y7)</f>
        <v>104.86</v>
      </c>
      <c r="Z6" s="35">
        <f t="shared" ref="Z6:AH6" si="4">IF(Z7="",NA(),Z7)</f>
        <v>99.33</v>
      </c>
      <c r="AA6" s="35">
        <f t="shared" si="4"/>
        <v>100.89</v>
      </c>
      <c r="AB6" s="35">
        <f t="shared" si="4"/>
        <v>99.89</v>
      </c>
      <c r="AC6" s="35">
        <f t="shared" si="4"/>
        <v>101.35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392.19</v>
      </c>
      <c r="BL6" s="35">
        <f t="shared" si="7"/>
        <v>413.5</v>
      </c>
      <c r="BM6" s="35">
        <f t="shared" si="7"/>
        <v>244.85</v>
      </c>
      <c r="BN6" s="35">
        <f t="shared" si="7"/>
        <v>296.89</v>
      </c>
      <c r="BO6" s="35">
        <f t="shared" si="7"/>
        <v>270.57</v>
      </c>
      <c r="BP6" s="34" t="str">
        <f>IF(BP7="","",IF(BP7="-","【-】","【"&amp;SUBSTITUTE(TEXT(BP7,"#,##0.00"),"-","△")&amp;"】"))</f>
        <v>【307.23】</v>
      </c>
      <c r="BQ6" s="35">
        <f>IF(BQ7="",NA(),BQ7)</f>
        <v>98.97</v>
      </c>
      <c r="BR6" s="35">
        <f t="shared" ref="BR6:BZ6" si="8">IF(BR7="",NA(),BR7)</f>
        <v>88.58</v>
      </c>
      <c r="BS6" s="35">
        <f t="shared" si="8"/>
        <v>89.69</v>
      </c>
      <c r="BT6" s="35">
        <f t="shared" si="8"/>
        <v>87.53</v>
      </c>
      <c r="BU6" s="35">
        <f t="shared" si="8"/>
        <v>86.81</v>
      </c>
      <c r="BV6" s="35">
        <f t="shared" si="8"/>
        <v>57.03</v>
      </c>
      <c r="BW6" s="35">
        <f t="shared" si="8"/>
        <v>55.84</v>
      </c>
      <c r="BX6" s="35">
        <f t="shared" si="8"/>
        <v>64.78</v>
      </c>
      <c r="BY6" s="35">
        <f t="shared" si="8"/>
        <v>63.06</v>
      </c>
      <c r="BZ6" s="35">
        <f t="shared" si="8"/>
        <v>62.5</v>
      </c>
      <c r="CA6" s="34" t="str">
        <f>IF(CA7="","",IF(CA7="-","【-】","【"&amp;SUBSTITUTE(TEXT(CA7,"#,##0.00"),"-","△")&amp;"】"))</f>
        <v>【59.98】</v>
      </c>
      <c r="CB6" s="35">
        <f>IF(CB7="",NA(),CB7)</f>
        <v>238.75</v>
      </c>
      <c r="CC6" s="35">
        <f t="shared" ref="CC6:CK6" si="9">IF(CC7="",NA(),CC7)</f>
        <v>266.51</v>
      </c>
      <c r="CD6" s="35">
        <f t="shared" si="9"/>
        <v>263.23</v>
      </c>
      <c r="CE6" s="35">
        <f t="shared" si="9"/>
        <v>262.25</v>
      </c>
      <c r="CF6" s="35">
        <f t="shared" si="9"/>
        <v>263.86</v>
      </c>
      <c r="CG6" s="35">
        <f t="shared" si="9"/>
        <v>283.73</v>
      </c>
      <c r="CH6" s="35">
        <f t="shared" si="9"/>
        <v>287.57</v>
      </c>
      <c r="CI6" s="35">
        <f t="shared" si="9"/>
        <v>250.21</v>
      </c>
      <c r="CJ6" s="35">
        <f t="shared" si="9"/>
        <v>264.77</v>
      </c>
      <c r="CK6" s="35">
        <f t="shared" si="9"/>
        <v>269.33</v>
      </c>
      <c r="CL6" s="34" t="str">
        <f>IF(CL7="","",IF(CL7="-","【-】","【"&amp;SUBSTITUTE(TEXT(CL7,"#,##0.00"),"-","△")&amp;"】"))</f>
        <v>【272.98】</v>
      </c>
      <c r="CM6" s="35">
        <f>IF(CM7="",NA(),CM7)</f>
        <v>41.73</v>
      </c>
      <c r="CN6" s="35">
        <f t="shared" ref="CN6:CV6" si="10">IF(CN7="",NA(),CN7)</f>
        <v>41.46</v>
      </c>
      <c r="CO6" s="35">
        <f t="shared" si="10"/>
        <v>42.32</v>
      </c>
      <c r="CP6" s="35">
        <f t="shared" si="10"/>
        <v>42.11</v>
      </c>
      <c r="CQ6" s="35">
        <f t="shared" si="10"/>
        <v>41.95</v>
      </c>
      <c r="CR6" s="35">
        <f t="shared" si="10"/>
        <v>58.25</v>
      </c>
      <c r="CS6" s="35">
        <f t="shared" si="10"/>
        <v>61.55</v>
      </c>
      <c r="CT6" s="35">
        <f t="shared" si="10"/>
        <v>61.79</v>
      </c>
      <c r="CU6" s="35">
        <f t="shared" si="10"/>
        <v>59.94</v>
      </c>
      <c r="CV6" s="35">
        <f t="shared" si="10"/>
        <v>59.64</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92.44</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462179</v>
      </c>
      <c r="D7" s="37">
        <v>47</v>
      </c>
      <c r="E7" s="37">
        <v>18</v>
      </c>
      <c r="F7" s="37">
        <v>0</v>
      </c>
      <c r="G7" s="37">
        <v>0</v>
      </c>
      <c r="H7" s="37" t="s">
        <v>98</v>
      </c>
      <c r="I7" s="37" t="s">
        <v>99</v>
      </c>
      <c r="J7" s="37" t="s">
        <v>100</v>
      </c>
      <c r="K7" s="37" t="s">
        <v>101</v>
      </c>
      <c r="L7" s="37" t="s">
        <v>102</v>
      </c>
      <c r="M7" s="37" t="s">
        <v>103</v>
      </c>
      <c r="N7" s="38" t="s">
        <v>104</v>
      </c>
      <c r="O7" s="38" t="s">
        <v>105</v>
      </c>
      <c r="P7" s="38">
        <v>7.67</v>
      </c>
      <c r="Q7" s="38">
        <v>100</v>
      </c>
      <c r="R7" s="38">
        <v>3630</v>
      </c>
      <c r="S7" s="38">
        <v>35515</v>
      </c>
      <c r="T7" s="38">
        <v>390.14</v>
      </c>
      <c r="U7" s="38">
        <v>91.03</v>
      </c>
      <c r="V7" s="38">
        <v>2698</v>
      </c>
      <c r="W7" s="38">
        <v>115.72</v>
      </c>
      <c r="X7" s="38">
        <v>23.31</v>
      </c>
      <c r="Y7" s="38">
        <v>104.86</v>
      </c>
      <c r="Z7" s="38">
        <v>99.33</v>
      </c>
      <c r="AA7" s="38">
        <v>100.89</v>
      </c>
      <c r="AB7" s="38">
        <v>99.89</v>
      </c>
      <c r="AC7" s="38">
        <v>101.35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392.19</v>
      </c>
      <c r="BL7" s="38">
        <v>413.5</v>
      </c>
      <c r="BM7" s="38">
        <v>244.85</v>
      </c>
      <c r="BN7" s="38">
        <v>296.89</v>
      </c>
      <c r="BO7" s="38">
        <v>270.57</v>
      </c>
      <c r="BP7" s="38">
        <v>307.23</v>
      </c>
      <c r="BQ7" s="38">
        <v>98.97</v>
      </c>
      <c r="BR7" s="38">
        <v>88.58</v>
      </c>
      <c r="BS7" s="38">
        <v>89.69</v>
      </c>
      <c r="BT7" s="38">
        <v>87.53</v>
      </c>
      <c r="BU7" s="38">
        <v>86.81</v>
      </c>
      <c r="BV7" s="38">
        <v>57.03</v>
      </c>
      <c r="BW7" s="38">
        <v>55.84</v>
      </c>
      <c r="BX7" s="38">
        <v>64.78</v>
      </c>
      <c r="BY7" s="38">
        <v>63.06</v>
      </c>
      <c r="BZ7" s="38">
        <v>62.5</v>
      </c>
      <c r="CA7" s="38">
        <v>59.98</v>
      </c>
      <c r="CB7" s="38">
        <v>238.75</v>
      </c>
      <c r="CC7" s="38">
        <v>266.51</v>
      </c>
      <c r="CD7" s="38">
        <v>263.23</v>
      </c>
      <c r="CE7" s="38">
        <v>262.25</v>
      </c>
      <c r="CF7" s="38">
        <v>263.86</v>
      </c>
      <c r="CG7" s="38">
        <v>283.73</v>
      </c>
      <c r="CH7" s="38">
        <v>287.57</v>
      </c>
      <c r="CI7" s="38">
        <v>250.21</v>
      </c>
      <c r="CJ7" s="38">
        <v>264.77</v>
      </c>
      <c r="CK7" s="38">
        <v>269.33</v>
      </c>
      <c r="CL7" s="38">
        <v>272.98</v>
      </c>
      <c r="CM7" s="38">
        <v>41.73</v>
      </c>
      <c r="CN7" s="38">
        <v>41.46</v>
      </c>
      <c r="CO7" s="38">
        <v>42.32</v>
      </c>
      <c r="CP7" s="38">
        <v>42.11</v>
      </c>
      <c r="CQ7" s="38">
        <v>41.95</v>
      </c>
      <c r="CR7" s="38">
        <v>58.25</v>
      </c>
      <c r="CS7" s="38">
        <v>61.55</v>
      </c>
      <c r="CT7" s="38">
        <v>61.79</v>
      </c>
      <c r="CU7" s="38">
        <v>59.94</v>
      </c>
      <c r="CV7" s="38">
        <v>59.64</v>
      </c>
      <c r="CW7" s="38">
        <v>58.71</v>
      </c>
      <c r="CX7" s="38">
        <v>100</v>
      </c>
      <c r="CY7" s="38">
        <v>100</v>
      </c>
      <c r="CZ7" s="38">
        <v>100</v>
      </c>
      <c r="DA7" s="38">
        <v>100</v>
      </c>
      <c r="DB7" s="38">
        <v>100</v>
      </c>
      <c r="DC7" s="38">
        <v>68.150000000000006</v>
      </c>
      <c r="DD7" s="38">
        <v>67.489999999999995</v>
      </c>
      <c r="DE7" s="38">
        <v>92.44</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2020-12-04T03:19:21Z</dcterms:created>
  <dcterms:modified xsi:type="dcterms:W3CDTF">2021-02-18T03:41:35Z</dcterms:modified>
  <cp:category/>
</cp:coreProperties>
</file>