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12_霧島市\"/>
    </mc:Choice>
  </mc:AlternateContent>
  <workbookProtection workbookAlgorithmName="SHA-512" workbookHashValue="tSbQJ3+3mB0hKrsMWf6G5anwpHeqdgMSLRqTTuqQ/rfJvlpU5hAASlEOVfBQ6vn28rF/pbEnfNnIt99GH47iqQ==" workbookSaltValue="7l++xqAikvLQSLsfsrhDsw==" workbookSpinCount="100000" lockStructure="1"/>
  <bookViews>
    <workbookView xWindow="0" yWindow="0" windowWidth="10245" windowHeight="724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<sst xmlns="http://schemas.openxmlformats.org/spreadsheetml/2006/main" count="319" uniqueCount="117">
  <si>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</si>
  <si>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</si>
  <si>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</si>
  <si>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</si>
  <si>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</si>
  <si>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</si>
  <si>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</si>
  <si>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</si>
  <si>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</si>
  <si>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</si>
  <si>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</si>
  <si>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</si>
  <si>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</si>
  <si>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</si>
  <si>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</si>
  <si>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</si>
  <si>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</si>
  <si>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</si>
  <si>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</si>
  <si>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</si>
  <si>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</si>
  <si>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</si>
  <si>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</si>
  <si>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</si>
  <si>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</si>
  <si>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</si>
  <si>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</si>
  <si>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</si>
  <si>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</si>
  <si>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</si>
  <si>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</si>
  <si>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</si>
  <si>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</si>
  <si>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</si>
  <si>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</si>
  <si>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</si>
  <si>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</si>
  <si>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</si>
  <si>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</si>
  <si>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</si>
  <si>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</si>
  <si>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</si>
  <si>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</si>
  <si>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</si>
  <si>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</si>
  <si>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</si>
  <si>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</si>
  <si>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</si>
  <si>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</si>
  <si>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</si>
  <si>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</si>
  <si>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</si>
  <si>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</si>
  <si>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</si>
  <si>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</si>
  <si>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</si>
  <si>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</si>
  <si>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</si>
  <si>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</si>
  <si>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</si>
  <si>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</si>
  <si>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</si>
  <si>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</si>
  <si>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</si>
  <si>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</si>
  <si>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</si>
  <si>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</si>
  <si>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</si>
  <si>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</si>
  <si>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</si>
  <si>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</si>
  <si>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</si>
  <si>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</si>
  <si>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</si>
  <si>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</si>
  <si>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</si>
  <si>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</si>
  <si>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</si>
  <si>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</si>
  <si>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</si>
  <si>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</si>
  <si>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</si>
  <si>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</si>
  <si>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</si>
  <si>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</si>
  <si>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</si>
  <si>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</si>
  <si>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</si>
  <si>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</si>
  <si>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</si>
  <si>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</si>
  <si>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</si>
  <si>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</si>
  <si>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</si>
  <si>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</si>
  <si>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</si>
  <si>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</si>
  <si>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</si>
  <si>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</si>
  <si>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</si>
  <si>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</si>
  <si>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</si>
  <si>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</si>
  <si>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</si>
  <si>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</si>
  <si>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</si>
  <si>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</si>
  <si>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</si>
  <si>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</si>
  <si>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</si>
  <si>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</si>
  <si>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</si>
  <si>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</si>
  <si>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</si>
  <si>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有形固定資産減価償却率
②　管渠老朽化率
③　管渠改善率
　供用開始から24年経過した。①は類似団体（供用開始30年未満）と比較して低い水準にある。また、耐用年数を経過した管渠がないため②、③共に0.00％である。
　将来に確実に迎える大規模更新に当たっては、計画的な実施に努める。</t>
    <rPh sb="2" eb="4">
      <t>ユウケイ</t>
    </rPh>
    <rPh sb="4" eb="6">
      <t>コテイ</t>
    </rPh>
    <rPh sb="6" eb="8">
      <t>シサン</t>
    </rPh>
    <rPh sb="8" eb="10">
      <t>ゲンカ</t>
    </rPh>
    <rPh sb="10" eb="12">
      <t>ショウキャク</t>
    </rPh>
    <rPh sb="12" eb="13">
      <t>リツ</t>
    </rPh>
    <rPh sb="16" eb="18">
      <t>カンキョ</t>
    </rPh>
    <rPh sb="18" eb="21">
      <t>ロウキュウカ</t>
    </rPh>
    <rPh sb="21" eb="22">
      <t>リツ</t>
    </rPh>
    <rPh sb="25" eb="27">
      <t>カンキョ</t>
    </rPh>
    <rPh sb="27" eb="29">
      <t>カイゼン</t>
    </rPh>
    <rPh sb="29" eb="30">
      <t>リツ</t>
    </rPh>
    <rPh sb="32" eb="34">
      <t>キョウヨウ</t>
    </rPh>
    <rPh sb="34" eb="36">
      <t>カイシ</t>
    </rPh>
    <rPh sb="40" eb="41">
      <t>ネン</t>
    </rPh>
    <rPh sb="41" eb="43">
      <t>ケイカ</t>
    </rPh>
    <rPh sb="48" eb="50">
      <t>ルイジ</t>
    </rPh>
    <rPh sb="50" eb="52">
      <t>ダンタイ</t>
    </rPh>
    <rPh sb="53" eb="55">
      <t>キョウヨウ</t>
    </rPh>
    <rPh sb="55" eb="57">
      <t>カイシ</t>
    </rPh>
    <rPh sb="59" eb="60">
      <t>ネン</t>
    </rPh>
    <rPh sb="60" eb="62">
      <t>ミマン</t>
    </rPh>
    <rPh sb="64" eb="66">
      <t>ヒカク</t>
    </rPh>
    <rPh sb="68" eb="69">
      <t>ヒク</t>
    </rPh>
    <rPh sb="70" eb="72">
      <t>スイジュン</t>
    </rPh>
    <rPh sb="79" eb="81">
      <t>タイヨウ</t>
    </rPh>
    <rPh sb="81" eb="83">
      <t>ネンスウ</t>
    </rPh>
    <rPh sb="84" eb="86">
      <t>ケイカ</t>
    </rPh>
    <rPh sb="88" eb="90">
      <t>カンキョ</t>
    </rPh>
    <rPh sb="98" eb="99">
      <t>トモ</t>
    </rPh>
    <rPh sb="111" eb="113">
      <t>ショウライ</t>
    </rPh>
    <rPh sb="114" eb="116">
      <t>カクジツ</t>
    </rPh>
    <rPh sb="117" eb="118">
      <t>ムカ</t>
    </rPh>
    <rPh sb="120" eb="123">
      <t>ダイキボ</t>
    </rPh>
    <rPh sb="123" eb="125">
      <t>コウシン</t>
    </rPh>
    <rPh sb="126" eb="127">
      <t>ア</t>
    </rPh>
    <rPh sb="132" eb="134">
      <t>ケイカク</t>
    </rPh>
    <rPh sb="134" eb="135">
      <t>テキ</t>
    </rPh>
    <rPh sb="136" eb="138">
      <t>ジッシ</t>
    </rPh>
    <rPh sb="139" eb="140">
      <t>ツト</t>
    </rPh>
    <phoneticPr fontId="4"/>
  </si>
  <si>
    <t>　本市の汚水処理人口普及率は、81.6％で、全国の91.7％と比べて低い水準にあるため、整備を着実に実施し、早期の未普及地解消に努める。
　経営状況は、下水道事業の性質上、先行投資となる資本費の負担が大きいが、その財源については、多くを一般会計からの繰入金に依存しており、厳しい状況である。
　引き続き経費削減に努めながら、水洗化率の向上を図り、あわせて、早期に使用料の見直しを検討し、歳入の確保に努める。</t>
    <phoneticPr fontId="4"/>
  </si>
  <si>
    <t>　令和元年度に地方公営企業法を全部適用したため、経年（前年度との）比較は載せていない。
①　経常収支比率
　100％を超えており良好な水準にあるが、収益の多くを一般会計からの繰入れに頼っている。維持管理経費削減の検討や使用料単価の見直し、水洗化率向上の取組を強化して健全経営を目指す。
②　累積欠損金比率
　発生してしていないため健全である。
③　流動比率
　100％未満であるが、流動負債の大部分を占める企業債の償還金の原資は使用料等で得ることを予定しているため支払能力がないものではない。
④　企業債残高対事業規模比率
　報告数値の誤り。正しい数値で算定した場合の比率は、735.92％であり、類似団体と比較して低い（良好な）水準にある。今後見込まれる施設の長寿命化等に当たっては、投資の平準化を図る。
⑤　経費回収率、⑥　汚水処理原価
　法適用に伴い公費負担分（一般会計からの繰入れ）の整理手法・考え方を変えたことで、本年度は大幅に良好な水準となったものである。引き続き効率的な汚水処理に努める。
⑦　施設利用率
　良好な水準であり、適正規模である。
⑧　水洗化率
　類似団体を上回るが、全国と比較して低い水準。広報や訪問等のＰＲ活動を強化する。</t>
    <rPh sb="1" eb="3">
      <t>レイワ</t>
    </rPh>
    <rPh sb="3" eb="5">
      <t>ガンネン</t>
    </rPh>
    <rPh sb="5" eb="6">
      <t>ド</t>
    </rPh>
    <rPh sb="7" eb="9">
      <t>チホウ</t>
    </rPh>
    <rPh sb="9" eb="11">
      <t>コウエイ</t>
    </rPh>
    <rPh sb="11" eb="13">
      <t>キギョウ</t>
    </rPh>
    <rPh sb="13" eb="14">
      <t>ホウ</t>
    </rPh>
    <rPh sb="15" eb="17">
      <t>ゼンブ</t>
    </rPh>
    <rPh sb="17" eb="19">
      <t>テキヨウ</t>
    </rPh>
    <rPh sb="24" eb="26">
      <t>ケイネン</t>
    </rPh>
    <rPh sb="27" eb="29">
      <t>ゼンネン</t>
    </rPh>
    <rPh sb="29" eb="30">
      <t>ド</t>
    </rPh>
    <rPh sb="33" eb="35">
      <t>ヒカク</t>
    </rPh>
    <rPh sb="36" eb="37">
      <t>ノ</t>
    </rPh>
    <rPh sb="46" eb="48">
      <t>ケイジョウ</t>
    </rPh>
    <rPh sb="48" eb="50">
      <t>シュウシ</t>
    </rPh>
    <rPh sb="50" eb="52">
      <t>ヒリツ</t>
    </rPh>
    <rPh sb="59" eb="60">
      <t>コ</t>
    </rPh>
    <rPh sb="64" eb="66">
      <t>リョウコウ</t>
    </rPh>
    <rPh sb="67" eb="69">
      <t>スイジュン</t>
    </rPh>
    <rPh sb="74" eb="76">
      <t>シュウエキ</t>
    </rPh>
    <rPh sb="77" eb="78">
      <t>オオ</t>
    </rPh>
    <rPh sb="80" eb="82">
      <t>イッパン</t>
    </rPh>
    <rPh sb="82" eb="84">
      <t>カイケイ</t>
    </rPh>
    <rPh sb="87" eb="89">
      <t>クリイ</t>
    </rPh>
    <rPh sb="91" eb="92">
      <t>タヨ</t>
    </rPh>
    <rPh sb="97" eb="99">
      <t>イジ</t>
    </rPh>
    <rPh sb="99" eb="101">
      <t>カンリ</t>
    </rPh>
    <rPh sb="101" eb="103">
      <t>ケイヒ</t>
    </rPh>
    <rPh sb="103" eb="105">
      <t>サクゲン</t>
    </rPh>
    <rPh sb="106" eb="108">
      <t>ケントウ</t>
    </rPh>
    <rPh sb="109" eb="112">
      <t>シヨウリョウ</t>
    </rPh>
    <rPh sb="112" eb="114">
      <t>タンカ</t>
    </rPh>
    <rPh sb="115" eb="117">
      <t>ミナオ</t>
    </rPh>
    <rPh sb="119" eb="122">
      <t>スイセンカ</t>
    </rPh>
    <rPh sb="122" eb="123">
      <t>リツ</t>
    </rPh>
    <rPh sb="133" eb="135">
      <t>ケンゼン</t>
    </rPh>
    <rPh sb="135" eb="137">
      <t>ケイエイ</t>
    </rPh>
    <rPh sb="138" eb="140">
      <t>メザ</t>
    </rPh>
    <rPh sb="145" eb="147">
      <t>ルイセキ</t>
    </rPh>
    <rPh sb="147" eb="150">
      <t>ケッソンキン</t>
    </rPh>
    <rPh sb="150" eb="152">
      <t>ヒリツ</t>
    </rPh>
    <rPh sb="154" eb="156">
      <t>ハッセイ</t>
    </rPh>
    <rPh sb="165" eb="167">
      <t>ケンゼン</t>
    </rPh>
    <rPh sb="174" eb="176">
      <t>リュウドウ</t>
    </rPh>
    <rPh sb="176" eb="178">
      <t>ヒリツ</t>
    </rPh>
    <rPh sb="184" eb="186">
      <t>ミマン</t>
    </rPh>
    <rPh sb="191" eb="193">
      <t>リュウドウ</t>
    </rPh>
    <rPh sb="193" eb="195">
      <t>フサイ</t>
    </rPh>
    <rPh sb="196" eb="199">
      <t>ダイブブン</t>
    </rPh>
    <rPh sb="200" eb="201">
      <t>シ</t>
    </rPh>
    <rPh sb="203" eb="205">
      <t>キギョウ</t>
    </rPh>
    <rPh sb="205" eb="206">
      <t>サイ</t>
    </rPh>
    <rPh sb="207" eb="210">
      <t>ショウカンキン</t>
    </rPh>
    <rPh sb="211" eb="213">
      <t>ゲンシ</t>
    </rPh>
    <rPh sb="214" eb="218">
      <t>シヨウリョウトウ</t>
    </rPh>
    <rPh sb="219" eb="220">
      <t>エ</t>
    </rPh>
    <rPh sb="224" eb="226">
      <t>ヨテイ</t>
    </rPh>
    <rPh sb="232" eb="234">
      <t>シハライ</t>
    </rPh>
    <rPh sb="234" eb="236">
      <t>ノウリョク</t>
    </rPh>
    <rPh sb="249" eb="251">
      <t>キギョウ</t>
    </rPh>
    <rPh sb="251" eb="252">
      <t>サイ</t>
    </rPh>
    <rPh sb="252" eb="254">
      <t>ザンダカ</t>
    </rPh>
    <rPh sb="254" eb="255">
      <t>タイ</t>
    </rPh>
    <rPh sb="255" eb="257">
      <t>ジギョウ</t>
    </rPh>
    <rPh sb="257" eb="259">
      <t>キボ</t>
    </rPh>
    <rPh sb="259" eb="261">
      <t>ヒリツ</t>
    </rPh>
    <rPh sb="263" eb="265">
      <t>ホウコク</t>
    </rPh>
    <rPh sb="265" eb="267">
      <t>スウチ</t>
    </rPh>
    <rPh sb="268" eb="269">
      <t>アヤマ</t>
    </rPh>
    <rPh sb="271" eb="272">
      <t>タダ</t>
    </rPh>
    <rPh sb="274" eb="276">
      <t>スウチ</t>
    </rPh>
    <rPh sb="277" eb="279">
      <t>サンテイ</t>
    </rPh>
    <rPh sb="281" eb="283">
      <t>バアイ</t>
    </rPh>
    <rPh sb="284" eb="286">
      <t>ヒリツ</t>
    </rPh>
    <rPh sb="299" eb="301">
      <t>ルイジ</t>
    </rPh>
    <rPh sb="301" eb="303">
      <t>ダンタイ</t>
    </rPh>
    <rPh sb="304" eb="306">
      <t>ヒカク</t>
    </rPh>
    <rPh sb="308" eb="309">
      <t>ヒク</t>
    </rPh>
    <rPh sb="311" eb="313">
      <t>リョウコウ</t>
    </rPh>
    <rPh sb="315" eb="317">
      <t>スイジュン</t>
    </rPh>
    <rPh sb="321" eb="323">
      <t>コンゴ</t>
    </rPh>
    <rPh sb="323" eb="325">
      <t>ミコ</t>
    </rPh>
    <rPh sb="328" eb="330">
      <t>シセツ</t>
    </rPh>
    <rPh sb="331" eb="332">
      <t>チョウ</t>
    </rPh>
    <rPh sb="332" eb="335">
      <t>ジュミョウカ</t>
    </rPh>
    <rPh sb="335" eb="336">
      <t>トウ</t>
    </rPh>
    <rPh sb="337" eb="338">
      <t>ア</t>
    </rPh>
    <rPh sb="343" eb="345">
      <t>トウシ</t>
    </rPh>
    <rPh sb="346" eb="349">
      <t>ヘイジュンカ</t>
    </rPh>
    <rPh sb="350" eb="351">
      <t>ハカ</t>
    </rPh>
    <rPh sb="356" eb="358">
      <t>ケイヒ</t>
    </rPh>
    <rPh sb="358" eb="360">
      <t>カイシュウ</t>
    </rPh>
    <rPh sb="360" eb="361">
      <t>リツ</t>
    </rPh>
    <rPh sb="364" eb="366">
      <t>オスイ</t>
    </rPh>
    <rPh sb="366" eb="368">
      <t>ショリ</t>
    </rPh>
    <rPh sb="368" eb="370">
      <t>ゲンカ</t>
    </rPh>
    <rPh sb="378" eb="380">
      <t>コウヒ</t>
    </rPh>
    <rPh sb="380" eb="382">
      <t>フタン</t>
    </rPh>
    <rPh sb="382" eb="383">
      <t>ブン</t>
    </rPh>
    <rPh sb="384" eb="386">
      <t>イッパン</t>
    </rPh>
    <rPh sb="386" eb="388">
      <t>カイケイ</t>
    </rPh>
    <rPh sb="391" eb="393">
      <t>クリイ</t>
    </rPh>
    <rPh sb="396" eb="398">
      <t>セイリ</t>
    </rPh>
    <rPh sb="398" eb="400">
      <t>シュホウ</t>
    </rPh>
    <rPh sb="401" eb="402">
      <t>カンガ</t>
    </rPh>
    <rPh sb="403" eb="404">
      <t>カタ</t>
    </rPh>
    <rPh sb="405" eb="406">
      <t>カ</t>
    </rPh>
    <rPh sb="412" eb="415">
      <t>ホンネンド</t>
    </rPh>
    <rPh sb="416" eb="418">
      <t>オオハバ</t>
    </rPh>
    <rPh sb="419" eb="421">
      <t>リョウコウ</t>
    </rPh>
    <rPh sb="422" eb="424">
      <t>スイジュン</t>
    </rPh>
    <rPh sb="434" eb="435">
      <t>ヒ</t>
    </rPh>
    <rPh sb="436" eb="437">
      <t>ツヅ</t>
    </rPh>
    <rPh sb="438" eb="441">
      <t>コウリツテキ</t>
    </rPh>
    <rPh sb="442" eb="444">
      <t>オスイ</t>
    </rPh>
    <rPh sb="444" eb="446">
      <t>ショリ</t>
    </rPh>
    <rPh sb="447" eb="448">
      <t>ツト</t>
    </rPh>
    <rPh sb="454" eb="456">
      <t>シセツ</t>
    </rPh>
    <rPh sb="456" eb="459">
      <t>リヨウリツ</t>
    </rPh>
    <rPh sb="461" eb="463">
      <t>リョウコウ</t>
    </rPh>
    <rPh sb="464" eb="466">
      <t>スイジュン</t>
    </rPh>
    <rPh sb="470" eb="472">
      <t>テキセイ</t>
    </rPh>
    <rPh sb="472" eb="474">
      <t>キボ</t>
    </rPh>
    <rPh sb="481" eb="484">
      <t>スイセンカ</t>
    </rPh>
    <rPh sb="484" eb="485">
      <t>リツ</t>
    </rPh>
    <rPh sb="487" eb="489">
      <t>ルイジ</t>
    </rPh>
    <rPh sb="489" eb="491">
      <t>ダンタイ</t>
    </rPh>
    <rPh sb="492" eb="494">
      <t>ウワマワ</t>
    </rPh>
    <rPh sb="497" eb="499">
      <t>ゼンコク</t>
    </rPh>
    <rPh sb="500" eb="502">
      <t>ヒカク</t>
    </rPh>
    <rPh sb="504" eb="505">
      <t>ヒク</t>
    </rPh>
    <rPh sb="506" eb="508">
      <t>スイジュン</t>
    </rPh>
    <rPh sb="509" eb="511">
      <t>コウホウ</t>
    </rPh>
    <rPh sb="512" eb="515">
      <t>ホウモントウ</t>
    </rPh>
    <rPh sb="518" eb="520">
      <t>カツドウ</t>
    </rPh>
    <rPh sb="521" eb="523">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</si>
</sst>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C85-44FE-849F-0A9497E120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7C85-44FE-849F-0A9497E120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69.989999999999995</c:v>
                </c:pt>
              </c:numCache>
            </c:numRef>
          </c:val>
          <c:extLst>
            <c:ext xmlns:c16="http://schemas.microsoft.com/office/drawing/2014/chart" uri="{C3380CC4-5D6E-409C-BE32-E72D297353CC}">
              <c16:uniqueId val="{00000000-F63B-4AE1-985A-D40933CC15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61.4</c:v>
                </c:pt>
              </c:numCache>
            </c:numRef>
          </c:val>
          <c:smooth val="0"/>
          <c:extLst>
            <c:ext xmlns:c16="http://schemas.microsoft.com/office/drawing/2014/chart" uri="{C3380CC4-5D6E-409C-BE32-E72D297353CC}">
              <c16:uniqueId val="{00000001-F63B-4AE1-985A-D40933CC15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87.06</c:v>
                </c:pt>
              </c:numCache>
            </c:numRef>
          </c:val>
          <c:extLst>
            <c:ext xmlns:c16="http://schemas.microsoft.com/office/drawing/2014/chart" uri="{C3380CC4-5D6E-409C-BE32-E72D297353CC}">
              <c16:uniqueId val="{00000000-8F8B-49AA-8B62-4EEC8297B8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86.28</c:v>
                </c:pt>
              </c:numCache>
            </c:numRef>
          </c:val>
          <c:smooth val="0"/>
          <c:extLst>
            <c:ext xmlns:c16="http://schemas.microsoft.com/office/drawing/2014/chart" uri="{C3380CC4-5D6E-409C-BE32-E72D297353CC}">
              <c16:uniqueId val="{00000001-8F8B-49AA-8B62-4EEC8297B8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113.04</c:v>
                </c:pt>
              </c:numCache>
            </c:numRef>
          </c:val>
          <c:extLst>
            <c:ext xmlns:c16="http://schemas.microsoft.com/office/drawing/2014/chart" uri="{C3380CC4-5D6E-409C-BE32-E72D297353CC}">
              <c16:uniqueId val="{00000000-D666-4FE1-BAD1-0C92E4B7FF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107.15</c:v>
                </c:pt>
              </c:numCache>
            </c:numRef>
          </c:val>
          <c:smooth val="0"/>
          <c:extLst>
            <c:ext xmlns:c16="http://schemas.microsoft.com/office/drawing/2014/chart" uri="{C3380CC4-5D6E-409C-BE32-E72D297353CC}">
              <c16:uniqueId val="{00000001-D666-4FE1-BAD1-0C92E4B7FF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3.76</c:v>
                </c:pt>
              </c:numCache>
            </c:numRef>
          </c:val>
          <c:extLst>
            <c:ext xmlns:c16="http://schemas.microsoft.com/office/drawing/2014/chart" uri="{C3380CC4-5D6E-409C-BE32-E72D297353CC}">
              <c16:uniqueId val="{00000000-FBB4-45C8-9074-CDA41DE81A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17.239999999999998</c:v>
                </c:pt>
              </c:numCache>
            </c:numRef>
          </c:val>
          <c:smooth val="0"/>
          <c:extLst>
            <c:ext xmlns:c16="http://schemas.microsoft.com/office/drawing/2014/chart" uri="{C3380CC4-5D6E-409C-BE32-E72D297353CC}">
              <c16:uniqueId val="{00000001-FBB4-45C8-9074-CDA41DE81A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0B-4591-8464-76911A6DAA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0.11</c:v>
                </c:pt>
              </c:numCache>
            </c:numRef>
          </c:val>
          <c:smooth val="0"/>
          <c:extLst>
            <c:ext xmlns:c16="http://schemas.microsoft.com/office/drawing/2014/chart" uri="{C3380CC4-5D6E-409C-BE32-E72D297353CC}">
              <c16:uniqueId val="{00000001-CD0B-4591-8464-76911A6DAA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4A-4A52-A9BA-FFD2906C45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15.68</c:v>
                </c:pt>
              </c:numCache>
            </c:numRef>
          </c:val>
          <c:smooth val="0"/>
          <c:extLst>
            <c:ext xmlns:c16="http://schemas.microsoft.com/office/drawing/2014/chart" uri="{C3380CC4-5D6E-409C-BE32-E72D297353CC}">
              <c16:uniqueId val="{00000001-494A-4A52-A9BA-FFD2906C45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33.909999999999997</c:v>
                </c:pt>
              </c:numCache>
            </c:numRef>
          </c:val>
          <c:extLst>
            <c:ext xmlns:c16="http://schemas.microsoft.com/office/drawing/2014/chart" uri="{C3380CC4-5D6E-409C-BE32-E72D297353CC}">
              <c16:uniqueId val="{00000000-E2A8-4B41-92B5-6BF81C9F63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46.82</c:v>
                </c:pt>
              </c:numCache>
            </c:numRef>
          </c:val>
          <c:smooth val="0"/>
          <c:extLst>
            <c:ext xmlns:c16="http://schemas.microsoft.com/office/drawing/2014/chart" uri="{C3380CC4-5D6E-409C-BE32-E72D297353CC}">
              <c16:uniqueId val="{00000001-E2A8-4B41-92B5-6BF81C9F63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1739.48</c:v>
                </c:pt>
              </c:numCache>
            </c:numRef>
          </c:val>
          <c:extLst>
            <c:ext xmlns:c16="http://schemas.microsoft.com/office/drawing/2014/chart" uri="{C3380CC4-5D6E-409C-BE32-E72D297353CC}">
              <c16:uniqueId val="{00000000-0726-4E80-A105-CD83079280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1028.05</c:v>
                </c:pt>
              </c:numCache>
            </c:numRef>
          </c:val>
          <c:smooth val="0"/>
          <c:extLst>
            <c:ext xmlns:c16="http://schemas.microsoft.com/office/drawing/2014/chart" uri="{C3380CC4-5D6E-409C-BE32-E72D297353CC}">
              <c16:uniqueId val="{00000001-0726-4E80-A105-CD83079280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111.07</c:v>
                </c:pt>
              </c:numCache>
            </c:numRef>
          </c:val>
          <c:extLst>
            <c:ext xmlns:c16="http://schemas.microsoft.com/office/drawing/2014/chart" uri="{C3380CC4-5D6E-409C-BE32-E72D297353CC}">
              <c16:uniqueId val="{00000000-EEBA-4743-AF09-86291A284E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94.73</c:v>
                </c:pt>
              </c:numCache>
            </c:numRef>
          </c:val>
          <c:smooth val="0"/>
          <c:extLst>
            <c:ext xmlns:c16="http://schemas.microsoft.com/office/drawing/2014/chart" uri="{C3380CC4-5D6E-409C-BE32-E72D297353CC}">
              <c16:uniqueId val="{00000001-EEBA-4743-AF09-86291A284E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85.38</c:v>
                </c:pt>
              </c:numCache>
            </c:numRef>
          </c:val>
          <c:extLst>
            <c:ext xmlns:c16="http://schemas.microsoft.com/office/drawing/2014/chart" uri="{C3380CC4-5D6E-409C-BE32-E72D297353CC}">
              <c16:uniqueId val="{00000000-E502-4CFA-941A-93E5A26686D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160.91</c:v>
                </c:pt>
              </c:numCache>
            </c:numRef>
          </c:val>
          <c:smooth val="0"/>
          <c:extLst>
            <c:ext xmlns:c16="http://schemas.microsoft.com/office/drawing/2014/chart" uri="{C3380CC4-5D6E-409C-BE32-E72D297353CC}">
              <c16:uniqueId val="{00000001-E502-4CFA-941A-93E5A26686D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霧島市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Bd2</v>
      </c>
      <c r="X8" s="49"/>
      <c r="Y8" s="49"/>
      <c r="Z8" s="49"/>
      <c r="AA8" s="49"/>
      <c r="AB8" s="49"/>
      <c r="AC8" s="49"/>
      <c r="AD8" s="50" t="str">
        <f>データ!$M$6</f>
        <v>非設置</v>
      </c>
      <c r="AE8" s="50"/>
      <c r="AF8" s="50"/>
      <c r="AG8" s="50"/>
      <c r="AH8" s="50"/>
      <c r="AI8" s="50"/>
      <c r="AJ8" s="50"/>
      <c r="AK8" s="3"/>
      <c r="AL8" s="51">
        <f>データ!S6</f>
        <v>125469</v>
      </c>
      <c r="AM8" s="51"/>
      <c r="AN8" s="51"/>
      <c r="AO8" s="51"/>
      <c r="AP8" s="51"/>
      <c r="AQ8" s="51"/>
      <c r="AR8" s="51"/>
      <c r="AS8" s="51"/>
      <c r="AT8" s="46">
        <f>データ!T6</f>
        <v>603.16</v>
      </c>
      <c r="AU8" s="46"/>
      <c r="AV8" s="46"/>
      <c r="AW8" s="46"/>
      <c r="AX8" s="46"/>
      <c r="AY8" s="46"/>
      <c r="AZ8" s="46"/>
      <c r="BA8" s="46"/>
      <c r="BB8" s="46">
        <f>データ!U6</f>
        <v>208.02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61.76</v>
      </c>
      <c r="J10" s="46"/>
      <c r="K10" s="46"/>
      <c r="L10" s="46"/>
      <c r="M10" s="46"/>
      <c r="N10" s="46"/>
      <c r="O10" s="46"/>
      <c r="P10" s="46">
        <f>データ!P6</f>
        <v>30.76</v>
      </c>
      <c r="Q10" s="46"/>
      <c r="R10" s="46"/>
      <c r="S10" s="46"/>
      <c r="T10" s="46"/>
      <c r="U10" s="46"/>
      <c r="V10" s="46"/>
      <c r="W10" s="46">
        <f>データ!Q6</f>
        <v>81.599999999999994</v>
      </c>
      <c r="X10" s="46"/>
      <c r="Y10" s="46"/>
      <c r="Z10" s="46"/>
      <c r="AA10" s="46"/>
      <c r="AB10" s="46"/>
      <c r="AC10" s="46"/>
      <c r="AD10" s="51">
        <f>データ!R6</f>
        <v>1815</v>
      </c>
      <c r="AE10" s="51"/>
      <c r="AF10" s="51"/>
      <c r="AG10" s="51"/>
      <c r="AH10" s="51"/>
      <c r="AI10" s="51"/>
      <c r="AJ10" s="51"/>
      <c r="AK10" s="2"/>
      <c r="AL10" s="51">
        <f>データ!V6</f>
        <v>38328</v>
      </c>
      <c r="AM10" s="51"/>
      <c r="AN10" s="51"/>
      <c r="AO10" s="51"/>
      <c r="AP10" s="51"/>
      <c r="AQ10" s="51"/>
      <c r="AR10" s="51"/>
      <c r="AS10" s="51"/>
      <c r="AT10" s="46">
        <f>データ!W6</f>
        <v>8.56</v>
      </c>
      <c r="AU10" s="46"/>
      <c r="AV10" s="46"/>
      <c r="AW10" s="46"/>
      <c r="AX10" s="46"/>
      <c r="AY10" s="46"/>
      <c r="AZ10" s="46"/>
      <c r="BA10" s="46"/>
      <c r="BB10" s="46">
        <f>データ!X6</f>
        <v>4477.57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vJfZC/DjCc4rmeklG8vDgwEut8EorlwL7Kl2LRhhrvW05JiVr5hwgbx9JXudDiDdkMoDq1Hy2famsikNppSf6g==" saltValue="W/3pAvoZRH2jWiphLvlQs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462187</v>
      </c>
      <c r="D6" s="33">
        <f t="shared" si="3"/>
        <v>46</v>
      </c>
      <c r="E6" s="33">
        <f t="shared" si="3"/>
        <v>17</v>
      </c>
      <c r="F6" s="33">
        <f t="shared" si="3"/>
        <v>1</v>
      </c>
      <c r="G6" s="33">
        <f t="shared" si="3"/>
        <v>0</v>
      </c>
      <c r="H6" s="33" t="str">
        <f t="shared" si="3"/>
        <v>鹿児島県　霧島市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61.76</v>
      </c>
      <c r="P6" s="34">
        <f t="shared" si="3"/>
        <v>30.76</v>
      </c>
      <c r="Q6" s="34">
        <f t="shared" si="3"/>
        <v>81.599999999999994</v>
      </c>
      <c r="R6" s="34">
        <f t="shared" si="3"/>
        <v>1815</v>
      </c>
      <c r="S6" s="34">
        <f t="shared" si="3"/>
        <v>125469</v>
      </c>
      <c r="T6" s="34">
        <f t="shared" si="3"/>
        <v>603.16</v>
      </c>
      <c r="U6" s="34">
        <f t="shared" si="3"/>
        <v>208.02</v>
      </c>
      <c r="V6" s="34">
        <f t="shared" si="3"/>
        <v>38328</v>
      </c>
      <c r="W6" s="34">
        <f t="shared" si="3"/>
        <v>8.56</v>
      </c>
      <c r="X6" s="34">
        <f t="shared" si="3"/>
        <v>4477.57</v>
      </c>
      <c r="Y6" s="35" t="str">
        <f>IF(Y7="",NA(),Y7)</f>
        <v>-</v>
      </c>
      <c r="Z6" s="35" t="str">
        <f t="shared" ref="Z6:AH6" si="4">IF(Z7="",NA(),Z7)</f>
        <v>-</v>
      </c>
      <c r="AA6" s="35" t="str">
        <f t="shared" si="4"/>
        <v>-</v>
      </c>
      <c r="AB6" s="35" t="str">
        <f t="shared" si="4"/>
        <v>-</v>
      </c>
      <c r="AC6" s="35">
        <f t="shared" si="4"/>
        <v>113.04</v>
      </c>
      <c r="AD6" s="35" t="str">
        <f t="shared" si="4"/>
        <v>-</v>
      </c>
      <c r="AE6" s="35" t="str">
        <f t="shared" si="4"/>
        <v>-</v>
      </c>
      <c r="AF6" s="35" t="str">
        <f t="shared" si="4"/>
        <v>-</v>
      </c>
      <c r="AG6" s="35" t="str">
        <f t="shared" si="4"/>
        <v>-</v>
      </c>
      <c r="AH6" s="35">
        <f t="shared" si="4"/>
        <v>107.15</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15.68</v>
      </c>
      <c r="AT6" s="34" t="str">
        <f>IF(AT7="","",IF(AT7="-","【-】","【"&amp;SUBSTITUTE(TEXT(AT7,"#,##0.00"),"-","△")&amp;"】"))</f>
        <v>【3.09】</v>
      </c>
      <c r="AU6" s="35" t="str">
        <f>IF(AU7="",NA(),AU7)</f>
        <v>-</v>
      </c>
      <c r="AV6" s="35" t="str">
        <f t="shared" ref="AV6:BD6" si="6">IF(AV7="",NA(),AV7)</f>
        <v>-</v>
      </c>
      <c r="AW6" s="35" t="str">
        <f t="shared" si="6"/>
        <v>-</v>
      </c>
      <c r="AX6" s="35" t="str">
        <f t="shared" si="6"/>
        <v>-</v>
      </c>
      <c r="AY6" s="35">
        <f t="shared" si="6"/>
        <v>33.909999999999997</v>
      </c>
      <c r="AZ6" s="35" t="str">
        <f t="shared" si="6"/>
        <v>-</v>
      </c>
      <c r="BA6" s="35" t="str">
        <f t="shared" si="6"/>
        <v>-</v>
      </c>
      <c r="BB6" s="35" t="str">
        <f t="shared" si="6"/>
        <v>-</v>
      </c>
      <c r="BC6" s="35" t="str">
        <f t="shared" si="6"/>
        <v>-</v>
      </c>
      <c r="BD6" s="35">
        <f t="shared" si="6"/>
        <v>46.82</v>
      </c>
      <c r="BE6" s="34" t="str">
        <f>IF(BE7="","",IF(BE7="-","【-】","【"&amp;SUBSTITUTE(TEXT(BE7,"#,##0.00"),"-","△")&amp;"】"))</f>
        <v>【69.54】</v>
      </c>
      <c r="BF6" s="35" t="str">
        <f>IF(BF7="",NA(),BF7)</f>
        <v>-</v>
      </c>
      <c r="BG6" s="35" t="str">
        <f t="shared" ref="BG6:BO6" si="7">IF(BG7="",NA(),BG7)</f>
        <v>-</v>
      </c>
      <c r="BH6" s="35" t="str">
        <f t="shared" si="7"/>
        <v>-</v>
      </c>
      <c r="BI6" s="35" t="str">
        <f t="shared" si="7"/>
        <v>-</v>
      </c>
      <c r="BJ6" s="35">
        <f t="shared" si="7"/>
        <v>1739.48</v>
      </c>
      <c r="BK6" s="35" t="str">
        <f t="shared" si="7"/>
        <v>-</v>
      </c>
      <c r="BL6" s="35" t="str">
        <f t="shared" si="7"/>
        <v>-</v>
      </c>
      <c r="BM6" s="35" t="str">
        <f t="shared" si="7"/>
        <v>-</v>
      </c>
      <c r="BN6" s="35" t="str">
        <f t="shared" si="7"/>
        <v>-</v>
      </c>
      <c r="BO6" s="35">
        <f t="shared" si="7"/>
        <v>1028.05</v>
      </c>
      <c r="BP6" s="34" t="str">
        <f>IF(BP7="","",IF(BP7="-","【-】","【"&amp;SUBSTITUTE(TEXT(BP7,"#,##0.00"),"-","△")&amp;"】"))</f>
        <v>【682.51】</v>
      </c>
      <c r="BQ6" s="35" t="str">
        <f>IF(BQ7="",NA(),BQ7)</f>
        <v>-</v>
      </c>
      <c r="BR6" s="35" t="str">
        <f t="shared" ref="BR6:BZ6" si="8">IF(BR7="",NA(),BR7)</f>
        <v>-</v>
      </c>
      <c r="BS6" s="35" t="str">
        <f t="shared" si="8"/>
        <v>-</v>
      </c>
      <c r="BT6" s="35" t="str">
        <f t="shared" si="8"/>
        <v>-</v>
      </c>
      <c r="BU6" s="35">
        <f t="shared" si="8"/>
        <v>111.07</v>
      </c>
      <c r="BV6" s="35" t="str">
        <f t="shared" si="8"/>
        <v>-</v>
      </c>
      <c r="BW6" s="35" t="str">
        <f t="shared" si="8"/>
        <v>-</v>
      </c>
      <c r="BX6" s="35" t="str">
        <f t="shared" si="8"/>
        <v>-</v>
      </c>
      <c r="BY6" s="35" t="str">
        <f t="shared" si="8"/>
        <v>-</v>
      </c>
      <c r="BZ6" s="35">
        <f t="shared" si="8"/>
        <v>94.73</v>
      </c>
      <c r="CA6" s="34" t="str">
        <f>IF(CA7="","",IF(CA7="-","【-】","【"&amp;SUBSTITUTE(TEXT(CA7,"#,##0.00"),"-","△")&amp;"】"))</f>
        <v>【100.34】</v>
      </c>
      <c r="CB6" s="35" t="str">
        <f>IF(CB7="",NA(),CB7)</f>
        <v>-</v>
      </c>
      <c r="CC6" s="35" t="str">
        <f t="shared" ref="CC6:CK6" si="9">IF(CC7="",NA(),CC7)</f>
        <v>-</v>
      </c>
      <c r="CD6" s="35" t="str">
        <f t="shared" si="9"/>
        <v>-</v>
      </c>
      <c r="CE6" s="35" t="str">
        <f t="shared" si="9"/>
        <v>-</v>
      </c>
      <c r="CF6" s="35">
        <f t="shared" si="9"/>
        <v>85.38</v>
      </c>
      <c r="CG6" s="35" t="str">
        <f t="shared" si="9"/>
        <v>-</v>
      </c>
      <c r="CH6" s="35" t="str">
        <f t="shared" si="9"/>
        <v>-</v>
      </c>
      <c r="CI6" s="35" t="str">
        <f t="shared" si="9"/>
        <v>-</v>
      </c>
      <c r="CJ6" s="35" t="str">
        <f t="shared" si="9"/>
        <v>-</v>
      </c>
      <c r="CK6" s="35">
        <f t="shared" si="9"/>
        <v>160.91</v>
      </c>
      <c r="CL6" s="34" t="str">
        <f>IF(CL7="","",IF(CL7="-","【-】","【"&amp;SUBSTITUTE(TEXT(CL7,"#,##0.00"),"-","△")&amp;"】"))</f>
        <v>【136.15】</v>
      </c>
      <c r="CM6" s="35" t="str">
        <f>IF(CM7="",NA(),CM7)</f>
        <v>-</v>
      </c>
      <c r="CN6" s="35" t="str">
        <f t="shared" ref="CN6:CV6" si="10">IF(CN7="",NA(),CN7)</f>
        <v>-</v>
      </c>
      <c r="CO6" s="35" t="str">
        <f t="shared" si="10"/>
        <v>-</v>
      </c>
      <c r="CP6" s="35" t="str">
        <f t="shared" si="10"/>
        <v>-</v>
      </c>
      <c r="CQ6" s="35">
        <f t="shared" si="10"/>
        <v>69.989999999999995</v>
      </c>
      <c r="CR6" s="35" t="str">
        <f t="shared" si="10"/>
        <v>-</v>
      </c>
      <c r="CS6" s="35" t="str">
        <f t="shared" si="10"/>
        <v>-</v>
      </c>
      <c r="CT6" s="35" t="str">
        <f t="shared" si="10"/>
        <v>-</v>
      </c>
      <c r="CU6" s="35" t="str">
        <f t="shared" si="10"/>
        <v>-</v>
      </c>
      <c r="CV6" s="35">
        <f t="shared" si="10"/>
        <v>61.4</v>
      </c>
      <c r="CW6" s="34" t="str">
        <f>IF(CW7="","",IF(CW7="-","【-】","【"&amp;SUBSTITUTE(TEXT(CW7,"#,##0.00"),"-","△")&amp;"】"))</f>
        <v>【59.64】</v>
      </c>
      <c r="CX6" s="35" t="str">
        <f>IF(CX7="",NA(),CX7)</f>
        <v>-</v>
      </c>
      <c r="CY6" s="35" t="str">
        <f t="shared" ref="CY6:DG6" si="11">IF(CY7="",NA(),CY7)</f>
        <v>-</v>
      </c>
      <c r="CZ6" s="35" t="str">
        <f t="shared" si="11"/>
        <v>-</v>
      </c>
      <c r="DA6" s="35" t="str">
        <f t="shared" si="11"/>
        <v>-</v>
      </c>
      <c r="DB6" s="35">
        <f t="shared" si="11"/>
        <v>87.06</v>
      </c>
      <c r="DC6" s="35" t="str">
        <f t="shared" si="11"/>
        <v>-</v>
      </c>
      <c r="DD6" s="35" t="str">
        <f t="shared" si="11"/>
        <v>-</v>
      </c>
      <c r="DE6" s="35" t="str">
        <f t="shared" si="11"/>
        <v>-</v>
      </c>
      <c r="DF6" s="35" t="str">
        <f t="shared" si="11"/>
        <v>-</v>
      </c>
      <c r="DG6" s="35">
        <f t="shared" si="11"/>
        <v>86.28</v>
      </c>
      <c r="DH6" s="34" t="str">
        <f>IF(DH7="","",IF(DH7="-","【-】","【"&amp;SUBSTITUTE(TEXT(DH7,"#,##0.00"),"-","△")&amp;"】"))</f>
        <v>【95.35】</v>
      </c>
      <c r="DI6" s="35" t="str">
        <f>IF(DI7="",NA(),DI7)</f>
        <v>-</v>
      </c>
      <c r="DJ6" s="35" t="str">
        <f t="shared" ref="DJ6:DR6" si="12">IF(DJ7="",NA(),DJ7)</f>
        <v>-</v>
      </c>
      <c r="DK6" s="35" t="str">
        <f t="shared" si="12"/>
        <v>-</v>
      </c>
      <c r="DL6" s="35" t="str">
        <f t="shared" si="12"/>
        <v>-</v>
      </c>
      <c r="DM6" s="35">
        <f t="shared" si="12"/>
        <v>3.76</v>
      </c>
      <c r="DN6" s="35" t="str">
        <f t="shared" si="12"/>
        <v>-</v>
      </c>
      <c r="DO6" s="35" t="str">
        <f t="shared" si="12"/>
        <v>-</v>
      </c>
      <c r="DP6" s="35" t="str">
        <f t="shared" si="12"/>
        <v>-</v>
      </c>
      <c r="DQ6" s="35" t="str">
        <f t="shared" si="12"/>
        <v>-</v>
      </c>
      <c r="DR6" s="35">
        <f t="shared" si="12"/>
        <v>17.239999999999998</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0.11</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0.12</v>
      </c>
      <c r="EO6" s="34" t="str">
        <f>IF(EO7="","",IF(EO7="-","【-】","【"&amp;SUBSTITUTE(TEXT(EO7,"#,##0.00"),"-","△")&amp;"】"))</f>
        <v>【0.22】</v>
      </c>
    </row>
    <row r="7" spans="1:148" s="36" customFormat="1" x14ac:dyDescent="0.15">
      <c r="A7" s="28"/>
      <c r="B7" s="37">
        <v>2019</v>
      </c>
      <c r="C7" s="37">
        <v>462187</v>
      </c>
      <c r="D7" s="37">
        <v>46</v>
      </c>
      <c r="E7" s="37">
        <v>17</v>
      </c>
      <c r="F7" s="37">
        <v>1</v>
      </c>
      <c r="G7" s="37">
        <v>0</v>
      </c>
      <c r="H7" s="37" t="s">
        <v>96</v>
      </c>
      <c r="I7" s="37" t="s">
        <v>97</v>
      </c>
      <c r="J7" s="37" t="s">
        <v>98</v>
      </c>
      <c r="K7" s="37" t="s">
        <v>99</v>
      </c>
      <c r="L7" s="37" t="s">
        <v>100</v>
      </c>
      <c r="M7" s="37" t="s">
        <v>101</v>
      </c>
      <c r="N7" s="38" t="s">
        <v>102</v>
      </c>
      <c r="O7" s="38">
        <v>61.76</v>
      </c>
      <c r="P7" s="38">
        <v>30.76</v>
      </c>
      <c r="Q7" s="38">
        <v>81.599999999999994</v>
      </c>
      <c r="R7" s="38">
        <v>1815</v>
      </c>
      <c r="S7" s="38">
        <v>125469</v>
      </c>
      <c r="T7" s="38">
        <v>603.16</v>
      </c>
      <c r="U7" s="38">
        <v>208.02</v>
      </c>
      <c r="V7" s="38">
        <v>38328</v>
      </c>
      <c r="W7" s="38">
        <v>8.56</v>
      </c>
      <c r="X7" s="38">
        <v>4477.57</v>
      </c>
      <c r="Y7" s="38" t="s">
        <v>102</v>
      </c>
      <c r="Z7" s="38" t="s">
        <v>102</v>
      </c>
      <c r="AA7" s="38" t="s">
        <v>102</v>
      </c>
      <c r="AB7" s="38" t="s">
        <v>102</v>
      </c>
      <c r="AC7" s="38">
        <v>113.04</v>
      </c>
      <c r="AD7" s="38" t="s">
        <v>102</v>
      </c>
      <c r="AE7" s="38" t="s">
        <v>102</v>
      </c>
      <c r="AF7" s="38" t="s">
        <v>102</v>
      </c>
      <c r="AG7" s="38" t="s">
        <v>102</v>
      </c>
      <c r="AH7" s="38">
        <v>107.15</v>
      </c>
      <c r="AI7" s="38">
        <v>108.07</v>
      </c>
      <c r="AJ7" s="38" t="s">
        <v>102</v>
      </c>
      <c r="AK7" s="38" t="s">
        <v>102</v>
      </c>
      <c r="AL7" s="38" t="s">
        <v>102</v>
      </c>
      <c r="AM7" s="38" t="s">
        <v>102</v>
      </c>
      <c r="AN7" s="38">
        <v>0</v>
      </c>
      <c r="AO7" s="38" t="s">
        <v>102</v>
      </c>
      <c r="AP7" s="38" t="s">
        <v>102</v>
      </c>
      <c r="AQ7" s="38" t="s">
        <v>102</v>
      </c>
      <c r="AR7" s="38" t="s">
        <v>102</v>
      </c>
      <c r="AS7" s="38">
        <v>15.68</v>
      </c>
      <c r="AT7" s="38">
        <v>3.09</v>
      </c>
      <c r="AU7" s="38" t="s">
        <v>102</v>
      </c>
      <c r="AV7" s="38" t="s">
        <v>102</v>
      </c>
      <c r="AW7" s="38" t="s">
        <v>102</v>
      </c>
      <c r="AX7" s="38" t="s">
        <v>102</v>
      </c>
      <c r="AY7" s="38">
        <v>33.909999999999997</v>
      </c>
      <c r="AZ7" s="38" t="s">
        <v>102</v>
      </c>
      <c r="BA7" s="38" t="s">
        <v>102</v>
      </c>
      <c r="BB7" s="38" t="s">
        <v>102</v>
      </c>
      <c r="BC7" s="38" t="s">
        <v>102</v>
      </c>
      <c r="BD7" s="38">
        <v>46.82</v>
      </c>
      <c r="BE7" s="38">
        <v>69.540000000000006</v>
      </c>
      <c r="BF7" s="38" t="s">
        <v>102</v>
      </c>
      <c r="BG7" s="38" t="s">
        <v>102</v>
      </c>
      <c r="BH7" s="38" t="s">
        <v>102</v>
      </c>
      <c r="BI7" s="38" t="s">
        <v>102</v>
      </c>
      <c r="BJ7" s="38">
        <v>1739.48</v>
      </c>
      <c r="BK7" s="38" t="s">
        <v>102</v>
      </c>
      <c r="BL7" s="38" t="s">
        <v>102</v>
      </c>
      <c r="BM7" s="38" t="s">
        <v>102</v>
      </c>
      <c r="BN7" s="38" t="s">
        <v>102</v>
      </c>
      <c r="BO7" s="38">
        <v>1028.05</v>
      </c>
      <c r="BP7" s="38">
        <v>682.51</v>
      </c>
      <c r="BQ7" s="38" t="s">
        <v>102</v>
      </c>
      <c r="BR7" s="38" t="s">
        <v>102</v>
      </c>
      <c r="BS7" s="38" t="s">
        <v>102</v>
      </c>
      <c r="BT7" s="38" t="s">
        <v>102</v>
      </c>
      <c r="BU7" s="38">
        <v>111.07</v>
      </c>
      <c r="BV7" s="38" t="s">
        <v>102</v>
      </c>
      <c r="BW7" s="38" t="s">
        <v>102</v>
      </c>
      <c r="BX7" s="38" t="s">
        <v>102</v>
      </c>
      <c r="BY7" s="38" t="s">
        <v>102</v>
      </c>
      <c r="BZ7" s="38">
        <v>94.73</v>
      </c>
      <c r="CA7" s="38">
        <v>100.34</v>
      </c>
      <c r="CB7" s="38" t="s">
        <v>102</v>
      </c>
      <c r="CC7" s="38" t="s">
        <v>102</v>
      </c>
      <c r="CD7" s="38" t="s">
        <v>102</v>
      </c>
      <c r="CE7" s="38" t="s">
        <v>102</v>
      </c>
      <c r="CF7" s="38">
        <v>85.38</v>
      </c>
      <c r="CG7" s="38" t="s">
        <v>102</v>
      </c>
      <c r="CH7" s="38" t="s">
        <v>102</v>
      </c>
      <c r="CI7" s="38" t="s">
        <v>102</v>
      </c>
      <c r="CJ7" s="38" t="s">
        <v>102</v>
      </c>
      <c r="CK7" s="38">
        <v>160.91</v>
      </c>
      <c r="CL7" s="38">
        <v>136.15</v>
      </c>
      <c r="CM7" s="38" t="s">
        <v>102</v>
      </c>
      <c r="CN7" s="38" t="s">
        <v>102</v>
      </c>
      <c r="CO7" s="38" t="s">
        <v>102</v>
      </c>
      <c r="CP7" s="38" t="s">
        <v>102</v>
      </c>
      <c r="CQ7" s="38">
        <v>69.989999999999995</v>
      </c>
      <c r="CR7" s="38" t="s">
        <v>102</v>
      </c>
      <c r="CS7" s="38" t="s">
        <v>102</v>
      </c>
      <c r="CT7" s="38" t="s">
        <v>102</v>
      </c>
      <c r="CU7" s="38" t="s">
        <v>102</v>
      </c>
      <c r="CV7" s="38">
        <v>61.4</v>
      </c>
      <c r="CW7" s="38">
        <v>59.64</v>
      </c>
      <c r="CX7" s="38" t="s">
        <v>102</v>
      </c>
      <c r="CY7" s="38" t="s">
        <v>102</v>
      </c>
      <c r="CZ7" s="38" t="s">
        <v>102</v>
      </c>
      <c r="DA7" s="38" t="s">
        <v>102</v>
      </c>
      <c r="DB7" s="38">
        <v>87.06</v>
      </c>
      <c r="DC7" s="38" t="s">
        <v>102</v>
      </c>
      <c r="DD7" s="38" t="s">
        <v>102</v>
      </c>
      <c r="DE7" s="38" t="s">
        <v>102</v>
      </c>
      <c r="DF7" s="38" t="s">
        <v>102</v>
      </c>
      <c r="DG7" s="38">
        <v>86.28</v>
      </c>
      <c r="DH7" s="38">
        <v>95.35</v>
      </c>
      <c r="DI7" s="38" t="s">
        <v>102</v>
      </c>
      <c r="DJ7" s="38" t="s">
        <v>102</v>
      </c>
      <c r="DK7" s="38" t="s">
        <v>102</v>
      </c>
      <c r="DL7" s="38" t="s">
        <v>102</v>
      </c>
      <c r="DM7" s="38">
        <v>3.76</v>
      </c>
      <c r="DN7" s="38" t="s">
        <v>102</v>
      </c>
      <c r="DO7" s="38" t="s">
        <v>102</v>
      </c>
      <c r="DP7" s="38" t="s">
        <v>102</v>
      </c>
      <c r="DQ7" s="38" t="s">
        <v>102</v>
      </c>
      <c r="DR7" s="38">
        <v>17.239999999999998</v>
      </c>
      <c r="DS7" s="38">
        <v>38.57</v>
      </c>
      <c r="DT7" s="38" t="s">
        <v>102</v>
      </c>
      <c r="DU7" s="38" t="s">
        <v>102</v>
      </c>
      <c r="DV7" s="38" t="s">
        <v>102</v>
      </c>
      <c r="DW7" s="38" t="s">
        <v>102</v>
      </c>
      <c r="DX7" s="38">
        <v>0</v>
      </c>
      <c r="DY7" s="38" t="s">
        <v>102</v>
      </c>
      <c r="DZ7" s="38" t="s">
        <v>102</v>
      </c>
      <c r="EA7" s="38" t="s">
        <v>102</v>
      </c>
      <c r="EB7" s="38" t="s">
        <v>102</v>
      </c>
      <c r="EC7" s="38">
        <v>0.11</v>
      </c>
      <c r="ED7" s="38">
        <v>5.9</v>
      </c>
      <c r="EE7" s="38" t="s">
        <v>102</v>
      </c>
      <c r="EF7" s="38" t="s">
        <v>102</v>
      </c>
      <c r="EG7" s="38" t="s">
        <v>102</v>
      </c>
      <c r="EH7" s="38" t="s">
        <v>102</v>
      </c>
      <c r="EI7" s="38">
        <v>0</v>
      </c>
      <c r="EJ7" s="38" t="s">
        <v>102</v>
      </c>
      <c r="EK7" s="38" t="s">
        <v>102</v>
      </c>
      <c r="EL7" s="38" t="s">
        <v>102</v>
      </c>
      <c r="EM7" s="38" t="s">
        <v>102</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2021-01-18T10:31:34Z</cp:lastPrinted>
  <dcterms:created xsi:type="dcterms:W3CDTF">2020-12-04T02:31:06Z</dcterms:created>
  <dcterms:modified xsi:type="dcterms:W3CDTF">2021-02-18T03:42:35Z</dcterms:modified>
  <cp:category/>
</cp:coreProperties>
</file>